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66.20\兒少福利組\01-福利規劃科\5-1.兒權公約\12-兒少統計專區（首次19-20、第二次17）\07-會後更新資料及公告(終版)\06公告統計表\第5區教育休閒與文化活動\5.7.7_19歲以下客語能力認證統計\"/>
    </mc:Choice>
  </mc:AlternateContent>
  <xr:revisionPtr revIDLastSave="0" documentId="13_ncr:40009_{0537C01D-B309-4BB8-B61C-092919BB5D58}" xr6:coauthVersionLast="47" xr6:coauthVersionMax="47" xr10:uidLastSave="{00000000-0000-0000-0000-000000000000}"/>
  <bookViews>
    <workbookView xWindow="-120" yWindow="-120" windowWidth="29040" windowHeight="15720"/>
  </bookViews>
  <sheets>
    <sheet name="幼幼客語" sheetId="1" r:id="rId1"/>
    <sheet name="客語能力初級認證" sheetId="2" r:id="rId2"/>
    <sheet name="客語能力中級暨中高級暨認證" sheetId="3" r:id="rId3"/>
    <sheet name="客語能力高級認證" sheetId="4" r:id="rId4"/>
  </sheets>
  <definedNames>
    <definedName name="_xlnm.Print_Area" localSheetId="0">幼幼客語!$A$1:$AO$38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6" i="4" l="1"/>
  <c r="H36" i="4" s="1"/>
  <c r="F36" i="4"/>
  <c r="E36" i="4"/>
  <c r="D36" i="4"/>
  <c r="C36" i="4"/>
  <c r="E32" i="4"/>
  <c r="H31" i="4"/>
  <c r="E31" i="4"/>
  <c r="H30" i="4"/>
  <c r="E30" i="4"/>
  <c r="H29" i="4"/>
  <c r="E29" i="4"/>
  <c r="E28" i="4"/>
  <c r="E26" i="4"/>
  <c r="E25" i="4"/>
  <c r="H23" i="4"/>
  <c r="E23" i="4"/>
  <c r="H22" i="4"/>
  <c r="E22" i="4"/>
  <c r="H21" i="4"/>
  <c r="E21" i="4"/>
  <c r="H20" i="4"/>
  <c r="E20" i="4"/>
  <c r="E19" i="4"/>
  <c r="H18" i="4"/>
  <c r="E18" i="4"/>
  <c r="H17" i="4"/>
  <c r="H16" i="4"/>
  <c r="E16" i="4"/>
  <c r="H15" i="4"/>
  <c r="E15" i="4"/>
  <c r="G13" i="4"/>
  <c r="H13" i="4" s="1"/>
  <c r="F13" i="4"/>
  <c r="E13" i="4"/>
  <c r="D13" i="4"/>
  <c r="C13" i="4"/>
  <c r="H12" i="4"/>
  <c r="E12" i="4"/>
  <c r="H11" i="4"/>
  <c r="E11" i="4"/>
  <c r="G10" i="4"/>
  <c r="F10" i="4"/>
  <c r="D10" i="4"/>
  <c r="E10" i="4" s="1"/>
  <c r="C10" i="4"/>
  <c r="H9" i="4"/>
  <c r="E9" i="4"/>
  <c r="H8" i="4"/>
  <c r="E8" i="4"/>
  <c r="H7" i="4"/>
  <c r="E7" i="4"/>
  <c r="BU36" i="3"/>
  <c r="BT36" i="3"/>
  <c r="BV36" i="3" s="1"/>
  <c r="BW36" i="3" s="1"/>
  <c r="BS36" i="3"/>
  <c r="BR36" i="3"/>
  <c r="BO36" i="3"/>
  <c r="BN36" i="3"/>
  <c r="BM36" i="3"/>
  <c r="BP36" i="3" s="1"/>
  <c r="BL36" i="3"/>
  <c r="BK36" i="3" s="1"/>
  <c r="BI36" i="3"/>
  <c r="BJ36" i="3" s="1"/>
  <c r="BH36" i="3"/>
  <c r="BG36" i="3"/>
  <c r="BF36" i="3"/>
  <c r="BE36" i="3"/>
  <c r="BB36" i="3"/>
  <c r="BA36" i="3"/>
  <c r="BC36" i="3" s="1"/>
  <c r="BD36" i="3" s="1"/>
  <c r="AZ36" i="3"/>
  <c r="AY36" i="3" s="1"/>
  <c r="AW36" i="3"/>
  <c r="AX36" i="3" s="1"/>
  <c r="AV36" i="3"/>
  <c r="AU36" i="3"/>
  <c r="AT36" i="3"/>
  <c r="AS36" i="3"/>
  <c r="AP36" i="3"/>
  <c r="AO36" i="3"/>
  <c r="AQ36" i="3" s="1"/>
  <c r="AR36" i="3" s="1"/>
  <c r="AN36" i="3"/>
  <c r="AM36" i="3" s="1"/>
  <c r="AK36" i="3"/>
  <c r="AL36" i="3" s="1"/>
  <c r="AJ36" i="3"/>
  <c r="AI36" i="3"/>
  <c r="AH36" i="3"/>
  <c r="AG36" i="3"/>
  <c r="AD36" i="3"/>
  <c r="AC36" i="3"/>
  <c r="AE36" i="3" s="1"/>
  <c r="AB36" i="3"/>
  <c r="AA36" i="3" s="1"/>
  <c r="Y36" i="3"/>
  <c r="Z36" i="3" s="1"/>
  <c r="X36" i="3"/>
  <c r="W36" i="3"/>
  <c r="V36" i="3"/>
  <c r="U36" i="3" s="1"/>
  <c r="R36" i="3"/>
  <c r="Q36" i="3"/>
  <c r="S36" i="3" s="1"/>
  <c r="P36" i="3"/>
  <c r="O36" i="3" s="1"/>
  <c r="M36" i="3"/>
  <c r="N36" i="3" s="1"/>
  <c r="L36" i="3"/>
  <c r="K36" i="3"/>
  <c r="J36" i="3"/>
  <c r="I36" i="3"/>
  <c r="F36" i="3"/>
  <c r="E36" i="3"/>
  <c r="G36" i="3" s="1"/>
  <c r="H36" i="3" s="1"/>
  <c r="D36" i="3"/>
  <c r="C36" i="3" s="1"/>
  <c r="BV35" i="3"/>
  <c r="BR35" i="3"/>
  <c r="BP35" i="3"/>
  <c r="BK35" i="3"/>
  <c r="BI35" i="3"/>
  <c r="BE35" i="3"/>
  <c r="BC35" i="3"/>
  <c r="AY35" i="3"/>
  <c r="AW35" i="3"/>
  <c r="AS35" i="3"/>
  <c r="AQ35" i="3"/>
  <c r="AM35" i="3"/>
  <c r="AK35" i="3"/>
  <c r="AG35" i="3"/>
  <c r="AE35" i="3"/>
  <c r="AA35" i="3"/>
  <c r="Y35" i="3"/>
  <c r="U35" i="3"/>
  <c r="S35" i="3"/>
  <c r="O35" i="3"/>
  <c r="M35" i="3"/>
  <c r="I35" i="3"/>
  <c r="G35" i="3"/>
  <c r="C35" i="3"/>
  <c r="BV34" i="3"/>
  <c r="BR34" i="3"/>
  <c r="BP34" i="3"/>
  <c r="BQ34" i="3" s="1"/>
  <c r="BK34" i="3"/>
  <c r="BI34" i="3"/>
  <c r="BE34" i="3"/>
  <c r="BC34" i="3"/>
  <c r="AY34" i="3"/>
  <c r="AW34" i="3"/>
  <c r="AS34" i="3"/>
  <c r="AQ34" i="3"/>
  <c r="AM34" i="3"/>
  <c r="AK34" i="3"/>
  <c r="AG34" i="3"/>
  <c r="AE34" i="3"/>
  <c r="AA34" i="3"/>
  <c r="Y34" i="3"/>
  <c r="U34" i="3"/>
  <c r="S34" i="3"/>
  <c r="O34" i="3"/>
  <c r="N34" i="3"/>
  <c r="M34" i="3"/>
  <c r="I34" i="3"/>
  <c r="G34" i="3"/>
  <c r="C34" i="3"/>
  <c r="BV33" i="3"/>
  <c r="BR33" i="3"/>
  <c r="BP33" i="3"/>
  <c r="BK33" i="3"/>
  <c r="BI33" i="3"/>
  <c r="BE33" i="3"/>
  <c r="BC33" i="3"/>
  <c r="AY33" i="3"/>
  <c r="AW33" i="3"/>
  <c r="AS33" i="3"/>
  <c r="AQ33" i="3"/>
  <c r="AM33" i="3"/>
  <c r="AK33" i="3"/>
  <c r="AL33" i="3" s="1"/>
  <c r="AG33" i="3"/>
  <c r="AE33" i="3"/>
  <c r="AA33" i="3"/>
  <c r="Y33" i="3"/>
  <c r="U33" i="3"/>
  <c r="S33" i="3"/>
  <c r="O33" i="3"/>
  <c r="M33" i="3"/>
  <c r="I33" i="3"/>
  <c r="G33" i="3"/>
  <c r="C33" i="3"/>
  <c r="BV32" i="3"/>
  <c r="BW32" i="3" s="1"/>
  <c r="BR32" i="3"/>
  <c r="BP32" i="3"/>
  <c r="BK32" i="3"/>
  <c r="BQ32" i="3" s="1"/>
  <c r="BJ32" i="3"/>
  <c r="BI32" i="3"/>
  <c r="BE32" i="3"/>
  <c r="BC32" i="3"/>
  <c r="BD32" i="3" s="1"/>
  <c r="AY32" i="3"/>
  <c r="AW32" i="3"/>
  <c r="AX32" i="3" s="1"/>
  <c r="AS32" i="3"/>
  <c r="AQ32" i="3"/>
  <c r="AM32" i="3"/>
  <c r="AR32" i="3" s="1"/>
  <c r="AL32" i="3"/>
  <c r="AK32" i="3"/>
  <c r="AG32" i="3"/>
  <c r="AE32" i="3"/>
  <c r="AF32" i="3" s="1"/>
  <c r="AA32" i="3"/>
  <c r="Y32" i="3"/>
  <c r="Z32" i="3" s="1"/>
  <c r="U32" i="3"/>
  <c r="S32" i="3"/>
  <c r="O32" i="3"/>
  <c r="T32" i="3" s="1"/>
  <c r="N32" i="3"/>
  <c r="M32" i="3"/>
  <c r="I32" i="3"/>
  <c r="G32" i="3"/>
  <c r="H32" i="3" s="1"/>
  <c r="C32" i="3"/>
  <c r="BV31" i="3"/>
  <c r="BW31" i="3" s="1"/>
  <c r="BR31" i="3"/>
  <c r="BP31" i="3"/>
  <c r="BQ31" i="3" s="1"/>
  <c r="BK31" i="3"/>
  <c r="BJ31" i="3"/>
  <c r="BI31" i="3"/>
  <c r="BE31" i="3"/>
  <c r="BC31" i="3"/>
  <c r="BD31" i="3" s="1"/>
  <c r="AY31" i="3"/>
  <c r="AW31" i="3"/>
  <c r="AX31" i="3" s="1"/>
  <c r="AS31" i="3"/>
  <c r="AQ31" i="3"/>
  <c r="AR31" i="3" s="1"/>
  <c r="AM31" i="3"/>
  <c r="AL31" i="3"/>
  <c r="AK31" i="3"/>
  <c r="AG31" i="3"/>
  <c r="AE31" i="3"/>
  <c r="AF31" i="3" s="1"/>
  <c r="AA31" i="3"/>
  <c r="Y31" i="3"/>
  <c r="Z31" i="3" s="1"/>
  <c r="U31" i="3"/>
  <c r="S31" i="3"/>
  <c r="T31" i="3" s="1"/>
  <c r="O31" i="3"/>
  <c r="N31" i="3"/>
  <c r="M31" i="3"/>
  <c r="I31" i="3"/>
  <c r="G31" i="3"/>
  <c r="H31" i="3" s="1"/>
  <c r="C31" i="3"/>
  <c r="BV30" i="3"/>
  <c r="BW30" i="3" s="1"/>
  <c r="BR30" i="3"/>
  <c r="BP30" i="3"/>
  <c r="BQ30" i="3" s="1"/>
  <c r="BK30" i="3"/>
  <c r="BJ30" i="3"/>
  <c r="BI30" i="3"/>
  <c r="BE30" i="3"/>
  <c r="BC30" i="3"/>
  <c r="BD30" i="3" s="1"/>
  <c r="AY30" i="3"/>
  <c r="AW30" i="3"/>
  <c r="AX30" i="3" s="1"/>
  <c r="AS30" i="3"/>
  <c r="AQ30" i="3"/>
  <c r="AR30" i="3" s="1"/>
  <c r="AM30" i="3"/>
  <c r="AL30" i="3"/>
  <c r="AK30" i="3"/>
  <c r="AG30" i="3"/>
  <c r="AE30" i="3"/>
  <c r="AF30" i="3" s="1"/>
  <c r="AA30" i="3"/>
  <c r="Y30" i="3"/>
  <c r="Z30" i="3" s="1"/>
  <c r="U30" i="3"/>
  <c r="S30" i="3"/>
  <c r="T30" i="3" s="1"/>
  <c r="O30" i="3"/>
  <c r="N30" i="3"/>
  <c r="M30" i="3"/>
  <c r="I30" i="3"/>
  <c r="G30" i="3"/>
  <c r="H30" i="3" s="1"/>
  <c r="C30" i="3"/>
  <c r="BV29" i="3"/>
  <c r="BW29" i="3" s="1"/>
  <c r="BR29" i="3"/>
  <c r="BP29" i="3"/>
  <c r="BQ29" i="3" s="1"/>
  <c r="BK29" i="3"/>
  <c r="BJ29" i="3"/>
  <c r="BI29" i="3"/>
  <c r="BE29" i="3"/>
  <c r="BC29" i="3"/>
  <c r="BD29" i="3" s="1"/>
  <c r="AY29" i="3"/>
  <c r="AW29" i="3"/>
  <c r="AX29" i="3" s="1"/>
  <c r="AS29" i="3"/>
  <c r="AQ29" i="3"/>
  <c r="AR29" i="3" s="1"/>
  <c r="AM29" i="3"/>
  <c r="AL29" i="3"/>
  <c r="AK29" i="3"/>
  <c r="AG29" i="3"/>
  <c r="AE29" i="3"/>
  <c r="AF29" i="3" s="1"/>
  <c r="AA29" i="3"/>
  <c r="Y29" i="3"/>
  <c r="Z29" i="3" s="1"/>
  <c r="U29" i="3"/>
  <c r="S29" i="3"/>
  <c r="T29" i="3" s="1"/>
  <c r="O29" i="3"/>
  <c r="N29" i="3"/>
  <c r="M29" i="3"/>
  <c r="I29" i="3"/>
  <c r="G29" i="3"/>
  <c r="H29" i="3" s="1"/>
  <c r="C29" i="3"/>
  <c r="BV28" i="3"/>
  <c r="BW28" i="3" s="1"/>
  <c r="BR28" i="3"/>
  <c r="BP28" i="3"/>
  <c r="BQ28" i="3" s="1"/>
  <c r="BK28" i="3"/>
  <c r="BJ28" i="3"/>
  <c r="BI28" i="3"/>
  <c r="BE28" i="3"/>
  <c r="BC28" i="3"/>
  <c r="BD28" i="3" s="1"/>
  <c r="AY28" i="3"/>
  <c r="AW28" i="3"/>
  <c r="AX28" i="3" s="1"/>
  <c r="AS28" i="3"/>
  <c r="AQ28" i="3"/>
  <c r="AR28" i="3" s="1"/>
  <c r="AM28" i="3"/>
  <c r="AL28" i="3"/>
  <c r="AK28" i="3"/>
  <c r="AG28" i="3"/>
  <c r="AE28" i="3"/>
  <c r="AF28" i="3" s="1"/>
  <c r="AA28" i="3"/>
  <c r="Y28" i="3"/>
  <c r="Z28" i="3" s="1"/>
  <c r="U28" i="3"/>
  <c r="S28" i="3"/>
  <c r="T28" i="3" s="1"/>
  <c r="O28" i="3"/>
  <c r="N28" i="3"/>
  <c r="M28" i="3"/>
  <c r="I28" i="3"/>
  <c r="G28" i="3"/>
  <c r="H28" i="3" s="1"/>
  <c r="C28" i="3"/>
  <c r="BV27" i="3"/>
  <c r="BW27" i="3" s="1"/>
  <c r="BR27" i="3"/>
  <c r="BP27" i="3"/>
  <c r="BK27" i="3"/>
  <c r="BQ27" i="3" s="1"/>
  <c r="BJ27" i="3"/>
  <c r="BI27" i="3"/>
  <c r="BE27" i="3"/>
  <c r="BC27" i="3"/>
  <c r="BD27" i="3" s="1"/>
  <c r="AY27" i="3"/>
  <c r="AW27" i="3"/>
  <c r="AX27" i="3" s="1"/>
  <c r="AS27" i="3"/>
  <c r="AQ27" i="3"/>
  <c r="AM27" i="3"/>
  <c r="AR27" i="3" s="1"/>
  <c r="AL27" i="3"/>
  <c r="AK27" i="3"/>
  <c r="AG27" i="3"/>
  <c r="AE27" i="3"/>
  <c r="AF27" i="3" s="1"/>
  <c r="AA27" i="3"/>
  <c r="Y27" i="3"/>
  <c r="Z27" i="3" s="1"/>
  <c r="U27" i="3"/>
  <c r="S27" i="3"/>
  <c r="O27" i="3"/>
  <c r="T27" i="3" s="1"/>
  <c r="N27" i="3"/>
  <c r="M27" i="3"/>
  <c r="I27" i="3"/>
  <c r="G27" i="3"/>
  <c r="H27" i="3" s="1"/>
  <c r="C27" i="3"/>
  <c r="BV26" i="3"/>
  <c r="BW26" i="3" s="1"/>
  <c r="BR26" i="3"/>
  <c r="BP26" i="3"/>
  <c r="BK26" i="3"/>
  <c r="BQ26" i="3" s="1"/>
  <c r="BJ26" i="3"/>
  <c r="BI26" i="3"/>
  <c r="BE26" i="3"/>
  <c r="BC26" i="3"/>
  <c r="BD26" i="3" s="1"/>
  <c r="AY26" i="3"/>
  <c r="AW26" i="3"/>
  <c r="AX26" i="3" s="1"/>
  <c r="AS26" i="3"/>
  <c r="AQ26" i="3"/>
  <c r="AM26" i="3"/>
  <c r="AR26" i="3" s="1"/>
  <c r="AL26" i="3"/>
  <c r="AK26" i="3"/>
  <c r="AG26" i="3"/>
  <c r="AE26" i="3"/>
  <c r="AF26" i="3" s="1"/>
  <c r="AA26" i="3"/>
  <c r="Y26" i="3"/>
  <c r="Z26" i="3" s="1"/>
  <c r="U26" i="3"/>
  <c r="S26" i="3"/>
  <c r="O26" i="3"/>
  <c r="T26" i="3" s="1"/>
  <c r="N26" i="3"/>
  <c r="M26" i="3"/>
  <c r="I26" i="3"/>
  <c r="G26" i="3"/>
  <c r="H26" i="3" s="1"/>
  <c r="C26" i="3"/>
  <c r="BV25" i="3"/>
  <c r="BW25" i="3" s="1"/>
  <c r="BR25" i="3"/>
  <c r="BP25" i="3"/>
  <c r="BQ25" i="3" s="1"/>
  <c r="BK25" i="3"/>
  <c r="BJ25" i="3"/>
  <c r="BI25" i="3"/>
  <c r="BE25" i="3"/>
  <c r="BC25" i="3"/>
  <c r="BD25" i="3" s="1"/>
  <c r="AY25" i="3"/>
  <c r="AW25" i="3"/>
  <c r="AX25" i="3" s="1"/>
  <c r="AS25" i="3"/>
  <c r="AQ25" i="3"/>
  <c r="AR25" i="3" s="1"/>
  <c r="AM25" i="3"/>
  <c r="AL25" i="3"/>
  <c r="AK25" i="3"/>
  <c r="AG25" i="3"/>
  <c r="AE25" i="3"/>
  <c r="AF25" i="3" s="1"/>
  <c r="AA25" i="3"/>
  <c r="Y25" i="3"/>
  <c r="Z25" i="3" s="1"/>
  <c r="U25" i="3"/>
  <c r="S25" i="3"/>
  <c r="T25" i="3" s="1"/>
  <c r="O25" i="3"/>
  <c r="N25" i="3"/>
  <c r="M25" i="3"/>
  <c r="I25" i="3"/>
  <c r="G25" i="3"/>
  <c r="H25" i="3" s="1"/>
  <c r="C25" i="3"/>
  <c r="BV24" i="3"/>
  <c r="BW24" i="3" s="1"/>
  <c r="BR24" i="3"/>
  <c r="BP24" i="3"/>
  <c r="BQ24" i="3" s="1"/>
  <c r="BK24" i="3"/>
  <c r="BJ24" i="3"/>
  <c r="BI24" i="3"/>
  <c r="BE24" i="3"/>
  <c r="BC24" i="3"/>
  <c r="BD24" i="3" s="1"/>
  <c r="AY24" i="3"/>
  <c r="AW24" i="3"/>
  <c r="AX24" i="3" s="1"/>
  <c r="AS24" i="3"/>
  <c r="AQ24" i="3"/>
  <c r="AR24" i="3" s="1"/>
  <c r="AM24" i="3"/>
  <c r="AL24" i="3"/>
  <c r="AK24" i="3"/>
  <c r="AG24" i="3"/>
  <c r="AE24" i="3"/>
  <c r="AF24" i="3" s="1"/>
  <c r="AA24" i="3"/>
  <c r="Y24" i="3"/>
  <c r="Z24" i="3" s="1"/>
  <c r="U24" i="3"/>
  <c r="S24" i="3"/>
  <c r="T24" i="3" s="1"/>
  <c r="O24" i="3"/>
  <c r="N24" i="3"/>
  <c r="M24" i="3"/>
  <c r="I24" i="3"/>
  <c r="G24" i="3"/>
  <c r="H24" i="3" s="1"/>
  <c r="C24" i="3"/>
  <c r="BV23" i="3"/>
  <c r="BW23" i="3" s="1"/>
  <c r="BR23" i="3"/>
  <c r="BP23" i="3"/>
  <c r="BQ23" i="3" s="1"/>
  <c r="BK23" i="3"/>
  <c r="BJ23" i="3"/>
  <c r="BI23" i="3"/>
  <c r="BE23" i="3"/>
  <c r="BC23" i="3"/>
  <c r="BD23" i="3" s="1"/>
  <c r="AY23" i="3"/>
  <c r="AW23" i="3"/>
  <c r="AX23" i="3" s="1"/>
  <c r="AS23" i="3"/>
  <c r="AQ23" i="3"/>
  <c r="AR23" i="3" s="1"/>
  <c r="AM23" i="3"/>
  <c r="AL23" i="3"/>
  <c r="AK23" i="3"/>
  <c r="AG23" i="3"/>
  <c r="AE23" i="3"/>
  <c r="AF23" i="3" s="1"/>
  <c r="AA23" i="3"/>
  <c r="Y23" i="3"/>
  <c r="Z23" i="3" s="1"/>
  <c r="U23" i="3"/>
  <c r="S23" i="3"/>
  <c r="T23" i="3" s="1"/>
  <c r="O23" i="3"/>
  <c r="N23" i="3"/>
  <c r="M23" i="3"/>
  <c r="I23" i="3"/>
  <c r="G23" i="3"/>
  <c r="H23" i="3" s="1"/>
  <c r="C23" i="3"/>
  <c r="BV22" i="3"/>
  <c r="BW22" i="3" s="1"/>
  <c r="BR22" i="3"/>
  <c r="BP22" i="3"/>
  <c r="BK22" i="3"/>
  <c r="BQ22" i="3" s="1"/>
  <c r="BJ22" i="3"/>
  <c r="BI22" i="3"/>
  <c r="BE22" i="3"/>
  <c r="BC22" i="3"/>
  <c r="BD22" i="3" s="1"/>
  <c r="AY22" i="3"/>
  <c r="AW22" i="3"/>
  <c r="AX22" i="3" s="1"/>
  <c r="AS22" i="3"/>
  <c r="AQ22" i="3"/>
  <c r="AR22" i="3" s="1"/>
  <c r="AM22" i="3"/>
  <c r="AL22" i="3"/>
  <c r="AK22" i="3"/>
  <c r="AG22" i="3"/>
  <c r="AE22" i="3"/>
  <c r="AF22" i="3" s="1"/>
  <c r="AA22" i="3"/>
  <c r="Y22" i="3"/>
  <c r="Z22" i="3" s="1"/>
  <c r="U22" i="3"/>
  <c r="S22" i="3"/>
  <c r="T22" i="3" s="1"/>
  <c r="O22" i="3"/>
  <c r="N22" i="3"/>
  <c r="M22" i="3"/>
  <c r="I22" i="3"/>
  <c r="G22" i="3"/>
  <c r="H22" i="3" s="1"/>
  <c r="C22" i="3"/>
  <c r="BV21" i="3"/>
  <c r="BW21" i="3" s="1"/>
  <c r="BR21" i="3"/>
  <c r="BP21" i="3"/>
  <c r="BQ21" i="3" s="1"/>
  <c r="BK21" i="3"/>
  <c r="BJ21" i="3"/>
  <c r="BI21" i="3"/>
  <c r="BE21" i="3"/>
  <c r="BC21" i="3"/>
  <c r="BD21" i="3" s="1"/>
  <c r="AY21" i="3"/>
  <c r="AW21" i="3"/>
  <c r="AX21" i="3" s="1"/>
  <c r="AS21" i="3"/>
  <c r="AQ21" i="3"/>
  <c r="AR21" i="3" s="1"/>
  <c r="AM21" i="3"/>
  <c r="AL21" i="3"/>
  <c r="AK21" i="3"/>
  <c r="AG21" i="3"/>
  <c r="AE21" i="3"/>
  <c r="AF21" i="3" s="1"/>
  <c r="AA21" i="3"/>
  <c r="Y21" i="3"/>
  <c r="Z21" i="3" s="1"/>
  <c r="U21" i="3"/>
  <c r="S21" i="3"/>
  <c r="T21" i="3" s="1"/>
  <c r="O21" i="3"/>
  <c r="N21" i="3"/>
  <c r="M21" i="3"/>
  <c r="I21" i="3"/>
  <c r="G21" i="3"/>
  <c r="H21" i="3" s="1"/>
  <c r="C21" i="3"/>
  <c r="BV20" i="3"/>
  <c r="BW20" i="3" s="1"/>
  <c r="BR20" i="3"/>
  <c r="BP20" i="3"/>
  <c r="BQ20" i="3" s="1"/>
  <c r="BK20" i="3"/>
  <c r="BJ20" i="3"/>
  <c r="BI20" i="3"/>
  <c r="BE20" i="3"/>
  <c r="BC20" i="3"/>
  <c r="BD20" i="3" s="1"/>
  <c r="AY20" i="3"/>
  <c r="AW20" i="3"/>
  <c r="AX20" i="3" s="1"/>
  <c r="AS20" i="3"/>
  <c r="AQ20" i="3"/>
  <c r="AR20" i="3" s="1"/>
  <c r="AM20" i="3"/>
  <c r="AL20" i="3"/>
  <c r="AK20" i="3"/>
  <c r="AG20" i="3"/>
  <c r="AE20" i="3"/>
  <c r="AF20" i="3" s="1"/>
  <c r="AA20" i="3"/>
  <c r="Y20" i="3"/>
  <c r="Z20" i="3" s="1"/>
  <c r="U20" i="3"/>
  <c r="S20" i="3"/>
  <c r="T20" i="3" s="1"/>
  <c r="O20" i="3"/>
  <c r="N20" i="3"/>
  <c r="M20" i="3"/>
  <c r="I20" i="3"/>
  <c r="G20" i="3"/>
  <c r="H20" i="3" s="1"/>
  <c r="C20" i="3"/>
  <c r="BV19" i="3"/>
  <c r="BW19" i="3" s="1"/>
  <c r="BR19" i="3"/>
  <c r="BP19" i="3"/>
  <c r="BQ19" i="3" s="1"/>
  <c r="BK19" i="3"/>
  <c r="BJ19" i="3"/>
  <c r="BI19" i="3"/>
  <c r="BE19" i="3"/>
  <c r="BC19" i="3"/>
  <c r="BD19" i="3" s="1"/>
  <c r="AY19" i="3"/>
  <c r="AW19" i="3"/>
  <c r="AX19" i="3" s="1"/>
  <c r="AS19" i="3"/>
  <c r="AQ19" i="3"/>
  <c r="AR19" i="3" s="1"/>
  <c r="AM19" i="3"/>
  <c r="AL19" i="3"/>
  <c r="AK19" i="3"/>
  <c r="AG19" i="3"/>
  <c r="AE19" i="3"/>
  <c r="AF19" i="3" s="1"/>
  <c r="AA19" i="3"/>
  <c r="Y19" i="3"/>
  <c r="Z19" i="3" s="1"/>
  <c r="U19" i="3"/>
  <c r="S19" i="3"/>
  <c r="T19" i="3" s="1"/>
  <c r="O19" i="3"/>
  <c r="N19" i="3"/>
  <c r="M19" i="3"/>
  <c r="I19" i="3"/>
  <c r="G19" i="3"/>
  <c r="H19" i="3" s="1"/>
  <c r="C19" i="3"/>
  <c r="BV18" i="3"/>
  <c r="BW18" i="3" s="1"/>
  <c r="BR18" i="3"/>
  <c r="BP18" i="3"/>
  <c r="BQ18" i="3" s="1"/>
  <c r="BK18" i="3"/>
  <c r="BJ18" i="3"/>
  <c r="BI18" i="3"/>
  <c r="BE18" i="3"/>
  <c r="BC18" i="3"/>
  <c r="BD18" i="3" s="1"/>
  <c r="AY18" i="3"/>
  <c r="AW18" i="3"/>
  <c r="AX18" i="3" s="1"/>
  <c r="AS18" i="3"/>
  <c r="AQ18" i="3"/>
  <c r="AR18" i="3" s="1"/>
  <c r="AM18" i="3"/>
  <c r="AL18" i="3"/>
  <c r="AK18" i="3"/>
  <c r="AG18" i="3"/>
  <c r="AE18" i="3"/>
  <c r="AF18" i="3" s="1"/>
  <c r="AA18" i="3"/>
  <c r="Y18" i="3"/>
  <c r="Z18" i="3" s="1"/>
  <c r="U18" i="3"/>
  <c r="S18" i="3"/>
  <c r="T18" i="3" s="1"/>
  <c r="O18" i="3"/>
  <c r="N18" i="3"/>
  <c r="M18" i="3"/>
  <c r="I18" i="3"/>
  <c r="G18" i="3"/>
  <c r="H18" i="3" s="1"/>
  <c r="C18" i="3"/>
  <c r="BV17" i="3"/>
  <c r="BW17" i="3" s="1"/>
  <c r="BR17" i="3"/>
  <c r="BP17" i="3"/>
  <c r="BK17" i="3"/>
  <c r="BQ17" i="3" s="1"/>
  <c r="BJ17" i="3"/>
  <c r="BI17" i="3"/>
  <c r="BE17" i="3"/>
  <c r="BC17" i="3"/>
  <c r="BD17" i="3" s="1"/>
  <c r="AY17" i="3"/>
  <c r="AW17" i="3"/>
  <c r="AX17" i="3" s="1"/>
  <c r="AS17" i="3"/>
  <c r="AQ17" i="3"/>
  <c r="AR17" i="3" s="1"/>
  <c r="AM17" i="3"/>
  <c r="AL17" i="3"/>
  <c r="AK17" i="3"/>
  <c r="AG17" i="3"/>
  <c r="AE17" i="3"/>
  <c r="AF17" i="3" s="1"/>
  <c r="AA17" i="3"/>
  <c r="Y17" i="3"/>
  <c r="Z17" i="3" s="1"/>
  <c r="U17" i="3"/>
  <c r="S17" i="3"/>
  <c r="T17" i="3" s="1"/>
  <c r="O17" i="3"/>
  <c r="N17" i="3"/>
  <c r="M17" i="3"/>
  <c r="I17" i="3"/>
  <c r="G17" i="3"/>
  <c r="H17" i="3" s="1"/>
  <c r="C17" i="3"/>
  <c r="BV16" i="3"/>
  <c r="BW16" i="3" s="1"/>
  <c r="BR16" i="3"/>
  <c r="BP16" i="3"/>
  <c r="BQ16" i="3" s="1"/>
  <c r="BK16" i="3"/>
  <c r="BJ16" i="3"/>
  <c r="BI16" i="3"/>
  <c r="BE16" i="3"/>
  <c r="BC16" i="3"/>
  <c r="BD16" i="3" s="1"/>
  <c r="AY16" i="3"/>
  <c r="AW16" i="3"/>
  <c r="AX16" i="3" s="1"/>
  <c r="AS16" i="3"/>
  <c r="AQ16" i="3"/>
  <c r="AR16" i="3" s="1"/>
  <c r="AM16" i="3"/>
  <c r="AL16" i="3"/>
  <c r="AK16" i="3"/>
  <c r="AG16" i="3"/>
  <c r="AE16" i="3"/>
  <c r="AF16" i="3" s="1"/>
  <c r="AA16" i="3"/>
  <c r="Y16" i="3"/>
  <c r="Z16" i="3" s="1"/>
  <c r="U16" i="3"/>
  <c r="S16" i="3"/>
  <c r="T16" i="3" s="1"/>
  <c r="O16" i="3"/>
  <c r="N16" i="3"/>
  <c r="M16" i="3"/>
  <c r="I16" i="3"/>
  <c r="G16" i="3"/>
  <c r="H16" i="3" s="1"/>
  <c r="C16" i="3"/>
  <c r="BV15" i="3"/>
  <c r="BW15" i="3" s="1"/>
  <c r="BR15" i="3"/>
  <c r="BP15" i="3"/>
  <c r="BQ15" i="3" s="1"/>
  <c r="BK15" i="3"/>
  <c r="BJ15" i="3"/>
  <c r="BI15" i="3"/>
  <c r="BE15" i="3"/>
  <c r="BC15" i="3"/>
  <c r="BD15" i="3" s="1"/>
  <c r="AY15" i="3"/>
  <c r="AW15" i="3"/>
  <c r="AX15" i="3" s="1"/>
  <c r="AS15" i="3"/>
  <c r="AQ15" i="3"/>
  <c r="AR15" i="3" s="1"/>
  <c r="AM15" i="3"/>
  <c r="AL15" i="3"/>
  <c r="AK15" i="3"/>
  <c r="AG15" i="3"/>
  <c r="AE15" i="3"/>
  <c r="AF15" i="3" s="1"/>
  <c r="AA15" i="3"/>
  <c r="Y15" i="3"/>
  <c r="Z15" i="3" s="1"/>
  <c r="U15" i="3"/>
  <c r="S15" i="3"/>
  <c r="T15" i="3" s="1"/>
  <c r="O15" i="3"/>
  <c r="N15" i="3"/>
  <c r="M15" i="3"/>
  <c r="I15" i="3"/>
  <c r="G15" i="3"/>
  <c r="H15" i="3" s="1"/>
  <c r="C15" i="3"/>
  <c r="BV14" i="3"/>
  <c r="BW14" i="3" s="1"/>
  <c r="BR14" i="3"/>
  <c r="BP14" i="3"/>
  <c r="BQ14" i="3" s="1"/>
  <c r="BK14" i="3"/>
  <c r="BJ14" i="3"/>
  <c r="BI14" i="3"/>
  <c r="BE14" i="3"/>
  <c r="BC14" i="3"/>
  <c r="BD14" i="3" s="1"/>
  <c r="AY14" i="3"/>
  <c r="AW14" i="3"/>
  <c r="AX14" i="3" s="1"/>
  <c r="AS14" i="3"/>
  <c r="AQ14" i="3"/>
  <c r="AR14" i="3" s="1"/>
  <c r="AM14" i="3"/>
  <c r="AL14" i="3"/>
  <c r="AK14" i="3"/>
  <c r="AG14" i="3"/>
  <c r="AE14" i="3"/>
  <c r="AF14" i="3" s="1"/>
  <c r="AA14" i="3"/>
  <c r="Y14" i="3"/>
  <c r="Z14" i="3" s="1"/>
  <c r="U14" i="3"/>
  <c r="S14" i="3"/>
  <c r="T14" i="3" s="1"/>
  <c r="O14" i="3"/>
  <c r="N14" i="3"/>
  <c r="M14" i="3"/>
  <c r="I14" i="3"/>
  <c r="G14" i="3"/>
  <c r="H14" i="3" s="1"/>
  <c r="C14" i="3"/>
  <c r="BU13" i="3"/>
  <c r="BR13" i="3" s="1"/>
  <c r="BT13" i="3"/>
  <c r="BS13" i="3"/>
  <c r="BO13" i="3"/>
  <c r="BN13" i="3"/>
  <c r="BM13" i="3"/>
  <c r="BP13" i="3" s="1"/>
  <c r="BL13" i="3"/>
  <c r="BI13" i="3"/>
  <c r="BH13" i="3"/>
  <c r="BG13" i="3"/>
  <c r="BF13" i="3"/>
  <c r="BE13" i="3" s="1"/>
  <c r="BB13" i="3"/>
  <c r="BA13" i="3"/>
  <c r="BC13" i="3" s="1"/>
  <c r="AZ13" i="3"/>
  <c r="AW13" i="3"/>
  <c r="AV13" i="3"/>
  <c r="AU13" i="3"/>
  <c r="AT13" i="3"/>
  <c r="AS13" i="3" s="1"/>
  <c r="AP13" i="3"/>
  <c r="AO13" i="3"/>
  <c r="AQ13" i="3" s="1"/>
  <c r="AN13" i="3"/>
  <c r="AK13" i="3"/>
  <c r="AJ13" i="3"/>
  <c r="AI13" i="3"/>
  <c r="AH13" i="3"/>
  <c r="AG13" i="3" s="1"/>
  <c r="AD13" i="3"/>
  <c r="AC13" i="3"/>
  <c r="AE13" i="3" s="1"/>
  <c r="AB13" i="3"/>
  <c r="AA13" i="3" s="1"/>
  <c r="Y13" i="3"/>
  <c r="X13" i="3"/>
  <c r="W13" i="3"/>
  <c r="V13" i="3"/>
  <c r="U13" i="3" s="1"/>
  <c r="R13" i="3"/>
  <c r="Q13" i="3"/>
  <c r="S13" i="3" s="1"/>
  <c r="P13" i="3"/>
  <c r="O13" i="3" s="1"/>
  <c r="M13" i="3"/>
  <c r="N13" i="3" s="1"/>
  <c r="L13" i="3"/>
  <c r="K13" i="3"/>
  <c r="J13" i="3"/>
  <c r="I13" i="3" s="1"/>
  <c r="F13" i="3"/>
  <c r="E13" i="3"/>
  <c r="G13" i="3" s="1"/>
  <c r="D13" i="3"/>
  <c r="C13" i="3" s="1"/>
  <c r="BV12" i="3"/>
  <c r="BW12" i="3" s="1"/>
  <c r="BR12" i="3"/>
  <c r="BP12" i="3"/>
  <c r="BQ12" i="3" s="1"/>
  <c r="BJ12" i="3"/>
  <c r="BI12" i="3"/>
  <c r="BE12" i="3"/>
  <c r="BC12" i="3"/>
  <c r="BD12" i="3" s="1"/>
  <c r="AW12" i="3"/>
  <c r="AS12" i="3"/>
  <c r="AX12" i="3" s="1"/>
  <c r="AR12" i="3"/>
  <c r="AQ12" i="3"/>
  <c r="AM12" i="3"/>
  <c r="AL12" i="3"/>
  <c r="AK12" i="3"/>
  <c r="AG12" i="3"/>
  <c r="AE12" i="3"/>
  <c r="AF12" i="3" s="1"/>
  <c r="AA12" i="3"/>
  <c r="Y12" i="3"/>
  <c r="Z12" i="3" s="1"/>
  <c r="U12" i="3"/>
  <c r="T12" i="3"/>
  <c r="S12" i="3"/>
  <c r="O12" i="3"/>
  <c r="N12" i="3"/>
  <c r="M12" i="3"/>
  <c r="I12" i="3"/>
  <c r="G12" i="3"/>
  <c r="H12" i="3" s="1"/>
  <c r="C12" i="3"/>
  <c r="BV11" i="3"/>
  <c r="BW11" i="3" s="1"/>
  <c r="BR11" i="3"/>
  <c r="BQ11" i="3"/>
  <c r="BP11" i="3"/>
  <c r="BI11" i="3"/>
  <c r="BJ11" i="3" s="1"/>
  <c r="BE11" i="3"/>
  <c r="BC11" i="3"/>
  <c r="BD11" i="3" s="1"/>
  <c r="AW11" i="3"/>
  <c r="AX11" i="3" s="1"/>
  <c r="AS11" i="3"/>
  <c r="AQ11" i="3"/>
  <c r="AR11" i="3" s="1"/>
  <c r="AM11" i="3"/>
  <c r="AK11" i="3"/>
  <c r="AL11" i="3" s="1"/>
  <c r="AG11" i="3"/>
  <c r="AF11" i="3"/>
  <c r="AE11" i="3"/>
  <c r="AA11" i="3"/>
  <c r="Y11" i="3"/>
  <c r="Z11" i="3" s="1"/>
  <c r="U11" i="3"/>
  <c r="S11" i="3"/>
  <c r="T11" i="3" s="1"/>
  <c r="O11" i="3"/>
  <c r="M11" i="3"/>
  <c r="N11" i="3" s="1"/>
  <c r="I11" i="3"/>
  <c r="H11" i="3"/>
  <c r="G11" i="3"/>
  <c r="C11" i="3"/>
  <c r="BV10" i="3"/>
  <c r="BW10" i="3" s="1"/>
  <c r="BU10" i="3"/>
  <c r="BT10" i="3"/>
  <c r="BS10" i="3"/>
  <c r="BR10" i="3"/>
  <c r="BO10" i="3"/>
  <c r="BN10" i="3"/>
  <c r="BM10" i="3"/>
  <c r="BL10" i="3"/>
  <c r="BK10" i="3"/>
  <c r="BH10" i="3"/>
  <c r="BG10" i="3"/>
  <c r="BI10" i="3" s="1"/>
  <c r="BF10" i="3"/>
  <c r="BE10" i="3" s="1"/>
  <c r="BC10" i="3"/>
  <c r="BD10" i="3" s="1"/>
  <c r="BB10" i="3"/>
  <c r="BA10" i="3"/>
  <c r="AZ10" i="3"/>
  <c r="AY10" i="3"/>
  <c r="AV10" i="3"/>
  <c r="AU10" i="3"/>
  <c r="AW10" i="3" s="1"/>
  <c r="AX10" i="3" s="1"/>
  <c r="AT10" i="3"/>
  <c r="AS10" i="3" s="1"/>
  <c r="AQ10" i="3"/>
  <c r="AR10" i="3" s="1"/>
  <c r="AP10" i="3"/>
  <c r="AO10" i="3"/>
  <c r="AN10" i="3"/>
  <c r="AM10" i="3"/>
  <c r="AJ10" i="3"/>
  <c r="AI10" i="3"/>
  <c r="AK10" i="3" s="1"/>
  <c r="AH10" i="3"/>
  <c r="AG10" i="3" s="1"/>
  <c r="AE10" i="3"/>
  <c r="AF10" i="3" s="1"/>
  <c r="AD10" i="3"/>
  <c r="AC10" i="3"/>
  <c r="AB10" i="3"/>
  <c r="AA10" i="3"/>
  <c r="X10" i="3"/>
  <c r="W10" i="3"/>
  <c r="Y10" i="3" s="1"/>
  <c r="V10" i="3"/>
  <c r="U10" i="3" s="1"/>
  <c r="S10" i="3"/>
  <c r="T10" i="3" s="1"/>
  <c r="R10" i="3"/>
  <c r="Q10" i="3"/>
  <c r="P10" i="3"/>
  <c r="O10" i="3"/>
  <c r="L10" i="3"/>
  <c r="K10" i="3"/>
  <c r="M10" i="3" s="1"/>
  <c r="N10" i="3" s="1"/>
  <c r="J10" i="3"/>
  <c r="I10" i="3" s="1"/>
  <c r="G10" i="3"/>
  <c r="H10" i="3" s="1"/>
  <c r="F10" i="3"/>
  <c r="E10" i="3"/>
  <c r="D10" i="3"/>
  <c r="C10" i="3"/>
  <c r="BW9" i="3"/>
  <c r="BV9" i="3"/>
  <c r="BR9" i="3"/>
  <c r="BP9" i="3"/>
  <c r="BQ9" i="3" s="1"/>
  <c r="BI9" i="3"/>
  <c r="BJ9" i="3" s="1"/>
  <c r="BE9" i="3"/>
  <c r="BD9" i="3"/>
  <c r="BC9" i="3"/>
  <c r="AW9" i="3"/>
  <c r="AX9" i="3" s="1"/>
  <c r="AS9" i="3"/>
  <c r="AQ9" i="3"/>
  <c r="AR9" i="3" s="1"/>
  <c r="AM9" i="3"/>
  <c r="AL9" i="3"/>
  <c r="AK9" i="3"/>
  <c r="AG9" i="3"/>
  <c r="AF9" i="3"/>
  <c r="AE9" i="3"/>
  <c r="AA9" i="3"/>
  <c r="Y9" i="3"/>
  <c r="Z9" i="3" s="1"/>
  <c r="U9" i="3"/>
  <c r="S9" i="3"/>
  <c r="T9" i="3" s="1"/>
  <c r="O9" i="3"/>
  <c r="N9" i="3"/>
  <c r="M9" i="3"/>
  <c r="I9" i="3"/>
  <c r="H9" i="3"/>
  <c r="G9" i="3"/>
  <c r="C9" i="3"/>
  <c r="BV8" i="3"/>
  <c r="BW8" i="3" s="1"/>
  <c r="BR8" i="3"/>
  <c r="BP8" i="3"/>
  <c r="BQ8" i="3" s="1"/>
  <c r="BK8" i="3"/>
  <c r="BJ8" i="3"/>
  <c r="BI8" i="3"/>
  <c r="BE8" i="3"/>
  <c r="BD8" i="3"/>
  <c r="BC8" i="3"/>
  <c r="AY8" i="3"/>
  <c r="AW8" i="3"/>
  <c r="AX8" i="3" s="1"/>
  <c r="AS8" i="3"/>
  <c r="AQ8" i="3"/>
  <c r="AR8" i="3" s="1"/>
  <c r="AM8" i="3"/>
  <c r="AL8" i="3"/>
  <c r="AK8" i="3"/>
  <c r="AG8" i="3"/>
  <c r="AF8" i="3"/>
  <c r="AE8" i="3"/>
  <c r="AA8" i="3"/>
  <c r="Y8" i="3"/>
  <c r="Z8" i="3" s="1"/>
  <c r="U8" i="3"/>
  <c r="S8" i="3"/>
  <c r="T8" i="3" s="1"/>
  <c r="O8" i="3"/>
  <c r="N8" i="3"/>
  <c r="M8" i="3"/>
  <c r="I8" i="3"/>
  <c r="H8" i="3"/>
  <c r="G8" i="3"/>
  <c r="C8" i="3"/>
  <c r="BV7" i="3"/>
  <c r="BW7" i="3" s="1"/>
  <c r="BR7" i="3"/>
  <c r="BP7" i="3"/>
  <c r="BQ7" i="3" s="1"/>
  <c r="BI7" i="3"/>
  <c r="BJ7" i="3" s="1"/>
  <c r="BE7" i="3"/>
  <c r="BC7" i="3"/>
  <c r="BD7" i="3" s="1"/>
  <c r="AY7" i="3"/>
  <c r="AW7" i="3"/>
  <c r="AS7" i="3"/>
  <c r="AX7" i="3" s="1"/>
  <c r="AR7" i="3"/>
  <c r="AQ7" i="3"/>
  <c r="AM7" i="3"/>
  <c r="AK7" i="3"/>
  <c r="AL7" i="3" s="1"/>
  <c r="AG7" i="3"/>
  <c r="AE7" i="3"/>
  <c r="AF7" i="3" s="1"/>
  <c r="AA7" i="3"/>
  <c r="Y7" i="3"/>
  <c r="U7" i="3"/>
  <c r="Z7" i="3" s="1"/>
  <c r="T7" i="3"/>
  <c r="S7" i="3"/>
  <c r="O7" i="3"/>
  <c r="M7" i="3"/>
  <c r="N7" i="3" s="1"/>
  <c r="I7" i="3"/>
  <c r="G7" i="3"/>
  <c r="H7" i="3" s="1"/>
  <c r="C7" i="3"/>
  <c r="BV6" i="3"/>
  <c r="BR6" i="3"/>
  <c r="BW6" i="3" s="1"/>
  <c r="BQ6" i="3"/>
  <c r="BP6" i="3"/>
  <c r="BP10" i="3" s="1"/>
  <c r="BQ10" i="3" s="1"/>
  <c r="BK6" i="3"/>
  <c r="BI6" i="3"/>
  <c r="BJ6" i="3" s="1"/>
  <c r="BE6" i="3"/>
  <c r="BC6" i="3"/>
  <c r="BD6" i="3" s="1"/>
  <c r="AY6" i="3"/>
  <c r="AW6" i="3"/>
  <c r="AS6" i="3"/>
  <c r="AX6" i="3" s="1"/>
  <c r="AR6" i="3"/>
  <c r="AQ6" i="3"/>
  <c r="AM6" i="3"/>
  <c r="AK6" i="3"/>
  <c r="AL6" i="3" s="1"/>
  <c r="AG6" i="3"/>
  <c r="AE6" i="3"/>
  <c r="AA6" i="3"/>
  <c r="Y6" i="3"/>
  <c r="U6" i="3"/>
  <c r="S6" i="3"/>
  <c r="O6" i="3"/>
  <c r="M6" i="3"/>
  <c r="I6" i="3"/>
  <c r="AL36" i="2"/>
  <c r="AM36" i="2" s="1"/>
  <c r="AN36" i="2" s="1"/>
  <c r="AK36" i="2"/>
  <c r="AJ36" i="2"/>
  <c r="AI36" i="2"/>
  <c r="AH36" i="2"/>
  <c r="AG36" i="2"/>
  <c r="AM35" i="2"/>
  <c r="AM34" i="2"/>
  <c r="AI34" i="2"/>
  <c r="AM33" i="2"/>
  <c r="AM32" i="2"/>
  <c r="AN32" i="2" s="1"/>
  <c r="AI32" i="2"/>
  <c r="AM31" i="2"/>
  <c r="AN31" i="2" s="1"/>
  <c r="AI31" i="2"/>
  <c r="AN30" i="2"/>
  <c r="AM30" i="2"/>
  <c r="AI30" i="2"/>
  <c r="AM29" i="2"/>
  <c r="AN29" i="2" s="1"/>
  <c r="AI29" i="2"/>
  <c r="AM28" i="2"/>
  <c r="AN28" i="2" s="1"/>
  <c r="AI28" i="2"/>
  <c r="AM27" i="2"/>
  <c r="AN27" i="2" s="1"/>
  <c r="AI27" i="2"/>
  <c r="AN26" i="2"/>
  <c r="AM26" i="2"/>
  <c r="AI26" i="2"/>
  <c r="AM25" i="2"/>
  <c r="AN25" i="2" s="1"/>
  <c r="AI25" i="2"/>
  <c r="AM24" i="2"/>
  <c r="AN24" i="2" s="1"/>
  <c r="AI24" i="2"/>
  <c r="AM23" i="2"/>
  <c r="AN23" i="2" s="1"/>
  <c r="AI23" i="2"/>
  <c r="AN22" i="2"/>
  <c r="AM22" i="2"/>
  <c r="AI22" i="2"/>
  <c r="AM21" i="2"/>
  <c r="AN21" i="2" s="1"/>
  <c r="AI21" i="2"/>
  <c r="AM20" i="2"/>
  <c r="AN20" i="2" s="1"/>
  <c r="AI20" i="2"/>
  <c r="AM19" i="2"/>
  <c r="AN19" i="2" s="1"/>
  <c r="AI19" i="2"/>
  <c r="AN18" i="2"/>
  <c r="AM18" i="2"/>
  <c r="AI18" i="2"/>
  <c r="AM17" i="2"/>
  <c r="AN17" i="2" s="1"/>
  <c r="AI17" i="2"/>
  <c r="AM16" i="2"/>
  <c r="AN16" i="2" s="1"/>
  <c r="AI16" i="2"/>
  <c r="AM15" i="2"/>
  <c r="AN15" i="2" s="1"/>
  <c r="AI15" i="2"/>
  <c r="AN14" i="2"/>
  <c r="AM14" i="2"/>
  <c r="AI14" i="2"/>
  <c r="AM13" i="2"/>
  <c r="AN13" i="2" s="1"/>
  <c r="AL13" i="2"/>
  <c r="AK13" i="2"/>
  <c r="AJ13" i="2"/>
  <c r="AI13" i="2"/>
  <c r="AH13" i="2"/>
  <c r="AG13" i="2"/>
  <c r="AN12" i="2"/>
  <c r="AM12" i="2"/>
  <c r="AI12" i="2"/>
  <c r="AM11" i="2"/>
  <c r="AN11" i="2" s="1"/>
  <c r="AI11" i="2"/>
  <c r="AL10" i="2"/>
  <c r="AK10" i="2"/>
  <c r="AJ10" i="2"/>
  <c r="AH10" i="2"/>
  <c r="AI10" i="2" s="1"/>
  <c r="AG10" i="2"/>
  <c r="AN9" i="2"/>
  <c r="AM9" i="2"/>
  <c r="AI9" i="2"/>
  <c r="AN8" i="2"/>
  <c r="AM8" i="2"/>
  <c r="AI8" i="2"/>
  <c r="AM7" i="2"/>
  <c r="AN7" i="2" s="1"/>
  <c r="AI7" i="2"/>
  <c r="AM6" i="2"/>
  <c r="AN6" i="2" s="1"/>
  <c r="AI6" i="2"/>
  <c r="AN36" i="1"/>
  <c r="AO36" i="1" s="1"/>
  <c r="AM36" i="1"/>
  <c r="AI36" i="1"/>
  <c r="AH36" i="1"/>
  <c r="AG36" i="1"/>
  <c r="AE36" i="1"/>
  <c r="AF36" i="1" s="1"/>
  <c r="AD36" i="1"/>
  <c r="AB36" i="1"/>
  <c r="AC36" i="1" s="1"/>
  <c r="AA36" i="1"/>
  <c r="Y36" i="1"/>
  <c r="Z36" i="1" s="1"/>
  <c r="X36" i="1"/>
  <c r="W36" i="1"/>
  <c r="V36" i="1"/>
  <c r="U36" i="1"/>
  <c r="S36" i="1"/>
  <c r="T36" i="1" s="1"/>
  <c r="R36" i="1"/>
  <c r="P36" i="1"/>
  <c r="Q36" i="1" s="1"/>
  <c r="O36" i="1"/>
  <c r="M36" i="1"/>
  <c r="N36" i="1" s="1"/>
  <c r="L36" i="1"/>
  <c r="K36" i="1"/>
  <c r="J36" i="1"/>
  <c r="I36" i="1"/>
  <c r="G36" i="1"/>
  <c r="H36" i="1" s="1"/>
  <c r="F36" i="1"/>
  <c r="D36" i="1"/>
  <c r="E36" i="1" s="1"/>
  <c r="C36" i="1"/>
  <c r="Z32" i="1"/>
  <c r="W32" i="1"/>
  <c r="T32" i="1"/>
  <c r="Q32" i="1"/>
  <c r="N32" i="1"/>
  <c r="K32" i="1"/>
  <c r="H32" i="1"/>
  <c r="E32" i="1"/>
  <c r="AO31" i="1"/>
  <c r="AI31" i="1"/>
  <c r="AF31" i="1"/>
  <c r="AC31" i="1"/>
  <c r="Z31" i="1"/>
  <c r="W31" i="1"/>
  <c r="T31" i="1"/>
  <c r="Q31" i="1"/>
  <c r="N31" i="1"/>
  <c r="K31" i="1"/>
  <c r="H31" i="1"/>
  <c r="E31" i="1"/>
  <c r="AO30" i="1"/>
  <c r="AI30" i="1"/>
  <c r="AF30" i="1"/>
  <c r="AC30" i="1"/>
  <c r="Z30" i="1"/>
  <c r="W30" i="1"/>
  <c r="T30" i="1"/>
  <c r="Q30" i="1"/>
  <c r="N30" i="1"/>
  <c r="K30" i="1"/>
  <c r="H30" i="1"/>
  <c r="E30" i="1"/>
  <c r="AO29" i="1"/>
  <c r="AI29" i="1"/>
  <c r="AF29" i="1"/>
  <c r="AC29" i="1"/>
  <c r="Z29" i="1"/>
  <c r="W29" i="1"/>
  <c r="T29" i="1"/>
  <c r="Q29" i="1"/>
  <c r="N29" i="1"/>
  <c r="K29" i="1"/>
  <c r="H29" i="1"/>
  <c r="E29" i="1"/>
  <c r="AO28" i="1"/>
  <c r="AI28" i="1"/>
  <c r="AF28" i="1"/>
  <c r="AC28" i="1"/>
  <c r="Z28" i="1"/>
  <c r="W28" i="1"/>
  <c r="T28" i="1"/>
  <c r="Q28" i="1"/>
  <c r="N28" i="1"/>
  <c r="K28" i="1"/>
  <c r="H28" i="1"/>
  <c r="E28" i="1"/>
  <c r="AC27" i="1"/>
  <c r="Z27" i="1"/>
  <c r="W27" i="1"/>
  <c r="T27" i="1"/>
  <c r="Q27" i="1"/>
  <c r="N27" i="1"/>
  <c r="K27" i="1"/>
  <c r="W26" i="1"/>
  <c r="T26" i="1"/>
  <c r="Q26" i="1"/>
  <c r="N26" i="1"/>
  <c r="K26" i="1"/>
  <c r="H26" i="1"/>
  <c r="AC25" i="1"/>
  <c r="Z25" i="1"/>
  <c r="W25" i="1"/>
  <c r="T25" i="1"/>
  <c r="Q25" i="1"/>
  <c r="N25" i="1"/>
  <c r="K25" i="1"/>
  <c r="H25" i="1"/>
  <c r="E25" i="1"/>
  <c r="AO24" i="1"/>
  <c r="AI24" i="1"/>
  <c r="AC24" i="1"/>
  <c r="Z24" i="1"/>
  <c r="W24" i="1"/>
  <c r="T24" i="1"/>
  <c r="Q24" i="1"/>
  <c r="N24" i="1"/>
  <c r="K24" i="1"/>
  <c r="H24" i="1"/>
  <c r="AO23" i="1"/>
  <c r="AI23" i="1"/>
  <c r="AC23" i="1"/>
  <c r="Z23" i="1"/>
  <c r="W23" i="1"/>
  <c r="T23" i="1"/>
  <c r="Q23" i="1"/>
  <c r="N23" i="1"/>
  <c r="K23" i="1"/>
  <c r="H23" i="1"/>
  <c r="E23" i="1"/>
  <c r="AO22" i="1"/>
  <c r="AI22" i="1"/>
  <c r="AF22" i="1"/>
  <c r="AC22" i="1"/>
  <c r="Z22" i="1"/>
  <c r="W22" i="1"/>
  <c r="T22" i="1"/>
  <c r="Q22" i="1"/>
  <c r="N22" i="1"/>
  <c r="K22" i="1"/>
  <c r="H22" i="1"/>
  <c r="E22" i="1"/>
  <c r="AO21" i="1"/>
  <c r="AI21" i="1"/>
  <c r="AF21" i="1"/>
  <c r="AC21" i="1"/>
  <c r="Z21" i="1"/>
  <c r="W21" i="1"/>
  <c r="T21" i="1"/>
  <c r="Q21" i="1"/>
  <c r="N21" i="1"/>
  <c r="K21" i="1"/>
  <c r="H21" i="1"/>
  <c r="E21" i="1"/>
  <c r="AO20" i="1"/>
  <c r="AI20" i="1"/>
  <c r="AF20" i="1"/>
  <c r="AC20" i="1"/>
  <c r="Z20" i="1"/>
  <c r="W20" i="1"/>
  <c r="T20" i="1"/>
  <c r="Q20" i="1"/>
  <c r="N20" i="1"/>
  <c r="K20" i="1"/>
  <c r="H20" i="1"/>
  <c r="E20" i="1"/>
  <c r="AO19" i="1"/>
  <c r="AI19" i="1"/>
  <c r="AF19" i="1"/>
  <c r="AC19" i="1"/>
  <c r="Z19" i="1"/>
  <c r="W19" i="1"/>
  <c r="T19" i="1"/>
  <c r="Q19" i="1"/>
  <c r="N19" i="1"/>
  <c r="K19" i="1"/>
  <c r="H19" i="1"/>
  <c r="E19" i="1"/>
  <c r="AO18" i="1"/>
  <c r="AI18" i="1"/>
  <c r="AF18" i="1"/>
  <c r="AC18" i="1"/>
  <c r="Z18" i="1"/>
  <c r="W18" i="1"/>
  <c r="T18" i="1"/>
  <c r="Q18" i="1"/>
  <c r="N18" i="1"/>
  <c r="K18" i="1"/>
  <c r="H18" i="1"/>
  <c r="E18" i="1"/>
  <c r="W17" i="1"/>
  <c r="T17" i="1"/>
  <c r="Q17" i="1"/>
  <c r="K17" i="1"/>
  <c r="H17" i="1"/>
  <c r="AO16" i="1"/>
  <c r="AI16" i="1"/>
  <c r="AF16" i="1"/>
  <c r="AC16" i="1"/>
  <c r="Z16" i="1"/>
  <c r="W16" i="1"/>
  <c r="T16" i="1"/>
  <c r="Q16" i="1"/>
  <c r="N16" i="1"/>
  <c r="K16" i="1"/>
  <c r="H16" i="1"/>
  <c r="E16" i="1"/>
  <c r="AO15" i="1"/>
  <c r="AI15" i="1"/>
  <c r="AC15" i="1"/>
  <c r="Z15" i="1"/>
  <c r="W15" i="1"/>
  <c r="T15" i="1"/>
  <c r="Q15" i="1"/>
  <c r="N15" i="1"/>
  <c r="K15" i="1"/>
  <c r="H15" i="1"/>
  <c r="E15" i="1"/>
  <c r="Z14" i="1"/>
  <c r="W14" i="1"/>
  <c r="T14" i="1"/>
  <c r="Q14" i="1"/>
  <c r="H14" i="1"/>
  <c r="AN13" i="1"/>
  <c r="AO13" i="1" s="1"/>
  <c r="AM13" i="1"/>
  <c r="AI13" i="1"/>
  <c r="AH13" i="1"/>
  <c r="AG13" i="1"/>
  <c r="AE13" i="1"/>
  <c r="AF13" i="1" s="1"/>
  <c r="AD13" i="1"/>
  <c r="AB13" i="1"/>
  <c r="AC13" i="1" s="1"/>
  <c r="AA13" i="1"/>
  <c r="Y13" i="1"/>
  <c r="V13" i="1"/>
  <c r="S13" i="1"/>
  <c r="P13" i="1"/>
  <c r="M13" i="1"/>
  <c r="J13" i="1"/>
  <c r="G13" i="1"/>
  <c r="AO12" i="1"/>
  <c r="AI12" i="1"/>
  <c r="AF12" i="1"/>
  <c r="AC12" i="1"/>
  <c r="AO11" i="1"/>
  <c r="AI11" i="1"/>
  <c r="AF11" i="1"/>
  <c r="AC11" i="1"/>
  <c r="AO10" i="1"/>
  <c r="AN10" i="1"/>
  <c r="AM10" i="1"/>
  <c r="AH10" i="1"/>
  <c r="AI10" i="1" s="1"/>
  <c r="AG10" i="1"/>
  <c r="AE10" i="1"/>
  <c r="AF10" i="1" s="1"/>
  <c r="AD10" i="1"/>
  <c r="AB10" i="1"/>
  <c r="AC10" i="1" s="1"/>
  <c r="AA10" i="1"/>
  <c r="Z10" i="1"/>
  <c r="Y10" i="1"/>
  <c r="X10" i="1"/>
  <c r="V10" i="1"/>
  <c r="W10" i="1" s="1"/>
  <c r="U10" i="1"/>
  <c r="S10" i="1"/>
  <c r="T10" i="1" s="1"/>
  <c r="R10" i="1"/>
  <c r="P10" i="1"/>
  <c r="Q10" i="1" s="1"/>
  <c r="O10" i="1"/>
  <c r="N10" i="1"/>
  <c r="M10" i="1"/>
  <c r="L10" i="1"/>
  <c r="J10" i="1"/>
  <c r="K10" i="1" s="1"/>
  <c r="I10" i="1"/>
  <c r="G10" i="1"/>
  <c r="H10" i="1" s="1"/>
  <c r="F10" i="1"/>
  <c r="D10" i="1"/>
  <c r="E10" i="1" s="1"/>
  <c r="C10" i="1"/>
  <c r="AF6" i="1"/>
  <c r="AC6" i="1"/>
  <c r="W6" i="1"/>
  <c r="T6" i="1"/>
  <c r="Q6" i="1"/>
  <c r="N6" i="1"/>
  <c r="K6" i="1"/>
  <c r="H6" i="1"/>
  <c r="E6" i="1"/>
  <c r="Z10" i="3" l="1"/>
  <c r="BJ10" i="3"/>
  <c r="T13" i="3"/>
  <c r="AL13" i="3"/>
  <c r="AF36" i="3"/>
  <c r="BQ36" i="3"/>
  <c r="AR13" i="3"/>
  <c r="BJ13" i="3"/>
  <c r="H13" i="3"/>
  <c r="Z13" i="3"/>
  <c r="T36" i="3"/>
  <c r="AF13" i="3"/>
  <c r="AX13" i="3"/>
  <c r="AL10" i="3"/>
  <c r="BV13" i="3"/>
  <c r="BW13" i="3" s="1"/>
  <c r="AM10" i="2"/>
  <c r="AN10" i="2" s="1"/>
  <c r="AM13" i="3"/>
  <c r="AY13" i="3"/>
  <c r="BD13" i="3" s="1"/>
  <c r="BK13" i="3"/>
  <c r="BQ13" i="3" s="1"/>
</calcChain>
</file>

<file path=xl/sharedStrings.xml><?xml version="1.0" encoding="utf-8"?>
<sst xmlns="http://schemas.openxmlformats.org/spreadsheetml/2006/main" count="373" uniqueCount="111">
  <si>
    <t>客家委員會 幼幼客語19歲以下統計資料</t>
  </si>
  <si>
    <t>\</t>
  </si>
  <si>
    <t>報考人數</t>
  </si>
  <si>
    <t>通過人數</t>
  </si>
  <si>
    <t>通過比率</t>
  </si>
  <si>
    <t>類別</t>
  </si>
  <si>
    <t>年齡別</t>
  </si>
  <si>
    <r>
      <t>0-6</t>
    </r>
    <r>
      <rPr>
        <sz val="12"/>
        <color rgb="FF000000"/>
        <rFont val="標楷體"/>
        <family val="4"/>
        <charset val="136"/>
      </rPr>
      <t>歲</t>
    </r>
  </si>
  <si>
    <r>
      <t>7-12</t>
    </r>
    <r>
      <rPr>
        <sz val="12"/>
        <color rgb="FF000000"/>
        <rFont val="標楷體"/>
        <family val="4"/>
        <charset val="136"/>
      </rPr>
      <t>歲</t>
    </r>
  </si>
  <si>
    <r>
      <t>13-15</t>
    </r>
    <r>
      <rPr>
        <sz val="12"/>
        <color rgb="FF000000"/>
        <rFont val="標楷體"/>
        <family val="4"/>
        <charset val="136"/>
      </rPr>
      <t>歲</t>
    </r>
  </si>
  <si>
    <r>
      <t>16-19</t>
    </r>
    <r>
      <rPr>
        <sz val="12"/>
        <color rgb="FF000000"/>
        <rFont val="標楷體"/>
        <family val="4"/>
        <charset val="136"/>
      </rPr>
      <t>歲</t>
    </r>
  </si>
  <si>
    <r>
      <rPr>
        <b/>
        <sz val="12"/>
        <color rgb="FF000000"/>
        <rFont val="標楷體"/>
        <family val="4"/>
        <charset val="136"/>
      </rPr>
      <t>總計</t>
    </r>
  </si>
  <si>
    <t>性別</t>
  </si>
  <si>
    <r>
      <rPr>
        <sz val="12"/>
        <color rgb="FF000000"/>
        <rFont val="標楷體"/>
        <family val="4"/>
        <charset val="136"/>
      </rPr>
      <t>女生</t>
    </r>
  </si>
  <si>
    <t>-</t>
  </si>
  <si>
    <r>
      <rPr>
        <sz val="12"/>
        <color rgb="FF000000"/>
        <rFont val="標楷體"/>
        <family val="4"/>
        <charset val="136"/>
      </rPr>
      <t>男生</t>
    </r>
  </si>
  <si>
    <t>縣市別</t>
  </si>
  <si>
    <r>
      <rPr>
        <sz val="12"/>
        <color rgb="FF000000"/>
        <rFont val="標楷體"/>
        <family val="4"/>
        <charset val="136"/>
      </rPr>
      <t>基隆市</t>
    </r>
  </si>
  <si>
    <r>
      <rPr>
        <sz val="12"/>
        <color rgb="FF000000"/>
        <rFont val="標楷體"/>
        <family val="4"/>
        <charset val="136"/>
      </rPr>
      <t>臺北市</t>
    </r>
  </si>
  <si>
    <r>
      <rPr>
        <sz val="12"/>
        <color rgb="FF000000"/>
        <rFont val="標楷體"/>
        <family val="4"/>
        <charset val="136"/>
      </rPr>
      <t>新北市</t>
    </r>
  </si>
  <si>
    <r>
      <rPr>
        <sz val="12"/>
        <color rgb="FF000000"/>
        <rFont val="標楷體"/>
        <family val="4"/>
        <charset val="136"/>
      </rPr>
      <t>宜蘭縣</t>
    </r>
  </si>
  <si>
    <r>
      <rPr>
        <sz val="12"/>
        <color rgb="FF000000"/>
        <rFont val="標楷體"/>
        <family val="4"/>
        <charset val="136"/>
      </rPr>
      <t>桃園市</t>
    </r>
  </si>
  <si>
    <r>
      <rPr>
        <sz val="12"/>
        <color rgb="FF000000"/>
        <rFont val="標楷體"/>
        <family val="4"/>
        <charset val="136"/>
      </rPr>
      <t>新竹市</t>
    </r>
  </si>
  <si>
    <r>
      <rPr>
        <sz val="12"/>
        <color rgb="FF000000"/>
        <rFont val="標楷體"/>
        <family val="4"/>
        <charset val="136"/>
      </rPr>
      <t>新竹縣</t>
    </r>
  </si>
  <si>
    <r>
      <rPr>
        <sz val="12"/>
        <color rgb="FF000000"/>
        <rFont val="標楷體"/>
        <family val="4"/>
        <charset val="136"/>
      </rPr>
      <t>苗栗縣</t>
    </r>
  </si>
  <si>
    <r>
      <rPr>
        <sz val="12"/>
        <color rgb="FF000000"/>
        <rFont val="標楷體"/>
        <family val="4"/>
        <charset val="136"/>
      </rPr>
      <t>臺中市</t>
    </r>
  </si>
  <si>
    <r>
      <rPr>
        <sz val="12"/>
        <color rgb="FF000000"/>
        <rFont val="標楷體"/>
        <family val="4"/>
        <charset val="136"/>
      </rPr>
      <t>彰化縣</t>
    </r>
  </si>
  <si>
    <r>
      <rPr>
        <sz val="12"/>
        <color rgb="FF000000"/>
        <rFont val="標楷體"/>
        <family val="4"/>
        <charset val="136"/>
      </rPr>
      <t>南投縣</t>
    </r>
  </si>
  <si>
    <r>
      <rPr>
        <sz val="12"/>
        <color rgb="FF000000"/>
        <rFont val="標楷體"/>
        <family val="4"/>
        <charset val="136"/>
      </rPr>
      <t>雲林縣</t>
    </r>
  </si>
  <si>
    <r>
      <rPr>
        <sz val="12"/>
        <color rgb="FF000000"/>
        <rFont val="標楷體"/>
        <family val="4"/>
        <charset val="136"/>
      </rPr>
      <t>嘉義市</t>
    </r>
  </si>
  <si>
    <r>
      <rPr>
        <sz val="12"/>
        <color rgb="FF000000"/>
        <rFont val="標楷體"/>
        <family val="4"/>
        <charset val="136"/>
      </rPr>
      <t>嘉義縣</t>
    </r>
  </si>
  <si>
    <r>
      <rPr>
        <sz val="12"/>
        <color rgb="FF000000"/>
        <rFont val="標楷體"/>
        <family val="4"/>
        <charset val="136"/>
      </rPr>
      <t>臺南市</t>
    </r>
  </si>
  <si>
    <r>
      <rPr>
        <sz val="12"/>
        <color rgb="FF000000"/>
        <rFont val="標楷體"/>
        <family val="4"/>
        <charset val="136"/>
      </rPr>
      <t>高雄市</t>
    </r>
  </si>
  <si>
    <r>
      <rPr>
        <sz val="12"/>
        <color rgb="FF000000"/>
        <rFont val="標楷體"/>
        <family val="4"/>
        <charset val="136"/>
      </rPr>
      <t>屏東縣</t>
    </r>
  </si>
  <si>
    <r>
      <rPr>
        <sz val="12"/>
        <color rgb="FF000000"/>
        <rFont val="標楷體"/>
        <family val="4"/>
        <charset val="136"/>
      </rPr>
      <t>花蓮縣</t>
    </r>
  </si>
  <si>
    <r>
      <rPr>
        <sz val="12"/>
        <color rgb="FF000000"/>
        <rFont val="標楷體"/>
        <family val="4"/>
        <charset val="136"/>
      </rPr>
      <t>臺東縣</t>
    </r>
  </si>
  <si>
    <r>
      <rPr>
        <sz val="12"/>
        <color rgb="FF000000"/>
        <rFont val="標楷體"/>
        <family val="4"/>
        <charset val="136"/>
      </rPr>
      <t>金門縣</t>
    </r>
  </si>
  <si>
    <r>
      <rPr>
        <sz val="12"/>
        <color rgb="FF000000"/>
        <rFont val="標楷體"/>
        <family val="4"/>
        <charset val="136"/>
      </rPr>
      <t>澎湖縣</t>
    </r>
  </si>
  <si>
    <r>
      <rPr>
        <sz val="12"/>
        <color rgb="FF000000"/>
        <rFont val="標楷體"/>
        <family val="4"/>
        <charset val="136"/>
      </rPr>
      <t>連江縣</t>
    </r>
  </si>
  <si>
    <t>總計</t>
  </si>
  <si>
    <t>【註1】自2018年起，幼幼客語闖通關認證包括「全國性認證」及「在園認證」；2020年-2022年因受疫情影響，停辦「全國性認證」及「在園認證」，期間並視疫情影響程度進行部分「在園認證」辦理。
【2021年在園認證原報名人數8,116人，因疫情影響有115間幼兒園5,659人無法參加，實際報名人數2,457人，完成闖關2,334人，占實際完成參加率94.99％。】；
【2022年在園認證原報名人數8,794人，因5月至6月期間疫情影響有88間幼兒園4,315人無法參加，實際報名人數4,479人，完成闖關3,942人，占實際完成參加率88.01％】。</t>
  </si>
  <si>
    <t>資料來源：客家委員會</t>
  </si>
  <si>
    <t>年別</t>
  </si>
  <si>
    <t>基礎級</t>
  </si>
  <si>
    <t>初級</t>
  </si>
  <si>
    <t>總通過人數</t>
  </si>
  <si>
    <t>客家委員會 客語能力中級暨中高級19歲以下統計資料</t>
  </si>
  <si>
    <t>不合格</t>
  </si>
  <si>
    <t>中級</t>
  </si>
  <si>
    <t>中高級</t>
  </si>
  <si>
    <t>高級</t>
  </si>
  <si>
    <t>0-6歲</t>
  </si>
  <si>
    <t>7-12歲</t>
  </si>
  <si>
    <t>13-15歲</t>
  </si>
  <si>
    <t>16-19歲</t>
  </si>
  <si>
    <t>女生</t>
  </si>
  <si>
    <t>男生</t>
  </si>
  <si>
    <t>基隆市</t>
  </si>
  <si>
    <t>臺北市</t>
  </si>
  <si>
    <t>新北市</t>
  </si>
  <si>
    <t>宜蘭縣</t>
  </si>
  <si>
    <t>桃園市</t>
  </si>
  <si>
    <t>新竹市</t>
  </si>
  <si>
    <t>新竹縣</t>
  </si>
  <si>
    <t>苗栗縣</t>
  </si>
  <si>
    <t>臺中市</t>
  </si>
  <si>
    <t>彰化縣</t>
  </si>
  <si>
    <t>南投縣</t>
  </si>
  <si>
    <t>雲林縣</t>
  </si>
  <si>
    <t>嘉義市</t>
  </si>
  <si>
    <t>嘉義縣</t>
  </si>
  <si>
    <t>臺南市</t>
  </si>
  <si>
    <t>高雄市</t>
  </si>
  <si>
    <t>屏東縣</t>
  </si>
  <si>
    <t>花蓮縣</t>
  </si>
  <si>
    <t>臺東縣</t>
  </si>
  <si>
    <t>金門縣</t>
  </si>
  <si>
    <t>澎湖縣</t>
  </si>
  <si>
    <t>連江縣</t>
  </si>
  <si>
    <t>客家委員會 客語能力高級19歲以下統計資料</t>
  </si>
  <si>
    <t>客家委員會 客語能力初級(基礎級暨初級)認證19歲以下統計資料</t>
  </si>
  <si>
    <r>
      <t>0-6</t>
    </r>
    <r>
      <rPr>
        <sz val="12"/>
        <rFont val="標楷體"/>
        <family val="4"/>
        <charset val="136"/>
      </rPr>
      <t>歲</t>
    </r>
  </si>
  <si>
    <r>
      <t>7-12</t>
    </r>
    <r>
      <rPr>
        <sz val="12"/>
        <rFont val="標楷體"/>
        <family val="4"/>
        <charset val="136"/>
      </rPr>
      <t>歲</t>
    </r>
  </si>
  <si>
    <r>
      <t>13-15</t>
    </r>
    <r>
      <rPr>
        <sz val="12"/>
        <rFont val="標楷體"/>
        <family val="4"/>
        <charset val="136"/>
      </rPr>
      <t>歲</t>
    </r>
  </si>
  <si>
    <r>
      <t>16-19</t>
    </r>
    <r>
      <rPr>
        <sz val="12"/>
        <rFont val="標楷體"/>
        <family val="4"/>
        <charset val="136"/>
      </rPr>
      <t>歲</t>
    </r>
  </si>
  <si>
    <r>
      <rPr>
        <b/>
        <sz val="12"/>
        <rFont val="標楷體"/>
        <family val="4"/>
        <charset val="136"/>
      </rPr>
      <t>總計</t>
    </r>
  </si>
  <si>
    <r>
      <rPr>
        <sz val="12"/>
        <rFont val="標楷體"/>
        <family val="4"/>
        <charset val="136"/>
      </rPr>
      <t>女生</t>
    </r>
  </si>
  <si>
    <r>
      <rPr>
        <sz val="12"/>
        <rFont val="標楷體"/>
        <family val="4"/>
        <charset val="136"/>
      </rPr>
      <t>男生</t>
    </r>
  </si>
  <si>
    <r>
      <rPr>
        <sz val="12"/>
        <rFont val="標楷體"/>
        <family val="4"/>
        <charset val="136"/>
      </rPr>
      <t>基隆市</t>
    </r>
  </si>
  <si>
    <r>
      <rPr>
        <sz val="12"/>
        <rFont val="標楷體"/>
        <family val="4"/>
        <charset val="136"/>
      </rPr>
      <t>臺北市</t>
    </r>
  </si>
  <si>
    <r>
      <rPr>
        <sz val="12"/>
        <rFont val="標楷體"/>
        <family val="4"/>
        <charset val="136"/>
      </rPr>
      <t>新北市</t>
    </r>
  </si>
  <si>
    <r>
      <rPr>
        <sz val="12"/>
        <rFont val="標楷體"/>
        <family val="4"/>
        <charset val="136"/>
      </rPr>
      <t>宜蘭縣</t>
    </r>
  </si>
  <si>
    <r>
      <rPr>
        <sz val="12"/>
        <rFont val="標楷體"/>
        <family val="4"/>
        <charset val="136"/>
      </rPr>
      <t>桃園市</t>
    </r>
  </si>
  <si>
    <r>
      <rPr>
        <sz val="12"/>
        <rFont val="標楷體"/>
        <family val="4"/>
        <charset val="136"/>
      </rPr>
      <t>新竹市</t>
    </r>
  </si>
  <si>
    <r>
      <rPr>
        <sz val="12"/>
        <rFont val="標楷體"/>
        <family val="4"/>
        <charset val="136"/>
      </rPr>
      <t>新竹縣</t>
    </r>
  </si>
  <si>
    <r>
      <rPr>
        <sz val="12"/>
        <rFont val="標楷體"/>
        <family val="4"/>
        <charset val="136"/>
      </rPr>
      <t>苗栗縣</t>
    </r>
  </si>
  <si>
    <r>
      <rPr>
        <sz val="12"/>
        <rFont val="標楷體"/>
        <family val="4"/>
        <charset val="136"/>
      </rPr>
      <t>臺中市</t>
    </r>
  </si>
  <si>
    <r>
      <rPr>
        <sz val="12"/>
        <rFont val="標楷體"/>
        <family val="4"/>
        <charset val="136"/>
      </rPr>
      <t>彰化縣</t>
    </r>
  </si>
  <si>
    <r>
      <rPr>
        <sz val="12"/>
        <rFont val="標楷體"/>
        <family val="4"/>
        <charset val="136"/>
      </rPr>
      <t>南投縣</t>
    </r>
  </si>
  <si>
    <r>
      <rPr>
        <sz val="12"/>
        <rFont val="標楷體"/>
        <family val="4"/>
        <charset val="136"/>
      </rPr>
      <t>雲林縣</t>
    </r>
  </si>
  <si>
    <r>
      <rPr>
        <sz val="12"/>
        <rFont val="標楷體"/>
        <family val="4"/>
        <charset val="136"/>
      </rPr>
      <t>嘉義市</t>
    </r>
  </si>
  <si>
    <r>
      <rPr>
        <sz val="12"/>
        <rFont val="標楷體"/>
        <family val="4"/>
        <charset val="136"/>
      </rPr>
      <t>嘉義縣</t>
    </r>
  </si>
  <si>
    <r>
      <rPr>
        <sz val="12"/>
        <rFont val="標楷體"/>
        <family val="4"/>
        <charset val="136"/>
      </rPr>
      <t>臺南市</t>
    </r>
  </si>
  <si>
    <r>
      <rPr>
        <sz val="12"/>
        <rFont val="標楷體"/>
        <family val="4"/>
        <charset val="136"/>
      </rPr>
      <t>高雄市</t>
    </r>
  </si>
  <si>
    <r>
      <rPr>
        <sz val="12"/>
        <rFont val="標楷體"/>
        <family val="4"/>
        <charset val="136"/>
      </rPr>
      <t>屏東縣</t>
    </r>
  </si>
  <si>
    <r>
      <rPr>
        <sz val="12"/>
        <rFont val="標楷體"/>
        <family val="4"/>
        <charset val="136"/>
      </rPr>
      <t>花蓮縣</t>
    </r>
  </si>
  <si>
    <r>
      <rPr>
        <sz val="12"/>
        <rFont val="標楷體"/>
        <family val="4"/>
        <charset val="136"/>
      </rPr>
      <t>臺東縣</t>
    </r>
  </si>
  <si>
    <r>
      <rPr>
        <sz val="12"/>
        <rFont val="標楷體"/>
        <family val="4"/>
        <charset val="136"/>
      </rPr>
      <t>金門縣</t>
    </r>
  </si>
  <si>
    <r>
      <rPr>
        <sz val="12"/>
        <rFont val="標楷體"/>
        <family val="4"/>
        <charset val="136"/>
      </rPr>
      <t>澎湖縣</t>
    </r>
  </si>
  <si>
    <r>
      <rPr>
        <sz val="12"/>
        <rFont val="標楷體"/>
        <family val="4"/>
        <charset val="136"/>
      </rPr>
      <t>連江縣</t>
    </r>
  </si>
  <si>
    <r>
      <t>註:自2023年9月起新增基礎級認證</t>
    </r>
    <r>
      <rPr>
        <sz val="12"/>
        <rFont val="新細明體"/>
        <family val="1"/>
        <charset val="136"/>
      </rPr>
      <t>，</t>
    </r>
    <r>
      <rPr>
        <sz val="12"/>
        <rFont val="標楷體"/>
        <family val="4"/>
        <charset val="136"/>
      </rPr>
      <t>與初級認證同為一卷</t>
    </r>
    <r>
      <rPr>
        <sz val="12"/>
        <rFont val="新細明體"/>
        <family val="1"/>
        <charset val="136"/>
      </rPr>
      <t>。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</si>
</sst>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&quot; &quot;"/>
    <numFmt numFmtId="177" formatCode="#,##0;[Red]#,##0"/>
  </numFmts>
  <fonts count="31" x14ac:knownFonts="1">
    <font>
      <sz val="12"/>
      <color rgb="FF000000"/>
      <name val="新細明體"/>
      <family val="1"/>
      <charset val="136"/>
    </font>
    <font>
      <sz val="12"/>
      <color rgb="FF000000"/>
      <name val="新細明體"/>
      <family val="1"/>
      <charset val="136"/>
    </font>
    <font>
      <b/>
      <sz val="10"/>
      <color rgb="FF000000"/>
      <name val="新細明體"/>
      <family val="1"/>
      <charset val="136"/>
    </font>
    <font>
      <sz val="10"/>
      <color rgb="FFFFFFFF"/>
      <name val="新細明體"/>
      <family val="1"/>
      <charset val="136"/>
    </font>
    <font>
      <sz val="10"/>
      <color rgb="FFCC0000"/>
      <name val="新細明體"/>
      <family val="1"/>
      <charset val="136"/>
    </font>
    <font>
      <b/>
      <sz val="10"/>
      <color rgb="FFFFFFFF"/>
      <name val="新細明體"/>
      <family val="1"/>
      <charset val="136"/>
    </font>
    <font>
      <i/>
      <sz val="10"/>
      <color rgb="FF808080"/>
      <name val="新細明體"/>
      <family val="1"/>
      <charset val="136"/>
    </font>
    <font>
      <sz val="10"/>
      <color rgb="FF006600"/>
      <name val="新細明體"/>
      <family val="1"/>
      <charset val="136"/>
    </font>
    <font>
      <b/>
      <sz val="24"/>
      <color rgb="FF000000"/>
      <name val="新細明體"/>
      <family val="1"/>
      <charset val="136"/>
    </font>
    <font>
      <sz val="18"/>
      <color rgb="FF000000"/>
      <name val="新細明體"/>
      <family val="1"/>
      <charset val="136"/>
    </font>
    <font>
      <u/>
      <sz val="10"/>
      <color rgb="FF0000EE"/>
      <name val="新細明體"/>
      <family val="1"/>
      <charset val="136"/>
    </font>
    <font>
      <sz val="10"/>
      <color rgb="FF996600"/>
      <name val="新細明體"/>
      <family val="1"/>
      <charset val="136"/>
    </font>
    <font>
      <sz val="10"/>
      <color rgb="FF333333"/>
      <name val="新細明體"/>
      <family val="1"/>
      <charset val="136"/>
    </font>
    <font>
      <b/>
      <i/>
      <u/>
      <sz val="10"/>
      <color rgb="FF000000"/>
      <name val="新細明體"/>
      <family val="1"/>
      <charset val="136"/>
    </font>
    <font>
      <sz val="16"/>
      <color rgb="FF000000"/>
      <name val="標楷體"/>
      <family val="4"/>
      <charset val="136"/>
    </font>
    <font>
      <sz val="12"/>
      <color rgb="FF000000"/>
      <name val="標楷體"/>
      <family val="4"/>
      <charset val="136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12"/>
      <color rgb="FF000000"/>
      <name val="標楷體"/>
      <family val="4"/>
      <charset val="136"/>
    </font>
    <font>
      <sz val="12"/>
      <color rgb="FFFF0000"/>
      <name val="標楷體"/>
      <family val="4"/>
      <charset val="136"/>
    </font>
    <font>
      <sz val="9"/>
      <name val="新細明體"/>
      <family val="1"/>
      <charset val="136"/>
    </font>
    <font>
      <sz val="12"/>
      <color rgb="FFFF0000"/>
      <name val="新細明體"/>
      <family val="1"/>
      <charset val="136"/>
    </font>
    <font>
      <sz val="20"/>
      <color rgb="FF000000"/>
      <name val="新細明體"/>
      <family val="1"/>
      <charset val="136"/>
    </font>
    <font>
      <sz val="16"/>
      <name val="標楷體"/>
      <family val="4"/>
      <charset val="136"/>
    </font>
    <font>
      <sz val="12"/>
      <name val="標楷體"/>
      <family val="4"/>
      <charset val="136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標楷體"/>
      <family val="4"/>
      <charset val="136"/>
    </font>
    <font>
      <sz val="12"/>
      <name val="新細明體"/>
      <family val="1"/>
      <charset val="136"/>
    </font>
    <font>
      <sz val="16"/>
      <name val="Times New Roman"/>
      <family val="1"/>
    </font>
    <font>
      <sz val="20"/>
      <name val="新細明體"/>
      <family val="1"/>
      <charset val="136"/>
    </font>
  </fonts>
  <fills count="11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FFFFFF"/>
        <bgColor rgb="FFFFFFFF"/>
      </patternFill>
    </fill>
    <fill>
      <patternFill patternType="solid">
        <fgColor rgb="FFD9D9D9"/>
        <bgColor rgb="FFD9D9D9"/>
      </patternFill>
    </fill>
  </fills>
  <borders count="7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21">
    <xf numFmtId="0" fontId="0" fillId="0" borderId="0">
      <alignment vertical="center"/>
    </xf>
    <xf numFmtId="9" fontId="1" fillId="0" borderId="0" applyFont="0" applyBorder="0" applyProtection="0">
      <alignment vertical="center"/>
    </xf>
    <xf numFmtId="9" fontId="1" fillId="0" borderId="0" applyFont="0" applyBorder="0" applyProtection="0">
      <alignment vertical="center"/>
    </xf>
    <xf numFmtId="0" fontId="2" fillId="0" borderId="0" applyNumberFormat="0" applyBorder="0" applyProtection="0">
      <alignment vertical="center"/>
    </xf>
    <xf numFmtId="0" fontId="3" fillId="2" borderId="0" applyNumberFormat="0" applyBorder="0" applyProtection="0">
      <alignment vertical="center"/>
    </xf>
    <xf numFmtId="0" fontId="3" fillId="3" borderId="0" applyNumberFormat="0" applyBorder="0" applyProtection="0">
      <alignment vertical="center"/>
    </xf>
    <xf numFmtId="0" fontId="2" fillId="4" borderId="0" applyNumberFormat="0" applyBorder="0" applyProtection="0">
      <alignment vertical="center"/>
    </xf>
    <xf numFmtId="0" fontId="4" fillId="5" borderId="0" applyNumberFormat="0" applyBorder="0" applyProtection="0">
      <alignment vertical="center"/>
    </xf>
    <xf numFmtId="0" fontId="5" fillId="6" borderId="0" applyNumberFormat="0" applyBorder="0" applyProtection="0">
      <alignment vertical="center"/>
    </xf>
    <xf numFmtId="0" fontId="6" fillId="0" borderId="0" applyNumberFormat="0" applyBorder="0" applyProtection="0">
      <alignment vertical="center"/>
    </xf>
    <xf numFmtId="0" fontId="7" fillId="7" borderId="0" applyNumberFormat="0" applyBorder="0" applyProtection="0">
      <alignment vertical="center"/>
    </xf>
    <xf numFmtId="0" fontId="8" fillId="0" borderId="0" applyNumberFormat="0" applyBorder="0" applyProtection="0">
      <alignment vertical="center"/>
    </xf>
    <xf numFmtId="0" fontId="9" fillId="0" borderId="0" applyNumberForma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0" fillId="0" borderId="0" applyNumberFormat="0" applyBorder="0" applyProtection="0">
      <alignment vertical="center"/>
    </xf>
    <xf numFmtId="0" fontId="11" fillId="8" borderId="0" applyNumberFormat="0" applyBorder="0" applyProtection="0">
      <alignment vertical="center"/>
    </xf>
    <xf numFmtId="0" fontId="12" fillId="8" borderId="1" applyNumberFormat="0" applyProtection="0">
      <alignment vertical="center"/>
    </xf>
    <xf numFmtId="0" fontId="13" fillId="0" borderId="0" applyNumberForma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4" fillId="0" borderId="0" applyNumberFormat="0" applyBorder="0" applyProtection="0">
      <alignment vertical="center"/>
    </xf>
  </cellStyleXfs>
  <cellXfs count="86">
    <xf numFmtId="0" fontId="0" fillId="0" borderId="0" xfId="0">
      <alignment vertical="center"/>
    </xf>
    <xf numFmtId="0" fontId="15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16" fillId="0" borderId="3" xfId="0" applyFont="1" applyBorder="1" applyAlignment="1">
      <alignment horizontal="center" vertical="center"/>
    </xf>
    <xf numFmtId="3" fontId="16" fillId="0" borderId="3" xfId="0" applyNumberFormat="1" applyFont="1" applyBorder="1" applyAlignment="1">
      <alignment horizontal="center" vertical="center" wrapText="1"/>
    </xf>
    <xf numFmtId="10" fontId="16" fillId="0" borderId="3" xfId="1" applyNumberFormat="1" applyFont="1" applyFill="1" applyBorder="1" applyAlignment="1">
      <alignment horizontal="center" vertical="center" wrapText="1"/>
    </xf>
    <xf numFmtId="0" fontId="15" fillId="9" borderId="3" xfId="0" applyFont="1" applyFill="1" applyBorder="1" applyAlignment="1">
      <alignment horizontal="center" vertical="center"/>
    </xf>
    <xf numFmtId="10" fontId="15" fillId="9" borderId="3" xfId="0" applyNumberFormat="1" applyFont="1" applyFill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10" fontId="15" fillId="0" borderId="3" xfId="0" applyNumberFormat="1" applyFont="1" applyBorder="1" applyAlignment="1">
      <alignment horizontal="center" vertical="center"/>
    </xf>
    <xf numFmtId="176" fontId="16" fillId="0" borderId="3" xfId="0" applyNumberFormat="1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 wrapText="1"/>
    </xf>
    <xf numFmtId="0" fontId="17" fillId="10" borderId="3" xfId="0" applyFont="1" applyFill="1" applyBorder="1" applyAlignment="1">
      <alignment horizontal="center" vertical="center"/>
    </xf>
    <xf numFmtId="3" fontId="17" fillId="10" borderId="3" xfId="0" applyNumberFormat="1" applyFont="1" applyFill="1" applyBorder="1" applyAlignment="1">
      <alignment horizontal="center" vertical="center" wrapText="1"/>
    </xf>
    <xf numFmtId="10" fontId="17" fillId="10" borderId="3" xfId="1" applyNumberFormat="1" applyFont="1" applyFill="1" applyBorder="1" applyAlignment="1">
      <alignment horizontal="center" vertical="center" wrapText="1"/>
    </xf>
    <xf numFmtId="3" fontId="16" fillId="9" borderId="3" xfId="0" applyNumberFormat="1" applyFont="1" applyFill="1" applyBorder="1" applyAlignment="1">
      <alignment horizontal="center" vertical="center" wrapText="1"/>
    </xf>
    <xf numFmtId="10" fontId="16" fillId="9" borderId="3" xfId="1" applyNumberFormat="1" applyFont="1" applyFill="1" applyBorder="1" applyAlignment="1">
      <alignment horizontal="center" vertical="center" wrapText="1"/>
    </xf>
    <xf numFmtId="0" fontId="16" fillId="9" borderId="3" xfId="0" applyFont="1" applyFill="1" applyBorder="1" applyAlignment="1">
      <alignment horizontal="center" vertical="center" wrapText="1"/>
    </xf>
    <xf numFmtId="9" fontId="17" fillId="10" borderId="3" xfId="1" applyFont="1" applyFill="1" applyBorder="1" applyAlignment="1">
      <alignment horizontal="center" vertical="center" wrapText="1"/>
    </xf>
    <xf numFmtId="0" fontId="16" fillId="9" borderId="3" xfId="0" applyFont="1" applyFill="1" applyBorder="1" applyAlignment="1">
      <alignment horizontal="center" vertical="center"/>
    </xf>
    <xf numFmtId="0" fontId="18" fillId="10" borderId="3" xfId="0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left" vertical="top" wrapText="1"/>
    </xf>
    <xf numFmtId="0" fontId="0" fillId="0" borderId="4" xfId="0" applyFont="1" applyFill="1" applyBorder="1" applyAlignment="1">
      <alignment horizontal="left" vertical="top" wrapText="1"/>
    </xf>
    <xf numFmtId="0" fontId="19" fillId="0" borderId="0" xfId="0" applyFont="1" applyFill="1" applyAlignment="1">
      <alignment horizontal="center" vertical="center"/>
    </xf>
    <xf numFmtId="0" fontId="19" fillId="0" borderId="0" xfId="0" applyFont="1" applyFill="1">
      <alignment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 wrapText="1"/>
    </xf>
    <xf numFmtId="0" fontId="15" fillId="0" borderId="0" xfId="0" applyFont="1" applyFill="1" applyAlignment="1">
      <alignment horizontal="center" vertical="center"/>
    </xf>
    <xf numFmtId="0" fontId="14" fillId="0" borderId="2" xfId="0" applyFont="1" applyFill="1" applyBorder="1" applyAlignment="1">
      <alignment horizontal="left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left" vertical="top" wrapText="1"/>
    </xf>
    <xf numFmtId="0" fontId="21" fillId="0" borderId="0" xfId="0" applyFont="1">
      <alignment vertical="center"/>
    </xf>
    <xf numFmtId="0" fontId="22" fillId="0" borderId="0" xfId="0" applyFont="1">
      <alignment vertical="center"/>
    </xf>
    <xf numFmtId="0" fontId="0" fillId="9" borderId="0" xfId="0" applyFill="1">
      <alignment vertical="center"/>
    </xf>
    <xf numFmtId="0" fontId="14" fillId="0" borderId="0" xfId="0" applyFont="1" applyFill="1" applyAlignment="1">
      <alignment vertical="center"/>
    </xf>
    <xf numFmtId="0" fontId="23" fillId="0" borderId="2" xfId="0" applyFont="1" applyFill="1" applyBorder="1" applyAlignment="1">
      <alignment horizontal="left" vertical="center"/>
    </xf>
    <xf numFmtId="0" fontId="24" fillId="0" borderId="3" xfId="0" applyFont="1" applyFill="1" applyBorder="1" applyAlignment="1">
      <alignment horizontal="center" vertical="center"/>
    </xf>
    <xf numFmtId="0" fontId="24" fillId="0" borderId="3" xfId="0" applyFont="1" applyFill="1" applyBorder="1" applyAlignment="1">
      <alignment horizontal="center" vertical="center" wrapText="1"/>
    </xf>
    <xf numFmtId="0" fontId="24" fillId="0" borderId="3" xfId="0" applyFont="1" applyFill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/>
    </xf>
    <xf numFmtId="3" fontId="25" fillId="0" borderId="3" xfId="0" applyNumberFormat="1" applyFont="1" applyBorder="1" applyAlignment="1">
      <alignment horizontal="center" vertical="center" wrapText="1"/>
    </xf>
    <xf numFmtId="10" fontId="25" fillId="0" borderId="3" xfId="1" applyNumberFormat="1" applyFont="1" applyFill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177" fontId="25" fillId="0" borderId="3" xfId="0" applyNumberFormat="1" applyFont="1" applyFill="1" applyBorder="1" applyAlignment="1">
      <alignment horizontal="center" vertical="center" wrapText="1"/>
    </xf>
    <xf numFmtId="176" fontId="25" fillId="0" borderId="3" xfId="0" applyNumberFormat="1" applyFont="1" applyBorder="1" applyAlignment="1">
      <alignment horizontal="center" vertical="center"/>
    </xf>
    <xf numFmtId="3" fontId="25" fillId="9" borderId="3" xfId="0" applyNumberFormat="1" applyFont="1" applyFill="1" applyBorder="1" applyAlignment="1">
      <alignment horizontal="center" vertical="center" wrapText="1"/>
    </xf>
    <xf numFmtId="177" fontId="25" fillId="0" borderId="3" xfId="0" applyNumberFormat="1" applyFont="1" applyBorder="1" applyAlignment="1">
      <alignment horizontal="center" vertical="center" wrapText="1"/>
    </xf>
    <xf numFmtId="0" fontId="26" fillId="10" borderId="3" xfId="0" applyFont="1" applyFill="1" applyBorder="1" applyAlignment="1">
      <alignment horizontal="center" vertical="center"/>
    </xf>
    <xf numFmtId="3" fontId="26" fillId="10" borderId="3" xfId="0" applyNumberFormat="1" applyFont="1" applyFill="1" applyBorder="1" applyAlignment="1">
      <alignment horizontal="center" vertical="center" wrapText="1"/>
    </xf>
    <xf numFmtId="10" fontId="26" fillId="10" borderId="3" xfId="1" applyNumberFormat="1" applyFont="1" applyFill="1" applyBorder="1" applyAlignment="1">
      <alignment horizontal="center" vertical="center" wrapText="1"/>
    </xf>
    <xf numFmtId="10" fontId="25" fillId="9" borderId="3" xfId="1" applyNumberFormat="1" applyFont="1" applyFill="1" applyBorder="1" applyAlignment="1">
      <alignment horizontal="center" vertical="center" wrapText="1"/>
    </xf>
    <xf numFmtId="0" fontId="25" fillId="9" borderId="3" xfId="0" applyFont="1" applyFill="1" applyBorder="1" applyAlignment="1">
      <alignment horizontal="center" vertical="center"/>
    </xf>
    <xf numFmtId="0" fontId="25" fillId="9" borderId="3" xfId="0" applyFont="1" applyFill="1" applyBorder="1" applyAlignment="1">
      <alignment horizontal="center" vertical="center" wrapText="1"/>
    </xf>
    <xf numFmtId="177" fontId="25" fillId="9" borderId="3" xfId="0" applyNumberFormat="1" applyFont="1" applyFill="1" applyBorder="1" applyAlignment="1">
      <alignment horizontal="center" vertical="center" wrapText="1"/>
    </xf>
    <xf numFmtId="0" fontId="25" fillId="9" borderId="5" xfId="0" applyFont="1" applyFill="1" applyBorder="1" applyAlignment="1">
      <alignment horizontal="center" vertical="center" wrapText="1"/>
    </xf>
    <xf numFmtId="10" fontId="25" fillId="0" borderId="5" xfId="1" applyNumberFormat="1" applyFont="1" applyFill="1" applyBorder="1" applyAlignment="1">
      <alignment horizontal="center" vertical="center" wrapText="1"/>
    </xf>
    <xf numFmtId="177" fontId="25" fillId="9" borderId="5" xfId="0" applyNumberFormat="1" applyFont="1" applyFill="1" applyBorder="1" applyAlignment="1">
      <alignment horizontal="center" vertical="center" wrapText="1"/>
    </xf>
    <xf numFmtId="0" fontId="25" fillId="9" borderId="6" xfId="0" applyFont="1" applyFill="1" applyBorder="1" applyAlignment="1">
      <alignment horizontal="center" vertical="center" wrapText="1"/>
    </xf>
    <xf numFmtId="177" fontId="25" fillId="9" borderId="6" xfId="0" applyNumberFormat="1" applyFont="1" applyFill="1" applyBorder="1" applyAlignment="1">
      <alignment horizontal="center" vertical="center" wrapText="1"/>
    </xf>
    <xf numFmtId="3" fontId="26" fillId="10" borderId="6" xfId="0" applyNumberFormat="1" applyFont="1" applyFill="1" applyBorder="1" applyAlignment="1">
      <alignment horizontal="center" vertical="center" wrapText="1"/>
    </xf>
    <xf numFmtId="177" fontId="26" fillId="10" borderId="3" xfId="0" applyNumberFormat="1" applyFont="1" applyFill="1" applyBorder="1" applyAlignment="1">
      <alignment horizontal="center" vertical="center" wrapText="1"/>
    </xf>
    <xf numFmtId="0" fontId="24" fillId="0" borderId="0" xfId="0" applyFont="1" applyFill="1" applyAlignment="1">
      <alignment horizontal="left" vertical="center"/>
    </xf>
    <xf numFmtId="0" fontId="23" fillId="0" borderId="0" xfId="0" applyFont="1" applyFill="1" applyAlignment="1">
      <alignment horizontal="left" vertical="center"/>
    </xf>
    <xf numFmtId="0" fontId="23" fillId="0" borderId="0" xfId="0" applyFont="1" applyFill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23" fillId="0" borderId="0" xfId="0" applyFont="1" applyAlignment="1">
      <alignment horizontal="center" vertical="center"/>
    </xf>
    <xf numFmtId="10" fontId="29" fillId="0" borderId="0" xfId="1" applyNumberFormat="1" applyFont="1" applyFill="1" applyAlignment="1">
      <alignment horizontal="center" vertical="center" wrapText="1"/>
    </xf>
    <xf numFmtId="0" fontId="28" fillId="0" borderId="0" xfId="0" applyFont="1">
      <alignment vertical="center"/>
    </xf>
    <xf numFmtId="0" fontId="24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3" fillId="0" borderId="2" xfId="0" applyFont="1" applyFill="1" applyBorder="1" applyAlignment="1">
      <alignment vertical="center"/>
    </xf>
    <xf numFmtId="0" fontId="30" fillId="0" borderId="0" xfId="0" applyFont="1">
      <alignment vertical="center"/>
    </xf>
    <xf numFmtId="0" fontId="24" fillId="0" borderId="3" xfId="0" applyFont="1" applyBorder="1" applyAlignment="1">
      <alignment horizontal="center" vertical="center" wrapText="1"/>
    </xf>
    <xf numFmtId="0" fontId="24" fillId="0" borderId="3" xfId="0" applyFont="1" applyBorder="1" applyAlignment="1">
      <alignment horizontal="center" vertical="center"/>
    </xf>
    <xf numFmtId="10" fontId="25" fillId="0" borderId="3" xfId="0" applyNumberFormat="1" applyFont="1" applyBorder="1" applyAlignment="1">
      <alignment horizontal="center" vertical="center" wrapText="1"/>
    </xf>
    <xf numFmtId="10" fontId="25" fillId="9" borderId="3" xfId="0" applyNumberFormat="1" applyFont="1" applyFill="1" applyBorder="1" applyAlignment="1">
      <alignment horizontal="center" vertical="center" wrapText="1"/>
    </xf>
    <xf numFmtId="176" fontId="24" fillId="0" borderId="3" xfId="0" applyNumberFormat="1" applyFont="1" applyBorder="1" applyAlignment="1">
      <alignment horizontal="center" vertical="center"/>
    </xf>
    <xf numFmtId="0" fontId="27" fillId="10" borderId="3" xfId="0" applyFont="1" applyFill="1" applyBorder="1" applyAlignment="1">
      <alignment horizontal="center" vertical="center"/>
    </xf>
    <xf numFmtId="10" fontId="26" fillId="10" borderId="3" xfId="0" applyNumberFormat="1" applyFont="1" applyFill="1" applyBorder="1" applyAlignment="1">
      <alignment horizontal="center" vertical="center" wrapText="1"/>
    </xf>
    <xf numFmtId="0" fontId="25" fillId="0" borderId="3" xfId="0" applyFont="1" applyBorder="1" applyAlignment="1"/>
    <xf numFmtId="0" fontId="24" fillId="9" borderId="3" xfId="0" applyFont="1" applyFill="1" applyBorder="1" applyAlignment="1">
      <alignment horizontal="center" vertical="center"/>
    </xf>
    <xf numFmtId="0" fontId="24" fillId="0" borderId="0" xfId="0" applyFont="1" applyAlignment="1">
      <alignment horizontal="center" vertical="center" wrapText="1"/>
    </xf>
    <xf numFmtId="0" fontId="24" fillId="0" borderId="0" xfId="0" applyFont="1" applyAlignment="1">
      <alignment horizontal="center" vertical="center"/>
    </xf>
    <xf numFmtId="0" fontId="28" fillId="9" borderId="0" xfId="0" applyFont="1" applyFill="1">
      <alignment vertical="center"/>
    </xf>
    <xf numFmtId="0" fontId="23" fillId="0" borderId="0" xfId="0" applyFont="1" applyFill="1" applyAlignment="1">
      <alignment vertical="center"/>
    </xf>
  </cellXfs>
  <cellStyles count="21">
    <cellStyle name="Accent" xfId="3"/>
    <cellStyle name="Accent 1" xfId="4"/>
    <cellStyle name="Accent 2" xfId="5"/>
    <cellStyle name="Accent 3" xfId="6"/>
    <cellStyle name="Bad" xfId="7"/>
    <cellStyle name="Error" xfId="8"/>
    <cellStyle name="Footnote" xfId="9"/>
    <cellStyle name="Good" xfId="10"/>
    <cellStyle name="Heading" xfId="11"/>
    <cellStyle name="Heading 1" xfId="12"/>
    <cellStyle name="Heading 2" xfId="13"/>
    <cellStyle name="Hyperlink" xfId="14"/>
    <cellStyle name="Neutral" xfId="15"/>
    <cellStyle name="Note" xfId="16"/>
    <cellStyle name="Result" xfId="17"/>
    <cellStyle name="Status" xfId="18"/>
    <cellStyle name="Text" xfId="19"/>
    <cellStyle name="Warning" xfId="20"/>
    <cellStyle name="一般" xfId="0" builtinId="0" customBuiltin="1"/>
    <cellStyle name="百分比" xfId="1" builtinId="5" customBuiltin="1"/>
    <cellStyle name="說明文字" xfId="2" builtinId="5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X39"/>
  <sheetViews>
    <sheetView tabSelected="1" zoomScale="70" zoomScaleNormal="70" workbookViewId="0">
      <selection sqref="A1:AF1"/>
    </sheetView>
  </sheetViews>
  <sheetFormatPr defaultRowHeight="16.5" x14ac:dyDescent="0.25"/>
  <cols>
    <col min="1" max="2" width="9" style="1" customWidth="1"/>
    <col min="3" max="32" width="9.5" style="1" customWidth="1"/>
    <col min="33" max="34" width="9" style="1" customWidth="1"/>
    <col min="35" max="35" width="9.5" style="1" customWidth="1"/>
    <col min="36" max="38" width="9" style="1" hidden="1" customWidth="1"/>
    <col min="39" max="1036" width="9" style="1" customWidth="1"/>
    <col min="1037" max="1038" width="9.625" style="1" customWidth="1"/>
    <col min="1039" max="1039" width="9" style="2" customWidth="1"/>
    <col min="1040" max="16384" width="9" style="2"/>
  </cols>
  <sheetData>
    <row r="1" spans="1:41" ht="21" x14ac:dyDescent="0.25">
      <c r="A1" s="28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</row>
    <row r="2" spans="1:41" ht="16.5" customHeight="1" x14ac:dyDescent="0.25">
      <c r="A2" s="29" t="s">
        <v>1</v>
      </c>
      <c r="B2" s="29"/>
      <c r="C2" s="30">
        <v>2012</v>
      </c>
      <c r="D2" s="30"/>
      <c r="E2" s="30"/>
      <c r="F2" s="30">
        <v>2013</v>
      </c>
      <c r="G2" s="30"/>
      <c r="H2" s="30"/>
      <c r="I2" s="30">
        <v>2014</v>
      </c>
      <c r="J2" s="30"/>
      <c r="K2" s="30"/>
      <c r="L2" s="30">
        <v>2015</v>
      </c>
      <c r="M2" s="30"/>
      <c r="N2" s="30"/>
      <c r="O2" s="30">
        <v>2016</v>
      </c>
      <c r="P2" s="30"/>
      <c r="Q2" s="30"/>
      <c r="R2" s="30">
        <v>2017</v>
      </c>
      <c r="S2" s="30"/>
      <c r="T2" s="30"/>
      <c r="U2" s="30">
        <v>2018</v>
      </c>
      <c r="V2" s="30"/>
      <c r="W2" s="30"/>
      <c r="X2" s="30">
        <v>2019</v>
      </c>
      <c r="Y2" s="30"/>
      <c r="Z2" s="30"/>
      <c r="AA2" s="30">
        <v>2020</v>
      </c>
      <c r="AB2" s="30"/>
      <c r="AC2" s="30"/>
      <c r="AD2" s="30">
        <v>2021</v>
      </c>
      <c r="AE2" s="30"/>
      <c r="AF2" s="30"/>
      <c r="AG2" s="29">
        <v>2022</v>
      </c>
      <c r="AH2" s="29"/>
      <c r="AI2" s="29"/>
      <c r="AJ2" s="29">
        <v>2023</v>
      </c>
      <c r="AK2" s="29"/>
      <c r="AL2" s="29"/>
      <c r="AM2" s="29">
        <v>2023</v>
      </c>
      <c r="AN2" s="29"/>
      <c r="AO2" s="29"/>
    </row>
    <row r="3" spans="1:41" x14ac:dyDescent="0.25">
      <c r="A3" s="29"/>
      <c r="B3" s="29"/>
      <c r="C3" s="30" t="s">
        <v>2</v>
      </c>
      <c r="D3" s="30" t="s">
        <v>3</v>
      </c>
      <c r="E3" s="30" t="s">
        <v>4</v>
      </c>
      <c r="F3" s="30" t="s">
        <v>2</v>
      </c>
      <c r="G3" s="30" t="s">
        <v>3</v>
      </c>
      <c r="H3" s="30" t="s">
        <v>4</v>
      </c>
      <c r="I3" s="30" t="s">
        <v>2</v>
      </c>
      <c r="J3" s="30" t="s">
        <v>3</v>
      </c>
      <c r="K3" s="30" t="s">
        <v>4</v>
      </c>
      <c r="L3" s="30" t="s">
        <v>2</v>
      </c>
      <c r="M3" s="30" t="s">
        <v>3</v>
      </c>
      <c r="N3" s="30" t="s">
        <v>4</v>
      </c>
      <c r="O3" s="30" t="s">
        <v>2</v>
      </c>
      <c r="P3" s="30" t="s">
        <v>3</v>
      </c>
      <c r="Q3" s="30" t="s">
        <v>4</v>
      </c>
      <c r="R3" s="30" t="s">
        <v>2</v>
      </c>
      <c r="S3" s="30" t="s">
        <v>3</v>
      </c>
      <c r="T3" s="30" t="s">
        <v>4</v>
      </c>
      <c r="U3" s="30" t="s">
        <v>2</v>
      </c>
      <c r="V3" s="30" t="s">
        <v>3</v>
      </c>
      <c r="W3" s="30" t="s">
        <v>4</v>
      </c>
      <c r="X3" s="30" t="s">
        <v>2</v>
      </c>
      <c r="Y3" s="30" t="s">
        <v>3</v>
      </c>
      <c r="Z3" s="30" t="s">
        <v>4</v>
      </c>
      <c r="AA3" s="30" t="s">
        <v>2</v>
      </c>
      <c r="AB3" s="30" t="s">
        <v>3</v>
      </c>
      <c r="AC3" s="30" t="s">
        <v>4</v>
      </c>
      <c r="AD3" s="30" t="s">
        <v>2</v>
      </c>
      <c r="AE3" s="30" t="s">
        <v>3</v>
      </c>
      <c r="AF3" s="30" t="s">
        <v>4</v>
      </c>
      <c r="AG3" s="30" t="s">
        <v>2</v>
      </c>
      <c r="AH3" s="30" t="s">
        <v>3</v>
      </c>
      <c r="AI3" s="30" t="s">
        <v>4</v>
      </c>
      <c r="AJ3" s="30" t="s">
        <v>2</v>
      </c>
      <c r="AK3" s="30" t="s">
        <v>3</v>
      </c>
      <c r="AL3" s="30" t="s">
        <v>4</v>
      </c>
      <c r="AM3" s="30" t="s">
        <v>2</v>
      </c>
      <c r="AN3" s="30" t="s">
        <v>3</v>
      </c>
      <c r="AO3" s="30" t="s">
        <v>4</v>
      </c>
    </row>
    <row r="4" spans="1:41" x14ac:dyDescent="0.25">
      <c r="A4" s="29" t="s">
        <v>5</v>
      </c>
      <c r="B4" s="29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0"/>
      <c r="AM4" s="30"/>
      <c r="AN4" s="30"/>
      <c r="AO4" s="30"/>
    </row>
    <row r="5" spans="1:41" x14ac:dyDescent="0.25">
      <c r="A5" s="29"/>
      <c r="B5" s="29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30"/>
      <c r="AL5" s="30"/>
      <c r="AM5" s="30"/>
      <c r="AN5" s="30"/>
      <c r="AO5" s="30"/>
    </row>
    <row r="6" spans="1:41" x14ac:dyDescent="0.25">
      <c r="A6" s="29" t="s">
        <v>6</v>
      </c>
      <c r="B6" s="3" t="s">
        <v>7</v>
      </c>
      <c r="C6" s="4">
        <v>3046</v>
      </c>
      <c r="D6" s="4">
        <v>2439</v>
      </c>
      <c r="E6" s="5">
        <f>SUM(D6/C6)</f>
        <v>0.8007222586999343</v>
      </c>
      <c r="F6" s="4">
        <v>3713</v>
      </c>
      <c r="G6" s="4">
        <v>3389</v>
      </c>
      <c r="H6" s="5">
        <f>SUM(G6/F6)</f>
        <v>0.91273902504713167</v>
      </c>
      <c r="I6" s="4">
        <v>5010</v>
      </c>
      <c r="J6" s="4">
        <v>4570</v>
      </c>
      <c r="K6" s="5">
        <f>SUM(J6/I6)</f>
        <v>0.91217564870259482</v>
      </c>
      <c r="L6" s="4">
        <v>5548</v>
      </c>
      <c r="M6" s="4">
        <v>5007</v>
      </c>
      <c r="N6" s="5">
        <f>SUM(M6/L6)</f>
        <v>0.90248738284066332</v>
      </c>
      <c r="O6" s="4">
        <v>6629</v>
      </c>
      <c r="P6" s="4">
        <v>5910</v>
      </c>
      <c r="Q6" s="5">
        <f>SUM(P6/O6)</f>
        <v>0.89153718509579127</v>
      </c>
      <c r="R6" s="4">
        <v>7095</v>
      </c>
      <c r="S6" s="4">
        <v>6501</v>
      </c>
      <c r="T6" s="5">
        <f>SUM(S6/R6)</f>
        <v>0.91627906976744189</v>
      </c>
      <c r="U6" s="4">
        <v>10433</v>
      </c>
      <c r="V6" s="4">
        <v>9250</v>
      </c>
      <c r="W6" s="5">
        <f>SUM(V6/U6)</f>
        <v>0.88660979584012267</v>
      </c>
      <c r="X6" s="4">
        <v>12557</v>
      </c>
      <c r="Y6" s="4">
        <v>11231</v>
      </c>
      <c r="Z6" s="5">
        <v>0.89440152902763403</v>
      </c>
      <c r="AA6" s="4">
        <v>4568</v>
      </c>
      <c r="AB6" s="4">
        <v>4236</v>
      </c>
      <c r="AC6" s="5">
        <f>SUM(AB6/AA6)</f>
        <v>0.92732049036777586</v>
      </c>
      <c r="AD6" s="4">
        <v>2457</v>
      </c>
      <c r="AE6" s="4">
        <v>2334</v>
      </c>
      <c r="AF6" s="5">
        <f>SUM(AE6/AD6)</f>
        <v>0.94993894993894989</v>
      </c>
      <c r="AG6" s="6">
        <v>4479</v>
      </c>
      <c r="AH6" s="6">
        <v>3942</v>
      </c>
      <c r="AI6" s="7">
        <v>0.88009999999999999</v>
      </c>
      <c r="AJ6" s="8">
        <v>7414</v>
      </c>
      <c r="AK6" s="8">
        <v>7047</v>
      </c>
      <c r="AL6" s="9">
        <v>0.95049905584030203</v>
      </c>
      <c r="AM6" s="6">
        <v>8552</v>
      </c>
      <c r="AN6" s="6">
        <v>7759</v>
      </c>
      <c r="AO6" s="7">
        <v>0.88009999999999999</v>
      </c>
    </row>
    <row r="7" spans="1:41" x14ac:dyDescent="0.25">
      <c r="A7" s="29"/>
      <c r="B7" s="10" t="s">
        <v>8</v>
      </c>
      <c r="C7" s="4">
        <v>0</v>
      </c>
      <c r="D7" s="4">
        <v>0</v>
      </c>
      <c r="E7" s="5">
        <v>0</v>
      </c>
      <c r="F7" s="4">
        <v>0</v>
      </c>
      <c r="G7" s="4">
        <v>0</v>
      </c>
      <c r="H7" s="5">
        <v>0</v>
      </c>
      <c r="I7" s="4">
        <v>0</v>
      </c>
      <c r="J7" s="4">
        <v>0</v>
      </c>
      <c r="K7" s="5">
        <v>0</v>
      </c>
      <c r="L7" s="4">
        <v>0</v>
      </c>
      <c r="M7" s="4">
        <v>0</v>
      </c>
      <c r="N7" s="5">
        <v>0</v>
      </c>
      <c r="O7" s="4">
        <v>0</v>
      </c>
      <c r="P7" s="4">
        <v>0</v>
      </c>
      <c r="Q7" s="5">
        <v>0</v>
      </c>
      <c r="R7" s="4">
        <v>0</v>
      </c>
      <c r="S7" s="4">
        <v>0</v>
      </c>
      <c r="T7" s="5">
        <v>0</v>
      </c>
      <c r="U7" s="11">
        <v>0</v>
      </c>
      <c r="V7" s="11">
        <v>0</v>
      </c>
      <c r="W7" s="5">
        <v>0</v>
      </c>
      <c r="X7" s="11">
        <v>0</v>
      </c>
      <c r="Y7" s="11">
        <v>0</v>
      </c>
      <c r="Z7" s="5">
        <v>0</v>
      </c>
      <c r="AA7" s="11">
        <v>0</v>
      </c>
      <c r="AB7" s="11">
        <v>0</v>
      </c>
      <c r="AC7" s="5">
        <v>0</v>
      </c>
      <c r="AD7" s="11">
        <v>0</v>
      </c>
      <c r="AE7" s="11">
        <v>0</v>
      </c>
      <c r="AF7" s="5">
        <v>0</v>
      </c>
      <c r="AG7" s="11">
        <v>0</v>
      </c>
      <c r="AH7" s="11">
        <v>0</v>
      </c>
      <c r="AI7" s="5">
        <v>0</v>
      </c>
      <c r="AJ7" s="11">
        <v>0</v>
      </c>
      <c r="AK7" s="11">
        <v>0</v>
      </c>
      <c r="AL7" s="5">
        <v>0</v>
      </c>
      <c r="AM7" s="11">
        <v>0</v>
      </c>
      <c r="AN7" s="11">
        <v>0</v>
      </c>
      <c r="AO7" s="5">
        <v>0</v>
      </c>
    </row>
    <row r="8" spans="1:41" x14ac:dyDescent="0.25">
      <c r="A8" s="29"/>
      <c r="B8" s="3" t="s">
        <v>9</v>
      </c>
      <c r="C8" s="4">
        <v>0</v>
      </c>
      <c r="D8" s="4">
        <v>0</v>
      </c>
      <c r="E8" s="5">
        <v>0</v>
      </c>
      <c r="F8" s="4">
        <v>0</v>
      </c>
      <c r="G8" s="4">
        <v>0</v>
      </c>
      <c r="H8" s="5">
        <v>0</v>
      </c>
      <c r="I8" s="4">
        <v>0</v>
      </c>
      <c r="J8" s="4">
        <v>0</v>
      </c>
      <c r="K8" s="5">
        <v>0</v>
      </c>
      <c r="L8" s="4">
        <v>0</v>
      </c>
      <c r="M8" s="4">
        <v>0</v>
      </c>
      <c r="N8" s="5">
        <v>0</v>
      </c>
      <c r="O8" s="4">
        <v>0</v>
      </c>
      <c r="P8" s="4">
        <v>0</v>
      </c>
      <c r="Q8" s="5">
        <v>0</v>
      </c>
      <c r="R8" s="4">
        <v>0</v>
      </c>
      <c r="S8" s="4">
        <v>0</v>
      </c>
      <c r="T8" s="5">
        <v>0</v>
      </c>
      <c r="U8" s="11">
        <v>0</v>
      </c>
      <c r="V8" s="11">
        <v>0</v>
      </c>
      <c r="W8" s="5">
        <v>0</v>
      </c>
      <c r="X8" s="11">
        <v>0</v>
      </c>
      <c r="Y8" s="11">
        <v>0</v>
      </c>
      <c r="Z8" s="5">
        <v>0</v>
      </c>
      <c r="AA8" s="11">
        <v>0</v>
      </c>
      <c r="AB8" s="11">
        <v>0</v>
      </c>
      <c r="AC8" s="5">
        <v>0</v>
      </c>
      <c r="AD8" s="11">
        <v>0</v>
      </c>
      <c r="AE8" s="11">
        <v>0</v>
      </c>
      <c r="AF8" s="5">
        <v>0</v>
      </c>
      <c r="AG8" s="11">
        <v>0</v>
      </c>
      <c r="AH8" s="11">
        <v>0</v>
      </c>
      <c r="AI8" s="5">
        <v>0</v>
      </c>
      <c r="AJ8" s="11">
        <v>0</v>
      </c>
      <c r="AK8" s="11">
        <v>0</v>
      </c>
      <c r="AL8" s="5">
        <v>0</v>
      </c>
      <c r="AM8" s="11">
        <v>0</v>
      </c>
      <c r="AN8" s="11">
        <v>0</v>
      </c>
      <c r="AO8" s="5">
        <v>0</v>
      </c>
    </row>
    <row r="9" spans="1:41" x14ac:dyDescent="0.25">
      <c r="A9" s="29"/>
      <c r="B9" s="3" t="s">
        <v>10</v>
      </c>
      <c r="C9" s="4">
        <v>0</v>
      </c>
      <c r="D9" s="4">
        <v>0</v>
      </c>
      <c r="E9" s="5">
        <v>0</v>
      </c>
      <c r="F9" s="4">
        <v>0</v>
      </c>
      <c r="G9" s="4">
        <v>0</v>
      </c>
      <c r="H9" s="5">
        <v>0</v>
      </c>
      <c r="I9" s="4">
        <v>0</v>
      </c>
      <c r="J9" s="4">
        <v>0</v>
      </c>
      <c r="K9" s="5">
        <v>0</v>
      </c>
      <c r="L9" s="4">
        <v>0</v>
      </c>
      <c r="M9" s="4">
        <v>0</v>
      </c>
      <c r="N9" s="5">
        <v>0</v>
      </c>
      <c r="O9" s="4">
        <v>0</v>
      </c>
      <c r="P9" s="4">
        <v>0</v>
      </c>
      <c r="Q9" s="5">
        <v>0</v>
      </c>
      <c r="R9" s="4">
        <v>0</v>
      </c>
      <c r="S9" s="4">
        <v>0</v>
      </c>
      <c r="T9" s="5">
        <v>0</v>
      </c>
      <c r="U9" s="11">
        <v>0</v>
      </c>
      <c r="V9" s="11">
        <v>0</v>
      </c>
      <c r="W9" s="5">
        <v>0</v>
      </c>
      <c r="X9" s="11">
        <v>0</v>
      </c>
      <c r="Y9" s="11">
        <v>0</v>
      </c>
      <c r="Z9" s="5">
        <v>0</v>
      </c>
      <c r="AA9" s="11">
        <v>0</v>
      </c>
      <c r="AB9" s="11">
        <v>0</v>
      </c>
      <c r="AC9" s="5">
        <v>0</v>
      </c>
      <c r="AD9" s="11">
        <v>0</v>
      </c>
      <c r="AE9" s="11">
        <v>0</v>
      </c>
      <c r="AF9" s="5">
        <v>0</v>
      </c>
      <c r="AG9" s="11">
        <v>0</v>
      </c>
      <c r="AH9" s="11">
        <v>0</v>
      </c>
      <c r="AI9" s="5">
        <v>0</v>
      </c>
      <c r="AJ9" s="11">
        <v>0</v>
      </c>
      <c r="AK9" s="11">
        <v>0</v>
      </c>
      <c r="AL9" s="5">
        <v>0</v>
      </c>
      <c r="AM9" s="11">
        <v>0</v>
      </c>
      <c r="AN9" s="11">
        <v>0</v>
      </c>
      <c r="AO9" s="5">
        <v>0</v>
      </c>
    </row>
    <row r="10" spans="1:41" ht="18" customHeight="1" x14ac:dyDescent="0.25">
      <c r="A10" s="29"/>
      <c r="B10" s="12" t="s">
        <v>11</v>
      </c>
      <c r="C10" s="13">
        <f>SUM(C6:C9)</f>
        <v>3046</v>
      </c>
      <c r="D10" s="13">
        <f>SUM(D6:D9)</f>
        <v>2439</v>
      </c>
      <c r="E10" s="14">
        <f>SUM(D10/C10)</f>
        <v>0.8007222586999343</v>
      </c>
      <c r="F10" s="13">
        <f>SUM(F6:F9)</f>
        <v>3713</v>
      </c>
      <c r="G10" s="13">
        <f>SUM(G6:G9)</f>
        <v>3389</v>
      </c>
      <c r="H10" s="14">
        <f>SUM(G10/F10)</f>
        <v>0.91273902504713167</v>
      </c>
      <c r="I10" s="13">
        <f>SUM(I6:I9)</f>
        <v>5010</v>
      </c>
      <c r="J10" s="13">
        <f>SUM(J6:J9)</f>
        <v>4570</v>
      </c>
      <c r="K10" s="14">
        <f>SUM(J10/I10)</f>
        <v>0.91217564870259482</v>
      </c>
      <c r="L10" s="13">
        <f>SUM(L6:L9)</f>
        <v>5548</v>
      </c>
      <c r="M10" s="13">
        <f>SUM(M6:M9)</f>
        <v>5007</v>
      </c>
      <c r="N10" s="14">
        <f>SUM(M10/L10)</f>
        <v>0.90248738284066332</v>
      </c>
      <c r="O10" s="13">
        <f>SUM(O6:O9)</f>
        <v>6629</v>
      </c>
      <c r="P10" s="13">
        <f>SUM(P6:P9)</f>
        <v>5910</v>
      </c>
      <c r="Q10" s="14">
        <f>SUM(P10/O10)</f>
        <v>0.89153718509579127</v>
      </c>
      <c r="R10" s="13">
        <f>SUM(R6:R9)</f>
        <v>7095</v>
      </c>
      <c r="S10" s="13">
        <f>SUM(S6:S9)</f>
        <v>6501</v>
      </c>
      <c r="T10" s="14">
        <f>SUM(S10/R10)</f>
        <v>0.91627906976744189</v>
      </c>
      <c r="U10" s="13">
        <f>SUM(U6:U9)</f>
        <v>10433</v>
      </c>
      <c r="V10" s="13">
        <f>SUM(V6:V9)</f>
        <v>9250</v>
      </c>
      <c r="W10" s="14">
        <f>SUM(V10/U10)</f>
        <v>0.88660979584012267</v>
      </c>
      <c r="X10" s="13">
        <f>SUM(X6:X9)</f>
        <v>12557</v>
      </c>
      <c r="Y10" s="13">
        <f>SUM(Y6:Y9)</f>
        <v>11231</v>
      </c>
      <c r="Z10" s="14">
        <f>SUM(Y10/X10)</f>
        <v>0.89440152902763403</v>
      </c>
      <c r="AA10" s="13">
        <f>SUM(AA6:AA9)</f>
        <v>4568</v>
      </c>
      <c r="AB10" s="13">
        <f>SUM(AB6:AB9)</f>
        <v>4236</v>
      </c>
      <c r="AC10" s="14">
        <f>SUM(AB10/AA10)</f>
        <v>0.92732049036777586</v>
      </c>
      <c r="AD10" s="13">
        <f>SUM(AD6:AD9)</f>
        <v>2457</v>
      </c>
      <c r="AE10" s="13">
        <f>SUM(AE6:AE9)</f>
        <v>2334</v>
      </c>
      <c r="AF10" s="14">
        <f>SUM(AE10/AD10)</f>
        <v>0.94993894993894989</v>
      </c>
      <c r="AG10" s="13">
        <f>SUM(AG6:AG9)</f>
        <v>4479</v>
      </c>
      <c r="AH10" s="13">
        <f>SUM(AH6:AH9)</f>
        <v>3942</v>
      </c>
      <c r="AI10" s="14">
        <f>SUM(AH10/AG10)</f>
        <v>0.8801071667782987</v>
      </c>
      <c r="AJ10" s="13">
        <v>7414</v>
      </c>
      <c r="AK10" s="13">
        <v>7047</v>
      </c>
      <c r="AL10" s="14">
        <v>0.95049905584030203</v>
      </c>
      <c r="AM10" s="13">
        <f>SUM(AM6:AM9)</f>
        <v>8552</v>
      </c>
      <c r="AN10" s="13">
        <f>SUM(AN6:AN9)</f>
        <v>7759</v>
      </c>
      <c r="AO10" s="14">
        <f>SUM(AN10/AM10)</f>
        <v>0.90727315247895224</v>
      </c>
    </row>
    <row r="11" spans="1:41" ht="19.5" customHeight="1" x14ac:dyDescent="0.25">
      <c r="A11" s="29" t="s">
        <v>12</v>
      </c>
      <c r="B11" s="3" t="s">
        <v>13</v>
      </c>
      <c r="C11" s="15" t="s">
        <v>14</v>
      </c>
      <c r="D11" s="15" t="s">
        <v>14</v>
      </c>
      <c r="E11" s="15" t="s">
        <v>14</v>
      </c>
      <c r="F11" s="15" t="s">
        <v>14</v>
      </c>
      <c r="G11" s="15">
        <v>1729</v>
      </c>
      <c r="H11" s="16" t="s">
        <v>14</v>
      </c>
      <c r="I11" s="15" t="s">
        <v>14</v>
      </c>
      <c r="J11" s="15">
        <v>2286</v>
      </c>
      <c r="K11" s="16" t="s">
        <v>14</v>
      </c>
      <c r="L11" s="15" t="s">
        <v>14</v>
      </c>
      <c r="M11" s="15">
        <v>2571</v>
      </c>
      <c r="N11" s="16" t="s">
        <v>14</v>
      </c>
      <c r="O11" s="15" t="s">
        <v>14</v>
      </c>
      <c r="P11" s="15">
        <v>2931</v>
      </c>
      <c r="Q11" s="16" t="s">
        <v>14</v>
      </c>
      <c r="R11" s="15" t="s">
        <v>14</v>
      </c>
      <c r="S11" s="15">
        <v>3324</v>
      </c>
      <c r="T11" s="16" t="s">
        <v>14</v>
      </c>
      <c r="U11" s="17" t="s">
        <v>14</v>
      </c>
      <c r="V11" s="15">
        <v>4611</v>
      </c>
      <c r="W11" s="16" t="s">
        <v>14</v>
      </c>
      <c r="X11" s="17" t="s">
        <v>14</v>
      </c>
      <c r="Y11" s="15">
        <v>5583</v>
      </c>
      <c r="Z11" s="16" t="s">
        <v>14</v>
      </c>
      <c r="AA11" s="15">
        <v>2223</v>
      </c>
      <c r="AB11" s="15">
        <v>2029</v>
      </c>
      <c r="AC11" s="16">
        <f>SUM(AB11/AA11)</f>
        <v>0.91273054430949163</v>
      </c>
      <c r="AD11" s="15">
        <v>1245</v>
      </c>
      <c r="AE11" s="15">
        <v>1183</v>
      </c>
      <c r="AF11" s="16">
        <f>SUM(AE11/AD11)</f>
        <v>0.95020080321285139</v>
      </c>
      <c r="AG11" s="8">
        <v>2137</v>
      </c>
      <c r="AH11" s="8">
        <v>1894</v>
      </c>
      <c r="AI11" s="9">
        <f>SUM(AH11/AG11)</f>
        <v>0.88628919045390731</v>
      </c>
      <c r="AJ11" s="8">
        <v>3626</v>
      </c>
      <c r="AK11" s="8">
        <v>3446</v>
      </c>
      <c r="AL11" s="16">
        <v>0.95035852178709301</v>
      </c>
      <c r="AM11" s="8">
        <v>0</v>
      </c>
      <c r="AN11" s="8">
        <v>0</v>
      </c>
      <c r="AO11" s="9" t="e">
        <f>SUM(AN11/AM11)</f>
        <v>#DIV/0!</v>
      </c>
    </row>
    <row r="12" spans="1:41" ht="19.5" customHeight="1" x14ac:dyDescent="0.25">
      <c r="A12" s="29"/>
      <c r="B12" s="3" t="s">
        <v>15</v>
      </c>
      <c r="C12" s="15" t="s">
        <v>14</v>
      </c>
      <c r="D12" s="15" t="s">
        <v>14</v>
      </c>
      <c r="E12" s="15" t="s">
        <v>14</v>
      </c>
      <c r="F12" s="15" t="s">
        <v>14</v>
      </c>
      <c r="G12" s="15">
        <v>1660</v>
      </c>
      <c r="H12" s="16" t="s">
        <v>14</v>
      </c>
      <c r="I12" s="15" t="s">
        <v>14</v>
      </c>
      <c r="J12" s="15">
        <v>2284</v>
      </c>
      <c r="K12" s="16" t="s">
        <v>14</v>
      </c>
      <c r="L12" s="15" t="s">
        <v>14</v>
      </c>
      <c r="M12" s="15">
        <v>2436</v>
      </c>
      <c r="N12" s="16" t="s">
        <v>14</v>
      </c>
      <c r="O12" s="15" t="s">
        <v>14</v>
      </c>
      <c r="P12" s="15">
        <v>2979</v>
      </c>
      <c r="Q12" s="16" t="s">
        <v>14</v>
      </c>
      <c r="R12" s="15" t="s">
        <v>14</v>
      </c>
      <c r="S12" s="15">
        <v>3177</v>
      </c>
      <c r="T12" s="16" t="s">
        <v>14</v>
      </c>
      <c r="U12" s="17" t="s">
        <v>14</v>
      </c>
      <c r="V12" s="15">
        <v>4639</v>
      </c>
      <c r="W12" s="16" t="s">
        <v>14</v>
      </c>
      <c r="X12" s="17" t="s">
        <v>14</v>
      </c>
      <c r="Y12" s="15">
        <v>5648</v>
      </c>
      <c r="Z12" s="16" t="s">
        <v>14</v>
      </c>
      <c r="AA12" s="15">
        <v>2345</v>
      </c>
      <c r="AB12" s="15">
        <v>2207</v>
      </c>
      <c r="AC12" s="16">
        <f>SUM(AB12/AA12)</f>
        <v>0.94115138592750536</v>
      </c>
      <c r="AD12" s="15">
        <v>1212</v>
      </c>
      <c r="AE12" s="15">
        <v>1151</v>
      </c>
      <c r="AF12" s="16">
        <f>SUM(AE12/AD12)</f>
        <v>0.9496699669966997</v>
      </c>
      <c r="AG12" s="8">
        <v>2342</v>
      </c>
      <c r="AH12" s="8">
        <v>2048</v>
      </c>
      <c r="AI12" s="9">
        <f>SUM(AH12/AG12)</f>
        <v>0.874466268146883</v>
      </c>
      <c r="AJ12" s="8">
        <v>3788</v>
      </c>
      <c r="AK12" s="8">
        <v>3601</v>
      </c>
      <c r="AL12" s="16">
        <v>0.95063357972544904</v>
      </c>
      <c r="AM12" s="8">
        <v>0</v>
      </c>
      <c r="AN12" s="8">
        <v>0</v>
      </c>
      <c r="AO12" s="9" t="e">
        <f>SUM(AN12/AM12)</f>
        <v>#DIV/0!</v>
      </c>
    </row>
    <row r="13" spans="1:41" ht="21" customHeight="1" x14ac:dyDescent="0.25">
      <c r="A13" s="29"/>
      <c r="B13" s="12" t="s">
        <v>11</v>
      </c>
      <c r="C13" s="13" t="s">
        <v>14</v>
      </c>
      <c r="D13" s="13" t="s">
        <v>14</v>
      </c>
      <c r="E13" s="13" t="s">
        <v>14</v>
      </c>
      <c r="F13" s="13" t="s">
        <v>14</v>
      </c>
      <c r="G13" s="13">
        <f>SUM(G11:G12)</f>
        <v>3389</v>
      </c>
      <c r="H13" s="18" t="s">
        <v>14</v>
      </c>
      <c r="I13" s="13" t="s">
        <v>14</v>
      </c>
      <c r="J13" s="13">
        <f>SUM(J11:J12)</f>
        <v>4570</v>
      </c>
      <c r="K13" s="18" t="s">
        <v>14</v>
      </c>
      <c r="L13" s="13" t="s">
        <v>14</v>
      </c>
      <c r="M13" s="13">
        <f>SUM(M11:M12)</f>
        <v>5007</v>
      </c>
      <c r="N13" s="18" t="s">
        <v>14</v>
      </c>
      <c r="O13" s="13" t="s">
        <v>14</v>
      </c>
      <c r="P13" s="13">
        <f>SUM(P11:P12)</f>
        <v>5910</v>
      </c>
      <c r="Q13" s="18" t="s">
        <v>14</v>
      </c>
      <c r="R13" s="13" t="s">
        <v>14</v>
      </c>
      <c r="S13" s="13">
        <f>SUM(S11:S12)</f>
        <v>6501</v>
      </c>
      <c r="T13" s="18" t="s">
        <v>14</v>
      </c>
      <c r="U13" s="13" t="s">
        <v>14</v>
      </c>
      <c r="V13" s="13">
        <f>SUM(V11:V12)</f>
        <v>9250</v>
      </c>
      <c r="W13" s="18" t="s">
        <v>14</v>
      </c>
      <c r="X13" s="13" t="s">
        <v>14</v>
      </c>
      <c r="Y13" s="13">
        <f>SUM(Y11:Y12)</f>
        <v>11231</v>
      </c>
      <c r="Z13" s="18" t="s">
        <v>14</v>
      </c>
      <c r="AA13" s="13">
        <f>SUM(AA11:AA12)</f>
        <v>4568</v>
      </c>
      <c r="AB13" s="13">
        <f>SUM(AB11:AB12)</f>
        <v>4236</v>
      </c>
      <c r="AC13" s="14">
        <f>SUM(AB13/AA13)</f>
        <v>0.92732049036777586</v>
      </c>
      <c r="AD13" s="13">
        <f>SUM(AD11:AD12)</f>
        <v>2457</v>
      </c>
      <c r="AE13" s="13">
        <f>SUM(AE11:AE12)</f>
        <v>2334</v>
      </c>
      <c r="AF13" s="14">
        <f>SUM(AE13/AD13)</f>
        <v>0.94993894993894989</v>
      </c>
      <c r="AG13" s="13">
        <f>SUM(AG11:AG12)</f>
        <v>4479</v>
      </c>
      <c r="AH13" s="13">
        <f>SUM(AH11:AH12)</f>
        <v>3942</v>
      </c>
      <c r="AI13" s="14">
        <f>SUM(AH13/AG13)</f>
        <v>0.8801071667782987</v>
      </c>
      <c r="AJ13" s="13">
        <v>7414</v>
      </c>
      <c r="AK13" s="13">
        <v>7047</v>
      </c>
      <c r="AL13" s="14">
        <v>0.95049905584030203</v>
      </c>
      <c r="AM13" s="13">
        <f>SUM(AM11:AM12)</f>
        <v>0</v>
      </c>
      <c r="AN13" s="13">
        <f>SUM(AN11:AN12)</f>
        <v>0</v>
      </c>
      <c r="AO13" s="14" t="e">
        <f>SUM(AN13/AM13)</f>
        <v>#DIV/0!</v>
      </c>
    </row>
    <row r="14" spans="1:41" x14ac:dyDescent="0.25">
      <c r="A14" s="29" t="s">
        <v>16</v>
      </c>
      <c r="B14" s="19" t="s">
        <v>17</v>
      </c>
      <c r="C14" s="4">
        <v>0</v>
      </c>
      <c r="D14" s="4">
        <v>0</v>
      </c>
      <c r="E14" s="5">
        <v>0</v>
      </c>
      <c r="F14" s="4">
        <v>1</v>
      </c>
      <c r="G14" s="4">
        <v>0</v>
      </c>
      <c r="H14" s="5">
        <f t="shared" ref="H14:H26" si="0">SUM(G14/F14)</f>
        <v>0</v>
      </c>
      <c r="I14" s="4">
        <v>0</v>
      </c>
      <c r="J14" s="4">
        <v>0</v>
      </c>
      <c r="K14" s="5">
        <v>0</v>
      </c>
      <c r="L14" s="4">
        <v>0</v>
      </c>
      <c r="M14" s="4">
        <v>0</v>
      </c>
      <c r="N14" s="5">
        <v>0</v>
      </c>
      <c r="O14" s="4">
        <v>32</v>
      </c>
      <c r="P14" s="4">
        <v>31</v>
      </c>
      <c r="Q14" s="5">
        <f t="shared" ref="Q14:Q32" si="1">SUM(P14/O14)</f>
        <v>0.96875</v>
      </c>
      <c r="R14" s="4">
        <v>30</v>
      </c>
      <c r="S14" s="4">
        <v>27</v>
      </c>
      <c r="T14" s="5">
        <f t="shared" ref="T14:T32" si="2">SUM(S14/R14)</f>
        <v>0.9</v>
      </c>
      <c r="U14" s="11">
        <v>30</v>
      </c>
      <c r="V14" s="11">
        <v>23</v>
      </c>
      <c r="W14" s="5">
        <f t="shared" ref="W14:W32" si="3">SUM(V14/U14)</f>
        <v>0.76666666666666672</v>
      </c>
      <c r="X14" s="11">
        <v>1</v>
      </c>
      <c r="Y14" s="11">
        <v>0</v>
      </c>
      <c r="Z14" s="5">
        <f>SUM(Y14/X14)</f>
        <v>0</v>
      </c>
      <c r="AA14" s="11">
        <v>0</v>
      </c>
      <c r="AB14" s="11">
        <v>0</v>
      </c>
      <c r="AC14" s="5">
        <v>0</v>
      </c>
      <c r="AD14" s="11">
        <v>0</v>
      </c>
      <c r="AE14" s="11">
        <v>0</v>
      </c>
      <c r="AF14" s="5">
        <v>0</v>
      </c>
      <c r="AG14" s="8">
        <v>0</v>
      </c>
      <c r="AH14" s="8">
        <v>0</v>
      </c>
      <c r="AI14" s="16">
        <v>0</v>
      </c>
      <c r="AJ14" s="8">
        <v>0</v>
      </c>
      <c r="AK14" s="8">
        <v>0</v>
      </c>
      <c r="AL14" s="16">
        <v>0</v>
      </c>
      <c r="AM14" s="8">
        <v>0</v>
      </c>
      <c r="AN14" s="8">
        <v>0</v>
      </c>
      <c r="AO14" s="16">
        <v>0</v>
      </c>
    </row>
    <row r="15" spans="1:41" x14ac:dyDescent="0.25">
      <c r="A15" s="29"/>
      <c r="B15" s="19" t="s">
        <v>18</v>
      </c>
      <c r="C15" s="4">
        <v>110</v>
      </c>
      <c r="D15" s="4">
        <v>87</v>
      </c>
      <c r="E15" s="5">
        <f>SUM(D15/C15)</f>
        <v>0.79090909090909089</v>
      </c>
      <c r="F15" s="4">
        <v>139</v>
      </c>
      <c r="G15" s="4">
        <v>129</v>
      </c>
      <c r="H15" s="5">
        <f t="shared" si="0"/>
        <v>0.92805755395683454</v>
      </c>
      <c r="I15" s="4">
        <v>60</v>
      </c>
      <c r="J15" s="4">
        <v>56</v>
      </c>
      <c r="K15" s="5">
        <f t="shared" ref="K15:K32" si="4">SUM(J15/I15)</f>
        <v>0.93333333333333335</v>
      </c>
      <c r="L15" s="4">
        <v>28</v>
      </c>
      <c r="M15" s="4">
        <v>23</v>
      </c>
      <c r="N15" s="5">
        <f>SUM(M15/L15)</f>
        <v>0.8214285714285714</v>
      </c>
      <c r="O15" s="4">
        <v>100</v>
      </c>
      <c r="P15" s="4">
        <v>79</v>
      </c>
      <c r="Q15" s="5">
        <f t="shared" si="1"/>
        <v>0.79</v>
      </c>
      <c r="R15" s="4">
        <v>62</v>
      </c>
      <c r="S15" s="4">
        <v>36</v>
      </c>
      <c r="T15" s="5">
        <f t="shared" si="2"/>
        <v>0.58064516129032262</v>
      </c>
      <c r="U15" s="11">
        <v>17</v>
      </c>
      <c r="V15" s="11">
        <v>15</v>
      </c>
      <c r="W15" s="5">
        <f t="shared" si="3"/>
        <v>0.88235294117647056</v>
      </c>
      <c r="X15" s="11">
        <v>195</v>
      </c>
      <c r="Y15" s="11">
        <v>168</v>
      </c>
      <c r="Z15" s="5">
        <f>SUM(Y15/X15)</f>
        <v>0.86153846153846159</v>
      </c>
      <c r="AA15" s="11">
        <v>135</v>
      </c>
      <c r="AB15" s="11">
        <v>109</v>
      </c>
      <c r="AC15" s="5">
        <f>SUM(AB15/AA15)</f>
        <v>0.80740740740740746</v>
      </c>
      <c r="AD15" s="11">
        <v>0</v>
      </c>
      <c r="AE15" s="11">
        <v>0</v>
      </c>
      <c r="AF15" s="5">
        <v>0</v>
      </c>
      <c r="AG15" s="8">
        <v>25</v>
      </c>
      <c r="AH15" s="8">
        <v>23</v>
      </c>
      <c r="AI15" s="16">
        <f>SUM(AH15/AG15)</f>
        <v>0.92</v>
      </c>
      <c r="AJ15" s="8">
        <v>171</v>
      </c>
      <c r="AK15" s="8">
        <v>162</v>
      </c>
      <c r="AL15" s="16">
        <v>0.94736842105263197</v>
      </c>
      <c r="AM15" s="8">
        <v>130</v>
      </c>
      <c r="AN15" s="8">
        <v>114</v>
      </c>
      <c r="AO15" s="16">
        <f>SUM(AN15/AM15)</f>
        <v>0.87692307692307692</v>
      </c>
    </row>
    <row r="16" spans="1:41" x14ac:dyDescent="0.25">
      <c r="A16" s="29"/>
      <c r="B16" s="19" t="s">
        <v>19</v>
      </c>
      <c r="C16" s="4">
        <v>609</v>
      </c>
      <c r="D16" s="4">
        <v>298</v>
      </c>
      <c r="E16" s="5">
        <f>SUM(D16/C16)</f>
        <v>0.48932676518883417</v>
      </c>
      <c r="F16" s="4">
        <v>95</v>
      </c>
      <c r="G16" s="4">
        <v>83</v>
      </c>
      <c r="H16" s="5">
        <f t="shared" si="0"/>
        <v>0.87368421052631584</v>
      </c>
      <c r="I16" s="4">
        <v>161</v>
      </c>
      <c r="J16" s="4">
        <v>142</v>
      </c>
      <c r="K16" s="5">
        <f t="shared" si="4"/>
        <v>0.88198757763975155</v>
      </c>
      <c r="L16" s="4">
        <v>237</v>
      </c>
      <c r="M16" s="4">
        <v>225</v>
      </c>
      <c r="N16" s="5">
        <f>SUM(M16/L16)</f>
        <v>0.94936708860759489</v>
      </c>
      <c r="O16" s="4">
        <v>255</v>
      </c>
      <c r="P16" s="4">
        <v>224</v>
      </c>
      <c r="Q16" s="5">
        <f t="shared" si="1"/>
        <v>0.8784313725490196</v>
      </c>
      <c r="R16" s="4">
        <v>322</v>
      </c>
      <c r="S16" s="4">
        <v>293</v>
      </c>
      <c r="T16" s="5">
        <f t="shared" si="2"/>
        <v>0.90993788819875776</v>
      </c>
      <c r="U16" s="11">
        <v>698</v>
      </c>
      <c r="V16" s="11">
        <v>618</v>
      </c>
      <c r="W16" s="5">
        <f t="shared" si="3"/>
        <v>0.88538681948424069</v>
      </c>
      <c r="X16" s="11">
        <v>639</v>
      </c>
      <c r="Y16" s="11">
        <v>550</v>
      </c>
      <c r="Z16" s="5">
        <f>SUM(Y16/X16)</f>
        <v>0.86071987480438183</v>
      </c>
      <c r="AA16" s="11">
        <v>298</v>
      </c>
      <c r="AB16" s="11">
        <v>286</v>
      </c>
      <c r="AC16" s="5">
        <f>SUM(AB16/AA16)</f>
        <v>0.95973154362416102</v>
      </c>
      <c r="AD16" s="11">
        <v>64</v>
      </c>
      <c r="AE16" s="11">
        <v>64</v>
      </c>
      <c r="AF16" s="5">
        <f>SUM(AE16/AD16)</f>
        <v>1</v>
      </c>
      <c r="AG16" s="8">
        <v>640</v>
      </c>
      <c r="AH16" s="8">
        <v>574</v>
      </c>
      <c r="AI16" s="16">
        <f>SUM(AH16/AG16)</f>
        <v>0.89687499999999998</v>
      </c>
      <c r="AJ16" s="8">
        <v>466</v>
      </c>
      <c r="AK16" s="8">
        <v>446</v>
      </c>
      <c r="AL16" s="16">
        <v>0.95708154506437804</v>
      </c>
      <c r="AM16" s="8">
        <v>699</v>
      </c>
      <c r="AN16" s="8">
        <v>598</v>
      </c>
      <c r="AO16" s="16">
        <f>SUM(AN16/AM16)</f>
        <v>0.85550786838340487</v>
      </c>
    </row>
    <row r="17" spans="1:41" x14ac:dyDescent="0.25">
      <c r="A17" s="29"/>
      <c r="B17" s="19" t="s">
        <v>20</v>
      </c>
      <c r="C17" s="4">
        <v>0</v>
      </c>
      <c r="D17" s="4">
        <v>0</v>
      </c>
      <c r="E17" s="5">
        <v>0</v>
      </c>
      <c r="F17" s="4">
        <v>2</v>
      </c>
      <c r="G17" s="4">
        <v>1</v>
      </c>
      <c r="H17" s="5">
        <f t="shared" si="0"/>
        <v>0.5</v>
      </c>
      <c r="I17" s="4">
        <v>2</v>
      </c>
      <c r="J17" s="4">
        <v>2</v>
      </c>
      <c r="K17" s="5">
        <f t="shared" si="4"/>
        <v>1</v>
      </c>
      <c r="L17" s="4">
        <v>0</v>
      </c>
      <c r="M17" s="4">
        <v>0</v>
      </c>
      <c r="N17" s="5">
        <v>0</v>
      </c>
      <c r="O17" s="4">
        <v>12</v>
      </c>
      <c r="P17" s="4">
        <v>12</v>
      </c>
      <c r="Q17" s="5">
        <f t="shared" si="1"/>
        <v>1</v>
      </c>
      <c r="R17" s="4">
        <v>15</v>
      </c>
      <c r="S17" s="4">
        <v>14</v>
      </c>
      <c r="T17" s="5">
        <f t="shared" si="2"/>
        <v>0.93333333333333335</v>
      </c>
      <c r="U17" s="11">
        <v>1</v>
      </c>
      <c r="V17" s="11">
        <v>1</v>
      </c>
      <c r="W17" s="5">
        <f t="shared" si="3"/>
        <v>1</v>
      </c>
      <c r="X17" s="4">
        <v>0</v>
      </c>
      <c r="Y17" s="4">
        <v>0</v>
      </c>
      <c r="Z17" s="5">
        <v>0</v>
      </c>
      <c r="AA17" s="11">
        <v>0</v>
      </c>
      <c r="AB17" s="11">
        <v>0</v>
      </c>
      <c r="AC17" s="5">
        <v>0</v>
      </c>
      <c r="AD17" s="15">
        <v>0</v>
      </c>
      <c r="AE17" s="17">
        <v>0</v>
      </c>
      <c r="AF17" s="5">
        <v>0</v>
      </c>
      <c r="AG17" s="8">
        <v>0</v>
      </c>
      <c r="AH17" s="8">
        <v>0</v>
      </c>
      <c r="AI17" s="16">
        <v>0</v>
      </c>
      <c r="AJ17" s="8">
        <v>0</v>
      </c>
      <c r="AK17" s="8">
        <v>0</v>
      </c>
      <c r="AL17" s="16">
        <v>0</v>
      </c>
      <c r="AM17" s="8">
        <v>56</v>
      </c>
      <c r="AN17" s="8">
        <v>46</v>
      </c>
      <c r="AO17" s="16">
        <v>0</v>
      </c>
    </row>
    <row r="18" spans="1:41" x14ac:dyDescent="0.25">
      <c r="A18" s="29"/>
      <c r="B18" s="19" t="s">
        <v>21</v>
      </c>
      <c r="C18" s="4">
        <v>607</v>
      </c>
      <c r="D18" s="4">
        <v>515</v>
      </c>
      <c r="E18" s="5">
        <f t="shared" ref="E18:E23" si="5">SUM(D18/C18)</f>
        <v>0.84843492586490943</v>
      </c>
      <c r="F18" s="4">
        <v>855</v>
      </c>
      <c r="G18" s="4">
        <v>750</v>
      </c>
      <c r="H18" s="5">
        <f t="shared" si="0"/>
        <v>0.8771929824561403</v>
      </c>
      <c r="I18" s="4">
        <v>1090</v>
      </c>
      <c r="J18" s="4">
        <v>950</v>
      </c>
      <c r="K18" s="5">
        <f t="shared" si="4"/>
        <v>0.87155963302752293</v>
      </c>
      <c r="L18" s="4">
        <v>1171</v>
      </c>
      <c r="M18" s="4">
        <v>1036</v>
      </c>
      <c r="N18" s="5">
        <f t="shared" ref="N18:N32" si="6">SUM(M18/L18)</f>
        <v>0.8847139197267293</v>
      </c>
      <c r="O18" s="4">
        <v>1240</v>
      </c>
      <c r="P18" s="4">
        <v>1080</v>
      </c>
      <c r="Q18" s="5">
        <f t="shared" si="1"/>
        <v>0.87096774193548387</v>
      </c>
      <c r="R18" s="4">
        <v>1467</v>
      </c>
      <c r="S18" s="4">
        <v>1327</v>
      </c>
      <c r="T18" s="5">
        <f t="shared" si="2"/>
        <v>0.9045671438309475</v>
      </c>
      <c r="U18" s="4">
        <v>1973</v>
      </c>
      <c r="V18" s="4">
        <v>1747</v>
      </c>
      <c r="W18" s="5">
        <f t="shared" si="3"/>
        <v>0.88545362392296001</v>
      </c>
      <c r="X18" s="4">
        <v>2537</v>
      </c>
      <c r="Y18" s="4">
        <v>2224</v>
      </c>
      <c r="Z18" s="5">
        <f t="shared" ref="Z18:Z25" si="7">SUM(Y18/X18)</f>
        <v>0.87662593614505324</v>
      </c>
      <c r="AA18" s="11">
        <v>731</v>
      </c>
      <c r="AB18" s="11">
        <v>647</v>
      </c>
      <c r="AC18" s="5">
        <f t="shared" ref="AC18:AC25" si="8">SUM(AB18/AA18)</f>
        <v>0.88508891928864564</v>
      </c>
      <c r="AD18" s="11">
        <v>306</v>
      </c>
      <c r="AE18" s="11">
        <v>296</v>
      </c>
      <c r="AF18" s="5">
        <f>SUM(AE18/AD18)</f>
        <v>0.9673202614379085</v>
      </c>
      <c r="AG18" s="8">
        <v>649</v>
      </c>
      <c r="AH18" s="8">
        <v>527</v>
      </c>
      <c r="AI18" s="16">
        <f t="shared" ref="AI18:AI24" si="9">SUM(AH18/AG18)</f>
        <v>0.8120184899845917</v>
      </c>
      <c r="AJ18" s="8">
        <v>760</v>
      </c>
      <c r="AK18" s="8">
        <v>725</v>
      </c>
      <c r="AL18" s="16">
        <v>0.95394736842105299</v>
      </c>
      <c r="AM18" s="8">
        <v>1212</v>
      </c>
      <c r="AN18" s="8">
        <v>1101</v>
      </c>
      <c r="AO18" s="16">
        <f t="shared" ref="AO18:AO24" si="10">SUM(AN18/AM18)</f>
        <v>0.90841584158415845</v>
      </c>
    </row>
    <row r="19" spans="1:41" x14ac:dyDescent="0.25">
      <c r="A19" s="29"/>
      <c r="B19" s="19" t="s">
        <v>22</v>
      </c>
      <c r="C19" s="4">
        <v>42</v>
      </c>
      <c r="D19" s="4">
        <v>37</v>
      </c>
      <c r="E19" s="5">
        <f t="shared" si="5"/>
        <v>0.88095238095238093</v>
      </c>
      <c r="F19" s="4">
        <v>46</v>
      </c>
      <c r="G19" s="4">
        <v>41</v>
      </c>
      <c r="H19" s="5">
        <f t="shared" si="0"/>
        <v>0.89130434782608692</v>
      </c>
      <c r="I19" s="4">
        <v>89</v>
      </c>
      <c r="J19" s="4">
        <v>75</v>
      </c>
      <c r="K19" s="5">
        <f t="shared" si="4"/>
        <v>0.84269662921348309</v>
      </c>
      <c r="L19" s="4">
        <v>96</v>
      </c>
      <c r="M19" s="4">
        <v>88</v>
      </c>
      <c r="N19" s="5">
        <f t="shared" si="6"/>
        <v>0.91666666666666663</v>
      </c>
      <c r="O19" s="4">
        <v>114</v>
      </c>
      <c r="P19" s="4">
        <v>103</v>
      </c>
      <c r="Q19" s="5">
        <f t="shared" si="1"/>
        <v>0.90350877192982459</v>
      </c>
      <c r="R19" s="4">
        <v>89</v>
      </c>
      <c r="S19" s="4">
        <v>73</v>
      </c>
      <c r="T19" s="5">
        <f t="shared" si="2"/>
        <v>0.8202247191011236</v>
      </c>
      <c r="U19" s="4">
        <v>176</v>
      </c>
      <c r="V19" s="4">
        <v>150</v>
      </c>
      <c r="W19" s="5">
        <f t="shared" si="3"/>
        <v>0.85227272727272729</v>
      </c>
      <c r="X19" s="4">
        <v>241</v>
      </c>
      <c r="Y19" s="4">
        <v>205</v>
      </c>
      <c r="Z19" s="5">
        <f t="shared" si="7"/>
        <v>0.85062240663900412</v>
      </c>
      <c r="AA19" s="11">
        <v>30</v>
      </c>
      <c r="AB19" s="11">
        <v>29</v>
      </c>
      <c r="AC19" s="5">
        <f t="shared" si="8"/>
        <v>0.96666666666666667</v>
      </c>
      <c r="AD19" s="11">
        <v>129</v>
      </c>
      <c r="AE19" s="11">
        <v>116</v>
      </c>
      <c r="AF19" s="5">
        <f>SUM(AE19/AD19)</f>
        <v>0.89922480620155043</v>
      </c>
      <c r="AG19" s="8">
        <v>26</v>
      </c>
      <c r="AH19" s="8">
        <v>22</v>
      </c>
      <c r="AI19" s="16">
        <f t="shared" si="9"/>
        <v>0.84615384615384615</v>
      </c>
      <c r="AJ19" s="8">
        <v>145</v>
      </c>
      <c r="AK19" s="8">
        <v>141</v>
      </c>
      <c r="AL19" s="16">
        <v>0.972413793103448</v>
      </c>
      <c r="AM19" s="8">
        <v>374</v>
      </c>
      <c r="AN19" s="8">
        <v>347</v>
      </c>
      <c r="AO19" s="16">
        <f t="shared" si="10"/>
        <v>0.92780748663101609</v>
      </c>
    </row>
    <row r="20" spans="1:41" x14ac:dyDescent="0.25">
      <c r="A20" s="29"/>
      <c r="B20" s="19" t="s">
        <v>23</v>
      </c>
      <c r="C20" s="4">
        <v>180</v>
      </c>
      <c r="D20" s="4">
        <v>146</v>
      </c>
      <c r="E20" s="5">
        <f t="shared" si="5"/>
        <v>0.81111111111111112</v>
      </c>
      <c r="F20" s="4">
        <v>333</v>
      </c>
      <c r="G20" s="4">
        <v>294</v>
      </c>
      <c r="H20" s="5">
        <f t="shared" si="0"/>
        <v>0.88288288288288286</v>
      </c>
      <c r="I20" s="4">
        <v>335</v>
      </c>
      <c r="J20" s="4">
        <v>296</v>
      </c>
      <c r="K20" s="5">
        <f t="shared" si="4"/>
        <v>0.88358208955223883</v>
      </c>
      <c r="L20" s="4">
        <v>501</v>
      </c>
      <c r="M20" s="4">
        <v>425</v>
      </c>
      <c r="N20" s="5">
        <f t="shared" si="6"/>
        <v>0.84830339321357284</v>
      </c>
      <c r="O20" s="4">
        <v>644</v>
      </c>
      <c r="P20" s="4">
        <v>578</v>
      </c>
      <c r="Q20" s="5">
        <f t="shared" si="1"/>
        <v>0.89751552795031053</v>
      </c>
      <c r="R20" s="4">
        <v>590</v>
      </c>
      <c r="S20" s="4">
        <v>561</v>
      </c>
      <c r="T20" s="5">
        <f t="shared" si="2"/>
        <v>0.95084745762711864</v>
      </c>
      <c r="U20" s="4">
        <v>914</v>
      </c>
      <c r="V20" s="4">
        <v>821</v>
      </c>
      <c r="W20" s="5">
        <f t="shared" si="3"/>
        <v>0.89824945295404812</v>
      </c>
      <c r="X20" s="4">
        <v>861</v>
      </c>
      <c r="Y20" s="4">
        <v>787</v>
      </c>
      <c r="Z20" s="5">
        <f t="shared" si="7"/>
        <v>0.91405342624854824</v>
      </c>
      <c r="AA20" s="11">
        <v>227</v>
      </c>
      <c r="AB20" s="11">
        <v>215</v>
      </c>
      <c r="AC20" s="5">
        <f t="shared" si="8"/>
        <v>0.94713656387665202</v>
      </c>
      <c r="AD20" s="11">
        <v>154</v>
      </c>
      <c r="AE20" s="11">
        <v>146</v>
      </c>
      <c r="AF20" s="5">
        <f>SUM(AE20/AD20)</f>
        <v>0.94805194805194803</v>
      </c>
      <c r="AG20" s="8">
        <v>436</v>
      </c>
      <c r="AH20" s="8">
        <v>411</v>
      </c>
      <c r="AI20" s="16">
        <f t="shared" si="9"/>
        <v>0.94266055045871555</v>
      </c>
      <c r="AJ20" s="8">
        <v>812</v>
      </c>
      <c r="AK20" s="8">
        <v>766</v>
      </c>
      <c r="AL20" s="16">
        <v>0.94334975369458096</v>
      </c>
      <c r="AM20" s="8">
        <v>1022</v>
      </c>
      <c r="AN20" s="8">
        <v>911</v>
      </c>
      <c r="AO20" s="16">
        <f t="shared" si="10"/>
        <v>0.89138943248532287</v>
      </c>
    </row>
    <row r="21" spans="1:41" x14ac:dyDescent="0.25">
      <c r="A21" s="29"/>
      <c r="B21" s="19" t="s">
        <v>24</v>
      </c>
      <c r="C21" s="4">
        <v>522</v>
      </c>
      <c r="D21" s="4">
        <v>461</v>
      </c>
      <c r="E21" s="5">
        <f t="shared" si="5"/>
        <v>0.88314176245210729</v>
      </c>
      <c r="F21" s="4">
        <v>811</v>
      </c>
      <c r="G21" s="4">
        <v>748</v>
      </c>
      <c r="H21" s="5">
        <f t="shared" si="0"/>
        <v>0.92231812577065353</v>
      </c>
      <c r="I21" s="4">
        <v>999</v>
      </c>
      <c r="J21" s="4">
        <v>916</v>
      </c>
      <c r="K21" s="5">
        <f t="shared" si="4"/>
        <v>0.9169169169169169</v>
      </c>
      <c r="L21" s="4">
        <v>1040</v>
      </c>
      <c r="M21" s="4">
        <v>949</v>
      </c>
      <c r="N21" s="5">
        <f t="shared" si="6"/>
        <v>0.91249999999999998</v>
      </c>
      <c r="O21" s="4">
        <v>1128</v>
      </c>
      <c r="P21" s="4">
        <v>1004</v>
      </c>
      <c r="Q21" s="5">
        <f t="shared" si="1"/>
        <v>0.89007092198581561</v>
      </c>
      <c r="R21" s="4">
        <v>1237</v>
      </c>
      <c r="S21" s="4">
        <v>1121</v>
      </c>
      <c r="T21" s="5">
        <f t="shared" si="2"/>
        <v>0.9062247372675829</v>
      </c>
      <c r="U21" s="4">
        <v>1944</v>
      </c>
      <c r="V21" s="4">
        <v>1720</v>
      </c>
      <c r="W21" s="5">
        <f t="shared" si="3"/>
        <v>0.8847736625514403</v>
      </c>
      <c r="X21" s="4">
        <v>2538</v>
      </c>
      <c r="Y21" s="4">
        <v>2284</v>
      </c>
      <c r="Z21" s="5">
        <f t="shared" si="7"/>
        <v>0.89992119779353819</v>
      </c>
      <c r="AA21" s="11">
        <v>947</v>
      </c>
      <c r="AB21" s="11">
        <v>911</v>
      </c>
      <c r="AC21" s="5">
        <f t="shared" si="8"/>
        <v>0.96198521647307289</v>
      </c>
      <c r="AD21" s="11">
        <v>715</v>
      </c>
      <c r="AE21" s="11">
        <v>672</v>
      </c>
      <c r="AF21" s="5">
        <f>SUM(AE21/AD21)</f>
        <v>0.93986013986013983</v>
      </c>
      <c r="AG21" s="8">
        <v>939</v>
      </c>
      <c r="AH21" s="8">
        <v>841</v>
      </c>
      <c r="AI21" s="16">
        <f t="shared" si="9"/>
        <v>0.89563365282215124</v>
      </c>
      <c r="AJ21" s="8">
        <v>1643</v>
      </c>
      <c r="AK21" s="8">
        <v>1531</v>
      </c>
      <c r="AL21" s="16">
        <v>0.93183201460742604</v>
      </c>
      <c r="AM21" s="8">
        <v>1818</v>
      </c>
      <c r="AN21" s="8">
        <v>1701</v>
      </c>
      <c r="AO21" s="16">
        <f t="shared" si="10"/>
        <v>0.9356435643564357</v>
      </c>
    </row>
    <row r="22" spans="1:41" x14ac:dyDescent="0.25">
      <c r="A22" s="29"/>
      <c r="B22" s="19" t="s">
        <v>25</v>
      </c>
      <c r="C22" s="4">
        <v>255</v>
      </c>
      <c r="D22" s="4">
        <v>244</v>
      </c>
      <c r="E22" s="5">
        <f t="shared" si="5"/>
        <v>0.95686274509803926</v>
      </c>
      <c r="F22" s="4">
        <v>298</v>
      </c>
      <c r="G22" s="4">
        <v>284</v>
      </c>
      <c r="H22" s="5">
        <f t="shared" si="0"/>
        <v>0.95302013422818788</v>
      </c>
      <c r="I22" s="4">
        <v>345</v>
      </c>
      <c r="J22" s="4">
        <v>330</v>
      </c>
      <c r="K22" s="5">
        <f t="shared" si="4"/>
        <v>0.95652173913043481</v>
      </c>
      <c r="L22" s="4">
        <v>376</v>
      </c>
      <c r="M22" s="4">
        <v>352</v>
      </c>
      <c r="N22" s="5">
        <f t="shared" si="6"/>
        <v>0.93617021276595747</v>
      </c>
      <c r="O22" s="4">
        <v>452</v>
      </c>
      <c r="P22" s="4">
        <v>414</v>
      </c>
      <c r="Q22" s="5">
        <f t="shared" si="1"/>
        <v>0.91592920353982299</v>
      </c>
      <c r="R22" s="4">
        <v>604</v>
      </c>
      <c r="S22" s="4">
        <v>547</v>
      </c>
      <c r="T22" s="5">
        <f t="shared" si="2"/>
        <v>0.9056291390728477</v>
      </c>
      <c r="U22" s="4">
        <v>732</v>
      </c>
      <c r="V22" s="4">
        <v>674</v>
      </c>
      <c r="W22" s="5">
        <f t="shared" si="3"/>
        <v>0.92076502732240439</v>
      </c>
      <c r="X22" s="4">
        <v>742</v>
      </c>
      <c r="Y22" s="4">
        <v>674</v>
      </c>
      <c r="Z22" s="5">
        <f t="shared" si="7"/>
        <v>0.90835579514824794</v>
      </c>
      <c r="AA22" s="11">
        <v>151</v>
      </c>
      <c r="AB22" s="11">
        <v>146</v>
      </c>
      <c r="AC22" s="5">
        <f t="shared" si="8"/>
        <v>0.9668874172185431</v>
      </c>
      <c r="AD22" s="11">
        <v>116</v>
      </c>
      <c r="AE22" s="11">
        <v>112</v>
      </c>
      <c r="AF22" s="5">
        <f>SUM(AE22/AD22)</f>
        <v>0.96551724137931039</v>
      </c>
      <c r="AG22" s="8">
        <v>131</v>
      </c>
      <c r="AH22" s="8">
        <v>100</v>
      </c>
      <c r="AI22" s="16">
        <f t="shared" si="9"/>
        <v>0.76335877862595425</v>
      </c>
      <c r="AJ22" s="8">
        <v>402</v>
      </c>
      <c r="AK22" s="8">
        <v>397</v>
      </c>
      <c r="AL22" s="16">
        <v>0.98756218905472604</v>
      </c>
      <c r="AM22" s="8">
        <v>330</v>
      </c>
      <c r="AN22" s="8">
        <v>264</v>
      </c>
      <c r="AO22" s="16">
        <f t="shared" si="10"/>
        <v>0.8</v>
      </c>
    </row>
    <row r="23" spans="1:41" x14ac:dyDescent="0.25">
      <c r="A23" s="29"/>
      <c r="B23" s="19" t="s">
        <v>26</v>
      </c>
      <c r="C23" s="4">
        <v>2</v>
      </c>
      <c r="D23" s="4">
        <v>1</v>
      </c>
      <c r="E23" s="5">
        <f t="shared" si="5"/>
        <v>0.5</v>
      </c>
      <c r="F23" s="4">
        <v>26</v>
      </c>
      <c r="G23" s="4">
        <v>24</v>
      </c>
      <c r="H23" s="5">
        <f t="shared" si="0"/>
        <v>0.92307692307692313</v>
      </c>
      <c r="I23" s="4">
        <v>3</v>
      </c>
      <c r="J23" s="4">
        <v>1</v>
      </c>
      <c r="K23" s="5">
        <f t="shared" si="4"/>
        <v>0.33333333333333331</v>
      </c>
      <c r="L23" s="4">
        <v>41</v>
      </c>
      <c r="M23" s="4">
        <v>39</v>
      </c>
      <c r="N23" s="5">
        <f t="shared" si="6"/>
        <v>0.95121951219512191</v>
      </c>
      <c r="O23" s="4">
        <v>31</v>
      </c>
      <c r="P23" s="4">
        <v>26</v>
      </c>
      <c r="Q23" s="5">
        <f t="shared" si="1"/>
        <v>0.83870967741935487</v>
      </c>
      <c r="R23" s="4">
        <v>131</v>
      </c>
      <c r="S23" s="4">
        <v>126</v>
      </c>
      <c r="T23" s="5">
        <f t="shared" si="2"/>
        <v>0.96183206106870234</v>
      </c>
      <c r="U23" s="4">
        <v>286</v>
      </c>
      <c r="V23" s="4">
        <v>245</v>
      </c>
      <c r="W23" s="5">
        <f t="shared" si="3"/>
        <v>0.85664335664335667</v>
      </c>
      <c r="X23" s="4">
        <v>300</v>
      </c>
      <c r="Y23" s="4">
        <v>269</v>
      </c>
      <c r="Z23" s="5">
        <f t="shared" si="7"/>
        <v>0.89666666666666661</v>
      </c>
      <c r="AA23" s="11">
        <v>212</v>
      </c>
      <c r="AB23" s="11">
        <v>193</v>
      </c>
      <c r="AC23" s="5">
        <f t="shared" si="8"/>
        <v>0.910377358490566</v>
      </c>
      <c r="AD23" s="11">
        <v>0</v>
      </c>
      <c r="AE23" s="11">
        <v>0</v>
      </c>
      <c r="AF23" s="5">
        <v>0</v>
      </c>
      <c r="AG23" s="8">
        <v>172</v>
      </c>
      <c r="AH23" s="8">
        <v>172</v>
      </c>
      <c r="AI23" s="16">
        <f t="shared" si="9"/>
        <v>1</v>
      </c>
      <c r="AJ23" s="8">
        <v>230</v>
      </c>
      <c r="AK23" s="8">
        <v>225</v>
      </c>
      <c r="AL23" s="16">
        <v>0.97826086956521696</v>
      </c>
      <c r="AM23" s="8">
        <v>191</v>
      </c>
      <c r="AN23" s="8">
        <v>187</v>
      </c>
      <c r="AO23" s="16">
        <f t="shared" si="10"/>
        <v>0.97905759162303663</v>
      </c>
    </row>
    <row r="24" spans="1:41" x14ac:dyDescent="0.25">
      <c r="A24" s="29"/>
      <c r="B24" s="19" t="s">
        <v>27</v>
      </c>
      <c r="C24" s="4">
        <v>0</v>
      </c>
      <c r="D24" s="4">
        <v>0</v>
      </c>
      <c r="E24" s="5">
        <v>0</v>
      </c>
      <c r="F24" s="4">
        <v>27</v>
      </c>
      <c r="G24" s="4">
        <v>25</v>
      </c>
      <c r="H24" s="5">
        <f t="shared" si="0"/>
        <v>0.92592592592592593</v>
      </c>
      <c r="I24" s="4">
        <v>21</v>
      </c>
      <c r="J24" s="4">
        <v>20</v>
      </c>
      <c r="K24" s="5">
        <f t="shared" si="4"/>
        <v>0.95238095238095233</v>
      </c>
      <c r="L24" s="4">
        <v>13</v>
      </c>
      <c r="M24" s="4">
        <v>13</v>
      </c>
      <c r="N24" s="5">
        <f t="shared" si="6"/>
        <v>1</v>
      </c>
      <c r="O24" s="4">
        <v>110</v>
      </c>
      <c r="P24" s="4">
        <v>103</v>
      </c>
      <c r="Q24" s="5">
        <f t="shared" si="1"/>
        <v>0.9363636363636364</v>
      </c>
      <c r="R24" s="4">
        <v>62</v>
      </c>
      <c r="S24" s="4">
        <v>57</v>
      </c>
      <c r="T24" s="5">
        <f t="shared" si="2"/>
        <v>0.91935483870967738</v>
      </c>
      <c r="U24" s="4">
        <v>161</v>
      </c>
      <c r="V24" s="4">
        <v>137</v>
      </c>
      <c r="W24" s="5">
        <f t="shared" si="3"/>
        <v>0.85093167701863359</v>
      </c>
      <c r="X24" s="4">
        <v>187</v>
      </c>
      <c r="Y24" s="4">
        <v>177</v>
      </c>
      <c r="Z24" s="5">
        <f t="shared" si="7"/>
        <v>0.946524064171123</v>
      </c>
      <c r="AA24" s="11">
        <v>35</v>
      </c>
      <c r="AB24" s="11">
        <v>35</v>
      </c>
      <c r="AC24" s="5">
        <f t="shared" si="8"/>
        <v>1</v>
      </c>
      <c r="AD24" s="11">
        <v>0</v>
      </c>
      <c r="AE24" s="11">
        <v>0</v>
      </c>
      <c r="AF24" s="5">
        <v>0</v>
      </c>
      <c r="AG24" s="8">
        <v>16</v>
      </c>
      <c r="AH24" s="8">
        <v>11</v>
      </c>
      <c r="AI24" s="16">
        <f t="shared" si="9"/>
        <v>0.6875</v>
      </c>
      <c r="AJ24" s="8">
        <v>83</v>
      </c>
      <c r="AK24" s="8">
        <v>80</v>
      </c>
      <c r="AL24" s="16">
        <v>0.96385542168674698</v>
      </c>
      <c r="AM24" s="8">
        <v>60</v>
      </c>
      <c r="AN24" s="8">
        <v>58</v>
      </c>
      <c r="AO24" s="16">
        <f t="shared" si="10"/>
        <v>0.96666666666666667</v>
      </c>
    </row>
    <row r="25" spans="1:41" x14ac:dyDescent="0.25">
      <c r="A25" s="29"/>
      <c r="B25" s="19" t="s">
        <v>28</v>
      </c>
      <c r="C25" s="4">
        <v>6</v>
      </c>
      <c r="D25" s="4">
        <v>6</v>
      </c>
      <c r="E25" s="5">
        <f>SUM(D25/C25)</f>
        <v>1</v>
      </c>
      <c r="F25" s="4">
        <v>23</v>
      </c>
      <c r="G25" s="4">
        <v>23</v>
      </c>
      <c r="H25" s="5">
        <f t="shared" si="0"/>
        <v>1</v>
      </c>
      <c r="I25" s="4">
        <v>101</v>
      </c>
      <c r="J25" s="4">
        <v>95</v>
      </c>
      <c r="K25" s="5">
        <f t="shared" si="4"/>
        <v>0.94059405940594054</v>
      </c>
      <c r="L25" s="4">
        <v>142</v>
      </c>
      <c r="M25" s="4">
        <v>134</v>
      </c>
      <c r="N25" s="5">
        <f t="shared" si="6"/>
        <v>0.94366197183098588</v>
      </c>
      <c r="O25" s="4">
        <v>150</v>
      </c>
      <c r="P25" s="4">
        <v>143</v>
      </c>
      <c r="Q25" s="5">
        <f t="shared" si="1"/>
        <v>0.95333333333333337</v>
      </c>
      <c r="R25" s="4">
        <v>155</v>
      </c>
      <c r="S25" s="4">
        <v>139</v>
      </c>
      <c r="T25" s="5">
        <f t="shared" si="2"/>
        <v>0.89677419354838706</v>
      </c>
      <c r="U25" s="4">
        <v>183</v>
      </c>
      <c r="V25" s="4">
        <v>165</v>
      </c>
      <c r="W25" s="5">
        <f t="shared" si="3"/>
        <v>0.90163934426229508</v>
      </c>
      <c r="X25" s="4">
        <v>299</v>
      </c>
      <c r="Y25" s="4">
        <v>233</v>
      </c>
      <c r="Z25" s="5">
        <f t="shared" si="7"/>
        <v>0.77926421404682278</v>
      </c>
      <c r="AA25" s="11">
        <v>65</v>
      </c>
      <c r="AB25" s="11">
        <v>64</v>
      </c>
      <c r="AC25" s="5">
        <f t="shared" si="8"/>
        <v>0.98461538461538467</v>
      </c>
      <c r="AD25" s="11">
        <v>0</v>
      </c>
      <c r="AE25" s="11">
        <v>0</v>
      </c>
      <c r="AF25" s="5">
        <v>0</v>
      </c>
      <c r="AG25" s="8">
        <v>0</v>
      </c>
      <c r="AH25" s="8">
        <v>0</v>
      </c>
      <c r="AI25" s="16">
        <v>0</v>
      </c>
      <c r="AJ25" s="8">
        <v>95</v>
      </c>
      <c r="AK25" s="8">
        <v>95</v>
      </c>
      <c r="AL25" s="16">
        <v>1</v>
      </c>
      <c r="AM25" s="8">
        <v>70</v>
      </c>
      <c r="AN25" s="8">
        <v>63</v>
      </c>
      <c r="AO25" s="16">
        <v>0</v>
      </c>
    </row>
    <row r="26" spans="1:41" x14ac:dyDescent="0.25">
      <c r="A26" s="29"/>
      <c r="B26" s="19" t="s">
        <v>29</v>
      </c>
      <c r="C26" s="4">
        <v>0</v>
      </c>
      <c r="D26" s="4">
        <v>0</v>
      </c>
      <c r="E26" s="5">
        <v>0</v>
      </c>
      <c r="F26" s="4">
        <v>2</v>
      </c>
      <c r="G26" s="4">
        <v>2</v>
      </c>
      <c r="H26" s="5">
        <f t="shared" si="0"/>
        <v>1</v>
      </c>
      <c r="I26" s="4">
        <v>3</v>
      </c>
      <c r="J26" s="4">
        <v>3</v>
      </c>
      <c r="K26" s="5">
        <f t="shared" si="4"/>
        <v>1</v>
      </c>
      <c r="L26" s="4">
        <v>5</v>
      </c>
      <c r="M26" s="4">
        <v>5</v>
      </c>
      <c r="N26" s="5">
        <f t="shared" si="6"/>
        <v>1</v>
      </c>
      <c r="O26" s="4">
        <v>1</v>
      </c>
      <c r="P26" s="4">
        <v>1</v>
      </c>
      <c r="Q26" s="5">
        <f t="shared" si="1"/>
        <v>1</v>
      </c>
      <c r="R26" s="4">
        <v>1</v>
      </c>
      <c r="S26" s="4">
        <v>1</v>
      </c>
      <c r="T26" s="5">
        <f t="shared" si="2"/>
        <v>1</v>
      </c>
      <c r="U26" s="4">
        <v>2</v>
      </c>
      <c r="V26" s="4">
        <v>2</v>
      </c>
      <c r="W26" s="5">
        <f t="shared" si="3"/>
        <v>1</v>
      </c>
      <c r="X26" s="4">
        <v>0</v>
      </c>
      <c r="Y26" s="4">
        <v>0</v>
      </c>
      <c r="Z26" s="5">
        <v>0</v>
      </c>
      <c r="AA26" s="11">
        <v>0</v>
      </c>
      <c r="AB26" s="11">
        <v>0</v>
      </c>
      <c r="AC26" s="5">
        <v>0</v>
      </c>
      <c r="AD26" s="11">
        <v>0</v>
      </c>
      <c r="AE26" s="11">
        <v>0</v>
      </c>
      <c r="AF26" s="5">
        <v>0</v>
      </c>
      <c r="AG26" s="8">
        <v>0</v>
      </c>
      <c r="AH26" s="8">
        <v>0</v>
      </c>
      <c r="AI26" s="16">
        <v>0</v>
      </c>
      <c r="AJ26" s="8">
        <v>1</v>
      </c>
      <c r="AK26" s="8">
        <v>1</v>
      </c>
      <c r="AL26" s="16">
        <v>1</v>
      </c>
      <c r="AM26" s="8">
        <v>0</v>
      </c>
      <c r="AN26" s="8">
        <v>0</v>
      </c>
      <c r="AO26" s="16">
        <v>0</v>
      </c>
    </row>
    <row r="27" spans="1:41" x14ac:dyDescent="0.25">
      <c r="A27" s="29"/>
      <c r="B27" s="19" t="s">
        <v>30</v>
      </c>
      <c r="C27" s="4">
        <v>0</v>
      </c>
      <c r="D27" s="4">
        <v>0</v>
      </c>
      <c r="E27" s="5">
        <v>0</v>
      </c>
      <c r="F27" s="4">
        <v>0</v>
      </c>
      <c r="G27" s="4">
        <v>0</v>
      </c>
      <c r="H27" s="5">
        <v>0</v>
      </c>
      <c r="I27" s="4">
        <v>50</v>
      </c>
      <c r="J27" s="4">
        <v>50</v>
      </c>
      <c r="K27" s="5">
        <f t="shared" si="4"/>
        <v>1</v>
      </c>
      <c r="L27" s="4">
        <v>46</v>
      </c>
      <c r="M27" s="4">
        <v>46</v>
      </c>
      <c r="N27" s="5">
        <f t="shared" si="6"/>
        <v>1</v>
      </c>
      <c r="O27" s="4">
        <v>62</v>
      </c>
      <c r="P27" s="4">
        <v>39</v>
      </c>
      <c r="Q27" s="5">
        <f t="shared" si="1"/>
        <v>0.62903225806451613</v>
      </c>
      <c r="R27" s="4">
        <v>83</v>
      </c>
      <c r="S27" s="4">
        <v>82</v>
      </c>
      <c r="T27" s="5">
        <f t="shared" si="2"/>
        <v>0.98795180722891562</v>
      </c>
      <c r="U27" s="4">
        <v>115</v>
      </c>
      <c r="V27" s="4">
        <v>109</v>
      </c>
      <c r="W27" s="5">
        <f t="shared" si="3"/>
        <v>0.94782608695652171</v>
      </c>
      <c r="X27" s="4">
        <v>98</v>
      </c>
      <c r="Y27" s="4">
        <v>94</v>
      </c>
      <c r="Z27" s="5">
        <f t="shared" ref="Z27:Z32" si="11">SUM(Y27/X27)</f>
        <v>0.95918367346938771</v>
      </c>
      <c r="AA27" s="11">
        <v>92</v>
      </c>
      <c r="AB27" s="11">
        <v>74</v>
      </c>
      <c r="AC27" s="5">
        <f>SUM(AB27/AA27)</f>
        <v>0.80434782608695654</v>
      </c>
      <c r="AD27" s="11">
        <v>0</v>
      </c>
      <c r="AE27" s="11">
        <v>0</v>
      </c>
      <c r="AF27" s="5">
        <v>0</v>
      </c>
      <c r="AG27" s="8">
        <v>0</v>
      </c>
      <c r="AH27" s="8">
        <v>0</v>
      </c>
      <c r="AI27" s="16">
        <v>0</v>
      </c>
      <c r="AJ27" s="8">
        <v>8</v>
      </c>
      <c r="AK27" s="8">
        <v>8</v>
      </c>
      <c r="AL27" s="16">
        <v>1</v>
      </c>
      <c r="AM27" s="8">
        <v>0</v>
      </c>
      <c r="AN27" s="8">
        <v>0</v>
      </c>
      <c r="AO27" s="16">
        <v>0</v>
      </c>
    </row>
    <row r="28" spans="1:41" x14ac:dyDescent="0.25">
      <c r="A28" s="29"/>
      <c r="B28" s="19" t="s">
        <v>31</v>
      </c>
      <c r="C28" s="4">
        <v>1</v>
      </c>
      <c r="D28" s="4">
        <v>1</v>
      </c>
      <c r="E28" s="5">
        <f>SUM(D28/C28)</f>
        <v>1</v>
      </c>
      <c r="F28" s="4">
        <v>62</v>
      </c>
      <c r="G28" s="4">
        <v>56</v>
      </c>
      <c r="H28" s="5">
        <f>SUM(G28/F28)</f>
        <v>0.90322580645161288</v>
      </c>
      <c r="I28" s="4">
        <v>156</v>
      </c>
      <c r="J28" s="4">
        <v>143</v>
      </c>
      <c r="K28" s="5">
        <f t="shared" si="4"/>
        <v>0.91666666666666663</v>
      </c>
      <c r="L28" s="4">
        <v>71</v>
      </c>
      <c r="M28" s="4">
        <v>62</v>
      </c>
      <c r="N28" s="5">
        <f t="shared" si="6"/>
        <v>0.87323943661971826</v>
      </c>
      <c r="O28" s="4">
        <v>153</v>
      </c>
      <c r="P28" s="4">
        <v>141</v>
      </c>
      <c r="Q28" s="5">
        <f t="shared" si="1"/>
        <v>0.92156862745098034</v>
      </c>
      <c r="R28" s="4">
        <v>142</v>
      </c>
      <c r="S28" s="4">
        <v>132</v>
      </c>
      <c r="T28" s="5">
        <f t="shared" si="2"/>
        <v>0.92957746478873238</v>
      </c>
      <c r="U28" s="4">
        <v>242</v>
      </c>
      <c r="V28" s="4">
        <v>225</v>
      </c>
      <c r="W28" s="5">
        <f t="shared" si="3"/>
        <v>0.92975206611570249</v>
      </c>
      <c r="X28" s="4">
        <v>349</v>
      </c>
      <c r="Y28" s="4">
        <v>309</v>
      </c>
      <c r="Z28" s="5">
        <f t="shared" si="11"/>
        <v>0.88538681948424069</v>
      </c>
      <c r="AA28" s="11">
        <v>83</v>
      </c>
      <c r="AB28" s="11">
        <v>65</v>
      </c>
      <c r="AC28" s="5">
        <f>SUM(AB28/AA28)</f>
        <v>0.7831325301204819</v>
      </c>
      <c r="AD28" s="11">
        <v>33</v>
      </c>
      <c r="AE28" s="11">
        <v>32</v>
      </c>
      <c r="AF28" s="5">
        <f>SUM(AE28/AD28)</f>
        <v>0.96969696969696972</v>
      </c>
      <c r="AG28" s="8">
        <v>45</v>
      </c>
      <c r="AH28" s="8">
        <v>42</v>
      </c>
      <c r="AI28" s="16">
        <f>SUM(AH28/AG28)</f>
        <v>0.93333333333333335</v>
      </c>
      <c r="AJ28" s="8">
        <v>197</v>
      </c>
      <c r="AK28" s="8">
        <v>191</v>
      </c>
      <c r="AL28" s="16">
        <v>0.96954314720812196</v>
      </c>
      <c r="AM28" s="8">
        <v>143</v>
      </c>
      <c r="AN28" s="8">
        <v>136</v>
      </c>
      <c r="AO28" s="16">
        <f>SUM(AN28/AM28)</f>
        <v>0.95104895104895104</v>
      </c>
    </row>
    <row r="29" spans="1:41" x14ac:dyDescent="0.25">
      <c r="A29" s="29"/>
      <c r="B29" s="19" t="s">
        <v>32</v>
      </c>
      <c r="C29" s="4">
        <v>253</v>
      </c>
      <c r="D29" s="4">
        <v>225</v>
      </c>
      <c r="E29" s="5">
        <f>SUM(D29/C29)</f>
        <v>0.88932806324110669</v>
      </c>
      <c r="F29" s="4">
        <v>431</v>
      </c>
      <c r="G29" s="4">
        <v>393</v>
      </c>
      <c r="H29" s="5">
        <f>SUM(G29/F29)</f>
        <v>0.91183294663573089</v>
      </c>
      <c r="I29" s="4">
        <v>786</v>
      </c>
      <c r="J29" s="4">
        <v>722</v>
      </c>
      <c r="K29" s="5">
        <f t="shared" si="4"/>
        <v>0.9185750636132316</v>
      </c>
      <c r="L29" s="4">
        <v>909</v>
      </c>
      <c r="M29" s="4">
        <v>819</v>
      </c>
      <c r="N29" s="5">
        <f t="shared" si="6"/>
        <v>0.90099009900990101</v>
      </c>
      <c r="O29" s="4">
        <v>1182</v>
      </c>
      <c r="P29" s="4">
        <v>1055</v>
      </c>
      <c r="Q29" s="5">
        <f t="shared" si="1"/>
        <v>0.89255499153976314</v>
      </c>
      <c r="R29" s="4">
        <v>1023</v>
      </c>
      <c r="S29" s="4">
        <v>953</v>
      </c>
      <c r="T29" s="5">
        <f t="shared" si="2"/>
        <v>0.93157380254154443</v>
      </c>
      <c r="U29" s="4">
        <v>1352</v>
      </c>
      <c r="V29" s="4">
        <v>1198</v>
      </c>
      <c r="W29" s="5">
        <f t="shared" si="3"/>
        <v>0.88609467455621305</v>
      </c>
      <c r="X29" s="4">
        <v>1696</v>
      </c>
      <c r="Y29" s="4">
        <v>1531</v>
      </c>
      <c r="Z29" s="5">
        <f t="shared" si="11"/>
        <v>0.90271226415094341</v>
      </c>
      <c r="AA29" s="11">
        <v>765</v>
      </c>
      <c r="AB29" s="11">
        <v>734</v>
      </c>
      <c r="AC29" s="5">
        <f>SUM(AB29/AA29)</f>
        <v>0.95947712418300657</v>
      </c>
      <c r="AD29" s="11">
        <v>427</v>
      </c>
      <c r="AE29" s="11">
        <v>401</v>
      </c>
      <c r="AF29" s="5">
        <f>SUM(AE29/AD29)</f>
        <v>0.93911007025761128</v>
      </c>
      <c r="AG29" s="8">
        <v>464</v>
      </c>
      <c r="AH29" s="8">
        <v>391</v>
      </c>
      <c r="AI29" s="16">
        <f>SUM(AH29/AG29)</f>
        <v>0.84267241379310343</v>
      </c>
      <c r="AJ29" s="8">
        <v>1302</v>
      </c>
      <c r="AK29" s="8">
        <v>1197</v>
      </c>
      <c r="AL29" s="16">
        <v>0.91935483870967705</v>
      </c>
      <c r="AM29" s="8">
        <v>1029</v>
      </c>
      <c r="AN29" s="8">
        <v>954</v>
      </c>
      <c r="AO29" s="16">
        <f>SUM(AN29/AM29)</f>
        <v>0.92711370262390669</v>
      </c>
    </row>
    <row r="30" spans="1:41" x14ac:dyDescent="0.25">
      <c r="A30" s="29"/>
      <c r="B30" s="19" t="s">
        <v>33</v>
      </c>
      <c r="C30" s="4">
        <v>349</v>
      </c>
      <c r="D30" s="4">
        <v>318</v>
      </c>
      <c r="E30" s="5">
        <f>SUM(D30/C30)</f>
        <v>0.91117478510028649</v>
      </c>
      <c r="F30" s="4">
        <v>455</v>
      </c>
      <c r="G30" s="4">
        <v>440</v>
      </c>
      <c r="H30" s="5">
        <f>SUM(G30/F30)</f>
        <v>0.96703296703296704</v>
      </c>
      <c r="I30" s="4">
        <v>563</v>
      </c>
      <c r="J30" s="4">
        <v>543</v>
      </c>
      <c r="K30" s="5">
        <f t="shared" si="4"/>
        <v>0.96447602131438726</v>
      </c>
      <c r="L30" s="4">
        <v>550</v>
      </c>
      <c r="M30" s="4">
        <v>517</v>
      </c>
      <c r="N30" s="5">
        <f t="shared" si="6"/>
        <v>0.94</v>
      </c>
      <c r="O30" s="4">
        <v>667</v>
      </c>
      <c r="P30" s="4">
        <v>620</v>
      </c>
      <c r="Q30" s="5">
        <f t="shared" si="1"/>
        <v>0.92953523238380809</v>
      </c>
      <c r="R30" s="4">
        <v>734</v>
      </c>
      <c r="S30" s="4">
        <v>685</v>
      </c>
      <c r="T30" s="5">
        <f t="shared" si="2"/>
        <v>0.93324250681198906</v>
      </c>
      <c r="U30" s="4">
        <v>1017</v>
      </c>
      <c r="V30" s="4">
        <v>925</v>
      </c>
      <c r="W30" s="5">
        <f t="shared" si="3"/>
        <v>0.90953785644051133</v>
      </c>
      <c r="X30" s="4">
        <v>1358</v>
      </c>
      <c r="Y30" s="4">
        <v>1282</v>
      </c>
      <c r="Z30" s="5">
        <f t="shared" si="11"/>
        <v>0.94403534609720174</v>
      </c>
      <c r="AA30" s="11">
        <v>641</v>
      </c>
      <c r="AB30" s="11">
        <v>585</v>
      </c>
      <c r="AC30" s="5">
        <f>SUM(AB30/AA30)</f>
        <v>0.91263650546021846</v>
      </c>
      <c r="AD30" s="11">
        <v>450</v>
      </c>
      <c r="AE30" s="11">
        <v>437</v>
      </c>
      <c r="AF30" s="5">
        <f>SUM(AE30/AD30)</f>
        <v>0.97111111111111115</v>
      </c>
      <c r="AG30" s="8">
        <v>778</v>
      </c>
      <c r="AH30" s="8">
        <v>698</v>
      </c>
      <c r="AI30" s="16">
        <f>SUM(AH30/AG30)</f>
        <v>0.89717223650385602</v>
      </c>
      <c r="AJ30" s="8">
        <v>748</v>
      </c>
      <c r="AK30" s="8">
        <v>746</v>
      </c>
      <c r="AL30" s="16">
        <v>0.99732620320855603</v>
      </c>
      <c r="AM30" s="8">
        <v>1079</v>
      </c>
      <c r="AN30" s="8">
        <v>1005</v>
      </c>
      <c r="AO30" s="16">
        <f>SUM(AN30/AM30)</f>
        <v>0.93141797961075068</v>
      </c>
    </row>
    <row r="31" spans="1:41" x14ac:dyDescent="0.25">
      <c r="A31" s="29"/>
      <c r="B31" s="19" t="s">
        <v>34</v>
      </c>
      <c r="C31" s="4">
        <v>69</v>
      </c>
      <c r="D31" s="4">
        <v>65</v>
      </c>
      <c r="E31" s="5">
        <f>SUM(D31/C31)</f>
        <v>0.94202898550724634</v>
      </c>
      <c r="F31" s="4">
        <v>60</v>
      </c>
      <c r="G31" s="4">
        <v>54</v>
      </c>
      <c r="H31" s="5">
        <f>SUM(G31/F31)</f>
        <v>0.9</v>
      </c>
      <c r="I31" s="4">
        <v>206</v>
      </c>
      <c r="J31" s="4">
        <v>190</v>
      </c>
      <c r="K31" s="5">
        <f t="shared" si="4"/>
        <v>0.92233009708737868</v>
      </c>
      <c r="L31" s="4">
        <v>258</v>
      </c>
      <c r="M31" s="4">
        <v>219</v>
      </c>
      <c r="N31" s="5">
        <f t="shared" si="6"/>
        <v>0.84883720930232553</v>
      </c>
      <c r="O31" s="4">
        <v>237</v>
      </c>
      <c r="P31" s="4">
        <v>210</v>
      </c>
      <c r="Q31" s="5">
        <f t="shared" si="1"/>
        <v>0.88607594936708856</v>
      </c>
      <c r="R31" s="4">
        <v>240</v>
      </c>
      <c r="S31" s="4">
        <v>227</v>
      </c>
      <c r="T31" s="5">
        <f t="shared" si="2"/>
        <v>0.9458333333333333</v>
      </c>
      <c r="U31" s="4">
        <v>426</v>
      </c>
      <c r="V31" s="4">
        <v>351</v>
      </c>
      <c r="W31" s="5">
        <f t="shared" si="3"/>
        <v>0.823943661971831</v>
      </c>
      <c r="X31" s="4">
        <v>400</v>
      </c>
      <c r="Y31" s="4">
        <v>343</v>
      </c>
      <c r="Z31" s="5">
        <f t="shared" si="11"/>
        <v>0.85750000000000004</v>
      </c>
      <c r="AA31" s="11">
        <v>156</v>
      </c>
      <c r="AB31" s="11">
        <v>143</v>
      </c>
      <c r="AC31" s="5">
        <f>SUM(AB31/AA31)</f>
        <v>0.91666666666666663</v>
      </c>
      <c r="AD31" s="11">
        <v>63</v>
      </c>
      <c r="AE31" s="11">
        <v>58</v>
      </c>
      <c r="AF31" s="5">
        <f>SUM(AE31/AD31)</f>
        <v>0.92063492063492058</v>
      </c>
      <c r="AG31" s="8">
        <v>158</v>
      </c>
      <c r="AH31" s="8">
        <v>130</v>
      </c>
      <c r="AI31" s="16">
        <f>SUM(AH31/AG31)</f>
        <v>0.82278481012658233</v>
      </c>
      <c r="AJ31" s="8">
        <v>329</v>
      </c>
      <c r="AK31" s="8">
        <v>314</v>
      </c>
      <c r="AL31" s="16">
        <v>0.95440729483282705</v>
      </c>
      <c r="AM31" s="8">
        <v>339</v>
      </c>
      <c r="AN31" s="8">
        <v>274</v>
      </c>
      <c r="AO31" s="16">
        <f>SUM(AN31/AM31)</f>
        <v>0.80825958702064893</v>
      </c>
    </row>
    <row r="32" spans="1:41" x14ac:dyDescent="0.25">
      <c r="A32" s="29"/>
      <c r="B32" s="19" t="s">
        <v>35</v>
      </c>
      <c r="C32" s="15">
        <v>41</v>
      </c>
      <c r="D32" s="15">
        <v>35</v>
      </c>
      <c r="E32" s="5">
        <f>SUM(D32/C32)</f>
        <v>0.85365853658536583</v>
      </c>
      <c r="F32" s="15">
        <v>47</v>
      </c>
      <c r="G32" s="15">
        <v>42</v>
      </c>
      <c r="H32" s="5">
        <f>SUM(G32/F32)</f>
        <v>0.8936170212765957</v>
      </c>
      <c r="I32" s="15">
        <v>40</v>
      </c>
      <c r="J32" s="15">
        <v>36</v>
      </c>
      <c r="K32" s="5">
        <f t="shared" si="4"/>
        <v>0.9</v>
      </c>
      <c r="L32" s="15">
        <v>64</v>
      </c>
      <c r="M32" s="15">
        <v>55</v>
      </c>
      <c r="N32" s="5">
        <f t="shared" si="6"/>
        <v>0.859375</v>
      </c>
      <c r="O32" s="15">
        <v>59</v>
      </c>
      <c r="P32" s="15">
        <v>47</v>
      </c>
      <c r="Q32" s="5">
        <f t="shared" si="1"/>
        <v>0.79661016949152541</v>
      </c>
      <c r="R32" s="15">
        <v>108</v>
      </c>
      <c r="S32" s="15">
        <v>100</v>
      </c>
      <c r="T32" s="5">
        <f t="shared" si="2"/>
        <v>0.92592592592592593</v>
      </c>
      <c r="U32" s="4">
        <v>164</v>
      </c>
      <c r="V32" s="4">
        <v>124</v>
      </c>
      <c r="W32" s="5">
        <f t="shared" si="3"/>
        <v>0.75609756097560976</v>
      </c>
      <c r="X32" s="4">
        <v>116</v>
      </c>
      <c r="Y32" s="4">
        <v>101</v>
      </c>
      <c r="Z32" s="5">
        <f t="shared" si="11"/>
        <v>0.87068965517241381</v>
      </c>
      <c r="AA32" s="11">
        <v>0</v>
      </c>
      <c r="AB32" s="11">
        <v>0</v>
      </c>
      <c r="AC32" s="5">
        <v>0</v>
      </c>
      <c r="AD32" s="11">
        <v>0</v>
      </c>
      <c r="AE32" s="11">
        <v>0</v>
      </c>
      <c r="AF32" s="5">
        <v>0</v>
      </c>
      <c r="AG32" s="8">
        <v>0</v>
      </c>
      <c r="AH32" s="8">
        <v>0</v>
      </c>
      <c r="AI32" s="16">
        <v>0</v>
      </c>
      <c r="AJ32" s="8">
        <v>22</v>
      </c>
      <c r="AK32" s="8">
        <v>22</v>
      </c>
      <c r="AL32" s="16">
        <v>1</v>
      </c>
      <c r="AM32" s="8">
        <v>0</v>
      </c>
      <c r="AN32" s="8">
        <v>0</v>
      </c>
      <c r="AO32" s="16">
        <v>0</v>
      </c>
    </row>
    <row r="33" spans="1:1038" x14ac:dyDescent="0.25">
      <c r="A33" s="29"/>
      <c r="B33" s="19" t="s">
        <v>36</v>
      </c>
      <c r="C33" s="15">
        <v>0</v>
      </c>
      <c r="D33" s="15">
        <v>0</v>
      </c>
      <c r="E33" s="5">
        <v>0</v>
      </c>
      <c r="F33" s="15">
        <v>0</v>
      </c>
      <c r="G33" s="15">
        <v>0</v>
      </c>
      <c r="H33" s="5">
        <v>0</v>
      </c>
      <c r="I33" s="15">
        <v>0</v>
      </c>
      <c r="J33" s="15">
        <v>0</v>
      </c>
      <c r="K33" s="5">
        <v>0</v>
      </c>
      <c r="L33" s="15">
        <v>0</v>
      </c>
      <c r="M33" s="15">
        <v>0</v>
      </c>
      <c r="N33" s="5">
        <v>0</v>
      </c>
      <c r="O33" s="15">
        <v>0</v>
      </c>
      <c r="P33" s="15">
        <v>0</v>
      </c>
      <c r="Q33" s="5">
        <v>0</v>
      </c>
      <c r="R33" s="15">
        <v>0</v>
      </c>
      <c r="S33" s="15">
        <v>0</v>
      </c>
      <c r="T33" s="5">
        <v>0</v>
      </c>
      <c r="U33" s="15">
        <v>0</v>
      </c>
      <c r="V33" s="15">
        <v>0</v>
      </c>
      <c r="W33" s="5">
        <v>0</v>
      </c>
      <c r="X33" s="15">
        <v>0</v>
      </c>
      <c r="Y33" s="15">
        <v>0</v>
      </c>
      <c r="Z33" s="5">
        <v>0</v>
      </c>
      <c r="AA33" s="15">
        <v>0</v>
      </c>
      <c r="AB33" s="15">
        <v>0</v>
      </c>
      <c r="AC33" s="5">
        <v>0</v>
      </c>
      <c r="AD33" s="15">
        <v>0</v>
      </c>
      <c r="AE33" s="17">
        <v>0</v>
      </c>
      <c r="AF33" s="5">
        <v>0</v>
      </c>
      <c r="AG33" s="8">
        <v>0</v>
      </c>
      <c r="AH33" s="8">
        <v>0</v>
      </c>
      <c r="AI33" s="16">
        <v>0</v>
      </c>
      <c r="AJ33" s="8">
        <v>0</v>
      </c>
      <c r="AK33" s="8">
        <v>0</v>
      </c>
      <c r="AL33" s="16">
        <v>0</v>
      </c>
      <c r="AM33" s="8">
        <v>0</v>
      </c>
      <c r="AN33" s="8">
        <v>0</v>
      </c>
      <c r="AO33" s="16">
        <v>0</v>
      </c>
    </row>
    <row r="34" spans="1:1038" x14ac:dyDescent="0.25">
      <c r="A34" s="29"/>
      <c r="B34" s="19" t="s">
        <v>37</v>
      </c>
      <c r="C34" s="15">
        <v>0</v>
      </c>
      <c r="D34" s="15">
        <v>0</v>
      </c>
      <c r="E34" s="5">
        <v>0</v>
      </c>
      <c r="F34" s="15">
        <v>0</v>
      </c>
      <c r="G34" s="15">
        <v>0</v>
      </c>
      <c r="H34" s="5">
        <v>0</v>
      </c>
      <c r="I34" s="15">
        <v>0</v>
      </c>
      <c r="J34" s="15">
        <v>0</v>
      </c>
      <c r="K34" s="5">
        <v>0</v>
      </c>
      <c r="L34" s="15">
        <v>0</v>
      </c>
      <c r="M34" s="15">
        <v>0</v>
      </c>
      <c r="N34" s="5">
        <v>0</v>
      </c>
      <c r="O34" s="15">
        <v>0</v>
      </c>
      <c r="P34" s="15">
        <v>0</v>
      </c>
      <c r="Q34" s="5">
        <v>0</v>
      </c>
      <c r="R34" s="15">
        <v>0</v>
      </c>
      <c r="S34" s="15">
        <v>0</v>
      </c>
      <c r="T34" s="5">
        <v>0</v>
      </c>
      <c r="U34" s="15">
        <v>0</v>
      </c>
      <c r="V34" s="15">
        <v>0</v>
      </c>
      <c r="W34" s="5">
        <v>0</v>
      </c>
      <c r="X34" s="15">
        <v>0</v>
      </c>
      <c r="Y34" s="15">
        <v>0</v>
      </c>
      <c r="Z34" s="5">
        <v>0</v>
      </c>
      <c r="AA34" s="15">
        <v>0</v>
      </c>
      <c r="AB34" s="15">
        <v>0</v>
      </c>
      <c r="AC34" s="5">
        <v>0</v>
      </c>
      <c r="AD34" s="15">
        <v>0</v>
      </c>
      <c r="AE34" s="17">
        <v>0</v>
      </c>
      <c r="AF34" s="5">
        <v>0</v>
      </c>
      <c r="AG34" s="8">
        <v>0</v>
      </c>
      <c r="AH34" s="8">
        <v>0</v>
      </c>
      <c r="AI34" s="16">
        <v>0</v>
      </c>
      <c r="AJ34" s="8">
        <v>0</v>
      </c>
      <c r="AK34" s="8">
        <v>0</v>
      </c>
      <c r="AL34" s="16">
        <v>0</v>
      </c>
      <c r="AM34" s="8">
        <v>0</v>
      </c>
      <c r="AN34" s="8">
        <v>0</v>
      </c>
      <c r="AO34" s="16">
        <v>0</v>
      </c>
    </row>
    <row r="35" spans="1:1038" x14ac:dyDescent="0.25">
      <c r="A35" s="29"/>
      <c r="B35" s="19" t="s">
        <v>38</v>
      </c>
      <c r="C35" s="15">
        <v>0</v>
      </c>
      <c r="D35" s="15">
        <v>0</v>
      </c>
      <c r="E35" s="5">
        <v>0</v>
      </c>
      <c r="F35" s="15">
        <v>0</v>
      </c>
      <c r="G35" s="15">
        <v>0</v>
      </c>
      <c r="H35" s="5">
        <v>0</v>
      </c>
      <c r="I35" s="15">
        <v>0</v>
      </c>
      <c r="J35" s="15">
        <v>0</v>
      </c>
      <c r="K35" s="5">
        <v>0</v>
      </c>
      <c r="L35" s="15">
        <v>0</v>
      </c>
      <c r="M35" s="15">
        <v>0</v>
      </c>
      <c r="N35" s="5">
        <v>0</v>
      </c>
      <c r="O35" s="15">
        <v>0</v>
      </c>
      <c r="P35" s="15">
        <v>0</v>
      </c>
      <c r="Q35" s="5">
        <v>0</v>
      </c>
      <c r="R35" s="15">
        <v>0</v>
      </c>
      <c r="S35" s="15">
        <v>0</v>
      </c>
      <c r="T35" s="5">
        <v>0</v>
      </c>
      <c r="U35" s="15">
        <v>0</v>
      </c>
      <c r="V35" s="15">
        <v>0</v>
      </c>
      <c r="W35" s="5">
        <v>0</v>
      </c>
      <c r="X35" s="15">
        <v>0</v>
      </c>
      <c r="Y35" s="15">
        <v>0</v>
      </c>
      <c r="Z35" s="5">
        <v>0</v>
      </c>
      <c r="AA35" s="15">
        <v>0</v>
      </c>
      <c r="AB35" s="15">
        <v>0</v>
      </c>
      <c r="AC35" s="5">
        <v>0</v>
      </c>
      <c r="AD35" s="15">
        <v>0</v>
      </c>
      <c r="AE35" s="17">
        <v>0</v>
      </c>
      <c r="AF35" s="5">
        <v>0</v>
      </c>
      <c r="AG35" s="8">
        <v>0</v>
      </c>
      <c r="AH35" s="8">
        <v>0</v>
      </c>
      <c r="AI35" s="16">
        <v>0</v>
      </c>
      <c r="AJ35" s="8">
        <v>0</v>
      </c>
      <c r="AK35" s="8">
        <v>0</v>
      </c>
      <c r="AL35" s="16">
        <v>0</v>
      </c>
      <c r="AM35" s="8">
        <v>0</v>
      </c>
      <c r="AN35" s="8">
        <v>0</v>
      </c>
      <c r="AO35" s="16">
        <v>0</v>
      </c>
    </row>
    <row r="36" spans="1:1038" x14ac:dyDescent="0.25">
      <c r="A36" s="29"/>
      <c r="B36" s="20" t="s">
        <v>39</v>
      </c>
      <c r="C36" s="13">
        <f>SUM(C14:C35)</f>
        <v>3046</v>
      </c>
      <c r="D36" s="13">
        <f>SUM(D14:D35)</f>
        <v>2439</v>
      </c>
      <c r="E36" s="14">
        <f>SUM(D36/C36)</f>
        <v>0.8007222586999343</v>
      </c>
      <c r="F36" s="13">
        <f>SUM(F14:F35)</f>
        <v>3713</v>
      </c>
      <c r="G36" s="13">
        <f>SUM(G14:G35)</f>
        <v>3389</v>
      </c>
      <c r="H36" s="14">
        <f>SUM(G36/F36)</f>
        <v>0.91273902504713167</v>
      </c>
      <c r="I36" s="13">
        <f>SUM(I14:I35)</f>
        <v>5010</v>
      </c>
      <c r="J36" s="13">
        <f>SUM(J14:J35)</f>
        <v>4570</v>
      </c>
      <c r="K36" s="14">
        <f>SUM(J36/I36)</f>
        <v>0.91217564870259482</v>
      </c>
      <c r="L36" s="13">
        <f>SUM(L14:L35)</f>
        <v>5548</v>
      </c>
      <c r="M36" s="13">
        <f>SUM(M14:M35)</f>
        <v>5007</v>
      </c>
      <c r="N36" s="14">
        <f>SUM(M36/L36)</f>
        <v>0.90248738284066332</v>
      </c>
      <c r="O36" s="13">
        <f>SUM(O14:O35)</f>
        <v>6629</v>
      </c>
      <c r="P36" s="13">
        <f>SUM(P14:P35)</f>
        <v>5910</v>
      </c>
      <c r="Q36" s="14">
        <f>SUM(P36/O36)</f>
        <v>0.89153718509579127</v>
      </c>
      <c r="R36" s="13">
        <f>SUM(R14:R35)</f>
        <v>7095</v>
      </c>
      <c r="S36" s="13">
        <f>SUM(S14:S35)</f>
        <v>6501</v>
      </c>
      <c r="T36" s="14">
        <f>SUM(S36/R36)</f>
        <v>0.91627906976744189</v>
      </c>
      <c r="U36" s="13">
        <f>SUM(U14:U35)</f>
        <v>10433</v>
      </c>
      <c r="V36" s="13">
        <f>SUM(V14:V35)</f>
        <v>9250</v>
      </c>
      <c r="W36" s="14">
        <f>SUM(V36/U36)</f>
        <v>0.88660979584012267</v>
      </c>
      <c r="X36" s="13">
        <f>SUM(X14:X35)</f>
        <v>12557</v>
      </c>
      <c r="Y36" s="13">
        <f>SUM(Y14:Y35)</f>
        <v>11231</v>
      </c>
      <c r="Z36" s="14">
        <f>SUM(Y36/X36)</f>
        <v>0.89440152902763403</v>
      </c>
      <c r="AA36" s="13">
        <f>SUM(AA14:AA35)</f>
        <v>4568</v>
      </c>
      <c r="AB36" s="13">
        <f>SUM(AB14:AB35)</f>
        <v>4236</v>
      </c>
      <c r="AC36" s="14">
        <f>SUM(AB36/AA36)</f>
        <v>0.92732049036777586</v>
      </c>
      <c r="AD36" s="13">
        <f>SUM(AD14:AD35)</f>
        <v>2457</v>
      </c>
      <c r="AE36" s="13">
        <f>SUM(AE14:AE35)</f>
        <v>2334</v>
      </c>
      <c r="AF36" s="14">
        <f>SUM(AE36/AD36)</f>
        <v>0.94993894993894989</v>
      </c>
      <c r="AG36" s="13">
        <f>SUM(AG14:AG35)</f>
        <v>4479</v>
      </c>
      <c r="AH36" s="13">
        <f>SUM(AH14:AH35)</f>
        <v>3942</v>
      </c>
      <c r="AI36" s="14">
        <f>SUM(AH36/AG36)</f>
        <v>0.8801071667782987</v>
      </c>
      <c r="AJ36" s="13">
        <v>7414</v>
      </c>
      <c r="AK36" s="13">
        <v>7047</v>
      </c>
      <c r="AL36" s="14">
        <v>0.95049905584030203</v>
      </c>
      <c r="AM36" s="13">
        <f>SUM(AM14:AM35)</f>
        <v>8552</v>
      </c>
      <c r="AN36" s="13">
        <f>SUM(AN14:AN35)</f>
        <v>7759</v>
      </c>
      <c r="AO36" s="14">
        <f>SUM(AN36/AM36)</f>
        <v>0.90727315247895224</v>
      </c>
    </row>
    <row r="37" spans="1:1038" s="24" customFormat="1" ht="72.75" customHeight="1" x14ac:dyDescent="0.25">
      <c r="A37" s="31" t="s">
        <v>40</v>
      </c>
      <c r="B37" s="31"/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22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 s="21"/>
      <c r="AI37" s="21"/>
      <c r="AJ37" s="21"/>
      <c r="AK37" s="21"/>
      <c r="AL37" s="21"/>
      <c r="AM37" s="21"/>
      <c r="AN37" s="21"/>
      <c r="AO37" s="21"/>
      <c r="AP37" s="23"/>
      <c r="AQ37" s="23"/>
      <c r="AR37" s="23"/>
      <c r="AS37" s="23"/>
      <c r="AT37" s="23"/>
      <c r="AU37" s="23"/>
      <c r="AV37" s="23"/>
      <c r="AW37" s="23"/>
      <c r="AX37" s="23"/>
      <c r="AY37" s="23"/>
      <c r="AZ37" s="23"/>
      <c r="BA37" s="23"/>
      <c r="BB37" s="23"/>
      <c r="BC37" s="23"/>
      <c r="BD37" s="23"/>
      <c r="BE37" s="23"/>
      <c r="BF37" s="23"/>
      <c r="BG37" s="23"/>
      <c r="BH37" s="23"/>
      <c r="BI37" s="23"/>
      <c r="BJ37" s="23"/>
      <c r="BK37" s="23"/>
      <c r="BL37" s="23"/>
      <c r="BM37" s="23"/>
      <c r="BN37" s="23"/>
      <c r="BO37" s="23"/>
      <c r="BP37" s="23"/>
      <c r="BQ37" s="23"/>
      <c r="BR37" s="23"/>
      <c r="BS37" s="23"/>
      <c r="BT37" s="23"/>
      <c r="BU37" s="23"/>
      <c r="BV37" s="23"/>
      <c r="BW37" s="23"/>
      <c r="BX37" s="23"/>
      <c r="BY37" s="23"/>
      <c r="BZ37" s="23"/>
      <c r="CA37" s="23"/>
      <c r="CB37" s="23"/>
      <c r="CC37" s="23"/>
      <c r="CD37" s="23"/>
      <c r="CE37" s="23"/>
      <c r="CF37" s="23"/>
      <c r="CG37" s="23"/>
      <c r="CH37" s="23"/>
      <c r="CI37" s="23"/>
      <c r="CJ37" s="23"/>
      <c r="CK37" s="23"/>
      <c r="CL37" s="23"/>
      <c r="CM37" s="23"/>
      <c r="CN37" s="23"/>
      <c r="CO37" s="23"/>
      <c r="CP37" s="23"/>
      <c r="CQ37" s="23"/>
      <c r="CR37" s="23"/>
      <c r="CS37" s="23"/>
      <c r="CT37" s="23"/>
      <c r="CU37" s="23"/>
      <c r="CV37" s="23"/>
      <c r="CW37" s="23"/>
      <c r="CX37" s="23"/>
      <c r="CY37" s="23"/>
      <c r="CZ37" s="23"/>
      <c r="DA37" s="23"/>
      <c r="DB37" s="23"/>
      <c r="DC37" s="23"/>
      <c r="DD37" s="23"/>
      <c r="DE37" s="23"/>
      <c r="DF37" s="23"/>
      <c r="DG37" s="23"/>
      <c r="DH37" s="23"/>
      <c r="DI37" s="23"/>
      <c r="DJ37" s="23"/>
      <c r="DK37" s="23"/>
      <c r="DL37" s="23"/>
      <c r="DM37" s="23"/>
      <c r="DN37" s="23"/>
      <c r="DO37" s="23"/>
      <c r="DP37" s="23"/>
      <c r="DQ37" s="23"/>
      <c r="DR37" s="23"/>
      <c r="DS37" s="23"/>
      <c r="DT37" s="23"/>
      <c r="DU37" s="23"/>
      <c r="DV37" s="23"/>
      <c r="DW37" s="23"/>
      <c r="DX37" s="23"/>
      <c r="DY37" s="23"/>
      <c r="DZ37" s="23"/>
      <c r="EA37" s="23"/>
      <c r="EB37" s="23"/>
      <c r="EC37" s="23"/>
      <c r="ED37" s="23"/>
      <c r="EE37" s="23"/>
      <c r="EF37" s="23"/>
      <c r="EG37" s="23"/>
      <c r="EH37" s="23"/>
      <c r="EI37" s="23"/>
      <c r="EJ37" s="23"/>
      <c r="EK37" s="23"/>
      <c r="EL37" s="23"/>
      <c r="EM37" s="23"/>
      <c r="EN37" s="23"/>
      <c r="EO37" s="23"/>
      <c r="EP37" s="23"/>
      <c r="EQ37" s="23"/>
      <c r="ER37" s="23"/>
      <c r="ES37" s="23"/>
      <c r="ET37" s="23"/>
      <c r="EU37" s="23"/>
      <c r="EV37" s="23"/>
      <c r="EW37" s="23"/>
      <c r="EX37" s="23"/>
      <c r="EY37" s="23"/>
      <c r="EZ37" s="23"/>
      <c r="FA37" s="23"/>
      <c r="FB37" s="23"/>
      <c r="FC37" s="23"/>
      <c r="FD37" s="23"/>
      <c r="FE37" s="23"/>
      <c r="FF37" s="23"/>
      <c r="FG37" s="23"/>
      <c r="FH37" s="23"/>
      <c r="FI37" s="23"/>
      <c r="FJ37" s="23"/>
      <c r="FK37" s="23"/>
      <c r="FL37" s="23"/>
      <c r="FM37" s="23"/>
      <c r="FN37" s="23"/>
      <c r="FO37" s="23"/>
      <c r="FP37" s="23"/>
      <c r="FQ37" s="23"/>
      <c r="FR37" s="23"/>
      <c r="FS37" s="23"/>
      <c r="FT37" s="23"/>
      <c r="FU37" s="23"/>
      <c r="FV37" s="23"/>
      <c r="FW37" s="23"/>
      <c r="FX37" s="23"/>
      <c r="FY37" s="23"/>
      <c r="FZ37" s="23"/>
      <c r="GA37" s="23"/>
      <c r="GB37" s="23"/>
      <c r="GC37" s="23"/>
      <c r="GD37" s="23"/>
      <c r="GE37" s="23"/>
      <c r="GF37" s="23"/>
      <c r="GG37" s="23"/>
      <c r="GH37" s="23"/>
      <c r="GI37" s="23"/>
      <c r="GJ37" s="23"/>
      <c r="GK37" s="23"/>
      <c r="GL37" s="23"/>
      <c r="GM37" s="23"/>
      <c r="GN37" s="23"/>
      <c r="GO37" s="23"/>
      <c r="GP37" s="23"/>
      <c r="GQ37" s="23"/>
      <c r="GR37" s="23"/>
      <c r="GS37" s="23"/>
      <c r="GT37" s="23"/>
      <c r="GU37" s="23"/>
      <c r="GV37" s="23"/>
      <c r="GW37" s="23"/>
      <c r="GX37" s="23"/>
      <c r="GY37" s="23"/>
      <c r="GZ37" s="23"/>
      <c r="HA37" s="23"/>
      <c r="HB37" s="23"/>
      <c r="HC37" s="23"/>
      <c r="HD37" s="23"/>
      <c r="HE37" s="23"/>
      <c r="HF37" s="23"/>
      <c r="HG37" s="23"/>
      <c r="HH37" s="23"/>
      <c r="HI37" s="23"/>
      <c r="HJ37" s="23"/>
      <c r="HK37" s="23"/>
      <c r="HL37" s="23"/>
      <c r="HM37" s="23"/>
      <c r="HN37" s="23"/>
      <c r="HO37" s="23"/>
      <c r="HP37" s="23"/>
      <c r="HQ37" s="23"/>
      <c r="HR37" s="23"/>
      <c r="HS37" s="23"/>
      <c r="HT37" s="23"/>
      <c r="HU37" s="23"/>
      <c r="HV37" s="23"/>
      <c r="HW37" s="23"/>
      <c r="HX37" s="23"/>
      <c r="HY37" s="23"/>
      <c r="HZ37" s="23"/>
      <c r="IA37" s="23"/>
      <c r="IB37" s="23"/>
      <c r="IC37" s="23"/>
      <c r="ID37" s="23"/>
      <c r="IE37" s="23"/>
      <c r="IF37" s="23"/>
      <c r="IG37" s="23"/>
      <c r="IH37" s="23"/>
      <c r="II37" s="23"/>
      <c r="IJ37" s="23"/>
      <c r="IK37" s="23"/>
      <c r="IL37" s="23"/>
      <c r="IM37" s="23"/>
      <c r="IN37" s="23"/>
      <c r="IO37" s="23"/>
      <c r="IP37" s="23"/>
      <c r="IQ37" s="23"/>
      <c r="IR37" s="23"/>
      <c r="IS37" s="23"/>
      <c r="IT37" s="23"/>
      <c r="IU37" s="23"/>
      <c r="IV37" s="23"/>
      <c r="IW37" s="23"/>
      <c r="IX37" s="23"/>
      <c r="IY37" s="23"/>
      <c r="IZ37" s="23"/>
      <c r="JA37" s="23"/>
      <c r="JB37" s="23"/>
      <c r="JC37" s="23"/>
      <c r="JD37" s="23"/>
      <c r="JE37" s="23"/>
      <c r="JF37" s="23"/>
      <c r="JG37" s="23"/>
      <c r="JH37" s="23"/>
      <c r="JI37" s="23"/>
      <c r="JJ37" s="23"/>
      <c r="JK37" s="23"/>
      <c r="JL37" s="23"/>
      <c r="JM37" s="23"/>
      <c r="JN37" s="23"/>
      <c r="JO37" s="23"/>
      <c r="JP37" s="23"/>
      <c r="JQ37" s="23"/>
      <c r="JR37" s="23"/>
      <c r="JS37" s="23"/>
      <c r="JT37" s="23"/>
      <c r="JU37" s="23"/>
      <c r="JV37" s="23"/>
      <c r="JW37" s="23"/>
      <c r="JX37" s="23"/>
      <c r="JY37" s="23"/>
      <c r="JZ37" s="23"/>
      <c r="KA37" s="23"/>
      <c r="KB37" s="23"/>
      <c r="KC37" s="23"/>
      <c r="KD37" s="23"/>
      <c r="KE37" s="23"/>
      <c r="KF37" s="23"/>
      <c r="KG37" s="23"/>
      <c r="KH37" s="23"/>
      <c r="KI37" s="23"/>
      <c r="KJ37" s="23"/>
      <c r="KK37" s="23"/>
      <c r="KL37" s="23"/>
      <c r="KM37" s="23"/>
      <c r="KN37" s="23"/>
      <c r="KO37" s="23"/>
      <c r="KP37" s="23"/>
      <c r="KQ37" s="23"/>
      <c r="KR37" s="23"/>
      <c r="KS37" s="23"/>
      <c r="KT37" s="23"/>
      <c r="KU37" s="23"/>
      <c r="KV37" s="23"/>
      <c r="KW37" s="23"/>
      <c r="KX37" s="23"/>
      <c r="KY37" s="23"/>
      <c r="KZ37" s="23"/>
      <c r="LA37" s="23"/>
      <c r="LB37" s="23"/>
      <c r="LC37" s="23"/>
      <c r="LD37" s="23"/>
      <c r="LE37" s="23"/>
      <c r="LF37" s="23"/>
      <c r="LG37" s="23"/>
      <c r="LH37" s="23"/>
      <c r="LI37" s="23"/>
      <c r="LJ37" s="23"/>
      <c r="LK37" s="23"/>
      <c r="LL37" s="23"/>
      <c r="LM37" s="23"/>
      <c r="LN37" s="23"/>
      <c r="LO37" s="23"/>
      <c r="LP37" s="23"/>
      <c r="LQ37" s="23"/>
      <c r="LR37" s="23"/>
      <c r="LS37" s="23"/>
      <c r="LT37" s="23"/>
      <c r="LU37" s="23"/>
      <c r="LV37" s="23"/>
      <c r="LW37" s="23"/>
      <c r="LX37" s="23"/>
      <c r="LY37" s="23"/>
      <c r="LZ37" s="23"/>
      <c r="MA37" s="23"/>
      <c r="MB37" s="23"/>
      <c r="MC37" s="23"/>
      <c r="MD37" s="23"/>
      <c r="ME37" s="23"/>
      <c r="MF37" s="23"/>
      <c r="MG37" s="23"/>
      <c r="MH37" s="23"/>
      <c r="MI37" s="23"/>
      <c r="MJ37" s="23"/>
      <c r="MK37" s="23"/>
      <c r="ML37" s="23"/>
      <c r="MM37" s="23"/>
      <c r="MN37" s="23"/>
      <c r="MO37" s="23"/>
      <c r="MP37" s="23"/>
      <c r="MQ37" s="23"/>
      <c r="MR37" s="23"/>
      <c r="MS37" s="23"/>
      <c r="MT37" s="23"/>
      <c r="MU37" s="23"/>
      <c r="MV37" s="23"/>
      <c r="MW37" s="23"/>
      <c r="MX37" s="23"/>
      <c r="MY37" s="23"/>
      <c r="MZ37" s="23"/>
      <c r="NA37" s="23"/>
      <c r="NB37" s="23"/>
      <c r="NC37" s="23"/>
      <c r="ND37" s="23"/>
      <c r="NE37" s="23"/>
      <c r="NF37" s="23"/>
      <c r="NG37" s="23"/>
      <c r="NH37" s="23"/>
      <c r="NI37" s="23"/>
      <c r="NJ37" s="23"/>
      <c r="NK37" s="23"/>
      <c r="NL37" s="23"/>
      <c r="NM37" s="23"/>
      <c r="NN37" s="23"/>
      <c r="NO37" s="23"/>
      <c r="NP37" s="23"/>
      <c r="NQ37" s="23"/>
      <c r="NR37" s="23"/>
      <c r="NS37" s="23"/>
      <c r="NT37" s="23"/>
      <c r="NU37" s="23"/>
      <c r="NV37" s="23"/>
      <c r="NW37" s="23"/>
      <c r="NX37" s="23"/>
      <c r="NY37" s="23"/>
      <c r="NZ37" s="23"/>
      <c r="OA37" s="23"/>
      <c r="OB37" s="23"/>
      <c r="OC37" s="23"/>
      <c r="OD37" s="23"/>
      <c r="OE37" s="23"/>
      <c r="OF37" s="23"/>
      <c r="OG37" s="23"/>
      <c r="OH37" s="23"/>
      <c r="OI37" s="23"/>
      <c r="OJ37" s="23"/>
      <c r="OK37" s="23"/>
      <c r="OL37" s="23"/>
      <c r="OM37" s="23"/>
      <c r="ON37" s="23"/>
      <c r="OO37" s="23"/>
      <c r="OP37" s="23"/>
      <c r="OQ37" s="23"/>
      <c r="OR37" s="23"/>
      <c r="OS37" s="23"/>
      <c r="OT37" s="23"/>
      <c r="OU37" s="23"/>
      <c r="OV37" s="23"/>
      <c r="OW37" s="23"/>
      <c r="OX37" s="23"/>
      <c r="OY37" s="23"/>
      <c r="OZ37" s="23"/>
      <c r="PA37" s="23"/>
      <c r="PB37" s="23"/>
      <c r="PC37" s="23"/>
      <c r="PD37" s="23"/>
      <c r="PE37" s="23"/>
      <c r="PF37" s="23"/>
      <c r="PG37" s="23"/>
      <c r="PH37" s="23"/>
      <c r="PI37" s="23"/>
      <c r="PJ37" s="23"/>
      <c r="PK37" s="23"/>
      <c r="PL37" s="23"/>
      <c r="PM37" s="23"/>
      <c r="PN37" s="23"/>
      <c r="PO37" s="23"/>
      <c r="PP37" s="23"/>
      <c r="PQ37" s="23"/>
      <c r="PR37" s="23"/>
      <c r="PS37" s="23"/>
      <c r="PT37" s="23"/>
      <c r="PU37" s="23"/>
      <c r="PV37" s="23"/>
      <c r="PW37" s="23"/>
      <c r="PX37" s="23"/>
      <c r="PY37" s="23"/>
      <c r="PZ37" s="23"/>
      <c r="QA37" s="23"/>
      <c r="QB37" s="23"/>
      <c r="QC37" s="23"/>
      <c r="QD37" s="23"/>
      <c r="QE37" s="23"/>
      <c r="QF37" s="23"/>
      <c r="QG37" s="23"/>
      <c r="QH37" s="23"/>
      <c r="QI37" s="23"/>
      <c r="QJ37" s="23"/>
      <c r="QK37" s="23"/>
      <c r="QL37" s="23"/>
      <c r="QM37" s="23"/>
      <c r="QN37" s="23"/>
      <c r="QO37" s="23"/>
      <c r="QP37" s="23"/>
      <c r="QQ37" s="23"/>
      <c r="QR37" s="23"/>
      <c r="QS37" s="23"/>
      <c r="QT37" s="23"/>
      <c r="QU37" s="23"/>
      <c r="QV37" s="23"/>
      <c r="QW37" s="23"/>
      <c r="QX37" s="23"/>
      <c r="QY37" s="23"/>
      <c r="QZ37" s="23"/>
      <c r="RA37" s="23"/>
      <c r="RB37" s="23"/>
      <c r="RC37" s="23"/>
      <c r="RD37" s="23"/>
      <c r="RE37" s="23"/>
      <c r="RF37" s="23"/>
      <c r="RG37" s="23"/>
      <c r="RH37" s="23"/>
      <c r="RI37" s="23"/>
      <c r="RJ37" s="23"/>
      <c r="RK37" s="23"/>
      <c r="RL37" s="23"/>
      <c r="RM37" s="23"/>
      <c r="RN37" s="23"/>
      <c r="RO37" s="23"/>
      <c r="RP37" s="23"/>
      <c r="RQ37" s="23"/>
      <c r="RR37" s="23"/>
      <c r="RS37" s="23"/>
      <c r="RT37" s="23"/>
      <c r="RU37" s="23"/>
      <c r="RV37" s="23"/>
      <c r="RW37" s="23"/>
      <c r="RX37" s="23"/>
      <c r="RY37" s="23"/>
      <c r="RZ37" s="23"/>
      <c r="SA37" s="23"/>
      <c r="SB37" s="23"/>
      <c r="SC37" s="23"/>
      <c r="SD37" s="23"/>
      <c r="SE37" s="23"/>
      <c r="SF37" s="23"/>
      <c r="SG37" s="23"/>
      <c r="SH37" s="23"/>
      <c r="SI37" s="23"/>
      <c r="SJ37" s="23"/>
      <c r="SK37" s="23"/>
      <c r="SL37" s="23"/>
      <c r="SM37" s="23"/>
      <c r="SN37" s="23"/>
      <c r="SO37" s="23"/>
      <c r="SP37" s="23"/>
      <c r="SQ37" s="23"/>
      <c r="SR37" s="23"/>
      <c r="SS37" s="23"/>
      <c r="ST37" s="23"/>
      <c r="SU37" s="23"/>
      <c r="SV37" s="23"/>
      <c r="SW37" s="23"/>
      <c r="SX37" s="23"/>
      <c r="SY37" s="23"/>
      <c r="SZ37" s="23"/>
      <c r="TA37" s="23"/>
      <c r="TB37" s="23"/>
      <c r="TC37" s="23"/>
      <c r="TD37" s="23"/>
      <c r="TE37" s="23"/>
      <c r="TF37" s="23"/>
      <c r="TG37" s="23"/>
      <c r="TH37" s="23"/>
      <c r="TI37" s="23"/>
      <c r="TJ37" s="23"/>
      <c r="TK37" s="23"/>
      <c r="TL37" s="23"/>
      <c r="TM37" s="23"/>
      <c r="TN37" s="23"/>
      <c r="TO37" s="23"/>
      <c r="TP37" s="23"/>
      <c r="TQ37" s="23"/>
      <c r="TR37" s="23"/>
      <c r="TS37" s="23"/>
      <c r="TT37" s="23"/>
      <c r="TU37" s="23"/>
      <c r="TV37" s="23"/>
      <c r="TW37" s="23"/>
      <c r="TX37" s="23"/>
      <c r="TY37" s="23"/>
      <c r="TZ37" s="23"/>
      <c r="UA37" s="23"/>
      <c r="UB37" s="23"/>
      <c r="UC37" s="23"/>
      <c r="UD37" s="23"/>
      <c r="UE37" s="23"/>
      <c r="UF37" s="23"/>
      <c r="UG37" s="23"/>
      <c r="UH37" s="23"/>
      <c r="UI37" s="23"/>
      <c r="UJ37" s="23"/>
      <c r="UK37" s="23"/>
      <c r="UL37" s="23"/>
      <c r="UM37" s="23"/>
      <c r="UN37" s="23"/>
      <c r="UO37" s="23"/>
      <c r="UP37" s="23"/>
      <c r="UQ37" s="23"/>
      <c r="UR37" s="23"/>
      <c r="US37" s="23"/>
      <c r="UT37" s="23"/>
      <c r="UU37" s="23"/>
      <c r="UV37" s="23"/>
      <c r="UW37" s="23"/>
      <c r="UX37" s="23"/>
      <c r="UY37" s="23"/>
      <c r="UZ37" s="23"/>
      <c r="VA37" s="23"/>
      <c r="VB37" s="23"/>
      <c r="VC37" s="23"/>
      <c r="VD37" s="23"/>
      <c r="VE37" s="23"/>
      <c r="VF37" s="23"/>
      <c r="VG37" s="23"/>
      <c r="VH37" s="23"/>
      <c r="VI37" s="23"/>
      <c r="VJ37" s="23"/>
      <c r="VK37" s="23"/>
      <c r="VL37" s="23"/>
      <c r="VM37" s="23"/>
      <c r="VN37" s="23"/>
      <c r="VO37" s="23"/>
      <c r="VP37" s="23"/>
      <c r="VQ37" s="23"/>
      <c r="VR37" s="23"/>
      <c r="VS37" s="23"/>
      <c r="VT37" s="23"/>
      <c r="VU37" s="23"/>
      <c r="VV37" s="23"/>
      <c r="VW37" s="23"/>
      <c r="VX37" s="23"/>
      <c r="VY37" s="23"/>
      <c r="VZ37" s="23"/>
      <c r="WA37" s="23"/>
      <c r="WB37" s="23"/>
      <c r="WC37" s="23"/>
      <c r="WD37" s="23"/>
      <c r="WE37" s="23"/>
      <c r="WF37" s="23"/>
      <c r="WG37" s="23"/>
      <c r="WH37" s="23"/>
      <c r="WI37" s="23"/>
      <c r="WJ37" s="23"/>
      <c r="WK37" s="23"/>
      <c r="WL37" s="23"/>
      <c r="WM37" s="23"/>
      <c r="WN37" s="23"/>
      <c r="WO37" s="23"/>
      <c r="WP37" s="23"/>
      <c r="WQ37" s="23"/>
      <c r="WR37" s="23"/>
      <c r="WS37" s="23"/>
      <c r="WT37" s="23"/>
      <c r="WU37" s="23"/>
      <c r="WV37" s="23"/>
      <c r="WW37" s="23"/>
      <c r="WX37" s="23"/>
      <c r="WY37" s="23"/>
      <c r="WZ37" s="23"/>
      <c r="XA37" s="23"/>
      <c r="XB37" s="23"/>
      <c r="XC37" s="23"/>
      <c r="XD37" s="23"/>
      <c r="XE37" s="23"/>
      <c r="XF37" s="23"/>
      <c r="XG37" s="23"/>
      <c r="XH37" s="23"/>
      <c r="XI37" s="23"/>
      <c r="XJ37" s="23"/>
      <c r="XK37" s="23"/>
      <c r="XL37" s="23"/>
      <c r="XM37" s="23"/>
      <c r="XN37" s="23"/>
      <c r="XO37" s="23"/>
      <c r="XP37" s="23"/>
      <c r="XQ37" s="23"/>
      <c r="XR37" s="23"/>
      <c r="XS37" s="23"/>
      <c r="XT37" s="23"/>
      <c r="XU37" s="23"/>
      <c r="XV37" s="23"/>
      <c r="XW37" s="23"/>
      <c r="XX37" s="23"/>
      <c r="XY37" s="23"/>
      <c r="XZ37" s="23"/>
      <c r="YA37" s="23"/>
      <c r="YB37" s="23"/>
      <c r="YC37" s="23"/>
      <c r="YD37" s="23"/>
      <c r="YE37" s="23"/>
      <c r="YF37" s="23"/>
      <c r="YG37" s="23"/>
      <c r="YH37" s="23"/>
      <c r="YI37" s="23"/>
      <c r="YJ37" s="23"/>
      <c r="YK37" s="23"/>
      <c r="YL37" s="23"/>
      <c r="YM37" s="23"/>
      <c r="YN37" s="23"/>
      <c r="YO37" s="23"/>
      <c r="YP37" s="23"/>
      <c r="YQ37" s="23"/>
      <c r="YR37" s="23"/>
      <c r="YS37" s="23"/>
      <c r="YT37" s="23"/>
      <c r="YU37" s="23"/>
      <c r="YV37" s="23"/>
      <c r="YW37" s="23"/>
      <c r="YX37" s="23"/>
      <c r="YY37" s="23"/>
      <c r="YZ37" s="23"/>
      <c r="ZA37" s="23"/>
      <c r="ZB37" s="23"/>
      <c r="ZC37" s="23"/>
      <c r="ZD37" s="23"/>
      <c r="ZE37" s="23"/>
      <c r="ZF37" s="23"/>
      <c r="ZG37" s="23"/>
      <c r="ZH37" s="23"/>
      <c r="ZI37" s="23"/>
      <c r="ZJ37" s="23"/>
      <c r="ZK37" s="23"/>
      <c r="ZL37" s="23"/>
      <c r="ZM37" s="23"/>
      <c r="ZN37" s="23"/>
      <c r="ZO37" s="23"/>
      <c r="ZP37" s="23"/>
      <c r="ZQ37" s="23"/>
      <c r="ZR37" s="23"/>
      <c r="ZS37" s="23"/>
      <c r="ZT37" s="23"/>
      <c r="ZU37" s="23"/>
      <c r="ZV37" s="23"/>
      <c r="ZW37" s="23"/>
      <c r="ZX37" s="23"/>
      <c r="ZY37" s="23"/>
      <c r="ZZ37" s="23"/>
      <c r="AAA37" s="23"/>
      <c r="AAB37" s="23"/>
      <c r="AAC37" s="23"/>
      <c r="AAD37" s="23"/>
      <c r="AAE37" s="23"/>
      <c r="AAF37" s="23"/>
      <c r="AAG37" s="23"/>
      <c r="AAH37" s="23"/>
      <c r="AAI37" s="23"/>
      <c r="AAJ37" s="23"/>
      <c r="AAK37" s="23"/>
      <c r="AAL37" s="23"/>
      <c r="AAM37" s="23"/>
      <c r="AAN37" s="23"/>
      <c r="AAO37" s="23"/>
      <c r="AAP37" s="23"/>
      <c r="AAQ37" s="23"/>
      <c r="AAR37" s="23"/>
      <c r="AAS37" s="23"/>
      <c r="AAT37" s="23"/>
      <c r="AAU37" s="23"/>
      <c r="AAV37" s="23"/>
      <c r="AAW37" s="23"/>
      <c r="AAX37" s="23"/>
      <c r="AAY37" s="23"/>
      <c r="AAZ37" s="23"/>
      <c r="ABA37" s="23"/>
      <c r="ABB37" s="23"/>
      <c r="ABC37" s="23"/>
      <c r="ABD37" s="23"/>
      <c r="ABE37" s="23"/>
      <c r="ABF37" s="23"/>
      <c r="ABG37" s="23"/>
      <c r="ABH37" s="23"/>
      <c r="ABI37" s="23"/>
      <c r="ABJ37" s="23"/>
      <c r="ABK37" s="23"/>
      <c r="ABL37" s="23"/>
      <c r="ABM37" s="23"/>
      <c r="ABN37" s="23"/>
      <c r="ABO37" s="23"/>
      <c r="ABP37" s="23"/>
      <c r="ABQ37" s="23"/>
      <c r="ABR37" s="23"/>
      <c r="ABS37" s="23"/>
      <c r="ABT37" s="23"/>
      <c r="ABU37" s="23"/>
      <c r="ABV37" s="23"/>
      <c r="ABW37" s="23"/>
      <c r="ABX37" s="23"/>
      <c r="ABY37" s="23"/>
      <c r="ABZ37" s="23"/>
      <c r="ACA37" s="23"/>
      <c r="ACB37" s="23"/>
      <c r="ACC37" s="23"/>
      <c r="ACD37" s="23"/>
      <c r="ACE37" s="23"/>
      <c r="ACF37" s="23"/>
      <c r="ACG37" s="23"/>
      <c r="ACH37" s="23"/>
      <c r="ACI37" s="23"/>
      <c r="ACJ37" s="23"/>
      <c r="ACK37" s="23"/>
      <c r="ACL37" s="23"/>
      <c r="ACM37" s="23"/>
      <c r="ACN37" s="23"/>
      <c r="ACO37" s="23"/>
      <c r="ACP37" s="23"/>
      <c r="ACQ37" s="23"/>
      <c r="ACR37" s="23"/>
      <c r="ACS37" s="23"/>
      <c r="ACT37" s="23"/>
      <c r="ACU37" s="23"/>
      <c r="ACV37" s="23"/>
      <c r="ACW37" s="23"/>
      <c r="ACX37" s="23"/>
      <c r="ACY37" s="23"/>
      <c r="ACZ37" s="23"/>
      <c r="ADA37" s="23"/>
      <c r="ADB37" s="23"/>
      <c r="ADC37" s="23"/>
      <c r="ADD37" s="23"/>
      <c r="ADE37" s="23"/>
      <c r="ADF37" s="23"/>
      <c r="ADG37" s="23"/>
      <c r="ADH37" s="23"/>
      <c r="ADI37" s="23"/>
      <c r="ADJ37" s="23"/>
      <c r="ADK37" s="23"/>
      <c r="ADL37" s="23"/>
      <c r="ADM37" s="23"/>
      <c r="ADN37" s="23"/>
      <c r="ADO37" s="23"/>
      <c r="ADP37" s="23"/>
      <c r="ADQ37" s="23"/>
      <c r="ADR37" s="23"/>
      <c r="ADS37" s="23"/>
      <c r="ADT37" s="23"/>
      <c r="ADU37" s="23"/>
      <c r="ADV37" s="23"/>
      <c r="ADW37" s="23"/>
      <c r="ADX37" s="23"/>
      <c r="ADY37" s="23"/>
      <c r="ADZ37" s="23"/>
      <c r="AEA37" s="23"/>
      <c r="AEB37" s="23"/>
      <c r="AEC37" s="23"/>
      <c r="AED37" s="23"/>
      <c r="AEE37" s="23"/>
      <c r="AEF37" s="23"/>
      <c r="AEG37" s="23"/>
      <c r="AEH37" s="23"/>
      <c r="AEI37" s="23"/>
      <c r="AEJ37" s="23"/>
      <c r="AEK37" s="23"/>
      <c r="AEL37" s="23"/>
      <c r="AEM37" s="23"/>
      <c r="AEN37" s="23"/>
      <c r="AEO37" s="23"/>
      <c r="AEP37" s="23"/>
      <c r="AEQ37" s="23"/>
      <c r="AER37" s="23"/>
      <c r="AES37" s="23"/>
      <c r="AET37" s="23"/>
      <c r="AEU37" s="23"/>
      <c r="AEV37" s="23"/>
      <c r="AEW37" s="23"/>
      <c r="AEX37" s="23"/>
      <c r="AEY37" s="23"/>
      <c r="AEZ37" s="23"/>
      <c r="AFA37" s="23"/>
      <c r="AFB37" s="23"/>
      <c r="AFC37" s="23"/>
      <c r="AFD37" s="23"/>
      <c r="AFE37" s="23"/>
      <c r="AFF37" s="23"/>
      <c r="AFG37" s="23"/>
      <c r="AFH37" s="23"/>
      <c r="AFI37" s="23"/>
      <c r="AFJ37" s="23"/>
      <c r="AFK37" s="23"/>
      <c r="AFL37" s="23"/>
      <c r="AFM37" s="23"/>
      <c r="AFN37" s="23"/>
      <c r="AFO37" s="23"/>
      <c r="AFP37" s="23"/>
      <c r="AFQ37" s="23"/>
      <c r="AFR37" s="23"/>
      <c r="AFS37" s="23"/>
      <c r="AFT37" s="23"/>
      <c r="AFU37" s="23"/>
      <c r="AFV37" s="23"/>
      <c r="AFW37" s="23"/>
      <c r="AFX37" s="23"/>
      <c r="AFY37" s="23"/>
      <c r="AFZ37" s="23"/>
      <c r="AGA37" s="23"/>
      <c r="AGB37" s="23"/>
      <c r="AGC37" s="23"/>
      <c r="AGD37" s="23"/>
      <c r="AGE37" s="23"/>
      <c r="AGF37" s="23"/>
      <c r="AGG37" s="23"/>
      <c r="AGH37" s="23"/>
      <c r="AGI37" s="23"/>
      <c r="AGJ37" s="23"/>
      <c r="AGK37" s="23"/>
      <c r="AGL37" s="23"/>
      <c r="AGM37" s="23"/>
      <c r="AGN37" s="23"/>
      <c r="AGO37" s="23"/>
      <c r="AGP37" s="23"/>
      <c r="AGQ37" s="23"/>
      <c r="AGR37" s="23"/>
      <c r="AGS37" s="23"/>
      <c r="AGT37" s="23"/>
      <c r="AGU37" s="23"/>
      <c r="AGV37" s="23"/>
      <c r="AGW37" s="23"/>
      <c r="AGX37" s="23"/>
      <c r="AGY37" s="23"/>
      <c r="AGZ37" s="23"/>
      <c r="AHA37" s="23"/>
      <c r="AHB37" s="23"/>
      <c r="AHC37" s="23"/>
      <c r="AHD37" s="23"/>
      <c r="AHE37" s="23"/>
      <c r="AHF37" s="23"/>
      <c r="AHG37" s="23"/>
      <c r="AHH37" s="23"/>
      <c r="AHI37" s="23"/>
      <c r="AHJ37" s="23"/>
      <c r="AHK37" s="23"/>
      <c r="AHL37" s="23"/>
      <c r="AHM37" s="23"/>
      <c r="AHN37" s="23"/>
      <c r="AHO37" s="23"/>
      <c r="AHP37" s="23"/>
      <c r="AHQ37" s="23"/>
      <c r="AHR37" s="23"/>
      <c r="AHS37" s="23"/>
      <c r="AHT37" s="23"/>
      <c r="AHU37" s="23"/>
      <c r="AHV37" s="23"/>
      <c r="AHW37" s="23"/>
      <c r="AHX37" s="23"/>
      <c r="AHY37" s="23"/>
      <c r="AHZ37" s="23"/>
      <c r="AIA37" s="23"/>
      <c r="AIB37" s="23"/>
      <c r="AIC37" s="23"/>
      <c r="AID37" s="23"/>
      <c r="AIE37" s="23"/>
      <c r="AIF37" s="23"/>
      <c r="AIG37" s="23"/>
      <c r="AIH37" s="23"/>
      <c r="AII37" s="23"/>
      <c r="AIJ37" s="23"/>
      <c r="AIK37" s="23"/>
      <c r="AIL37" s="23"/>
      <c r="AIM37" s="23"/>
      <c r="AIN37" s="23"/>
      <c r="AIO37" s="23"/>
      <c r="AIP37" s="23"/>
      <c r="AIQ37" s="23"/>
      <c r="AIR37" s="23"/>
      <c r="AIS37" s="23"/>
      <c r="AIT37" s="23"/>
      <c r="AIU37" s="23"/>
      <c r="AIV37" s="23"/>
      <c r="AIW37" s="23"/>
      <c r="AIX37" s="23"/>
      <c r="AIY37" s="23"/>
      <c r="AIZ37" s="23"/>
      <c r="AJA37" s="23"/>
      <c r="AJB37" s="23"/>
      <c r="AJC37" s="23"/>
      <c r="AJD37" s="23"/>
      <c r="AJE37" s="23"/>
      <c r="AJF37" s="23"/>
      <c r="AJG37" s="23"/>
      <c r="AJH37" s="23"/>
      <c r="AJI37" s="23"/>
      <c r="AJJ37" s="23"/>
      <c r="AJK37" s="23"/>
      <c r="AJL37" s="23"/>
      <c r="AJM37" s="23"/>
      <c r="AJN37" s="23"/>
      <c r="AJO37" s="23"/>
      <c r="AJP37" s="23"/>
      <c r="AJQ37" s="23"/>
      <c r="AJR37" s="23"/>
      <c r="AJS37" s="23"/>
      <c r="AJT37" s="23"/>
      <c r="AJU37" s="23"/>
      <c r="AJV37" s="23"/>
      <c r="AJW37" s="23"/>
      <c r="AJX37" s="23"/>
      <c r="AJY37" s="23"/>
      <c r="AJZ37" s="23"/>
      <c r="AKA37" s="23"/>
      <c r="AKB37" s="23"/>
      <c r="AKC37" s="23"/>
      <c r="AKD37" s="23"/>
      <c r="AKE37" s="23"/>
      <c r="AKF37" s="23"/>
      <c r="AKG37" s="23"/>
      <c r="AKH37" s="23"/>
      <c r="AKI37" s="23"/>
      <c r="AKJ37" s="23"/>
      <c r="AKK37" s="23"/>
      <c r="AKL37" s="23"/>
      <c r="AKM37" s="23"/>
      <c r="AKN37" s="23"/>
      <c r="AKO37" s="23"/>
      <c r="AKP37" s="23"/>
      <c r="AKQ37" s="23"/>
      <c r="AKR37" s="23"/>
      <c r="AKS37" s="23"/>
      <c r="AKT37" s="23"/>
      <c r="AKU37" s="23"/>
      <c r="AKV37" s="23"/>
      <c r="AKW37" s="23"/>
      <c r="AKX37" s="23"/>
      <c r="AKY37" s="23"/>
      <c r="AKZ37" s="23"/>
      <c r="ALA37" s="23"/>
      <c r="ALB37" s="23"/>
      <c r="ALC37" s="23"/>
      <c r="ALD37" s="23"/>
      <c r="ALE37" s="23"/>
      <c r="ALF37" s="23"/>
      <c r="ALG37" s="23"/>
      <c r="ALH37" s="23"/>
      <c r="ALI37" s="23"/>
      <c r="ALJ37" s="23"/>
      <c r="ALK37" s="23"/>
      <c r="ALL37" s="23"/>
      <c r="ALM37" s="23"/>
      <c r="ALN37" s="23"/>
      <c r="ALO37" s="23"/>
      <c r="ALP37" s="23"/>
      <c r="ALQ37" s="23"/>
      <c r="ALR37" s="23"/>
      <c r="ALS37" s="23"/>
      <c r="ALT37" s="23"/>
      <c r="ALU37" s="23"/>
      <c r="ALV37" s="23"/>
      <c r="ALW37" s="23"/>
      <c r="ALX37" s="23"/>
      <c r="ALY37" s="23"/>
      <c r="ALZ37" s="23"/>
      <c r="AMA37" s="23"/>
      <c r="AMB37" s="23"/>
      <c r="AMC37" s="23"/>
      <c r="AMD37" s="23"/>
      <c r="AME37" s="23"/>
      <c r="AMF37" s="23"/>
      <c r="AMG37" s="23"/>
      <c r="AMH37" s="23"/>
      <c r="AMI37" s="23"/>
      <c r="AMJ37" s="23"/>
      <c r="AMK37" s="23"/>
      <c r="AML37" s="23"/>
      <c r="AMM37" s="23"/>
      <c r="AMN37" s="23"/>
      <c r="AMO37" s="23"/>
      <c r="AMP37" s="23"/>
      <c r="AMQ37" s="23"/>
      <c r="AMR37" s="23"/>
      <c r="AMS37" s="23"/>
      <c r="AMT37" s="23"/>
      <c r="AMU37" s="23"/>
      <c r="AMV37" s="23"/>
      <c r="AMW37" s="23"/>
      <c r="AMX37" s="23"/>
    </row>
    <row r="38" spans="1:1038" ht="23.25" customHeight="1" x14ac:dyDescent="0.25">
      <c r="A38" s="25" t="s">
        <v>41</v>
      </c>
      <c r="B38" s="25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</row>
    <row r="39" spans="1:1038" x14ac:dyDescent="0.25">
      <c r="A39" s="27"/>
    </row>
  </sheetData>
  <mergeCells count="59">
    <mergeCell ref="A11:A13"/>
    <mergeCell ref="A14:A36"/>
    <mergeCell ref="A37:T37"/>
    <mergeCell ref="AL3:AL5"/>
    <mergeCell ref="AM3:AM5"/>
    <mergeCell ref="AN3:AN5"/>
    <mergeCell ref="AO3:AO5"/>
    <mergeCell ref="A4:B5"/>
    <mergeCell ref="A6:A10"/>
    <mergeCell ref="AF3:AF5"/>
    <mergeCell ref="AG3:AG5"/>
    <mergeCell ref="AH3:AH5"/>
    <mergeCell ref="AI3:AI5"/>
    <mergeCell ref="AJ3:AJ5"/>
    <mergeCell ref="AK3:AK5"/>
    <mergeCell ref="Z3:Z5"/>
    <mergeCell ref="AA3:AA5"/>
    <mergeCell ref="AB3:AB5"/>
    <mergeCell ref="AC3:AC5"/>
    <mergeCell ref="AD3:AD5"/>
    <mergeCell ref="AE3:AE5"/>
    <mergeCell ref="T3:T5"/>
    <mergeCell ref="U3:U5"/>
    <mergeCell ref="V3:V5"/>
    <mergeCell ref="W3:W5"/>
    <mergeCell ref="X3:X5"/>
    <mergeCell ref="Y3:Y5"/>
    <mergeCell ref="N3:N5"/>
    <mergeCell ref="O3:O5"/>
    <mergeCell ref="P3:P5"/>
    <mergeCell ref="Q3:Q5"/>
    <mergeCell ref="R3:R5"/>
    <mergeCell ref="S3:S5"/>
    <mergeCell ref="H3:H5"/>
    <mergeCell ref="I3:I5"/>
    <mergeCell ref="J3:J5"/>
    <mergeCell ref="K3:K5"/>
    <mergeCell ref="L3:L5"/>
    <mergeCell ref="M3:M5"/>
    <mergeCell ref="AA2:AC2"/>
    <mergeCell ref="AD2:AF2"/>
    <mergeCell ref="AG2:AI2"/>
    <mergeCell ref="AJ2:AL2"/>
    <mergeCell ref="AM2:AO2"/>
    <mergeCell ref="C3:C5"/>
    <mergeCell ref="D3:D5"/>
    <mergeCell ref="E3:E5"/>
    <mergeCell ref="F3:F5"/>
    <mergeCell ref="G3:G5"/>
    <mergeCell ref="A1:AF1"/>
    <mergeCell ref="A2:B3"/>
    <mergeCell ref="C2:E2"/>
    <mergeCell ref="F2:H2"/>
    <mergeCell ref="I2:K2"/>
    <mergeCell ref="L2:N2"/>
    <mergeCell ref="O2:Q2"/>
    <mergeCell ref="R2:T2"/>
    <mergeCell ref="U2:W2"/>
    <mergeCell ref="X2:Z2"/>
  </mergeCells>
  <phoneticPr fontId="20" type="noConversion"/>
  <pageMargins left="0.23622047244094502" right="0.23622047244094502" top="0.74803149606299213" bottom="0.74803149606299213" header="0.31496062992126012" footer="0.31496062992126012"/>
  <pageSetup paperSize="0" fitToWidth="0" orientation="landscape" horizontalDpi="0" verticalDpi="0" copies="0"/>
  <colBreaks count="1" manualBreakCount="1">
    <brk id="20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38"/>
  <sheetViews>
    <sheetView zoomScale="55" zoomScaleNormal="55" workbookViewId="0">
      <selection activeCell="O22" sqref="A1:AN38"/>
    </sheetView>
  </sheetViews>
  <sheetFormatPr defaultRowHeight="16.5" x14ac:dyDescent="0.25"/>
  <cols>
    <col min="1" max="3" width="9" customWidth="1"/>
    <col min="4" max="4" width="9.125" customWidth="1"/>
    <col min="5" max="5" width="9.625" customWidth="1"/>
    <col min="6" max="7" width="9.125" customWidth="1"/>
    <col min="8" max="8" width="9.625" customWidth="1"/>
    <col min="9" max="10" width="9.125" customWidth="1"/>
    <col min="11" max="11" width="9.625" customWidth="1"/>
    <col min="12" max="13" width="9.125" customWidth="1"/>
    <col min="14" max="14" width="9.625" customWidth="1"/>
    <col min="15" max="16" width="9.125" customWidth="1"/>
    <col min="17" max="17" width="9.625" customWidth="1"/>
    <col min="18" max="19" width="9.125" customWidth="1"/>
    <col min="20" max="20" width="9.625" customWidth="1"/>
    <col min="21" max="22" width="9.125" customWidth="1"/>
    <col min="23" max="23" width="9.625" customWidth="1"/>
    <col min="24" max="25" width="9.125" customWidth="1"/>
    <col min="26" max="26" width="9.625" customWidth="1"/>
    <col min="27" max="28" width="9.125" customWidth="1"/>
    <col min="29" max="29" width="9.625" customWidth="1"/>
    <col min="30" max="31" width="9.125" customWidth="1"/>
    <col min="32" max="32" width="9.625" customWidth="1"/>
    <col min="33" max="34" width="9.25" style="32" customWidth="1"/>
    <col min="35" max="35" width="10.875" style="32" customWidth="1"/>
    <col min="36" max="36" width="10.125" customWidth="1"/>
    <col min="37" max="39" width="12.375" customWidth="1"/>
    <col min="40" max="40" width="10.5" customWidth="1"/>
    <col min="41" max="41" width="9" customWidth="1"/>
  </cols>
  <sheetData>
    <row r="1" spans="1:40" ht="21" x14ac:dyDescent="0.25">
      <c r="A1" s="36" t="s">
        <v>80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36"/>
      <c r="AJ1" s="36"/>
      <c r="AK1" s="36"/>
      <c r="AL1" s="36"/>
      <c r="AM1" s="36"/>
      <c r="AN1" s="36"/>
    </row>
    <row r="2" spans="1:40" ht="16.149999999999999" customHeight="1" x14ac:dyDescent="0.25">
      <c r="A2" s="37" t="s">
        <v>42</v>
      </c>
      <c r="B2" s="37"/>
      <c r="C2" s="38">
        <v>2012</v>
      </c>
      <c r="D2" s="38"/>
      <c r="E2" s="38"/>
      <c r="F2" s="38">
        <v>2013</v>
      </c>
      <c r="G2" s="38"/>
      <c r="H2" s="38"/>
      <c r="I2" s="38">
        <v>2014</v>
      </c>
      <c r="J2" s="38"/>
      <c r="K2" s="38"/>
      <c r="L2" s="38">
        <v>2015</v>
      </c>
      <c r="M2" s="38"/>
      <c r="N2" s="38"/>
      <c r="O2" s="38">
        <v>2016</v>
      </c>
      <c r="P2" s="38"/>
      <c r="Q2" s="38"/>
      <c r="R2" s="38">
        <v>2017</v>
      </c>
      <c r="S2" s="38"/>
      <c r="T2" s="38"/>
      <c r="U2" s="38">
        <v>2018</v>
      </c>
      <c r="V2" s="38"/>
      <c r="W2" s="38"/>
      <c r="X2" s="38">
        <v>2019</v>
      </c>
      <c r="Y2" s="38"/>
      <c r="Z2" s="38"/>
      <c r="AA2" s="38">
        <v>2020</v>
      </c>
      <c r="AB2" s="38"/>
      <c r="AC2" s="38"/>
      <c r="AD2" s="38">
        <v>2021</v>
      </c>
      <c r="AE2" s="38"/>
      <c r="AF2" s="38"/>
      <c r="AG2" s="38">
        <v>2022</v>
      </c>
      <c r="AH2" s="38"/>
      <c r="AI2" s="38"/>
      <c r="AJ2" s="38">
        <v>2023</v>
      </c>
      <c r="AK2" s="38"/>
      <c r="AL2" s="38"/>
      <c r="AM2" s="38"/>
      <c r="AN2" s="38"/>
    </row>
    <row r="3" spans="1:40" x14ac:dyDescent="0.25">
      <c r="A3" s="37"/>
      <c r="B3" s="37"/>
      <c r="C3" s="38" t="s">
        <v>2</v>
      </c>
      <c r="D3" s="38" t="s">
        <v>3</v>
      </c>
      <c r="E3" s="38" t="s">
        <v>4</v>
      </c>
      <c r="F3" s="38" t="s">
        <v>2</v>
      </c>
      <c r="G3" s="38" t="s">
        <v>3</v>
      </c>
      <c r="H3" s="38" t="s">
        <v>4</v>
      </c>
      <c r="I3" s="38" t="s">
        <v>2</v>
      </c>
      <c r="J3" s="38" t="s">
        <v>3</v>
      </c>
      <c r="K3" s="38" t="s">
        <v>4</v>
      </c>
      <c r="L3" s="38" t="s">
        <v>2</v>
      </c>
      <c r="M3" s="38" t="s">
        <v>3</v>
      </c>
      <c r="N3" s="38" t="s">
        <v>4</v>
      </c>
      <c r="O3" s="38" t="s">
        <v>2</v>
      </c>
      <c r="P3" s="38" t="s">
        <v>3</v>
      </c>
      <c r="Q3" s="38" t="s">
        <v>4</v>
      </c>
      <c r="R3" s="38" t="s">
        <v>2</v>
      </c>
      <c r="S3" s="38" t="s">
        <v>3</v>
      </c>
      <c r="T3" s="38" t="s">
        <v>4</v>
      </c>
      <c r="U3" s="38" t="s">
        <v>2</v>
      </c>
      <c r="V3" s="38" t="s">
        <v>3</v>
      </c>
      <c r="W3" s="38" t="s">
        <v>4</v>
      </c>
      <c r="X3" s="38" t="s">
        <v>2</v>
      </c>
      <c r="Y3" s="38" t="s">
        <v>3</v>
      </c>
      <c r="Z3" s="38" t="s">
        <v>4</v>
      </c>
      <c r="AA3" s="38" t="s">
        <v>2</v>
      </c>
      <c r="AB3" s="38" t="s">
        <v>3</v>
      </c>
      <c r="AC3" s="38" t="s">
        <v>4</v>
      </c>
      <c r="AD3" s="38" t="s">
        <v>2</v>
      </c>
      <c r="AE3" s="38" t="s">
        <v>3</v>
      </c>
      <c r="AF3" s="38" t="s">
        <v>4</v>
      </c>
      <c r="AG3" s="38" t="s">
        <v>2</v>
      </c>
      <c r="AH3" s="38" t="s">
        <v>3</v>
      </c>
      <c r="AI3" s="38" t="s">
        <v>4</v>
      </c>
      <c r="AJ3" s="38" t="s">
        <v>2</v>
      </c>
      <c r="AK3" s="38" t="s">
        <v>3</v>
      </c>
      <c r="AL3" s="38"/>
      <c r="AM3" s="38"/>
      <c r="AN3" s="38" t="s">
        <v>4</v>
      </c>
    </row>
    <row r="4" spans="1:40" x14ac:dyDescent="0.25">
      <c r="A4" s="37" t="s">
        <v>5</v>
      </c>
      <c r="B4" s="37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  <c r="AA4" s="38"/>
      <c r="AB4" s="38"/>
      <c r="AC4" s="38"/>
      <c r="AD4" s="38"/>
      <c r="AE4" s="38"/>
      <c r="AF4" s="38"/>
      <c r="AG4" s="38"/>
      <c r="AH4" s="38"/>
      <c r="AI4" s="38"/>
      <c r="AJ4" s="38"/>
      <c r="AK4" s="38"/>
      <c r="AL4" s="38"/>
      <c r="AM4" s="38"/>
      <c r="AN4" s="38"/>
    </row>
    <row r="5" spans="1:40" x14ac:dyDescent="0.25">
      <c r="A5" s="37"/>
      <c r="B5" s="37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  <c r="AB5" s="38"/>
      <c r="AC5" s="38"/>
      <c r="AD5" s="38"/>
      <c r="AE5" s="38"/>
      <c r="AF5" s="38"/>
      <c r="AG5" s="38"/>
      <c r="AH5" s="38"/>
      <c r="AI5" s="38"/>
      <c r="AJ5" s="38"/>
      <c r="AK5" s="39" t="s">
        <v>43</v>
      </c>
      <c r="AL5" s="39" t="s">
        <v>44</v>
      </c>
      <c r="AM5" s="39" t="s">
        <v>45</v>
      </c>
      <c r="AN5" s="38"/>
    </row>
    <row r="6" spans="1:40" x14ac:dyDescent="0.25">
      <c r="A6" s="37" t="s">
        <v>6</v>
      </c>
      <c r="B6" s="40" t="s">
        <v>81</v>
      </c>
      <c r="C6" s="41">
        <v>6</v>
      </c>
      <c r="D6" s="41">
        <v>0</v>
      </c>
      <c r="E6" s="42">
        <v>0</v>
      </c>
      <c r="F6" s="41">
        <v>78</v>
      </c>
      <c r="G6" s="41">
        <v>23</v>
      </c>
      <c r="H6" s="42">
        <v>0.29487179487179499</v>
      </c>
      <c r="I6" s="41">
        <v>17</v>
      </c>
      <c r="J6" s="41">
        <v>1</v>
      </c>
      <c r="K6" s="42">
        <v>5.8823529411764698E-2</v>
      </c>
      <c r="L6" s="41">
        <v>11</v>
      </c>
      <c r="M6" s="41">
        <v>2</v>
      </c>
      <c r="N6" s="42">
        <v>0.18181818181818199</v>
      </c>
      <c r="O6" s="41">
        <v>32</v>
      </c>
      <c r="P6" s="41">
        <v>8</v>
      </c>
      <c r="Q6" s="42">
        <v>0.25</v>
      </c>
      <c r="R6" s="41">
        <v>40</v>
      </c>
      <c r="S6" s="41">
        <v>4</v>
      </c>
      <c r="T6" s="42">
        <v>0.1</v>
      </c>
      <c r="U6" s="43">
        <v>33</v>
      </c>
      <c r="V6" s="43">
        <v>1</v>
      </c>
      <c r="W6" s="42">
        <v>3.03030303030303E-2</v>
      </c>
      <c r="X6" s="43">
        <v>47</v>
      </c>
      <c r="Y6" s="43">
        <v>1</v>
      </c>
      <c r="Z6" s="42">
        <v>2.1276595744680799E-2</v>
      </c>
      <c r="AA6" s="43">
        <v>34</v>
      </c>
      <c r="AB6" s="43">
        <v>0</v>
      </c>
      <c r="AC6" s="42">
        <v>0</v>
      </c>
      <c r="AD6" s="43">
        <v>24</v>
      </c>
      <c r="AE6" s="43">
        <v>1</v>
      </c>
      <c r="AF6" s="42">
        <v>4.1666666666666699E-2</v>
      </c>
      <c r="AG6" s="43">
        <v>25</v>
      </c>
      <c r="AH6" s="43">
        <v>1</v>
      </c>
      <c r="AI6" s="42">
        <f t="shared" ref="AI6:AI32" si="0">AH6/AG6</f>
        <v>0.04</v>
      </c>
      <c r="AJ6" s="44">
        <v>36</v>
      </c>
      <c r="AK6" s="44">
        <v>5</v>
      </c>
      <c r="AL6" s="44">
        <v>1</v>
      </c>
      <c r="AM6" s="44">
        <f>AK6+AL6</f>
        <v>6</v>
      </c>
      <c r="AN6" s="42">
        <f t="shared" ref="AN6:AN32" si="1">AM6/AJ6</f>
        <v>0.16666666666666666</v>
      </c>
    </row>
    <row r="7" spans="1:40" x14ac:dyDescent="0.25">
      <c r="A7" s="37"/>
      <c r="B7" s="45" t="s">
        <v>82</v>
      </c>
      <c r="C7" s="41">
        <v>7009</v>
      </c>
      <c r="D7" s="41">
        <v>2604</v>
      </c>
      <c r="E7" s="42">
        <v>0.37152232843486899</v>
      </c>
      <c r="F7" s="41">
        <v>6164</v>
      </c>
      <c r="G7" s="41">
        <v>1637</v>
      </c>
      <c r="H7" s="42">
        <v>0.26557430240103802</v>
      </c>
      <c r="I7" s="41">
        <v>5305</v>
      </c>
      <c r="J7" s="41">
        <v>1396</v>
      </c>
      <c r="K7" s="42">
        <v>0.26314797360980202</v>
      </c>
      <c r="L7" s="41">
        <v>6324</v>
      </c>
      <c r="M7" s="41">
        <v>3324</v>
      </c>
      <c r="N7" s="42">
        <v>0.52561669829222002</v>
      </c>
      <c r="O7" s="41">
        <v>6226</v>
      </c>
      <c r="P7" s="41">
        <v>2635</v>
      </c>
      <c r="Q7" s="42">
        <v>0.423225184709284</v>
      </c>
      <c r="R7" s="46">
        <v>4582</v>
      </c>
      <c r="S7" s="46">
        <v>1581</v>
      </c>
      <c r="T7" s="42">
        <v>0.34504583151462198</v>
      </c>
      <c r="U7" s="43">
        <v>6920</v>
      </c>
      <c r="V7" s="43">
        <v>1767</v>
      </c>
      <c r="W7" s="42">
        <v>0.25534682080924798</v>
      </c>
      <c r="X7" s="43">
        <v>8287</v>
      </c>
      <c r="Y7" s="43">
        <v>1614</v>
      </c>
      <c r="Z7" s="42">
        <v>0.19476288162181701</v>
      </c>
      <c r="AA7" s="43">
        <v>8067</v>
      </c>
      <c r="AB7" s="43">
        <v>1639</v>
      </c>
      <c r="AC7" s="42">
        <v>0.203173422585844</v>
      </c>
      <c r="AD7" s="43">
        <v>6549</v>
      </c>
      <c r="AE7" s="43">
        <v>1337</v>
      </c>
      <c r="AF7" s="42">
        <v>0.204153305848221</v>
      </c>
      <c r="AG7" s="43">
        <v>6818</v>
      </c>
      <c r="AH7" s="43">
        <v>1523</v>
      </c>
      <c r="AI7" s="42">
        <f t="shared" si="0"/>
        <v>0.22337929011440305</v>
      </c>
      <c r="AJ7" s="47">
        <v>7950</v>
      </c>
      <c r="AK7" s="47">
        <v>1671</v>
      </c>
      <c r="AL7" s="47">
        <v>2277</v>
      </c>
      <c r="AM7" s="47">
        <f>AK7+AL7</f>
        <v>3948</v>
      </c>
      <c r="AN7" s="42">
        <f t="shared" si="1"/>
        <v>0.49660377358490565</v>
      </c>
    </row>
    <row r="8" spans="1:40" x14ac:dyDescent="0.25">
      <c r="A8" s="37"/>
      <c r="B8" s="40" t="s">
        <v>83</v>
      </c>
      <c r="C8" s="41">
        <v>1986</v>
      </c>
      <c r="D8" s="41">
        <v>941</v>
      </c>
      <c r="E8" s="42">
        <v>0.47381671701913403</v>
      </c>
      <c r="F8" s="41">
        <v>1357</v>
      </c>
      <c r="G8" s="41">
        <v>474</v>
      </c>
      <c r="H8" s="42">
        <v>0.34929992630803203</v>
      </c>
      <c r="I8" s="41">
        <v>980</v>
      </c>
      <c r="J8" s="41">
        <v>294</v>
      </c>
      <c r="K8" s="42">
        <v>0.3</v>
      </c>
      <c r="L8" s="41">
        <v>976</v>
      </c>
      <c r="M8" s="41">
        <v>545</v>
      </c>
      <c r="N8" s="42">
        <v>0.55840163934426201</v>
      </c>
      <c r="O8" s="41">
        <v>794</v>
      </c>
      <c r="P8" s="41">
        <v>411</v>
      </c>
      <c r="Q8" s="42">
        <v>0.51763224181360201</v>
      </c>
      <c r="R8" s="41">
        <v>573</v>
      </c>
      <c r="S8" s="41">
        <v>247</v>
      </c>
      <c r="T8" s="42">
        <v>0.43106457242582902</v>
      </c>
      <c r="U8" s="43">
        <v>1324</v>
      </c>
      <c r="V8" s="43">
        <v>567</v>
      </c>
      <c r="W8" s="42">
        <v>0.42824773413897299</v>
      </c>
      <c r="X8" s="43">
        <v>1363</v>
      </c>
      <c r="Y8" s="43">
        <v>390</v>
      </c>
      <c r="Z8" s="42">
        <v>0.28613352898019101</v>
      </c>
      <c r="AA8" s="43">
        <v>1248</v>
      </c>
      <c r="AB8" s="43">
        <v>381</v>
      </c>
      <c r="AC8" s="42">
        <v>0.30528846153846201</v>
      </c>
      <c r="AD8" s="43">
        <v>1208</v>
      </c>
      <c r="AE8" s="43">
        <v>328</v>
      </c>
      <c r="AF8" s="42">
        <v>0.27152317880794702</v>
      </c>
      <c r="AG8" s="43">
        <v>1172</v>
      </c>
      <c r="AH8" s="43">
        <v>306</v>
      </c>
      <c r="AI8" s="42">
        <f t="shared" si="0"/>
        <v>0.26109215017064846</v>
      </c>
      <c r="AJ8" s="47">
        <v>1682</v>
      </c>
      <c r="AK8" s="47">
        <v>375</v>
      </c>
      <c r="AL8" s="47">
        <v>536</v>
      </c>
      <c r="AM8" s="47">
        <f>AK8+AL8</f>
        <v>911</v>
      </c>
      <c r="AN8" s="42">
        <f t="shared" si="1"/>
        <v>0.54161712247324612</v>
      </c>
    </row>
    <row r="9" spans="1:40" x14ac:dyDescent="0.25">
      <c r="A9" s="37"/>
      <c r="B9" s="40" t="s">
        <v>84</v>
      </c>
      <c r="C9" s="41">
        <v>1788</v>
      </c>
      <c r="D9" s="41">
        <v>994</v>
      </c>
      <c r="E9" s="42">
        <v>0.55592841163311002</v>
      </c>
      <c r="F9" s="41">
        <v>1014</v>
      </c>
      <c r="G9" s="41">
        <v>509</v>
      </c>
      <c r="H9" s="42">
        <v>0.50197238658777099</v>
      </c>
      <c r="I9" s="41">
        <v>686</v>
      </c>
      <c r="J9" s="41">
        <v>329</v>
      </c>
      <c r="K9" s="42">
        <v>0.47959183673469402</v>
      </c>
      <c r="L9" s="41">
        <v>456</v>
      </c>
      <c r="M9" s="41">
        <v>298</v>
      </c>
      <c r="N9" s="42">
        <v>0.65350877192982504</v>
      </c>
      <c r="O9" s="41">
        <v>323</v>
      </c>
      <c r="P9" s="41">
        <v>216</v>
      </c>
      <c r="Q9" s="42">
        <v>0.66873065015479904</v>
      </c>
      <c r="R9" s="41">
        <v>185</v>
      </c>
      <c r="S9" s="41">
        <v>90</v>
      </c>
      <c r="T9" s="42">
        <v>0.48648648648648701</v>
      </c>
      <c r="U9" s="43">
        <v>264</v>
      </c>
      <c r="V9" s="43">
        <v>108</v>
      </c>
      <c r="W9" s="42">
        <v>0.40909090909090901</v>
      </c>
      <c r="X9" s="43">
        <v>254</v>
      </c>
      <c r="Y9" s="43">
        <v>112</v>
      </c>
      <c r="Z9" s="42">
        <v>0.440944881889764</v>
      </c>
      <c r="AA9" s="43">
        <v>252</v>
      </c>
      <c r="AB9" s="43">
        <v>125</v>
      </c>
      <c r="AC9" s="42">
        <v>0.49603174603174599</v>
      </c>
      <c r="AD9" s="43">
        <v>274</v>
      </c>
      <c r="AE9" s="43">
        <v>123</v>
      </c>
      <c r="AF9" s="42">
        <v>0.44890510948905099</v>
      </c>
      <c r="AG9" s="43">
        <v>271</v>
      </c>
      <c r="AH9" s="43">
        <v>108</v>
      </c>
      <c r="AI9" s="42">
        <f t="shared" si="0"/>
        <v>0.39852398523985239</v>
      </c>
      <c r="AJ9" s="47">
        <v>587</v>
      </c>
      <c r="AK9" s="47">
        <v>71</v>
      </c>
      <c r="AL9" s="47">
        <v>169</v>
      </c>
      <c r="AM9" s="47">
        <f>AK9+AL9</f>
        <v>240</v>
      </c>
      <c r="AN9" s="42">
        <f t="shared" si="1"/>
        <v>0.40885860306643951</v>
      </c>
    </row>
    <row r="10" spans="1:40" x14ac:dyDescent="0.25">
      <c r="A10" s="37"/>
      <c r="B10" s="48" t="s">
        <v>85</v>
      </c>
      <c r="C10" s="49">
        <v>10789</v>
      </c>
      <c r="D10" s="49">
        <v>4539</v>
      </c>
      <c r="E10" s="50">
        <v>0.42070627490962997</v>
      </c>
      <c r="F10" s="49">
        <v>8613</v>
      </c>
      <c r="G10" s="49">
        <v>2643</v>
      </c>
      <c r="H10" s="50">
        <v>0.30686172065482398</v>
      </c>
      <c r="I10" s="49">
        <v>6988</v>
      </c>
      <c r="J10" s="49">
        <v>2020</v>
      </c>
      <c r="K10" s="50">
        <v>0.28906697195191799</v>
      </c>
      <c r="L10" s="49">
        <v>7767</v>
      </c>
      <c r="M10" s="49">
        <v>4169</v>
      </c>
      <c r="N10" s="50">
        <v>0.53675807905240103</v>
      </c>
      <c r="O10" s="49">
        <v>7375</v>
      </c>
      <c r="P10" s="49">
        <v>3270</v>
      </c>
      <c r="Q10" s="50">
        <v>0.44338983050847502</v>
      </c>
      <c r="R10" s="49">
        <v>5380</v>
      </c>
      <c r="S10" s="49">
        <v>1922</v>
      </c>
      <c r="T10" s="50">
        <v>0.35724907063196998</v>
      </c>
      <c r="U10" s="49">
        <v>8541</v>
      </c>
      <c r="V10" s="49">
        <v>2443</v>
      </c>
      <c r="W10" s="50">
        <v>0.28603208055262802</v>
      </c>
      <c r="X10" s="49">
        <v>9951</v>
      </c>
      <c r="Y10" s="49">
        <v>2117</v>
      </c>
      <c r="Z10" s="50">
        <v>0.212742437945935</v>
      </c>
      <c r="AA10" s="49">
        <v>9601</v>
      </c>
      <c r="AB10" s="49">
        <v>2145</v>
      </c>
      <c r="AC10" s="50">
        <v>0.223414227684616</v>
      </c>
      <c r="AD10" s="49">
        <v>8055</v>
      </c>
      <c r="AE10" s="49">
        <v>1789</v>
      </c>
      <c r="AF10" s="50">
        <v>0.22209807572936099</v>
      </c>
      <c r="AG10" s="49">
        <f>SUM(AG6:AG9)</f>
        <v>8286</v>
      </c>
      <c r="AH10" s="49">
        <f>SUM(AH6:AH9)</f>
        <v>1938</v>
      </c>
      <c r="AI10" s="50">
        <f t="shared" si="0"/>
        <v>0.23388848660391021</v>
      </c>
      <c r="AJ10" s="49">
        <f>SUM(AJ6:AJ9)</f>
        <v>10255</v>
      </c>
      <c r="AK10" s="49">
        <f>SUM(AK6:AK9)</f>
        <v>2122</v>
      </c>
      <c r="AL10" s="49">
        <f>SUM(AL6:AL9)</f>
        <v>2983</v>
      </c>
      <c r="AM10" s="49">
        <f>SUM(AM6:AM9)</f>
        <v>5105</v>
      </c>
      <c r="AN10" s="50">
        <f t="shared" si="1"/>
        <v>0.49780594831789371</v>
      </c>
    </row>
    <row r="11" spans="1:40" x14ac:dyDescent="0.25">
      <c r="A11" s="37" t="s">
        <v>12</v>
      </c>
      <c r="B11" s="40" t="s">
        <v>86</v>
      </c>
      <c r="C11" s="41">
        <v>6480</v>
      </c>
      <c r="D11" s="41">
        <v>2955</v>
      </c>
      <c r="E11" s="51">
        <v>0.45601851851851899</v>
      </c>
      <c r="F11" s="41">
        <v>5033</v>
      </c>
      <c r="G11" s="41">
        <v>1703</v>
      </c>
      <c r="H11" s="42">
        <v>0.338366779256904</v>
      </c>
      <c r="I11" s="41">
        <v>4206</v>
      </c>
      <c r="J11" s="41">
        <v>1330</v>
      </c>
      <c r="K11" s="42">
        <v>0.31621493105088</v>
      </c>
      <c r="L11" s="41">
        <v>4549</v>
      </c>
      <c r="M11" s="41">
        <v>2551</v>
      </c>
      <c r="N11" s="42">
        <v>0.56078258958012805</v>
      </c>
      <c r="O11" s="41">
        <v>4227</v>
      </c>
      <c r="P11" s="41">
        <v>1984</v>
      </c>
      <c r="Q11" s="42">
        <v>0.469363614856873</v>
      </c>
      <c r="R11" s="41">
        <v>3075</v>
      </c>
      <c r="S11" s="41">
        <v>1160</v>
      </c>
      <c r="T11" s="42">
        <v>0.37723577235772399</v>
      </c>
      <c r="U11" s="43">
        <v>4742</v>
      </c>
      <c r="V11" s="43">
        <v>1430</v>
      </c>
      <c r="W11" s="42">
        <v>0.30156052298608199</v>
      </c>
      <c r="X11" s="43">
        <v>5544</v>
      </c>
      <c r="Y11" s="43">
        <v>1307</v>
      </c>
      <c r="Z11" s="42">
        <v>0.23575036075036099</v>
      </c>
      <c r="AA11" s="43">
        <v>5344</v>
      </c>
      <c r="AB11" s="43">
        <v>1280</v>
      </c>
      <c r="AC11" s="42">
        <v>0.239520958083832</v>
      </c>
      <c r="AD11" s="43">
        <v>4535</v>
      </c>
      <c r="AE11" s="43">
        <v>1059</v>
      </c>
      <c r="AF11" s="42">
        <v>0.23351708930540199</v>
      </c>
      <c r="AG11" s="47">
        <v>4621</v>
      </c>
      <c r="AH11" s="47">
        <v>1154</v>
      </c>
      <c r="AI11" s="42">
        <f t="shared" si="0"/>
        <v>0.24972949578013418</v>
      </c>
      <c r="AJ11" s="47">
        <v>5717</v>
      </c>
      <c r="AK11" s="47">
        <v>1167</v>
      </c>
      <c r="AL11" s="47">
        <v>1796</v>
      </c>
      <c r="AM11" s="47">
        <f>AK11+AL11</f>
        <v>2963</v>
      </c>
      <c r="AN11" s="42">
        <f t="shared" si="1"/>
        <v>0.51827881756165817</v>
      </c>
    </row>
    <row r="12" spans="1:40" x14ac:dyDescent="0.25">
      <c r="A12" s="37"/>
      <c r="B12" s="40" t="s">
        <v>87</v>
      </c>
      <c r="C12" s="41">
        <v>4309</v>
      </c>
      <c r="D12" s="41">
        <v>1584</v>
      </c>
      <c r="E12" s="51">
        <v>0.36760269203991602</v>
      </c>
      <c r="F12" s="41">
        <v>3580</v>
      </c>
      <c r="G12" s="41">
        <v>940</v>
      </c>
      <c r="H12" s="42">
        <v>0.26256983240223503</v>
      </c>
      <c r="I12" s="41">
        <v>2782</v>
      </c>
      <c r="J12" s="41">
        <v>690</v>
      </c>
      <c r="K12" s="42">
        <v>0.248023005032351</v>
      </c>
      <c r="L12" s="41">
        <v>3218</v>
      </c>
      <c r="M12" s="41">
        <v>1618</v>
      </c>
      <c r="N12" s="42">
        <v>0.50279676817899299</v>
      </c>
      <c r="O12" s="41">
        <v>3148</v>
      </c>
      <c r="P12" s="41">
        <v>1286</v>
      </c>
      <c r="Q12" s="42">
        <v>0.40851334180431997</v>
      </c>
      <c r="R12" s="41">
        <v>2305</v>
      </c>
      <c r="S12" s="41">
        <v>762</v>
      </c>
      <c r="T12" s="42">
        <v>0.33058568329718002</v>
      </c>
      <c r="U12" s="43">
        <v>3799</v>
      </c>
      <c r="V12" s="43">
        <v>1013</v>
      </c>
      <c r="W12" s="42">
        <v>0.266649118188997</v>
      </c>
      <c r="X12" s="43">
        <v>4407</v>
      </c>
      <c r="Y12" s="43">
        <v>810</v>
      </c>
      <c r="Z12" s="42">
        <v>0.183798502382573</v>
      </c>
      <c r="AA12" s="43">
        <v>4257</v>
      </c>
      <c r="AB12" s="43">
        <v>865</v>
      </c>
      <c r="AC12" s="42">
        <v>0.203194738078459</v>
      </c>
      <c r="AD12" s="43">
        <v>3520</v>
      </c>
      <c r="AE12" s="43">
        <v>730</v>
      </c>
      <c r="AF12" s="42">
        <v>0.20738636363636401</v>
      </c>
      <c r="AG12" s="47">
        <v>3665</v>
      </c>
      <c r="AH12" s="47">
        <v>784</v>
      </c>
      <c r="AI12" s="42">
        <f t="shared" si="0"/>
        <v>0.21391541609822648</v>
      </c>
      <c r="AJ12" s="47">
        <v>4538</v>
      </c>
      <c r="AK12" s="47">
        <v>955</v>
      </c>
      <c r="AL12" s="47">
        <v>1187</v>
      </c>
      <c r="AM12" s="47">
        <f>AK12+AL12</f>
        <v>2142</v>
      </c>
      <c r="AN12" s="42">
        <f t="shared" si="1"/>
        <v>0.47201410312913178</v>
      </c>
    </row>
    <row r="13" spans="1:40" x14ac:dyDescent="0.25">
      <c r="A13" s="37"/>
      <c r="B13" s="48" t="s">
        <v>85</v>
      </c>
      <c r="C13" s="49">
        <v>10789</v>
      </c>
      <c r="D13" s="49">
        <v>4539</v>
      </c>
      <c r="E13" s="50">
        <v>0.42070627490962997</v>
      </c>
      <c r="F13" s="49">
        <v>8613</v>
      </c>
      <c r="G13" s="49">
        <v>2643</v>
      </c>
      <c r="H13" s="50">
        <v>0.30686172065482398</v>
      </c>
      <c r="I13" s="49">
        <v>6988</v>
      </c>
      <c r="J13" s="49">
        <v>2020</v>
      </c>
      <c r="K13" s="50">
        <v>0.28906697195191799</v>
      </c>
      <c r="L13" s="49">
        <v>7767</v>
      </c>
      <c r="M13" s="49">
        <v>4169</v>
      </c>
      <c r="N13" s="50">
        <v>0.53675807905240103</v>
      </c>
      <c r="O13" s="49">
        <v>7375</v>
      </c>
      <c r="P13" s="49">
        <v>3270</v>
      </c>
      <c r="Q13" s="50">
        <v>0.44338983050847502</v>
      </c>
      <c r="R13" s="49">
        <v>5380</v>
      </c>
      <c r="S13" s="49">
        <v>1922</v>
      </c>
      <c r="T13" s="50">
        <v>0.35724907063196998</v>
      </c>
      <c r="U13" s="49">
        <v>8541</v>
      </c>
      <c r="V13" s="49">
        <v>2443</v>
      </c>
      <c r="W13" s="50">
        <v>0.28603208055262802</v>
      </c>
      <c r="X13" s="49">
        <v>9951</v>
      </c>
      <c r="Y13" s="49">
        <v>2117</v>
      </c>
      <c r="Z13" s="50">
        <v>0.212742437945935</v>
      </c>
      <c r="AA13" s="49">
        <v>9601</v>
      </c>
      <c r="AB13" s="49">
        <v>2145</v>
      </c>
      <c r="AC13" s="50">
        <v>0.223414227684616</v>
      </c>
      <c r="AD13" s="49">
        <v>8055</v>
      </c>
      <c r="AE13" s="49">
        <v>1789</v>
      </c>
      <c r="AF13" s="50">
        <v>0.22209807572936099</v>
      </c>
      <c r="AG13" s="49">
        <f>AG11+AG12</f>
        <v>8286</v>
      </c>
      <c r="AH13" s="49">
        <f>AH11+AH12</f>
        <v>1938</v>
      </c>
      <c r="AI13" s="50">
        <f t="shared" si="0"/>
        <v>0.23388848660391021</v>
      </c>
      <c r="AJ13" s="49">
        <f>AJ11+AJ12</f>
        <v>10255</v>
      </c>
      <c r="AK13" s="49">
        <f>SUM(AK11:AK12)</f>
        <v>2122</v>
      </c>
      <c r="AL13" s="49">
        <f>SUM(AL11:AL12)</f>
        <v>2983</v>
      </c>
      <c r="AM13" s="49">
        <f>SUM(AM11:AM12)</f>
        <v>5105</v>
      </c>
      <c r="AN13" s="50">
        <f t="shared" si="1"/>
        <v>0.49780594831789371</v>
      </c>
    </row>
    <row r="14" spans="1:40" x14ac:dyDescent="0.25">
      <c r="A14" s="37" t="s">
        <v>16</v>
      </c>
      <c r="B14" s="52" t="s">
        <v>88</v>
      </c>
      <c r="C14" s="41">
        <v>28</v>
      </c>
      <c r="D14" s="41">
        <v>13</v>
      </c>
      <c r="E14" s="51">
        <v>0.46428571428571402</v>
      </c>
      <c r="F14" s="41">
        <v>35</v>
      </c>
      <c r="G14" s="41">
        <v>8</v>
      </c>
      <c r="H14" s="42">
        <v>0.22857142857142901</v>
      </c>
      <c r="I14" s="41">
        <v>26</v>
      </c>
      <c r="J14" s="41">
        <v>3</v>
      </c>
      <c r="K14" s="42">
        <v>0.115384615384615</v>
      </c>
      <c r="L14" s="41">
        <v>35</v>
      </c>
      <c r="M14" s="41">
        <v>6</v>
      </c>
      <c r="N14" s="42">
        <v>0.17142857142857101</v>
      </c>
      <c r="O14" s="41">
        <v>136</v>
      </c>
      <c r="P14" s="41">
        <v>60</v>
      </c>
      <c r="Q14" s="42">
        <v>0.441176470588235</v>
      </c>
      <c r="R14" s="41">
        <v>117</v>
      </c>
      <c r="S14" s="41">
        <v>47</v>
      </c>
      <c r="T14" s="42">
        <v>0.401709401709402</v>
      </c>
      <c r="U14" s="43">
        <v>122</v>
      </c>
      <c r="V14" s="43">
        <v>29</v>
      </c>
      <c r="W14" s="42">
        <v>0.23770491803278701</v>
      </c>
      <c r="X14" s="43">
        <v>142</v>
      </c>
      <c r="Y14" s="43">
        <v>30</v>
      </c>
      <c r="Z14" s="42">
        <v>0.21126760563380301</v>
      </c>
      <c r="AA14" s="43">
        <v>231</v>
      </c>
      <c r="AB14" s="43">
        <v>43</v>
      </c>
      <c r="AC14" s="42">
        <v>0.18614718614718601</v>
      </c>
      <c r="AD14" s="43">
        <v>185</v>
      </c>
      <c r="AE14" s="43">
        <v>40</v>
      </c>
      <c r="AF14" s="42">
        <v>0.21621621621621601</v>
      </c>
      <c r="AG14" s="43">
        <v>194</v>
      </c>
      <c r="AH14" s="43">
        <v>44</v>
      </c>
      <c r="AI14" s="42">
        <f t="shared" si="0"/>
        <v>0.22680412371134021</v>
      </c>
      <c r="AJ14" s="47">
        <v>215</v>
      </c>
      <c r="AK14" s="47">
        <v>53</v>
      </c>
      <c r="AL14" s="47">
        <v>63</v>
      </c>
      <c r="AM14" s="47">
        <f t="shared" ref="AM14:AM36" si="2">AK14+AL14</f>
        <v>116</v>
      </c>
      <c r="AN14" s="42">
        <f t="shared" si="1"/>
        <v>0.53953488372093028</v>
      </c>
    </row>
    <row r="15" spans="1:40" x14ac:dyDescent="0.25">
      <c r="A15" s="37"/>
      <c r="B15" s="52" t="s">
        <v>89</v>
      </c>
      <c r="C15" s="41">
        <v>377</v>
      </c>
      <c r="D15" s="41">
        <v>123</v>
      </c>
      <c r="E15" s="51">
        <v>0.32625994694960198</v>
      </c>
      <c r="F15" s="41">
        <v>308</v>
      </c>
      <c r="G15" s="41">
        <v>70</v>
      </c>
      <c r="H15" s="42">
        <v>0.22727272727272699</v>
      </c>
      <c r="I15" s="41">
        <v>255</v>
      </c>
      <c r="J15" s="41">
        <v>51</v>
      </c>
      <c r="K15" s="42">
        <v>0.2</v>
      </c>
      <c r="L15" s="41">
        <v>284</v>
      </c>
      <c r="M15" s="41">
        <v>93</v>
      </c>
      <c r="N15" s="42">
        <v>0.32746478873239399</v>
      </c>
      <c r="O15" s="41">
        <v>294</v>
      </c>
      <c r="P15" s="41">
        <v>99</v>
      </c>
      <c r="Q15" s="42">
        <v>0.33673469387755101</v>
      </c>
      <c r="R15" s="41">
        <v>127</v>
      </c>
      <c r="S15" s="41">
        <v>35</v>
      </c>
      <c r="T15" s="42">
        <v>0.27559055118110198</v>
      </c>
      <c r="U15" s="43">
        <v>230</v>
      </c>
      <c r="V15" s="43">
        <v>58</v>
      </c>
      <c r="W15" s="42">
        <v>0.25217391304347803</v>
      </c>
      <c r="X15" s="43">
        <v>241</v>
      </c>
      <c r="Y15" s="43">
        <v>34</v>
      </c>
      <c r="Z15" s="42">
        <v>0.141078838174274</v>
      </c>
      <c r="AA15" s="43">
        <v>304</v>
      </c>
      <c r="AB15" s="43">
        <v>54</v>
      </c>
      <c r="AC15" s="42">
        <v>0.177631578947368</v>
      </c>
      <c r="AD15" s="43">
        <v>209</v>
      </c>
      <c r="AE15" s="43">
        <v>53</v>
      </c>
      <c r="AF15" s="42">
        <v>0.25358851674641097</v>
      </c>
      <c r="AG15" s="43">
        <v>283</v>
      </c>
      <c r="AH15" s="43">
        <v>59</v>
      </c>
      <c r="AI15" s="42">
        <f t="shared" si="0"/>
        <v>0.20848056537102475</v>
      </c>
      <c r="AJ15" s="47">
        <v>328</v>
      </c>
      <c r="AK15" s="47">
        <v>66</v>
      </c>
      <c r="AL15" s="47">
        <v>88</v>
      </c>
      <c r="AM15" s="47">
        <f t="shared" si="2"/>
        <v>154</v>
      </c>
      <c r="AN15" s="42">
        <f t="shared" si="1"/>
        <v>0.46951219512195119</v>
      </c>
    </row>
    <row r="16" spans="1:40" x14ac:dyDescent="0.25">
      <c r="A16" s="37"/>
      <c r="B16" s="52" t="s">
        <v>90</v>
      </c>
      <c r="C16" s="41">
        <v>627</v>
      </c>
      <c r="D16" s="41">
        <v>201</v>
      </c>
      <c r="E16" s="51">
        <v>0.32057416267942601</v>
      </c>
      <c r="F16" s="41">
        <v>559</v>
      </c>
      <c r="G16" s="41">
        <v>125</v>
      </c>
      <c r="H16" s="42">
        <v>0.22361359570661901</v>
      </c>
      <c r="I16" s="41">
        <v>448</v>
      </c>
      <c r="J16" s="41">
        <v>84</v>
      </c>
      <c r="K16" s="42">
        <v>0.1875</v>
      </c>
      <c r="L16" s="41">
        <v>554</v>
      </c>
      <c r="M16" s="41">
        <v>254</v>
      </c>
      <c r="N16" s="42">
        <v>0.45848375451263501</v>
      </c>
      <c r="O16" s="41">
        <v>684</v>
      </c>
      <c r="P16" s="41">
        <v>227</v>
      </c>
      <c r="Q16" s="42">
        <v>0.33187134502923998</v>
      </c>
      <c r="R16" s="41">
        <v>466</v>
      </c>
      <c r="S16" s="41">
        <v>126</v>
      </c>
      <c r="T16" s="42">
        <v>0.27038626609442101</v>
      </c>
      <c r="U16" s="43">
        <v>884</v>
      </c>
      <c r="V16" s="43">
        <v>187</v>
      </c>
      <c r="W16" s="42">
        <v>0.21153846153846201</v>
      </c>
      <c r="X16" s="43">
        <v>921</v>
      </c>
      <c r="Y16" s="43">
        <v>148</v>
      </c>
      <c r="Z16" s="42">
        <v>0.16069489685124899</v>
      </c>
      <c r="AA16" s="43">
        <v>621</v>
      </c>
      <c r="AB16" s="43">
        <v>117</v>
      </c>
      <c r="AC16" s="42">
        <v>0.188405797101449</v>
      </c>
      <c r="AD16" s="43">
        <v>440</v>
      </c>
      <c r="AE16" s="43">
        <v>96</v>
      </c>
      <c r="AF16" s="42">
        <v>0.218181818181818</v>
      </c>
      <c r="AG16" s="43">
        <v>547</v>
      </c>
      <c r="AH16" s="43">
        <v>123</v>
      </c>
      <c r="AI16" s="42">
        <f t="shared" si="0"/>
        <v>0.22486288848263253</v>
      </c>
      <c r="AJ16" s="47">
        <v>853</v>
      </c>
      <c r="AK16" s="47">
        <v>130</v>
      </c>
      <c r="AL16" s="47">
        <v>221</v>
      </c>
      <c r="AM16" s="47">
        <f t="shared" si="2"/>
        <v>351</v>
      </c>
      <c r="AN16" s="42">
        <f t="shared" si="1"/>
        <v>0.41148886283704572</v>
      </c>
    </row>
    <row r="17" spans="1:40" x14ac:dyDescent="0.25">
      <c r="A17" s="37"/>
      <c r="B17" s="52" t="s">
        <v>91</v>
      </c>
      <c r="C17" s="41">
        <v>34</v>
      </c>
      <c r="D17" s="41">
        <v>6</v>
      </c>
      <c r="E17" s="51">
        <v>0.17647058823529399</v>
      </c>
      <c r="F17" s="41">
        <v>17</v>
      </c>
      <c r="G17" s="41">
        <v>4</v>
      </c>
      <c r="H17" s="42">
        <v>0.23529411764705899</v>
      </c>
      <c r="I17" s="41">
        <v>23</v>
      </c>
      <c r="J17" s="41">
        <v>1</v>
      </c>
      <c r="K17" s="42">
        <v>4.3478260869565202E-2</v>
      </c>
      <c r="L17" s="41">
        <v>23</v>
      </c>
      <c r="M17" s="41">
        <v>8</v>
      </c>
      <c r="N17" s="42">
        <v>0.34782608695652201</v>
      </c>
      <c r="O17" s="41">
        <v>27</v>
      </c>
      <c r="P17" s="41">
        <v>6</v>
      </c>
      <c r="Q17" s="42">
        <v>0.22222222222222199</v>
      </c>
      <c r="R17" s="41">
        <v>27</v>
      </c>
      <c r="S17" s="41">
        <v>7</v>
      </c>
      <c r="T17" s="42">
        <v>0.25925925925925902</v>
      </c>
      <c r="U17" s="43">
        <v>24</v>
      </c>
      <c r="V17" s="43">
        <v>4</v>
      </c>
      <c r="W17" s="42">
        <v>0.16666666666666699</v>
      </c>
      <c r="X17" s="43">
        <v>4</v>
      </c>
      <c r="Y17" s="43">
        <v>2</v>
      </c>
      <c r="Z17" s="42">
        <v>0.5</v>
      </c>
      <c r="AA17" s="43">
        <v>23</v>
      </c>
      <c r="AB17" s="43">
        <v>5</v>
      </c>
      <c r="AC17" s="42">
        <v>0.217391304347826</v>
      </c>
      <c r="AD17" s="43">
        <v>29</v>
      </c>
      <c r="AE17" s="43">
        <v>6</v>
      </c>
      <c r="AF17" s="42">
        <v>0.20689655172413801</v>
      </c>
      <c r="AG17" s="43">
        <v>28</v>
      </c>
      <c r="AH17" s="43">
        <v>5</v>
      </c>
      <c r="AI17" s="42">
        <f t="shared" si="0"/>
        <v>0.17857142857142858</v>
      </c>
      <c r="AJ17" s="47">
        <v>75</v>
      </c>
      <c r="AK17" s="47">
        <v>14</v>
      </c>
      <c r="AL17" s="47">
        <v>11</v>
      </c>
      <c r="AM17" s="47">
        <f t="shared" si="2"/>
        <v>25</v>
      </c>
      <c r="AN17" s="42">
        <f t="shared" si="1"/>
        <v>0.33333333333333331</v>
      </c>
    </row>
    <row r="18" spans="1:40" x14ac:dyDescent="0.25">
      <c r="A18" s="37"/>
      <c r="B18" s="52" t="s">
        <v>92</v>
      </c>
      <c r="C18" s="41">
        <v>1466</v>
      </c>
      <c r="D18" s="41">
        <v>539</v>
      </c>
      <c r="E18" s="51">
        <v>0.36766712141882701</v>
      </c>
      <c r="F18" s="41">
        <v>1063</v>
      </c>
      <c r="G18" s="41">
        <v>313</v>
      </c>
      <c r="H18" s="42">
        <v>0.29444967074318001</v>
      </c>
      <c r="I18" s="41">
        <v>954</v>
      </c>
      <c r="J18" s="41">
        <v>205</v>
      </c>
      <c r="K18" s="42">
        <v>0.21488469601677099</v>
      </c>
      <c r="L18" s="41">
        <v>1186</v>
      </c>
      <c r="M18" s="41">
        <v>538</v>
      </c>
      <c r="N18" s="42">
        <v>0.45362563237774001</v>
      </c>
      <c r="O18" s="41">
        <v>882</v>
      </c>
      <c r="P18" s="41">
        <v>349</v>
      </c>
      <c r="Q18" s="42">
        <v>0.395691609977324</v>
      </c>
      <c r="R18" s="41">
        <v>622</v>
      </c>
      <c r="S18" s="41">
        <v>199</v>
      </c>
      <c r="T18" s="42">
        <v>0.319935691318328</v>
      </c>
      <c r="U18" s="43">
        <v>1391</v>
      </c>
      <c r="V18" s="43">
        <v>337</v>
      </c>
      <c r="W18" s="42">
        <v>0.24227174694464401</v>
      </c>
      <c r="X18" s="43">
        <v>1757</v>
      </c>
      <c r="Y18" s="43">
        <v>313</v>
      </c>
      <c r="Z18" s="42">
        <v>0.178144564598748</v>
      </c>
      <c r="AA18" s="43">
        <v>1625</v>
      </c>
      <c r="AB18" s="43">
        <v>278</v>
      </c>
      <c r="AC18" s="42">
        <v>0.17107692307692299</v>
      </c>
      <c r="AD18" s="43">
        <v>1276</v>
      </c>
      <c r="AE18" s="43">
        <v>231</v>
      </c>
      <c r="AF18" s="42">
        <v>0.181034482758621</v>
      </c>
      <c r="AG18" s="43">
        <v>1174</v>
      </c>
      <c r="AH18" s="43">
        <v>219</v>
      </c>
      <c r="AI18" s="42">
        <f t="shared" si="0"/>
        <v>0.18654173764906304</v>
      </c>
      <c r="AJ18" s="47">
        <v>1578</v>
      </c>
      <c r="AK18" s="47">
        <v>280</v>
      </c>
      <c r="AL18" s="47">
        <v>360</v>
      </c>
      <c r="AM18" s="47">
        <f t="shared" si="2"/>
        <v>640</v>
      </c>
      <c r="AN18" s="42">
        <f t="shared" si="1"/>
        <v>0.40557667934093788</v>
      </c>
    </row>
    <row r="19" spans="1:40" x14ac:dyDescent="0.25">
      <c r="A19" s="37"/>
      <c r="B19" s="52" t="s">
        <v>93</v>
      </c>
      <c r="C19" s="41">
        <v>110</v>
      </c>
      <c r="D19" s="41">
        <v>57</v>
      </c>
      <c r="E19" s="51">
        <v>0.51818181818181797</v>
      </c>
      <c r="F19" s="41">
        <v>112</v>
      </c>
      <c r="G19" s="41">
        <v>42</v>
      </c>
      <c r="H19" s="42">
        <v>0.375</v>
      </c>
      <c r="I19" s="41">
        <v>85</v>
      </c>
      <c r="J19" s="41">
        <v>25</v>
      </c>
      <c r="K19" s="42">
        <v>0.29411764705882298</v>
      </c>
      <c r="L19" s="41">
        <v>114</v>
      </c>
      <c r="M19" s="41">
        <v>55</v>
      </c>
      <c r="N19" s="42">
        <v>0.48245614035087703</v>
      </c>
      <c r="O19" s="41">
        <v>170</v>
      </c>
      <c r="P19" s="41">
        <v>75</v>
      </c>
      <c r="Q19" s="42">
        <v>0.441176470588235</v>
      </c>
      <c r="R19" s="41">
        <v>130</v>
      </c>
      <c r="S19" s="41">
        <v>34</v>
      </c>
      <c r="T19" s="42">
        <v>0.261538461538462</v>
      </c>
      <c r="U19" s="43">
        <v>105</v>
      </c>
      <c r="V19" s="43">
        <v>39</v>
      </c>
      <c r="W19" s="42">
        <v>0.371428571428571</v>
      </c>
      <c r="X19" s="43">
        <v>97</v>
      </c>
      <c r="Y19" s="43">
        <v>15</v>
      </c>
      <c r="Z19" s="42">
        <v>0.15463917525773199</v>
      </c>
      <c r="AA19" s="43">
        <v>123</v>
      </c>
      <c r="AB19" s="43">
        <v>21</v>
      </c>
      <c r="AC19" s="42">
        <v>0.17073170731707299</v>
      </c>
      <c r="AD19" s="43">
        <v>137</v>
      </c>
      <c r="AE19" s="43">
        <v>25</v>
      </c>
      <c r="AF19" s="42">
        <v>0.18248175182481799</v>
      </c>
      <c r="AG19" s="43">
        <v>161</v>
      </c>
      <c r="AH19" s="43">
        <v>33</v>
      </c>
      <c r="AI19" s="42">
        <f t="shared" si="0"/>
        <v>0.20496894409937888</v>
      </c>
      <c r="AJ19" s="47">
        <v>166</v>
      </c>
      <c r="AK19" s="47">
        <v>46</v>
      </c>
      <c r="AL19" s="47">
        <v>39</v>
      </c>
      <c r="AM19" s="47">
        <f t="shared" si="2"/>
        <v>85</v>
      </c>
      <c r="AN19" s="42">
        <f t="shared" si="1"/>
        <v>0.51204819277108438</v>
      </c>
    </row>
    <row r="20" spans="1:40" x14ac:dyDescent="0.25">
      <c r="A20" s="37"/>
      <c r="B20" s="52" t="s">
        <v>94</v>
      </c>
      <c r="C20" s="41">
        <v>1324</v>
      </c>
      <c r="D20" s="41">
        <v>520</v>
      </c>
      <c r="E20" s="51">
        <v>0.392749244712991</v>
      </c>
      <c r="F20" s="41">
        <v>886</v>
      </c>
      <c r="G20" s="41">
        <v>266</v>
      </c>
      <c r="H20" s="42">
        <v>0.30022573363431099</v>
      </c>
      <c r="I20" s="41">
        <v>613</v>
      </c>
      <c r="J20" s="41">
        <v>208</v>
      </c>
      <c r="K20" s="42">
        <v>0.33931484502447001</v>
      </c>
      <c r="L20" s="41">
        <v>622</v>
      </c>
      <c r="M20" s="41">
        <v>392</v>
      </c>
      <c r="N20" s="42">
        <v>0.63022508038585201</v>
      </c>
      <c r="O20" s="41">
        <v>754</v>
      </c>
      <c r="P20" s="41">
        <v>381</v>
      </c>
      <c r="Q20" s="42">
        <v>0.50530503978779795</v>
      </c>
      <c r="R20" s="41">
        <v>553</v>
      </c>
      <c r="S20" s="41">
        <v>266</v>
      </c>
      <c r="T20" s="42">
        <v>0.481012658227848</v>
      </c>
      <c r="U20" s="43">
        <v>827</v>
      </c>
      <c r="V20" s="43">
        <v>237</v>
      </c>
      <c r="W20" s="42">
        <v>0.28657799274486101</v>
      </c>
      <c r="X20" s="43">
        <v>985</v>
      </c>
      <c r="Y20" s="43">
        <v>264</v>
      </c>
      <c r="Z20" s="42">
        <v>0.26802030456852799</v>
      </c>
      <c r="AA20" s="43">
        <v>1368</v>
      </c>
      <c r="AB20" s="43">
        <v>320</v>
      </c>
      <c r="AC20" s="42">
        <v>0.233918128654971</v>
      </c>
      <c r="AD20" s="43">
        <v>949</v>
      </c>
      <c r="AE20" s="43">
        <v>186</v>
      </c>
      <c r="AF20" s="42">
        <v>0.195995785036881</v>
      </c>
      <c r="AG20" s="43">
        <v>938</v>
      </c>
      <c r="AH20" s="43">
        <v>254</v>
      </c>
      <c r="AI20" s="42">
        <f t="shared" si="0"/>
        <v>0.27078891257995735</v>
      </c>
      <c r="AJ20" s="47">
        <v>1289</v>
      </c>
      <c r="AK20" s="47">
        <v>309</v>
      </c>
      <c r="AL20" s="47">
        <v>357</v>
      </c>
      <c r="AM20" s="47">
        <f t="shared" si="2"/>
        <v>666</v>
      </c>
      <c r="AN20" s="42">
        <f t="shared" si="1"/>
        <v>0.5166795965865012</v>
      </c>
    </row>
    <row r="21" spans="1:40" x14ac:dyDescent="0.25">
      <c r="A21" s="37"/>
      <c r="B21" s="52" t="s">
        <v>95</v>
      </c>
      <c r="C21" s="41">
        <v>2911</v>
      </c>
      <c r="D21" s="41">
        <v>1418</v>
      </c>
      <c r="E21" s="51">
        <v>0.48711782892476801</v>
      </c>
      <c r="F21" s="41">
        <v>2180</v>
      </c>
      <c r="G21" s="41">
        <v>719</v>
      </c>
      <c r="H21" s="42">
        <v>0.32981651376146798</v>
      </c>
      <c r="I21" s="41">
        <v>1684</v>
      </c>
      <c r="J21" s="41">
        <v>627</v>
      </c>
      <c r="K21" s="42">
        <v>0.37232779097387197</v>
      </c>
      <c r="L21" s="41">
        <v>1766</v>
      </c>
      <c r="M21" s="41">
        <v>1055</v>
      </c>
      <c r="N21" s="42">
        <v>0.59739524348810902</v>
      </c>
      <c r="O21" s="41">
        <v>1458</v>
      </c>
      <c r="P21" s="41">
        <v>720</v>
      </c>
      <c r="Q21" s="42">
        <v>0.49382716049382702</v>
      </c>
      <c r="R21" s="41">
        <v>855</v>
      </c>
      <c r="S21" s="41">
        <v>300</v>
      </c>
      <c r="T21" s="42">
        <v>0.35087719298245601</v>
      </c>
      <c r="U21" s="43">
        <v>1795</v>
      </c>
      <c r="V21" s="43">
        <v>688</v>
      </c>
      <c r="W21" s="42">
        <v>0.38328690807799398</v>
      </c>
      <c r="X21" s="43">
        <v>2372</v>
      </c>
      <c r="Y21" s="43">
        <v>609</v>
      </c>
      <c r="Z21" s="42">
        <v>0.25674536256323799</v>
      </c>
      <c r="AA21" s="43">
        <v>2010</v>
      </c>
      <c r="AB21" s="43">
        <v>611</v>
      </c>
      <c r="AC21" s="42">
        <v>0.303980099502488</v>
      </c>
      <c r="AD21" s="43">
        <v>1652</v>
      </c>
      <c r="AE21" s="43">
        <v>518</v>
      </c>
      <c r="AF21" s="42">
        <v>0.31355932203389802</v>
      </c>
      <c r="AG21" s="43">
        <v>1735</v>
      </c>
      <c r="AH21" s="43">
        <v>500</v>
      </c>
      <c r="AI21" s="42">
        <f t="shared" si="0"/>
        <v>0.28818443804034583</v>
      </c>
      <c r="AJ21" s="47">
        <v>1781</v>
      </c>
      <c r="AK21" s="47">
        <v>333</v>
      </c>
      <c r="AL21" s="47">
        <v>631</v>
      </c>
      <c r="AM21" s="47">
        <f t="shared" si="2"/>
        <v>964</v>
      </c>
      <c r="AN21" s="42">
        <f t="shared" si="1"/>
        <v>0.54126895002807407</v>
      </c>
    </row>
    <row r="22" spans="1:40" x14ac:dyDescent="0.25">
      <c r="A22" s="37"/>
      <c r="B22" s="52" t="s">
        <v>96</v>
      </c>
      <c r="C22" s="41">
        <v>838</v>
      </c>
      <c r="D22" s="41">
        <v>325</v>
      </c>
      <c r="E22" s="51">
        <v>0.38782816229116901</v>
      </c>
      <c r="F22" s="41">
        <v>695</v>
      </c>
      <c r="G22" s="41">
        <v>281</v>
      </c>
      <c r="H22" s="42">
        <v>0.40431654676258999</v>
      </c>
      <c r="I22" s="41">
        <v>558</v>
      </c>
      <c r="J22" s="41">
        <v>194</v>
      </c>
      <c r="K22" s="42">
        <v>0.34767025089605702</v>
      </c>
      <c r="L22" s="41">
        <v>600</v>
      </c>
      <c r="M22" s="41">
        <v>311</v>
      </c>
      <c r="N22" s="42">
        <v>0.51833333333333298</v>
      </c>
      <c r="O22" s="41">
        <v>603</v>
      </c>
      <c r="P22" s="41">
        <v>288</v>
      </c>
      <c r="Q22" s="42">
        <v>0.47761194029850701</v>
      </c>
      <c r="R22" s="41">
        <v>405</v>
      </c>
      <c r="S22" s="41">
        <v>137</v>
      </c>
      <c r="T22" s="42">
        <v>0.33827160493827202</v>
      </c>
      <c r="U22" s="43">
        <v>758</v>
      </c>
      <c r="V22" s="43">
        <v>243</v>
      </c>
      <c r="W22" s="42">
        <v>0.32058047493403702</v>
      </c>
      <c r="X22" s="43">
        <v>702</v>
      </c>
      <c r="Y22" s="43">
        <v>133</v>
      </c>
      <c r="Z22" s="42">
        <v>0.18945868945868899</v>
      </c>
      <c r="AA22" s="43">
        <v>567</v>
      </c>
      <c r="AB22" s="43">
        <v>84</v>
      </c>
      <c r="AC22" s="42">
        <v>0.148148148148148</v>
      </c>
      <c r="AD22" s="43">
        <v>621</v>
      </c>
      <c r="AE22" s="43">
        <v>117</v>
      </c>
      <c r="AF22" s="42">
        <v>0.188405797101449</v>
      </c>
      <c r="AG22" s="43">
        <v>680</v>
      </c>
      <c r="AH22" s="43">
        <v>142</v>
      </c>
      <c r="AI22" s="42">
        <f t="shared" si="0"/>
        <v>0.20882352941176471</v>
      </c>
      <c r="AJ22" s="47">
        <v>685</v>
      </c>
      <c r="AK22" s="47">
        <v>146</v>
      </c>
      <c r="AL22" s="47">
        <v>185</v>
      </c>
      <c r="AM22" s="47">
        <f t="shared" si="2"/>
        <v>331</v>
      </c>
      <c r="AN22" s="42">
        <f t="shared" si="1"/>
        <v>0.4832116788321168</v>
      </c>
    </row>
    <row r="23" spans="1:40" x14ac:dyDescent="0.25">
      <c r="A23" s="37"/>
      <c r="B23" s="52" t="s">
        <v>97</v>
      </c>
      <c r="C23" s="41">
        <v>48</v>
      </c>
      <c r="D23" s="41">
        <v>11</v>
      </c>
      <c r="E23" s="51">
        <v>0.22916666666666699</v>
      </c>
      <c r="F23" s="41">
        <v>53</v>
      </c>
      <c r="G23" s="41">
        <v>7</v>
      </c>
      <c r="H23" s="42">
        <v>0.13207547169811301</v>
      </c>
      <c r="I23" s="41">
        <v>21</v>
      </c>
      <c r="J23" s="41">
        <v>0</v>
      </c>
      <c r="K23" s="42">
        <v>0</v>
      </c>
      <c r="L23" s="41">
        <v>11</v>
      </c>
      <c r="M23" s="41">
        <v>8</v>
      </c>
      <c r="N23" s="42">
        <v>0.72727272727272696</v>
      </c>
      <c r="O23" s="41">
        <v>43</v>
      </c>
      <c r="P23" s="41">
        <v>13</v>
      </c>
      <c r="Q23" s="42">
        <v>0.30232558139534899</v>
      </c>
      <c r="R23" s="41">
        <v>28</v>
      </c>
      <c r="S23" s="41">
        <v>6</v>
      </c>
      <c r="T23" s="42">
        <v>0.214285714285714</v>
      </c>
      <c r="U23" s="43">
        <v>93</v>
      </c>
      <c r="V23" s="43">
        <v>12</v>
      </c>
      <c r="W23" s="42">
        <v>0.12903225806451599</v>
      </c>
      <c r="X23" s="43">
        <v>63</v>
      </c>
      <c r="Y23" s="43">
        <v>15</v>
      </c>
      <c r="Z23" s="42">
        <v>0.238095238095238</v>
      </c>
      <c r="AA23" s="43">
        <v>52</v>
      </c>
      <c r="AB23" s="43">
        <v>9</v>
      </c>
      <c r="AC23" s="42">
        <v>0.17307692307692299</v>
      </c>
      <c r="AD23" s="43">
        <v>35</v>
      </c>
      <c r="AE23" s="43">
        <v>6</v>
      </c>
      <c r="AF23" s="42">
        <v>0.17142857142857101</v>
      </c>
      <c r="AG23" s="43">
        <v>30</v>
      </c>
      <c r="AH23" s="43">
        <v>12</v>
      </c>
      <c r="AI23" s="42">
        <f t="shared" si="0"/>
        <v>0.4</v>
      </c>
      <c r="AJ23" s="47">
        <v>43</v>
      </c>
      <c r="AK23" s="47">
        <v>6</v>
      </c>
      <c r="AL23" s="47">
        <v>10</v>
      </c>
      <c r="AM23" s="47">
        <f t="shared" si="2"/>
        <v>16</v>
      </c>
      <c r="AN23" s="42">
        <f t="shared" si="1"/>
        <v>0.37209302325581395</v>
      </c>
    </row>
    <row r="24" spans="1:40" x14ac:dyDescent="0.25">
      <c r="A24" s="37"/>
      <c r="B24" s="52" t="s">
        <v>98</v>
      </c>
      <c r="C24" s="41">
        <v>175</v>
      </c>
      <c r="D24" s="41">
        <v>41</v>
      </c>
      <c r="E24" s="51">
        <v>0.23428571428571399</v>
      </c>
      <c r="F24" s="41">
        <v>123</v>
      </c>
      <c r="G24" s="41">
        <v>34</v>
      </c>
      <c r="H24" s="42">
        <v>0.276422764227642</v>
      </c>
      <c r="I24" s="41">
        <v>98</v>
      </c>
      <c r="J24" s="41">
        <v>13</v>
      </c>
      <c r="K24" s="42">
        <v>0.13265306122449</v>
      </c>
      <c r="L24" s="41">
        <v>123</v>
      </c>
      <c r="M24" s="41">
        <v>60</v>
      </c>
      <c r="N24" s="42">
        <v>0.48780487804878098</v>
      </c>
      <c r="O24" s="41">
        <v>106</v>
      </c>
      <c r="P24" s="41">
        <v>48</v>
      </c>
      <c r="Q24" s="42">
        <v>0.45283018867924502</v>
      </c>
      <c r="R24" s="41">
        <v>103</v>
      </c>
      <c r="S24" s="41">
        <v>34</v>
      </c>
      <c r="T24" s="42">
        <v>0.33009708737864102</v>
      </c>
      <c r="U24" s="43">
        <v>128</v>
      </c>
      <c r="V24" s="43">
        <v>36</v>
      </c>
      <c r="W24" s="42">
        <v>0.28125</v>
      </c>
      <c r="X24" s="43">
        <v>183</v>
      </c>
      <c r="Y24" s="43">
        <v>33</v>
      </c>
      <c r="Z24" s="42">
        <v>0.18032786885245899</v>
      </c>
      <c r="AA24" s="43">
        <v>120</v>
      </c>
      <c r="AB24" s="43">
        <v>25</v>
      </c>
      <c r="AC24" s="42">
        <v>0.20833333333333301</v>
      </c>
      <c r="AD24" s="43">
        <v>120</v>
      </c>
      <c r="AE24" s="43">
        <v>16</v>
      </c>
      <c r="AF24" s="42">
        <v>0.133333333333333</v>
      </c>
      <c r="AG24" s="43">
        <v>114</v>
      </c>
      <c r="AH24" s="43">
        <v>23</v>
      </c>
      <c r="AI24" s="42">
        <f t="shared" si="0"/>
        <v>0.20175438596491227</v>
      </c>
      <c r="AJ24" s="47">
        <v>168</v>
      </c>
      <c r="AK24" s="47">
        <v>43</v>
      </c>
      <c r="AL24" s="47">
        <v>57</v>
      </c>
      <c r="AM24" s="47">
        <f t="shared" si="2"/>
        <v>100</v>
      </c>
      <c r="AN24" s="42">
        <f t="shared" si="1"/>
        <v>0.59523809523809523</v>
      </c>
    </row>
    <row r="25" spans="1:40" x14ac:dyDescent="0.25">
      <c r="A25" s="37"/>
      <c r="B25" s="52" t="s">
        <v>99</v>
      </c>
      <c r="C25" s="41">
        <v>99</v>
      </c>
      <c r="D25" s="41">
        <v>42</v>
      </c>
      <c r="E25" s="51">
        <v>0.42424242424242398</v>
      </c>
      <c r="F25" s="41">
        <v>60</v>
      </c>
      <c r="G25" s="41">
        <v>7</v>
      </c>
      <c r="H25" s="42">
        <v>0.116666666666667</v>
      </c>
      <c r="I25" s="41">
        <v>65</v>
      </c>
      <c r="J25" s="41">
        <v>16</v>
      </c>
      <c r="K25" s="42">
        <v>0.246153846153846</v>
      </c>
      <c r="L25" s="41">
        <v>51</v>
      </c>
      <c r="M25" s="41">
        <v>23</v>
      </c>
      <c r="N25" s="42">
        <v>0.45098039215686297</v>
      </c>
      <c r="O25" s="41">
        <v>56</v>
      </c>
      <c r="P25" s="41">
        <v>18</v>
      </c>
      <c r="Q25" s="42">
        <v>0.32142857142857101</v>
      </c>
      <c r="R25" s="41">
        <v>68</v>
      </c>
      <c r="S25" s="41">
        <v>15</v>
      </c>
      <c r="T25" s="42">
        <v>0.220588235294118</v>
      </c>
      <c r="U25" s="43">
        <v>74</v>
      </c>
      <c r="V25" s="43">
        <v>16</v>
      </c>
      <c r="W25" s="42">
        <v>0.21621621621621601</v>
      </c>
      <c r="X25" s="43">
        <v>77</v>
      </c>
      <c r="Y25" s="43">
        <v>12</v>
      </c>
      <c r="Z25" s="42">
        <v>0.15584415584415601</v>
      </c>
      <c r="AA25" s="43">
        <v>109</v>
      </c>
      <c r="AB25" s="43">
        <v>25</v>
      </c>
      <c r="AC25" s="42">
        <v>0.22935779816513799</v>
      </c>
      <c r="AD25" s="43">
        <v>145</v>
      </c>
      <c r="AE25" s="43">
        <v>19</v>
      </c>
      <c r="AF25" s="42">
        <v>0.13103448275862101</v>
      </c>
      <c r="AG25" s="43">
        <v>108</v>
      </c>
      <c r="AH25" s="43">
        <v>12</v>
      </c>
      <c r="AI25" s="42">
        <f t="shared" si="0"/>
        <v>0.1111111111111111</v>
      </c>
      <c r="AJ25" s="47">
        <v>106</v>
      </c>
      <c r="AK25" s="47">
        <v>16</v>
      </c>
      <c r="AL25" s="47">
        <v>14</v>
      </c>
      <c r="AM25" s="47">
        <f t="shared" si="2"/>
        <v>30</v>
      </c>
      <c r="AN25" s="42">
        <f t="shared" si="1"/>
        <v>0.28301886792452829</v>
      </c>
    </row>
    <row r="26" spans="1:40" x14ac:dyDescent="0.25">
      <c r="A26" s="37"/>
      <c r="B26" s="52" t="s">
        <v>100</v>
      </c>
      <c r="C26" s="41">
        <v>27</v>
      </c>
      <c r="D26" s="41">
        <v>4</v>
      </c>
      <c r="E26" s="51">
        <v>0.148148148148148</v>
      </c>
      <c r="F26" s="41">
        <v>17</v>
      </c>
      <c r="G26" s="41">
        <v>2</v>
      </c>
      <c r="H26" s="42">
        <v>0.11764705882352899</v>
      </c>
      <c r="I26" s="41">
        <v>8</v>
      </c>
      <c r="J26" s="41">
        <v>0</v>
      </c>
      <c r="K26" s="42">
        <v>0</v>
      </c>
      <c r="L26" s="41">
        <v>18</v>
      </c>
      <c r="M26" s="41">
        <v>2</v>
      </c>
      <c r="N26" s="42">
        <v>0.11111111111111099</v>
      </c>
      <c r="O26" s="41">
        <v>15</v>
      </c>
      <c r="P26" s="41">
        <v>6</v>
      </c>
      <c r="Q26" s="42">
        <v>0.4</v>
      </c>
      <c r="R26" s="41">
        <v>9</v>
      </c>
      <c r="S26" s="41">
        <v>3</v>
      </c>
      <c r="T26" s="42">
        <v>0.33333333333333298</v>
      </c>
      <c r="U26" s="43">
        <v>16</v>
      </c>
      <c r="V26" s="43">
        <v>7</v>
      </c>
      <c r="W26" s="42">
        <v>0.4375</v>
      </c>
      <c r="X26" s="43">
        <v>20</v>
      </c>
      <c r="Y26" s="43">
        <v>2</v>
      </c>
      <c r="Z26" s="42">
        <v>0.1</v>
      </c>
      <c r="AA26" s="43">
        <v>31</v>
      </c>
      <c r="AB26" s="43">
        <v>5</v>
      </c>
      <c r="AC26" s="42">
        <v>0.16129032258064499</v>
      </c>
      <c r="AD26" s="43">
        <v>15</v>
      </c>
      <c r="AE26" s="43">
        <v>1</v>
      </c>
      <c r="AF26" s="42">
        <v>6.6666666666666693E-2</v>
      </c>
      <c r="AG26" s="43">
        <v>17</v>
      </c>
      <c r="AH26" s="43">
        <v>6</v>
      </c>
      <c r="AI26" s="42">
        <f t="shared" si="0"/>
        <v>0.35294117647058826</v>
      </c>
      <c r="AJ26" s="47">
        <v>26</v>
      </c>
      <c r="AK26" s="47">
        <v>5</v>
      </c>
      <c r="AL26" s="47">
        <v>4</v>
      </c>
      <c r="AM26" s="47">
        <f t="shared" si="2"/>
        <v>9</v>
      </c>
      <c r="AN26" s="42">
        <f t="shared" si="1"/>
        <v>0.34615384615384615</v>
      </c>
    </row>
    <row r="27" spans="1:40" x14ac:dyDescent="0.25">
      <c r="A27" s="37"/>
      <c r="B27" s="52" t="s">
        <v>101</v>
      </c>
      <c r="C27" s="41">
        <v>37</v>
      </c>
      <c r="D27" s="41">
        <v>7</v>
      </c>
      <c r="E27" s="51">
        <v>0.18918918918918901</v>
      </c>
      <c r="F27" s="41">
        <v>7</v>
      </c>
      <c r="G27" s="41">
        <v>0</v>
      </c>
      <c r="H27" s="42">
        <v>0</v>
      </c>
      <c r="I27" s="41">
        <v>12</v>
      </c>
      <c r="J27" s="41">
        <v>0</v>
      </c>
      <c r="K27" s="42">
        <v>0</v>
      </c>
      <c r="L27" s="41">
        <v>12</v>
      </c>
      <c r="M27" s="41">
        <v>8</v>
      </c>
      <c r="N27" s="42">
        <v>0.66666666666666696</v>
      </c>
      <c r="O27" s="41">
        <v>28</v>
      </c>
      <c r="P27" s="41">
        <v>8</v>
      </c>
      <c r="Q27" s="42">
        <v>0.28571428571428598</v>
      </c>
      <c r="R27" s="41">
        <v>74</v>
      </c>
      <c r="S27" s="41">
        <v>17</v>
      </c>
      <c r="T27" s="42">
        <v>0.22972972972972999</v>
      </c>
      <c r="U27" s="43">
        <v>29</v>
      </c>
      <c r="V27" s="43">
        <v>1</v>
      </c>
      <c r="W27" s="42">
        <v>3.4482758620689703E-2</v>
      </c>
      <c r="X27" s="43">
        <v>54</v>
      </c>
      <c r="Y27" s="43">
        <v>3</v>
      </c>
      <c r="Z27" s="42">
        <v>5.5555555555555601E-2</v>
      </c>
      <c r="AA27" s="43">
        <v>33</v>
      </c>
      <c r="AB27" s="43">
        <v>3</v>
      </c>
      <c r="AC27" s="42">
        <v>9.0909090909090898E-2</v>
      </c>
      <c r="AD27" s="43">
        <v>11</v>
      </c>
      <c r="AE27" s="43">
        <v>0</v>
      </c>
      <c r="AF27" s="42">
        <v>0</v>
      </c>
      <c r="AG27" s="43">
        <v>26</v>
      </c>
      <c r="AH27" s="43">
        <v>6</v>
      </c>
      <c r="AI27" s="42">
        <f t="shared" si="0"/>
        <v>0.23076923076923078</v>
      </c>
      <c r="AJ27" s="47">
        <v>17</v>
      </c>
      <c r="AK27" s="47">
        <v>3</v>
      </c>
      <c r="AL27" s="47">
        <v>4</v>
      </c>
      <c r="AM27" s="47">
        <f t="shared" si="2"/>
        <v>7</v>
      </c>
      <c r="AN27" s="42">
        <f t="shared" si="1"/>
        <v>0.41176470588235292</v>
      </c>
    </row>
    <row r="28" spans="1:40" x14ac:dyDescent="0.25">
      <c r="A28" s="37"/>
      <c r="B28" s="52" t="s">
        <v>102</v>
      </c>
      <c r="C28" s="41">
        <v>108</v>
      </c>
      <c r="D28" s="41">
        <v>37</v>
      </c>
      <c r="E28" s="51">
        <v>0.342592592592593</v>
      </c>
      <c r="F28" s="41">
        <v>152</v>
      </c>
      <c r="G28" s="41">
        <v>31</v>
      </c>
      <c r="H28" s="42">
        <v>0.20394736842105299</v>
      </c>
      <c r="I28" s="41">
        <v>199</v>
      </c>
      <c r="J28" s="41">
        <v>29</v>
      </c>
      <c r="K28" s="42">
        <v>0.14572864321608001</v>
      </c>
      <c r="L28" s="41">
        <v>268</v>
      </c>
      <c r="M28" s="41">
        <v>115</v>
      </c>
      <c r="N28" s="42">
        <v>0.42910447761193998</v>
      </c>
      <c r="O28" s="41">
        <v>206</v>
      </c>
      <c r="P28" s="41">
        <v>64</v>
      </c>
      <c r="Q28" s="42">
        <v>0.31067961165048502</v>
      </c>
      <c r="R28" s="41">
        <v>204</v>
      </c>
      <c r="S28" s="41">
        <v>55</v>
      </c>
      <c r="T28" s="42">
        <v>0.269607843137255</v>
      </c>
      <c r="U28" s="43">
        <v>204</v>
      </c>
      <c r="V28" s="43">
        <v>43</v>
      </c>
      <c r="W28" s="42">
        <v>0.21078431372549</v>
      </c>
      <c r="X28" s="43">
        <v>376</v>
      </c>
      <c r="Y28" s="43">
        <v>85</v>
      </c>
      <c r="Z28" s="42">
        <v>0.22606382978723399</v>
      </c>
      <c r="AA28" s="43">
        <v>400</v>
      </c>
      <c r="AB28" s="43">
        <v>61</v>
      </c>
      <c r="AC28" s="42">
        <v>0.1525</v>
      </c>
      <c r="AD28" s="43">
        <v>411</v>
      </c>
      <c r="AE28" s="43">
        <v>81</v>
      </c>
      <c r="AF28" s="42">
        <v>0.19708029197080301</v>
      </c>
      <c r="AG28" s="43">
        <v>383</v>
      </c>
      <c r="AH28" s="43">
        <v>53</v>
      </c>
      <c r="AI28" s="42">
        <f t="shared" si="0"/>
        <v>0.13838120104438642</v>
      </c>
      <c r="AJ28" s="47">
        <v>431</v>
      </c>
      <c r="AK28" s="47">
        <v>98</v>
      </c>
      <c r="AL28" s="47">
        <v>110</v>
      </c>
      <c r="AM28" s="47">
        <f t="shared" si="2"/>
        <v>208</v>
      </c>
      <c r="AN28" s="42">
        <f t="shared" si="1"/>
        <v>0.48259860788863107</v>
      </c>
    </row>
    <row r="29" spans="1:40" x14ac:dyDescent="0.25">
      <c r="A29" s="37"/>
      <c r="B29" s="52" t="s">
        <v>103</v>
      </c>
      <c r="C29" s="41">
        <v>953</v>
      </c>
      <c r="D29" s="41">
        <v>456</v>
      </c>
      <c r="E29" s="51">
        <v>0.47848898216159502</v>
      </c>
      <c r="F29" s="41">
        <v>759</v>
      </c>
      <c r="G29" s="41">
        <v>254</v>
      </c>
      <c r="H29" s="42">
        <v>0.33465085638998698</v>
      </c>
      <c r="I29" s="41">
        <v>720</v>
      </c>
      <c r="J29" s="41">
        <v>196</v>
      </c>
      <c r="K29" s="42">
        <v>0.27222222222222198</v>
      </c>
      <c r="L29" s="41">
        <v>788</v>
      </c>
      <c r="M29" s="41">
        <v>453</v>
      </c>
      <c r="N29" s="42">
        <v>0.57487309644670004</v>
      </c>
      <c r="O29" s="41">
        <v>763</v>
      </c>
      <c r="P29" s="41">
        <v>351</v>
      </c>
      <c r="Q29" s="42">
        <v>0.46002621231979002</v>
      </c>
      <c r="R29" s="41">
        <v>608</v>
      </c>
      <c r="S29" s="41">
        <v>273</v>
      </c>
      <c r="T29" s="42">
        <v>0.449013157894737</v>
      </c>
      <c r="U29" s="43">
        <v>645</v>
      </c>
      <c r="V29" s="43">
        <v>194</v>
      </c>
      <c r="W29" s="42">
        <v>0.30077519379845002</v>
      </c>
      <c r="X29" s="43">
        <v>767</v>
      </c>
      <c r="Y29" s="43">
        <v>155</v>
      </c>
      <c r="Z29" s="42">
        <v>0.20208604954367701</v>
      </c>
      <c r="AA29" s="43">
        <v>756</v>
      </c>
      <c r="AB29" s="43">
        <v>184</v>
      </c>
      <c r="AC29" s="42">
        <v>0.24338624338624301</v>
      </c>
      <c r="AD29" s="43">
        <v>600</v>
      </c>
      <c r="AE29" s="43">
        <v>130</v>
      </c>
      <c r="AF29" s="42">
        <v>0.21666666666666701</v>
      </c>
      <c r="AG29" s="43">
        <v>703</v>
      </c>
      <c r="AH29" s="43">
        <v>167</v>
      </c>
      <c r="AI29" s="42">
        <f t="shared" si="0"/>
        <v>0.2375533428165007</v>
      </c>
      <c r="AJ29" s="47">
        <v>923</v>
      </c>
      <c r="AK29" s="47">
        <v>264</v>
      </c>
      <c r="AL29" s="47">
        <v>305</v>
      </c>
      <c r="AM29" s="47">
        <f t="shared" si="2"/>
        <v>569</v>
      </c>
      <c r="AN29" s="42">
        <f t="shared" si="1"/>
        <v>0.61646803900325031</v>
      </c>
    </row>
    <row r="30" spans="1:40" x14ac:dyDescent="0.25">
      <c r="A30" s="37"/>
      <c r="B30" s="52" t="s">
        <v>104</v>
      </c>
      <c r="C30" s="41">
        <v>1182</v>
      </c>
      <c r="D30" s="41">
        <v>593</v>
      </c>
      <c r="E30" s="51">
        <v>0.50169204737732698</v>
      </c>
      <c r="F30" s="41">
        <v>1206</v>
      </c>
      <c r="G30" s="41">
        <v>398</v>
      </c>
      <c r="H30" s="42">
        <v>0.33001658374792697</v>
      </c>
      <c r="I30" s="41">
        <v>800</v>
      </c>
      <c r="J30" s="41">
        <v>278</v>
      </c>
      <c r="K30" s="42">
        <v>0.34749999999999998</v>
      </c>
      <c r="L30" s="41">
        <v>909</v>
      </c>
      <c r="M30" s="41">
        <v>614</v>
      </c>
      <c r="N30" s="42">
        <v>0.67546754675467502</v>
      </c>
      <c r="O30" s="41">
        <v>786</v>
      </c>
      <c r="P30" s="41">
        <v>421</v>
      </c>
      <c r="Q30" s="42">
        <v>0.53562340966921096</v>
      </c>
      <c r="R30" s="41">
        <v>620</v>
      </c>
      <c r="S30" s="41">
        <v>241</v>
      </c>
      <c r="T30" s="42">
        <v>0.38870967741935503</v>
      </c>
      <c r="U30" s="43">
        <v>670</v>
      </c>
      <c r="V30" s="43">
        <v>169</v>
      </c>
      <c r="W30" s="42">
        <v>0.25223880597014903</v>
      </c>
      <c r="X30" s="43">
        <v>825</v>
      </c>
      <c r="Y30" s="43">
        <v>190</v>
      </c>
      <c r="Z30" s="42">
        <v>0.23030303030303001</v>
      </c>
      <c r="AA30" s="43">
        <v>785</v>
      </c>
      <c r="AB30" s="43">
        <v>190</v>
      </c>
      <c r="AC30" s="42">
        <v>0.24203821656051</v>
      </c>
      <c r="AD30" s="43">
        <v>769</v>
      </c>
      <c r="AE30" s="43">
        <v>198</v>
      </c>
      <c r="AF30" s="42">
        <v>0.25747724317295201</v>
      </c>
      <c r="AG30" s="43">
        <v>782</v>
      </c>
      <c r="AH30" s="43">
        <v>222</v>
      </c>
      <c r="AI30" s="42">
        <f t="shared" si="0"/>
        <v>0.28388746803069054</v>
      </c>
      <c r="AJ30" s="47">
        <v>1111</v>
      </c>
      <c r="AK30" s="47">
        <v>227</v>
      </c>
      <c r="AL30" s="47">
        <v>429</v>
      </c>
      <c r="AM30" s="47">
        <f t="shared" si="2"/>
        <v>656</v>
      </c>
      <c r="AN30" s="42">
        <f t="shared" si="1"/>
        <v>0.59045904590459042</v>
      </c>
    </row>
    <row r="31" spans="1:40" x14ac:dyDescent="0.25">
      <c r="A31" s="37"/>
      <c r="B31" s="52" t="s">
        <v>105</v>
      </c>
      <c r="C31" s="41">
        <v>258</v>
      </c>
      <c r="D31" s="41">
        <v>78</v>
      </c>
      <c r="E31" s="51">
        <v>0.30232558139534899</v>
      </c>
      <c r="F31" s="41">
        <v>232</v>
      </c>
      <c r="G31" s="41">
        <v>58</v>
      </c>
      <c r="H31" s="42">
        <v>0.25</v>
      </c>
      <c r="I31" s="41">
        <v>271</v>
      </c>
      <c r="J31" s="41">
        <v>63</v>
      </c>
      <c r="K31" s="42">
        <v>0.232472324723247</v>
      </c>
      <c r="L31" s="41">
        <v>238</v>
      </c>
      <c r="M31" s="41">
        <v>97</v>
      </c>
      <c r="N31" s="42">
        <v>0.40756302521008397</v>
      </c>
      <c r="O31" s="41">
        <v>224</v>
      </c>
      <c r="P31" s="41">
        <v>84</v>
      </c>
      <c r="Q31" s="42">
        <v>0.375</v>
      </c>
      <c r="R31" s="41">
        <v>262</v>
      </c>
      <c r="S31" s="41">
        <v>93</v>
      </c>
      <c r="T31" s="42">
        <v>0.35496183206106902</v>
      </c>
      <c r="U31" s="43">
        <v>397</v>
      </c>
      <c r="V31" s="43">
        <v>103</v>
      </c>
      <c r="W31" s="42">
        <v>0.25944584382871499</v>
      </c>
      <c r="X31" s="43">
        <v>221</v>
      </c>
      <c r="Y31" s="43">
        <v>52</v>
      </c>
      <c r="Z31" s="42">
        <v>0.23529411764705899</v>
      </c>
      <c r="AA31" s="43">
        <v>271</v>
      </c>
      <c r="AB31" s="43">
        <v>71</v>
      </c>
      <c r="AC31" s="42">
        <v>0.26199261992619899</v>
      </c>
      <c r="AD31" s="43">
        <v>223</v>
      </c>
      <c r="AE31" s="43">
        <v>42</v>
      </c>
      <c r="AF31" s="42">
        <v>0.18834080717488799</v>
      </c>
      <c r="AG31" s="43">
        <v>179</v>
      </c>
      <c r="AH31" s="43">
        <v>34</v>
      </c>
      <c r="AI31" s="42">
        <f t="shared" si="0"/>
        <v>0.18994413407821228</v>
      </c>
      <c r="AJ31" s="47">
        <v>266</v>
      </c>
      <c r="AK31" s="47">
        <v>64</v>
      </c>
      <c r="AL31" s="47">
        <v>58</v>
      </c>
      <c r="AM31" s="47">
        <f t="shared" si="2"/>
        <v>122</v>
      </c>
      <c r="AN31" s="42">
        <f t="shared" si="1"/>
        <v>0.45864661654135336</v>
      </c>
    </row>
    <row r="32" spans="1:40" x14ac:dyDescent="0.25">
      <c r="A32" s="37"/>
      <c r="B32" s="52" t="s">
        <v>106</v>
      </c>
      <c r="C32" s="46">
        <v>187</v>
      </c>
      <c r="D32" s="46">
        <v>68</v>
      </c>
      <c r="E32" s="51">
        <v>0.36363636363636398</v>
      </c>
      <c r="F32" s="46">
        <v>149</v>
      </c>
      <c r="G32" s="46">
        <v>24</v>
      </c>
      <c r="H32" s="42">
        <v>0.161073825503356</v>
      </c>
      <c r="I32" s="46">
        <v>148</v>
      </c>
      <c r="J32" s="46">
        <v>27</v>
      </c>
      <c r="K32" s="42">
        <v>0.18243243243243201</v>
      </c>
      <c r="L32" s="46">
        <v>165</v>
      </c>
      <c r="M32" s="46">
        <v>77</v>
      </c>
      <c r="N32" s="42">
        <v>0.46666666666666701</v>
      </c>
      <c r="O32" s="46">
        <v>140</v>
      </c>
      <c r="P32" s="46">
        <v>52</v>
      </c>
      <c r="Q32" s="42">
        <v>0.371428571428571</v>
      </c>
      <c r="R32" s="46">
        <v>102</v>
      </c>
      <c r="S32" s="46">
        <v>34</v>
      </c>
      <c r="T32" s="42">
        <v>0.33333333333333298</v>
      </c>
      <c r="U32" s="43">
        <v>148</v>
      </c>
      <c r="V32" s="43">
        <v>40</v>
      </c>
      <c r="W32" s="42">
        <v>0.27027027027027001</v>
      </c>
      <c r="X32" s="43">
        <v>144</v>
      </c>
      <c r="Y32" s="43">
        <v>22</v>
      </c>
      <c r="Z32" s="42">
        <v>0.15277777777777801</v>
      </c>
      <c r="AA32" s="43">
        <v>172</v>
      </c>
      <c r="AB32" s="43">
        <v>39</v>
      </c>
      <c r="AC32" s="42">
        <v>0.226744186046512</v>
      </c>
      <c r="AD32" s="43">
        <v>228</v>
      </c>
      <c r="AE32" s="43">
        <v>24</v>
      </c>
      <c r="AF32" s="42">
        <v>0.105263157894737</v>
      </c>
      <c r="AG32" s="43">
        <v>203</v>
      </c>
      <c r="AH32" s="43">
        <v>24</v>
      </c>
      <c r="AI32" s="42">
        <f t="shared" si="0"/>
        <v>0.11822660098522167</v>
      </c>
      <c r="AJ32" s="47">
        <v>194</v>
      </c>
      <c r="AK32" s="47">
        <v>19</v>
      </c>
      <c r="AL32" s="47">
        <v>37</v>
      </c>
      <c r="AM32" s="47">
        <f t="shared" si="2"/>
        <v>56</v>
      </c>
      <c r="AN32" s="42">
        <f t="shared" si="1"/>
        <v>0.28865979381443296</v>
      </c>
    </row>
    <row r="33" spans="1:40" x14ac:dyDescent="0.25">
      <c r="A33" s="37"/>
      <c r="B33" s="52" t="s">
        <v>107</v>
      </c>
      <c r="C33" s="46">
        <v>0</v>
      </c>
      <c r="D33" s="46">
        <v>0</v>
      </c>
      <c r="E33" s="51">
        <v>0</v>
      </c>
      <c r="F33" s="46">
        <v>0</v>
      </c>
      <c r="G33" s="46">
        <v>0</v>
      </c>
      <c r="H33" s="42">
        <v>0</v>
      </c>
      <c r="I33" s="46">
        <v>0</v>
      </c>
      <c r="J33" s="46">
        <v>0</v>
      </c>
      <c r="K33" s="42">
        <v>0</v>
      </c>
      <c r="L33" s="46">
        <v>0</v>
      </c>
      <c r="M33" s="46">
        <v>0</v>
      </c>
      <c r="N33" s="42">
        <v>0</v>
      </c>
      <c r="O33" s="46">
        <v>0</v>
      </c>
      <c r="P33" s="46">
        <v>0</v>
      </c>
      <c r="Q33" s="42">
        <v>0</v>
      </c>
      <c r="R33" s="46">
        <v>0</v>
      </c>
      <c r="S33" s="46">
        <v>0</v>
      </c>
      <c r="T33" s="42">
        <v>0</v>
      </c>
      <c r="U33" s="53">
        <v>1</v>
      </c>
      <c r="V33" s="53">
        <v>0</v>
      </c>
      <c r="W33" s="42">
        <v>0</v>
      </c>
      <c r="X33" s="53">
        <v>0</v>
      </c>
      <c r="Y33" s="53">
        <v>0</v>
      </c>
      <c r="Z33" s="42">
        <v>0</v>
      </c>
      <c r="AA33" s="53">
        <v>0</v>
      </c>
      <c r="AB33" s="53">
        <v>0</v>
      </c>
      <c r="AC33" s="42">
        <v>0</v>
      </c>
      <c r="AD33" s="53">
        <v>0</v>
      </c>
      <c r="AE33" s="53">
        <v>0</v>
      </c>
      <c r="AF33" s="42">
        <v>0</v>
      </c>
      <c r="AG33" s="53">
        <v>0</v>
      </c>
      <c r="AH33" s="53">
        <v>0</v>
      </c>
      <c r="AI33" s="42">
        <v>0</v>
      </c>
      <c r="AJ33" s="54">
        <v>0</v>
      </c>
      <c r="AK33" s="54">
        <v>0</v>
      </c>
      <c r="AL33" s="54">
        <v>0</v>
      </c>
      <c r="AM33" s="47">
        <f t="shared" si="2"/>
        <v>0</v>
      </c>
      <c r="AN33" s="42">
        <v>0</v>
      </c>
    </row>
    <row r="34" spans="1:40" x14ac:dyDescent="0.25">
      <c r="A34" s="37"/>
      <c r="B34" s="52" t="s">
        <v>108</v>
      </c>
      <c r="C34" s="46">
        <v>0</v>
      </c>
      <c r="D34" s="46">
        <v>0</v>
      </c>
      <c r="E34" s="51">
        <v>0</v>
      </c>
      <c r="F34" s="46">
        <v>0</v>
      </c>
      <c r="G34" s="46">
        <v>0</v>
      </c>
      <c r="H34" s="42">
        <v>0</v>
      </c>
      <c r="I34" s="46">
        <v>0</v>
      </c>
      <c r="J34" s="46">
        <v>0</v>
      </c>
      <c r="K34" s="42">
        <v>0</v>
      </c>
      <c r="L34" s="46">
        <v>0</v>
      </c>
      <c r="M34" s="46">
        <v>0</v>
      </c>
      <c r="N34" s="42">
        <v>0</v>
      </c>
      <c r="O34" s="46">
        <v>0</v>
      </c>
      <c r="P34" s="46">
        <v>0</v>
      </c>
      <c r="Q34" s="42">
        <v>0</v>
      </c>
      <c r="R34" s="46">
        <v>0</v>
      </c>
      <c r="S34" s="46">
        <v>0</v>
      </c>
      <c r="T34" s="42">
        <v>0</v>
      </c>
      <c r="U34" s="53">
        <v>0</v>
      </c>
      <c r="V34" s="53">
        <v>0</v>
      </c>
      <c r="W34" s="42">
        <v>0</v>
      </c>
      <c r="X34" s="53">
        <v>0</v>
      </c>
      <c r="Y34" s="53">
        <v>0</v>
      </c>
      <c r="Z34" s="42">
        <v>0</v>
      </c>
      <c r="AA34" s="53">
        <v>0</v>
      </c>
      <c r="AB34" s="53">
        <v>0</v>
      </c>
      <c r="AC34" s="42">
        <v>0</v>
      </c>
      <c r="AD34" s="53">
        <v>0</v>
      </c>
      <c r="AE34" s="53">
        <v>0</v>
      </c>
      <c r="AF34" s="42">
        <v>0</v>
      </c>
      <c r="AG34" s="53">
        <v>1</v>
      </c>
      <c r="AH34" s="55">
        <v>0</v>
      </c>
      <c r="AI34" s="56">
        <f>AH34/AG34</f>
        <v>0</v>
      </c>
      <c r="AJ34" s="54">
        <v>0</v>
      </c>
      <c r="AK34" s="57">
        <v>0</v>
      </c>
      <c r="AL34" s="57">
        <v>0</v>
      </c>
      <c r="AM34" s="47">
        <f t="shared" si="2"/>
        <v>0</v>
      </c>
      <c r="AN34" s="42">
        <v>0</v>
      </c>
    </row>
    <row r="35" spans="1:40" x14ac:dyDescent="0.25">
      <c r="A35" s="37"/>
      <c r="B35" s="52" t="s">
        <v>109</v>
      </c>
      <c r="C35" s="46">
        <v>0</v>
      </c>
      <c r="D35" s="46">
        <v>0</v>
      </c>
      <c r="E35" s="51">
        <v>0</v>
      </c>
      <c r="F35" s="46">
        <v>0</v>
      </c>
      <c r="G35" s="46">
        <v>0</v>
      </c>
      <c r="H35" s="42">
        <v>0</v>
      </c>
      <c r="I35" s="46">
        <v>0</v>
      </c>
      <c r="J35" s="46">
        <v>0</v>
      </c>
      <c r="K35" s="42">
        <v>0</v>
      </c>
      <c r="L35" s="46">
        <v>0</v>
      </c>
      <c r="M35" s="46">
        <v>0</v>
      </c>
      <c r="N35" s="42">
        <v>0</v>
      </c>
      <c r="O35" s="46">
        <v>0</v>
      </c>
      <c r="P35" s="46">
        <v>0</v>
      </c>
      <c r="Q35" s="42">
        <v>0</v>
      </c>
      <c r="R35" s="46">
        <v>0</v>
      </c>
      <c r="S35" s="46">
        <v>0</v>
      </c>
      <c r="T35" s="42">
        <v>0</v>
      </c>
      <c r="U35" s="53">
        <v>0</v>
      </c>
      <c r="V35" s="53">
        <v>0</v>
      </c>
      <c r="W35" s="42">
        <v>0</v>
      </c>
      <c r="X35" s="53">
        <v>0</v>
      </c>
      <c r="Y35" s="53">
        <v>0</v>
      </c>
      <c r="Z35" s="42">
        <v>0</v>
      </c>
      <c r="AA35" s="53">
        <v>0</v>
      </c>
      <c r="AB35" s="53">
        <v>0</v>
      </c>
      <c r="AC35" s="42">
        <v>0</v>
      </c>
      <c r="AD35" s="53">
        <v>0</v>
      </c>
      <c r="AE35" s="53">
        <v>0</v>
      </c>
      <c r="AF35" s="42">
        <v>0</v>
      </c>
      <c r="AG35" s="58">
        <v>0</v>
      </c>
      <c r="AH35" s="53">
        <v>0</v>
      </c>
      <c r="AI35" s="42">
        <v>0</v>
      </c>
      <c r="AJ35" s="59">
        <v>0</v>
      </c>
      <c r="AK35" s="59">
        <v>0</v>
      </c>
      <c r="AL35" s="59">
        <v>0</v>
      </c>
      <c r="AM35" s="47">
        <f t="shared" si="2"/>
        <v>0</v>
      </c>
      <c r="AN35" s="42">
        <v>0</v>
      </c>
    </row>
    <row r="36" spans="1:40" x14ac:dyDescent="0.25">
      <c r="A36" s="37"/>
      <c r="B36" s="48" t="s">
        <v>85</v>
      </c>
      <c r="C36" s="49">
        <v>10789</v>
      </c>
      <c r="D36" s="49">
        <v>4539</v>
      </c>
      <c r="E36" s="50">
        <v>0.42070627490962997</v>
      </c>
      <c r="F36" s="49">
        <v>8613</v>
      </c>
      <c r="G36" s="49">
        <v>2643</v>
      </c>
      <c r="H36" s="50">
        <v>0.30686172065482398</v>
      </c>
      <c r="I36" s="49">
        <v>6988</v>
      </c>
      <c r="J36" s="49">
        <v>2020</v>
      </c>
      <c r="K36" s="50">
        <v>0.28906697195191799</v>
      </c>
      <c r="L36" s="49">
        <v>7767</v>
      </c>
      <c r="M36" s="49">
        <v>4169</v>
      </c>
      <c r="N36" s="50">
        <v>0.53675807905240103</v>
      </c>
      <c r="O36" s="49">
        <v>7375</v>
      </c>
      <c r="P36" s="49">
        <v>3270</v>
      </c>
      <c r="Q36" s="50">
        <v>0.44338983050847502</v>
      </c>
      <c r="R36" s="49">
        <v>5380</v>
      </c>
      <c r="S36" s="49">
        <v>1922</v>
      </c>
      <c r="T36" s="50">
        <v>0.35724907063196998</v>
      </c>
      <c r="U36" s="49">
        <v>8541</v>
      </c>
      <c r="V36" s="49">
        <v>2443</v>
      </c>
      <c r="W36" s="50">
        <v>0.28603208055262802</v>
      </c>
      <c r="X36" s="49">
        <v>9951</v>
      </c>
      <c r="Y36" s="49">
        <v>2117</v>
      </c>
      <c r="Z36" s="50">
        <v>0.212742437945935</v>
      </c>
      <c r="AA36" s="49">
        <v>9601</v>
      </c>
      <c r="AB36" s="49">
        <v>2145</v>
      </c>
      <c r="AC36" s="50">
        <v>0.223414227684616</v>
      </c>
      <c r="AD36" s="49">
        <v>8055</v>
      </c>
      <c r="AE36" s="49">
        <v>1789</v>
      </c>
      <c r="AF36" s="50">
        <v>0.22209807572936099</v>
      </c>
      <c r="AG36" s="60">
        <f>SUM(AG14:AG35)</f>
        <v>8286</v>
      </c>
      <c r="AH36" s="49">
        <f>SUM(AH14:AH35)</f>
        <v>1938</v>
      </c>
      <c r="AI36" s="50">
        <f>AH36/AG36</f>
        <v>0.23388848660391021</v>
      </c>
      <c r="AJ36" s="60">
        <f>SUM(AJ14:AJ35)</f>
        <v>10255</v>
      </c>
      <c r="AK36" s="60">
        <f>SUM(AK14:AK35)</f>
        <v>2122</v>
      </c>
      <c r="AL36" s="60">
        <f>SUM(AL14:AL35)</f>
        <v>2983</v>
      </c>
      <c r="AM36" s="61">
        <f t="shared" si="2"/>
        <v>5105</v>
      </c>
      <c r="AN36" s="50">
        <f>AM36/AJ36</f>
        <v>0.49780594831789371</v>
      </c>
    </row>
    <row r="37" spans="1:40" ht="16.5" customHeight="1" x14ac:dyDescent="0.25">
      <c r="A37" s="62" t="s">
        <v>110</v>
      </c>
      <c r="B37" s="63"/>
      <c r="C37" s="64"/>
      <c r="D37" s="64"/>
      <c r="E37" s="64"/>
      <c r="F37" s="64"/>
      <c r="G37" s="64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65"/>
      <c r="S37" s="65"/>
      <c r="T37" s="65"/>
      <c r="U37" s="66"/>
      <c r="V37" s="66"/>
      <c r="W37" s="66"/>
      <c r="X37" s="66"/>
      <c r="Y37" s="66"/>
      <c r="Z37" s="66"/>
      <c r="AA37" s="66"/>
      <c r="AB37" s="66"/>
      <c r="AC37" s="66"/>
      <c r="AD37" s="66"/>
      <c r="AE37" s="66"/>
      <c r="AF37" s="66"/>
      <c r="AG37" s="66"/>
      <c r="AH37" s="66"/>
      <c r="AI37" s="67"/>
      <c r="AJ37" s="68"/>
      <c r="AK37" s="68"/>
      <c r="AL37" s="68"/>
      <c r="AM37" s="68"/>
      <c r="AN37" s="68"/>
    </row>
    <row r="38" spans="1:40" ht="21" x14ac:dyDescent="0.25">
      <c r="A38" s="69" t="s">
        <v>41</v>
      </c>
      <c r="B38" s="70"/>
      <c r="C38" s="65"/>
      <c r="D38" s="65"/>
      <c r="E38" s="65"/>
      <c r="F38" s="65"/>
      <c r="G38" s="65"/>
      <c r="H38" s="65"/>
      <c r="I38" s="65"/>
      <c r="J38" s="65"/>
      <c r="K38" s="65"/>
      <c r="L38" s="65"/>
      <c r="M38" s="65"/>
      <c r="N38" s="65"/>
      <c r="O38" s="65"/>
      <c r="P38" s="65"/>
      <c r="Q38" s="65"/>
      <c r="R38" s="65"/>
      <c r="S38" s="65"/>
      <c r="T38" s="65"/>
      <c r="U38" s="66"/>
      <c r="V38" s="66"/>
      <c r="W38" s="66"/>
      <c r="X38" s="66"/>
      <c r="Y38" s="66"/>
      <c r="Z38" s="66"/>
      <c r="AA38" s="66"/>
      <c r="AB38" s="66"/>
      <c r="AC38" s="66"/>
      <c r="AD38" s="66"/>
      <c r="AE38" s="66"/>
      <c r="AF38" s="66"/>
      <c r="AG38" s="66"/>
      <c r="AH38" s="66"/>
      <c r="AI38" s="67"/>
      <c r="AJ38" s="68"/>
      <c r="AK38" s="68"/>
      <c r="AL38" s="68"/>
      <c r="AM38" s="68"/>
      <c r="AN38" s="68"/>
    </row>
  </sheetData>
  <mergeCells count="54">
    <mergeCell ref="A4:B5"/>
    <mergeCell ref="A6:A10"/>
    <mergeCell ref="A11:A13"/>
    <mergeCell ref="A14:A36"/>
    <mergeCell ref="AG3:AG5"/>
    <mergeCell ref="AH3:AH5"/>
    <mergeCell ref="AI3:AI5"/>
    <mergeCell ref="AJ3:AJ5"/>
    <mergeCell ref="AK3:AM4"/>
    <mergeCell ref="AN3:AN5"/>
    <mergeCell ref="AA3:AA5"/>
    <mergeCell ref="AB3:AB5"/>
    <mergeCell ref="AC3:AC5"/>
    <mergeCell ref="AD3:AD5"/>
    <mergeCell ref="AE3:AE5"/>
    <mergeCell ref="AF3:AF5"/>
    <mergeCell ref="U3:U5"/>
    <mergeCell ref="V3:V5"/>
    <mergeCell ref="W3:W5"/>
    <mergeCell ref="X3:X5"/>
    <mergeCell ref="Y3:Y5"/>
    <mergeCell ref="Z3:Z5"/>
    <mergeCell ref="O3:O5"/>
    <mergeCell ref="P3:P5"/>
    <mergeCell ref="Q3:Q5"/>
    <mergeCell ref="R3:R5"/>
    <mergeCell ref="S3:S5"/>
    <mergeCell ref="T3:T5"/>
    <mergeCell ref="I3:I5"/>
    <mergeCell ref="J3:J5"/>
    <mergeCell ref="K3:K5"/>
    <mergeCell ref="L3:L5"/>
    <mergeCell ref="M3:M5"/>
    <mergeCell ref="N3:N5"/>
    <mergeCell ref="AA2:AC2"/>
    <mergeCell ref="AD2:AF2"/>
    <mergeCell ref="AG2:AI2"/>
    <mergeCell ref="AJ2:AN2"/>
    <mergeCell ref="C3:C5"/>
    <mergeCell ref="D3:D5"/>
    <mergeCell ref="E3:E5"/>
    <mergeCell ref="F3:F5"/>
    <mergeCell ref="G3:G5"/>
    <mergeCell ref="H3:H5"/>
    <mergeCell ref="A1:AN1"/>
    <mergeCell ref="A2:B3"/>
    <mergeCell ref="C2:E2"/>
    <mergeCell ref="F2:H2"/>
    <mergeCell ref="I2:K2"/>
    <mergeCell ref="L2:N2"/>
    <mergeCell ref="O2:Q2"/>
    <mergeCell ref="R2:T2"/>
    <mergeCell ref="U2:W2"/>
    <mergeCell ref="X2:Z2"/>
  </mergeCells>
  <phoneticPr fontId="20" type="noConversion"/>
  <pageMargins left="0.25" right="0.25" top="0.75" bottom="0.75" header="0.30000000000000004" footer="0.30000000000000004"/>
  <pageSetup paperSize="0" fitToWidth="0" orientation="landscape" horizontalDpi="0" verticalDpi="0" copies="0"/>
  <headerFooter>
    <oddHeader>&amp;C&amp;A</oddHeader>
    <oddFooter>&amp;C頁 &amp;P</oddFooter>
  </headerFooter>
  <colBreaks count="1" manualBreakCount="1">
    <brk id="2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W37"/>
  <sheetViews>
    <sheetView zoomScale="55" zoomScaleNormal="55" workbookViewId="0">
      <selection activeCell="V24" sqref="V24"/>
    </sheetView>
  </sheetViews>
  <sheetFormatPr defaultRowHeight="16.5" x14ac:dyDescent="0.25"/>
  <cols>
    <col min="1" max="2" width="9" customWidth="1"/>
    <col min="3" max="3" width="10.625" customWidth="1"/>
    <col min="4" max="7" width="9" customWidth="1"/>
    <col min="8" max="8" width="10.75" customWidth="1"/>
    <col min="9" max="9" width="10.625" customWidth="1"/>
    <col min="10" max="13" width="9" customWidth="1"/>
    <col min="14" max="14" width="11.5" customWidth="1"/>
    <col min="15" max="15" width="10.25" customWidth="1"/>
    <col min="16" max="19" width="9" customWidth="1"/>
    <col min="20" max="20" width="12" customWidth="1"/>
    <col min="21" max="21" width="11.875" customWidth="1"/>
    <col min="22" max="25" width="9" customWidth="1"/>
    <col min="26" max="26" width="12.5" customWidth="1"/>
    <col min="27" max="27" width="10.25" customWidth="1"/>
    <col min="28" max="31" width="9" customWidth="1"/>
    <col min="32" max="32" width="12.5" customWidth="1"/>
    <col min="33" max="33" width="10.625" customWidth="1"/>
    <col min="34" max="37" width="9" customWidth="1"/>
    <col min="38" max="38" width="12.5" customWidth="1"/>
    <col min="39" max="39" width="10" customWidth="1"/>
    <col min="40" max="43" width="9" customWidth="1"/>
    <col min="44" max="44" width="12" customWidth="1"/>
    <col min="45" max="45" width="9.375" customWidth="1"/>
    <col min="46" max="49" width="9" customWidth="1"/>
    <col min="50" max="50" width="12.5" customWidth="1"/>
    <col min="51" max="51" width="10.25" style="34" customWidth="1"/>
    <col min="52" max="55" width="9" style="34" customWidth="1"/>
    <col min="56" max="56" width="12.5" style="34" customWidth="1"/>
    <col min="57" max="57" width="9.625" style="34" customWidth="1"/>
    <col min="58" max="61" width="9" style="34" customWidth="1"/>
    <col min="62" max="62" width="12.5" style="34" customWidth="1"/>
    <col min="63" max="63" width="9.625" style="32" customWidth="1"/>
    <col min="64" max="66" width="9" style="32" customWidth="1"/>
    <col min="67" max="67" width="9" style="32" hidden="1" customWidth="1"/>
    <col min="68" max="68" width="9" style="32" customWidth="1"/>
    <col min="69" max="69" width="12.5" style="32" customWidth="1"/>
    <col min="70" max="73" width="9" customWidth="1"/>
    <col min="74" max="74" width="10" customWidth="1"/>
    <col min="75" max="75" width="9.25" customWidth="1"/>
    <col min="76" max="76" width="9" customWidth="1"/>
  </cols>
  <sheetData>
    <row r="1" spans="1:75" s="33" customFormat="1" ht="24.75" customHeight="1" x14ac:dyDescent="0.25">
      <c r="A1" s="71" t="s">
        <v>46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  <c r="X1" s="71"/>
      <c r="Y1" s="71"/>
      <c r="Z1" s="71"/>
      <c r="AA1" s="71"/>
      <c r="AB1" s="71"/>
      <c r="AC1" s="71"/>
      <c r="AD1" s="71"/>
      <c r="AE1" s="71"/>
      <c r="AF1" s="71"/>
      <c r="AG1" s="71"/>
      <c r="AH1" s="71"/>
      <c r="AI1" s="71"/>
      <c r="AJ1" s="71"/>
      <c r="AK1" s="71"/>
      <c r="AL1" s="71"/>
      <c r="AM1" s="71"/>
      <c r="AN1" s="71"/>
      <c r="AO1" s="71"/>
      <c r="AP1" s="71"/>
      <c r="AQ1" s="71"/>
      <c r="AR1" s="71"/>
      <c r="AS1" s="71"/>
      <c r="AT1" s="71"/>
      <c r="AU1" s="71"/>
      <c r="AV1" s="71"/>
      <c r="AW1" s="71"/>
      <c r="AX1" s="71"/>
      <c r="AY1" s="71"/>
      <c r="AZ1" s="71"/>
      <c r="BA1" s="71"/>
      <c r="BB1" s="71"/>
      <c r="BC1" s="71"/>
      <c r="BD1" s="71"/>
      <c r="BE1" s="71"/>
      <c r="BF1" s="71"/>
      <c r="BG1" s="71"/>
      <c r="BH1" s="71"/>
      <c r="BI1" s="71"/>
      <c r="BJ1" s="71"/>
      <c r="BK1" s="71"/>
      <c r="BL1" s="71"/>
      <c r="BM1" s="71"/>
      <c r="BN1" s="71"/>
      <c r="BO1" s="71"/>
      <c r="BP1" s="71"/>
      <c r="BQ1" s="71"/>
      <c r="BR1" s="72"/>
      <c r="BS1" s="72"/>
      <c r="BT1" s="72"/>
      <c r="BU1" s="72"/>
      <c r="BV1" s="72"/>
      <c r="BW1" s="72"/>
    </row>
    <row r="2" spans="1:75" x14ac:dyDescent="0.25">
      <c r="A2" s="37" t="s">
        <v>42</v>
      </c>
      <c r="B2" s="37"/>
      <c r="C2" s="38">
        <v>2012</v>
      </c>
      <c r="D2" s="38"/>
      <c r="E2" s="38"/>
      <c r="F2" s="38"/>
      <c r="G2" s="38"/>
      <c r="H2" s="38"/>
      <c r="I2" s="38">
        <v>2013</v>
      </c>
      <c r="J2" s="38"/>
      <c r="K2" s="38"/>
      <c r="L2" s="38"/>
      <c r="M2" s="38"/>
      <c r="N2" s="38"/>
      <c r="O2" s="38">
        <v>2014</v>
      </c>
      <c r="P2" s="38"/>
      <c r="Q2" s="38"/>
      <c r="R2" s="38"/>
      <c r="S2" s="38"/>
      <c r="T2" s="38"/>
      <c r="U2" s="38">
        <v>2015</v>
      </c>
      <c r="V2" s="38"/>
      <c r="W2" s="38"/>
      <c r="X2" s="38"/>
      <c r="Y2" s="38"/>
      <c r="Z2" s="38"/>
      <c r="AA2" s="38">
        <v>2016</v>
      </c>
      <c r="AB2" s="38"/>
      <c r="AC2" s="38"/>
      <c r="AD2" s="38"/>
      <c r="AE2" s="38"/>
      <c r="AF2" s="38"/>
      <c r="AG2" s="38">
        <v>2017</v>
      </c>
      <c r="AH2" s="38"/>
      <c r="AI2" s="38"/>
      <c r="AJ2" s="38"/>
      <c r="AK2" s="38"/>
      <c r="AL2" s="38"/>
      <c r="AM2" s="38">
        <v>2018</v>
      </c>
      <c r="AN2" s="38"/>
      <c r="AO2" s="38"/>
      <c r="AP2" s="38"/>
      <c r="AQ2" s="38"/>
      <c r="AR2" s="38"/>
      <c r="AS2" s="38">
        <v>2019</v>
      </c>
      <c r="AT2" s="38"/>
      <c r="AU2" s="38"/>
      <c r="AV2" s="38"/>
      <c r="AW2" s="38"/>
      <c r="AX2" s="38"/>
      <c r="AY2" s="38">
        <v>2020</v>
      </c>
      <c r="AZ2" s="38"/>
      <c r="BA2" s="38"/>
      <c r="BB2" s="38"/>
      <c r="BC2" s="38"/>
      <c r="BD2" s="38"/>
      <c r="BE2" s="38">
        <v>2021</v>
      </c>
      <c r="BF2" s="38"/>
      <c r="BG2" s="38"/>
      <c r="BH2" s="38"/>
      <c r="BI2" s="38"/>
      <c r="BJ2" s="38"/>
      <c r="BK2" s="38">
        <v>2022</v>
      </c>
      <c r="BL2" s="38"/>
      <c r="BM2" s="38"/>
      <c r="BN2" s="38"/>
      <c r="BO2" s="38"/>
      <c r="BP2" s="38"/>
      <c r="BQ2" s="38"/>
      <c r="BR2" s="38">
        <v>2023</v>
      </c>
      <c r="BS2" s="38"/>
      <c r="BT2" s="38"/>
      <c r="BU2" s="38"/>
      <c r="BV2" s="38"/>
      <c r="BW2" s="38"/>
    </row>
    <row r="3" spans="1:75" x14ac:dyDescent="0.25">
      <c r="A3" s="37"/>
      <c r="B3" s="37"/>
      <c r="C3" s="38" t="s">
        <v>2</v>
      </c>
      <c r="D3" s="38" t="s">
        <v>3</v>
      </c>
      <c r="E3" s="38"/>
      <c r="F3" s="38"/>
      <c r="G3" s="38"/>
      <c r="H3" s="38" t="s">
        <v>4</v>
      </c>
      <c r="I3" s="38" t="s">
        <v>2</v>
      </c>
      <c r="J3" s="38" t="s">
        <v>3</v>
      </c>
      <c r="K3" s="38"/>
      <c r="L3" s="38"/>
      <c r="M3" s="38"/>
      <c r="N3" s="38" t="s">
        <v>4</v>
      </c>
      <c r="O3" s="38" t="s">
        <v>2</v>
      </c>
      <c r="P3" s="38" t="s">
        <v>3</v>
      </c>
      <c r="Q3" s="38"/>
      <c r="R3" s="38"/>
      <c r="S3" s="38"/>
      <c r="T3" s="38" t="s">
        <v>4</v>
      </c>
      <c r="U3" s="38" t="s">
        <v>2</v>
      </c>
      <c r="V3" s="38" t="s">
        <v>3</v>
      </c>
      <c r="W3" s="38"/>
      <c r="X3" s="38"/>
      <c r="Y3" s="38"/>
      <c r="Z3" s="38" t="s">
        <v>4</v>
      </c>
      <c r="AA3" s="38" t="s">
        <v>2</v>
      </c>
      <c r="AB3" s="38" t="s">
        <v>3</v>
      </c>
      <c r="AC3" s="38"/>
      <c r="AD3" s="38"/>
      <c r="AE3" s="38"/>
      <c r="AF3" s="38" t="s">
        <v>4</v>
      </c>
      <c r="AG3" s="38" t="s">
        <v>2</v>
      </c>
      <c r="AH3" s="38" t="s">
        <v>3</v>
      </c>
      <c r="AI3" s="38"/>
      <c r="AJ3" s="38"/>
      <c r="AK3" s="38"/>
      <c r="AL3" s="38" t="s">
        <v>4</v>
      </c>
      <c r="AM3" s="38" t="s">
        <v>2</v>
      </c>
      <c r="AN3" s="38" t="s">
        <v>3</v>
      </c>
      <c r="AO3" s="38"/>
      <c r="AP3" s="38"/>
      <c r="AQ3" s="38"/>
      <c r="AR3" s="38" t="s">
        <v>4</v>
      </c>
      <c r="AS3" s="38" t="s">
        <v>2</v>
      </c>
      <c r="AT3" s="38" t="s">
        <v>3</v>
      </c>
      <c r="AU3" s="38"/>
      <c r="AV3" s="38"/>
      <c r="AW3" s="38"/>
      <c r="AX3" s="38" t="s">
        <v>4</v>
      </c>
      <c r="AY3" s="38" t="s">
        <v>2</v>
      </c>
      <c r="AZ3" s="38" t="s">
        <v>3</v>
      </c>
      <c r="BA3" s="38"/>
      <c r="BB3" s="38"/>
      <c r="BC3" s="38"/>
      <c r="BD3" s="38" t="s">
        <v>4</v>
      </c>
      <c r="BE3" s="38" t="s">
        <v>2</v>
      </c>
      <c r="BF3" s="38" t="s">
        <v>3</v>
      </c>
      <c r="BG3" s="38"/>
      <c r="BH3" s="38"/>
      <c r="BI3" s="38"/>
      <c r="BJ3" s="38" t="s">
        <v>4</v>
      </c>
      <c r="BK3" s="38" t="s">
        <v>2</v>
      </c>
      <c r="BL3" s="38" t="s">
        <v>3</v>
      </c>
      <c r="BM3" s="38"/>
      <c r="BN3" s="38"/>
      <c r="BO3" s="38"/>
      <c r="BP3" s="38"/>
      <c r="BQ3" s="38" t="s">
        <v>4</v>
      </c>
      <c r="BR3" s="38" t="s">
        <v>2</v>
      </c>
      <c r="BS3" s="38" t="s">
        <v>3</v>
      </c>
      <c r="BT3" s="38"/>
      <c r="BU3" s="38"/>
      <c r="BV3" s="38"/>
      <c r="BW3" s="38" t="s">
        <v>4</v>
      </c>
    </row>
    <row r="4" spans="1:75" x14ac:dyDescent="0.25">
      <c r="A4" s="37" t="s">
        <v>5</v>
      </c>
      <c r="B4" s="37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  <c r="AA4" s="38"/>
      <c r="AB4" s="38"/>
      <c r="AC4" s="38"/>
      <c r="AD4" s="38"/>
      <c r="AE4" s="38"/>
      <c r="AF4" s="38"/>
      <c r="AG4" s="38"/>
      <c r="AH4" s="38"/>
      <c r="AI4" s="38"/>
      <c r="AJ4" s="38"/>
      <c r="AK4" s="38"/>
      <c r="AL4" s="38"/>
      <c r="AM4" s="38"/>
      <c r="AN4" s="38"/>
      <c r="AO4" s="38"/>
      <c r="AP4" s="38"/>
      <c r="AQ4" s="38"/>
      <c r="AR4" s="38"/>
      <c r="AS4" s="38"/>
      <c r="AT4" s="38"/>
      <c r="AU4" s="38"/>
      <c r="AV4" s="38"/>
      <c r="AW4" s="38"/>
      <c r="AX4" s="38"/>
      <c r="AY4" s="38"/>
      <c r="AZ4" s="38"/>
      <c r="BA4" s="38"/>
      <c r="BB4" s="38"/>
      <c r="BC4" s="38"/>
      <c r="BD4" s="38"/>
      <c r="BE4" s="38"/>
      <c r="BF4" s="38"/>
      <c r="BG4" s="38"/>
      <c r="BH4" s="38"/>
      <c r="BI4" s="38"/>
      <c r="BJ4" s="38"/>
      <c r="BK4" s="38"/>
      <c r="BL4" s="38"/>
      <c r="BM4" s="38"/>
      <c r="BN4" s="38"/>
      <c r="BO4" s="38"/>
      <c r="BP4" s="38"/>
      <c r="BQ4" s="38"/>
      <c r="BR4" s="38"/>
      <c r="BS4" s="38"/>
      <c r="BT4" s="38"/>
      <c r="BU4" s="38"/>
      <c r="BV4" s="38"/>
      <c r="BW4" s="38"/>
    </row>
    <row r="5" spans="1:75" ht="33" x14ac:dyDescent="0.25">
      <c r="A5" s="37"/>
      <c r="B5" s="37"/>
      <c r="C5" s="38"/>
      <c r="D5" s="73" t="s">
        <v>47</v>
      </c>
      <c r="E5" s="73" t="s">
        <v>48</v>
      </c>
      <c r="F5" s="73" t="s">
        <v>49</v>
      </c>
      <c r="G5" s="73" t="s">
        <v>45</v>
      </c>
      <c r="H5" s="38"/>
      <c r="I5" s="38"/>
      <c r="J5" s="73" t="s">
        <v>47</v>
      </c>
      <c r="K5" s="73" t="s">
        <v>48</v>
      </c>
      <c r="L5" s="73" t="s">
        <v>49</v>
      </c>
      <c r="M5" s="73" t="s">
        <v>45</v>
      </c>
      <c r="N5" s="38"/>
      <c r="O5" s="38"/>
      <c r="P5" s="73" t="s">
        <v>47</v>
      </c>
      <c r="Q5" s="73" t="s">
        <v>48</v>
      </c>
      <c r="R5" s="73" t="s">
        <v>49</v>
      </c>
      <c r="S5" s="73" t="s">
        <v>45</v>
      </c>
      <c r="T5" s="38"/>
      <c r="U5" s="38"/>
      <c r="V5" s="73" t="s">
        <v>47</v>
      </c>
      <c r="W5" s="73" t="s">
        <v>48</v>
      </c>
      <c r="X5" s="73" t="s">
        <v>49</v>
      </c>
      <c r="Y5" s="73" t="s">
        <v>45</v>
      </c>
      <c r="Z5" s="38"/>
      <c r="AA5" s="38"/>
      <c r="AB5" s="73" t="s">
        <v>47</v>
      </c>
      <c r="AC5" s="73" t="s">
        <v>48</v>
      </c>
      <c r="AD5" s="73" t="s">
        <v>49</v>
      </c>
      <c r="AE5" s="73" t="s">
        <v>45</v>
      </c>
      <c r="AF5" s="38"/>
      <c r="AG5" s="38"/>
      <c r="AH5" s="73" t="s">
        <v>47</v>
      </c>
      <c r="AI5" s="73" t="s">
        <v>48</v>
      </c>
      <c r="AJ5" s="73" t="s">
        <v>49</v>
      </c>
      <c r="AK5" s="73" t="s">
        <v>45</v>
      </c>
      <c r="AL5" s="38"/>
      <c r="AM5" s="38"/>
      <c r="AN5" s="73" t="s">
        <v>47</v>
      </c>
      <c r="AO5" s="73" t="s">
        <v>48</v>
      </c>
      <c r="AP5" s="73" t="s">
        <v>49</v>
      </c>
      <c r="AQ5" s="73" t="s">
        <v>45</v>
      </c>
      <c r="AR5" s="38"/>
      <c r="AS5" s="38"/>
      <c r="AT5" s="73" t="s">
        <v>47</v>
      </c>
      <c r="AU5" s="73" t="s">
        <v>48</v>
      </c>
      <c r="AV5" s="73" t="s">
        <v>49</v>
      </c>
      <c r="AW5" s="73" t="s">
        <v>45</v>
      </c>
      <c r="AX5" s="38"/>
      <c r="AY5" s="38"/>
      <c r="AZ5" s="39" t="s">
        <v>47</v>
      </c>
      <c r="BA5" s="39" t="s">
        <v>48</v>
      </c>
      <c r="BB5" s="39" t="s">
        <v>49</v>
      </c>
      <c r="BC5" s="39" t="s">
        <v>45</v>
      </c>
      <c r="BD5" s="38"/>
      <c r="BE5" s="38"/>
      <c r="BF5" s="39" t="s">
        <v>47</v>
      </c>
      <c r="BG5" s="39" t="s">
        <v>48</v>
      </c>
      <c r="BH5" s="39" t="s">
        <v>49</v>
      </c>
      <c r="BI5" s="39" t="s">
        <v>45</v>
      </c>
      <c r="BJ5" s="38"/>
      <c r="BK5" s="38"/>
      <c r="BL5" s="73" t="s">
        <v>47</v>
      </c>
      <c r="BM5" s="73" t="s">
        <v>48</v>
      </c>
      <c r="BN5" s="73" t="s">
        <v>49</v>
      </c>
      <c r="BO5" s="73" t="s">
        <v>50</v>
      </c>
      <c r="BP5" s="73" t="s">
        <v>45</v>
      </c>
      <c r="BQ5" s="38"/>
      <c r="BR5" s="38"/>
      <c r="BS5" s="39" t="s">
        <v>47</v>
      </c>
      <c r="BT5" s="39" t="s">
        <v>48</v>
      </c>
      <c r="BU5" s="39" t="s">
        <v>49</v>
      </c>
      <c r="BV5" s="39" t="s">
        <v>45</v>
      </c>
      <c r="BW5" s="38"/>
    </row>
    <row r="6" spans="1:75" x14ac:dyDescent="0.25">
      <c r="A6" s="37" t="s">
        <v>6</v>
      </c>
      <c r="B6" s="74" t="s">
        <v>51</v>
      </c>
      <c r="C6" s="41">
        <v>0</v>
      </c>
      <c r="D6" s="41">
        <v>0</v>
      </c>
      <c r="E6" s="41">
        <v>0</v>
      </c>
      <c r="F6" s="41">
        <v>0</v>
      </c>
      <c r="G6" s="41">
        <v>0</v>
      </c>
      <c r="H6" s="75">
        <v>0</v>
      </c>
      <c r="I6" s="41">
        <f t="shared" ref="I6:I36" si="0">J6+K6+L6</f>
        <v>0</v>
      </c>
      <c r="J6" s="41">
        <v>0</v>
      </c>
      <c r="K6" s="41">
        <v>0</v>
      </c>
      <c r="L6" s="41">
        <v>0</v>
      </c>
      <c r="M6" s="41">
        <f t="shared" ref="M6:M36" si="1">K6+L6</f>
        <v>0</v>
      </c>
      <c r="N6" s="75">
        <v>0</v>
      </c>
      <c r="O6" s="41">
        <f t="shared" ref="O6:O36" si="2">P6+Q6+R6</f>
        <v>0</v>
      </c>
      <c r="P6" s="41">
        <v>0</v>
      </c>
      <c r="Q6" s="41">
        <v>0</v>
      </c>
      <c r="R6" s="41">
        <v>0</v>
      </c>
      <c r="S6" s="41">
        <f t="shared" ref="S6:S36" si="3">Q6+R6</f>
        <v>0</v>
      </c>
      <c r="T6" s="75">
        <v>0</v>
      </c>
      <c r="U6" s="41">
        <f t="shared" ref="U6:U36" si="4">V6+W6+X6</f>
        <v>0</v>
      </c>
      <c r="V6" s="41">
        <v>0</v>
      </c>
      <c r="W6" s="41">
        <v>0</v>
      </c>
      <c r="X6" s="41">
        <v>0</v>
      </c>
      <c r="Y6" s="41">
        <f t="shared" ref="Y6:Y36" si="5">W6+X6</f>
        <v>0</v>
      </c>
      <c r="Z6" s="75">
        <v>0</v>
      </c>
      <c r="AA6" s="41">
        <f t="shared" ref="AA6:AA36" si="6">AB6+AC6+AD6</f>
        <v>1</v>
      </c>
      <c r="AB6" s="41">
        <v>1</v>
      </c>
      <c r="AC6" s="41">
        <v>0</v>
      </c>
      <c r="AD6" s="41">
        <v>0</v>
      </c>
      <c r="AE6" s="41">
        <f t="shared" ref="AE6:AE36" si="7">AC6+AD6</f>
        <v>0</v>
      </c>
      <c r="AF6" s="75">
        <v>0</v>
      </c>
      <c r="AG6" s="41">
        <f t="shared" ref="AG6:AG36" si="8">AH6+AI6+AJ6</f>
        <v>2</v>
      </c>
      <c r="AH6" s="41">
        <v>2</v>
      </c>
      <c r="AI6" s="41">
        <v>0</v>
      </c>
      <c r="AJ6" s="41">
        <v>0</v>
      </c>
      <c r="AK6" s="41">
        <f t="shared" ref="AK6:AK36" si="9">AI6+AJ6</f>
        <v>0</v>
      </c>
      <c r="AL6" s="75">
        <f t="shared" ref="AL6:AL33" si="10">AK6/AG6</f>
        <v>0</v>
      </c>
      <c r="AM6" s="41">
        <f t="shared" ref="AM6:AM36" si="11">AN6+AO6+AP6</f>
        <v>3</v>
      </c>
      <c r="AN6" s="41">
        <v>3</v>
      </c>
      <c r="AO6" s="41">
        <v>0</v>
      </c>
      <c r="AP6" s="41">
        <v>0</v>
      </c>
      <c r="AQ6" s="41">
        <f t="shared" ref="AQ6:AQ36" si="12">AO6+AP6</f>
        <v>0</v>
      </c>
      <c r="AR6" s="75">
        <f t="shared" ref="AR6:AR32" si="13">AQ6/AM6</f>
        <v>0</v>
      </c>
      <c r="AS6" s="41">
        <f t="shared" ref="AS6:AS36" si="14">AT6+AU6+AV6</f>
        <v>2</v>
      </c>
      <c r="AT6" s="41">
        <v>2</v>
      </c>
      <c r="AU6" s="41">
        <v>0</v>
      </c>
      <c r="AV6" s="41">
        <v>0</v>
      </c>
      <c r="AW6" s="41">
        <f t="shared" ref="AW6:AW36" si="15">AU6+AV6</f>
        <v>0</v>
      </c>
      <c r="AX6" s="75">
        <f t="shared" ref="AX6:AX32" si="16">AW6/AS6</f>
        <v>0</v>
      </c>
      <c r="AY6" s="46">
        <f>AZ6+BA6+BB6</f>
        <v>5</v>
      </c>
      <c r="AZ6" s="46">
        <v>5</v>
      </c>
      <c r="BA6" s="46">
        <v>0</v>
      </c>
      <c r="BB6" s="46">
        <v>0</v>
      </c>
      <c r="BC6" s="46">
        <f t="shared" ref="BC6:BC36" si="17">BA6+BB6</f>
        <v>0</v>
      </c>
      <c r="BD6" s="76">
        <f t="shared" ref="BD6:BD32" si="18">BC6/AY6</f>
        <v>0</v>
      </c>
      <c r="BE6" s="46">
        <f t="shared" ref="BE6:BE36" si="19">BF6+BG6+BH6</f>
        <v>2</v>
      </c>
      <c r="BF6" s="46">
        <v>2</v>
      </c>
      <c r="BG6" s="46">
        <v>0</v>
      </c>
      <c r="BH6" s="46">
        <v>0</v>
      </c>
      <c r="BI6" s="46">
        <f t="shared" ref="BI6:BI36" si="20">BG6+BH6</f>
        <v>0</v>
      </c>
      <c r="BJ6" s="76">
        <f t="shared" ref="BJ6:BJ32" si="21">BI6/BE6</f>
        <v>0</v>
      </c>
      <c r="BK6" s="41">
        <f>BL6+BM6+BN6</f>
        <v>1</v>
      </c>
      <c r="BL6" s="41">
        <v>1</v>
      </c>
      <c r="BM6" s="41">
        <v>0</v>
      </c>
      <c r="BN6" s="41">
        <v>0</v>
      </c>
      <c r="BO6" s="41">
        <v>0</v>
      </c>
      <c r="BP6" s="41">
        <f>BM6+BN6+BO6</f>
        <v>0</v>
      </c>
      <c r="BQ6" s="75">
        <f t="shared" ref="BQ6:BQ32" si="22">BP6/BK6</f>
        <v>0</v>
      </c>
      <c r="BR6" s="41">
        <f t="shared" ref="BR6:BR36" si="23">BS6+BT6+BU6</f>
        <v>1</v>
      </c>
      <c r="BS6" s="41">
        <v>1</v>
      </c>
      <c r="BT6" s="41">
        <v>0</v>
      </c>
      <c r="BU6" s="41">
        <v>0</v>
      </c>
      <c r="BV6" s="41">
        <f t="shared" ref="BV6:BV36" si="24">BT6+BU6</f>
        <v>0</v>
      </c>
      <c r="BW6" s="75">
        <f t="shared" ref="BW6:BW32" si="25">BV6/BR6</f>
        <v>0</v>
      </c>
    </row>
    <row r="7" spans="1:75" x14ac:dyDescent="0.25">
      <c r="A7" s="37"/>
      <c r="B7" s="77" t="s">
        <v>52</v>
      </c>
      <c r="C7" s="41">
        <f t="shared" ref="C7:C36" si="26">D7+E7+F7</f>
        <v>1615</v>
      </c>
      <c r="D7" s="41">
        <v>759</v>
      </c>
      <c r="E7" s="41">
        <v>802</v>
      </c>
      <c r="F7" s="41">
        <v>54</v>
      </c>
      <c r="G7" s="41">
        <f t="shared" ref="G7:G36" si="27">E7+F7</f>
        <v>856</v>
      </c>
      <c r="H7" s="75">
        <f t="shared" ref="H7:H32" si="28">G7/C7</f>
        <v>0.53003095975232195</v>
      </c>
      <c r="I7" s="41">
        <f t="shared" si="0"/>
        <v>1583</v>
      </c>
      <c r="J7" s="41">
        <v>989</v>
      </c>
      <c r="K7" s="41">
        <v>580</v>
      </c>
      <c r="L7" s="41">
        <v>14</v>
      </c>
      <c r="M7" s="41">
        <f t="shared" si="1"/>
        <v>594</v>
      </c>
      <c r="N7" s="75">
        <f t="shared" ref="N7:N32" si="29">M7/I7</f>
        <v>0.37523689197725835</v>
      </c>
      <c r="O7" s="41">
        <f t="shared" si="2"/>
        <v>1443</v>
      </c>
      <c r="P7" s="41">
        <v>711</v>
      </c>
      <c r="Q7" s="41">
        <v>698</v>
      </c>
      <c r="R7" s="41">
        <v>34</v>
      </c>
      <c r="S7" s="41">
        <f t="shared" si="3"/>
        <v>732</v>
      </c>
      <c r="T7" s="75">
        <f t="shared" ref="T7:T32" si="30">S7/O7</f>
        <v>0.5072765072765073</v>
      </c>
      <c r="U7" s="41">
        <f t="shared" si="4"/>
        <v>1231</v>
      </c>
      <c r="V7" s="41">
        <v>654</v>
      </c>
      <c r="W7" s="41">
        <v>557</v>
      </c>
      <c r="X7" s="41">
        <v>20</v>
      </c>
      <c r="Y7" s="41">
        <f t="shared" si="5"/>
        <v>577</v>
      </c>
      <c r="Z7" s="75">
        <f t="shared" ref="Z7:Z32" si="31">Y7/U7</f>
        <v>0.46872461413484973</v>
      </c>
      <c r="AA7" s="41">
        <f t="shared" si="6"/>
        <v>1882</v>
      </c>
      <c r="AB7" s="41">
        <v>1206</v>
      </c>
      <c r="AC7" s="41">
        <v>657</v>
      </c>
      <c r="AD7" s="41">
        <v>19</v>
      </c>
      <c r="AE7" s="41">
        <f t="shared" si="7"/>
        <v>676</v>
      </c>
      <c r="AF7" s="75">
        <f t="shared" ref="AF7:AF32" si="32">AE7/AA7</f>
        <v>0.35919234856535598</v>
      </c>
      <c r="AG7" s="41">
        <f t="shared" si="8"/>
        <v>1312</v>
      </c>
      <c r="AH7" s="41">
        <v>931</v>
      </c>
      <c r="AI7" s="41">
        <v>358</v>
      </c>
      <c r="AJ7" s="41">
        <v>23</v>
      </c>
      <c r="AK7" s="41">
        <f t="shared" si="9"/>
        <v>381</v>
      </c>
      <c r="AL7" s="75">
        <f t="shared" si="10"/>
        <v>0.29039634146341464</v>
      </c>
      <c r="AM7" s="41">
        <f t="shared" si="11"/>
        <v>1270</v>
      </c>
      <c r="AN7" s="41">
        <v>1075</v>
      </c>
      <c r="AO7" s="41">
        <v>191</v>
      </c>
      <c r="AP7" s="41">
        <v>4</v>
      </c>
      <c r="AQ7" s="41">
        <f t="shared" si="12"/>
        <v>195</v>
      </c>
      <c r="AR7" s="75">
        <f t="shared" si="13"/>
        <v>0.15354330708661418</v>
      </c>
      <c r="AS7" s="41">
        <f t="shared" si="14"/>
        <v>1260</v>
      </c>
      <c r="AT7" s="41">
        <v>996</v>
      </c>
      <c r="AU7" s="41">
        <v>256</v>
      </c>
      <c r="AV7" s="41">
        <v>8</v>
      </c>
      <c r="AW7" s="41">
        <f t="shared" si="15"/>
        <v>264</v>
      </c>
      <c r="AX7" s="75">
        <f t="shared" si="16"/>
        <v>0.20952380952380953</v>
      </c>
      <c r="AY7" s="46">
        <f>AZ7+BA7+BB7</f>
        <v>949</v>
      </c>
      <c r="AZ7" s="46">
        <v>816</v>
      </c>
      <c r="BA7" s="46">
        <v>132</v>
      </c>
      <c r="BB7" s="46">
        <v>1</v>
      </c>
      <c r="BC7" s="46">
        <f t="shared" si="17"/>
        <v>133</v>
      </c>
      <c r="BD7" s="76">
        <f t="shared" si="18"/>
        <v>0.14014752370916755</v>
      </c>
      <c r="BE7" s="46">
        <f t="shared" si="19"/>
        <v>665</v>
      </c>
      <c r="BF7" s="46">
        <v>605</v>
      </c>
      <c r="BG7" s="46">
        <v>58</v>
      </c>
      <c r="BH7" s="46">
        <v>2</v>
      </c>
      <c r="BI7" s="46">
        <f t="shared" si="20"/>
        <v>60</v>
      </c>
      <c r="BJ7" s="76">
        <f t="shared" si="21"/>
        <v>9.0225563909774431E-2</v>
      </c>
      <c r="BK7" s="41">
        <v>842</v>
      </c>
      <c r="BL7" s="41">
        <v>700</v>
      </c>
      <c r="BM7" s="41">
        <v>139</v>
      </c>
      <c r="BN7" s="41">
        <v>3</v>
      </c>
      <c r="BO7" s="41">
        <v>0</v>
      </c>
      <c r="BP7" s="41">
        <f>BM7+BN7+BO7</f>
        <v>142</v>
      </c>
      <c r="BQ7" s="75">
        <f t="shared" si="22"/>
        <v>0.16864608076009502</v>
      </c>
      <c r="BR7" s="41">
        <f t="shared" si="23"/>
        <v>680</v>
      </c>
      <c r="BS7" s="41">
        <v>572</v>
      </c>
      <c r="BT7" s="41">
        <v>102</v>
      </c>
      <c r="BU7" s="41">
        <v>6</v>
      </c>
      <c r="BV7" s="41">
        <f t="shared" si="24"/>
        <v>108</v>
      </c>
      <c r="BW7" s="75">
        <f t="shared" si="25"/>
        <v>0.1588235294117647</v>
      </c>
    </row>
    <row r="8" spans="1:75" x14ac:dyDescent="0.25">
      <c r="A8" s="37"/>
      <c r="B8" s="74" t="s">
        <v>53</v>
      </c>
      <c r="C8" s="41">
        <f t="shared" si="26"/>
        <v>1474</v>
      </c>
      <c r="D8" s="41">
        <v>539</v>
      </c>
      <c r="E8" s="41">
        <v>857</v>
      </c>
      <c r="F8" s="41">
        <v>78</v>
      </c>
      <c r="G8" s="41">
        <f t="shared" si="27"/>
        <v>935</v>
      </c>
      <c r="H8" s="75">
        <f t="shared" si="28"/>
        <v>0.63432835820895528</v>
      </c>
      <c r="I8" s="41">
        <f t="shared" si="0"/>
        <v>1265</v>
      </c>
      <c r="J8" s="41">
        <v>637</v>
      </c>
      <c r="K8" s="41">
        <v>612</v>
      </c>
      <c r="L8" s="41">
        <v>16</v>
      </c>
      <c r="M8" s="41">
        <f t="shared" si="1"/>
        <v>628</v>
      </c>
      <c r="N8" s="75">
        <f t="shared" si="29"/>
        <v>0.49644268774703559</v>
      </c>
      <c r="O8" s="41">
        <f t="shared" si="2"/>
        <v>1169</v>
      </c>
      <c r="P8" s="41">
        <v>407</v>
      </c>
      <c r="Q8" s="41">
        <v>697</v>
      </c>
      <c r="R8" s="41">
        <v>65</v>
      </c>
      <c r="S8" s="41">
        <f t="shared" si="3"/>
        <v>762</v>
      </c>
      <c r="T8" s="75">
        <f t="shared" si="30"/>
        <v>0.65183917878528652</v>
      </c>
      <c r="U8" s="41">
        <f t="shared" si="4"/>
        <v>939</v>
      </c>
      <c r="V8" s="41">
        <v>371</v>
      </c>
      <c r="W8" s="41">
        <v>525</v>
      </c>
      <c r="X8" s="41">
        <v>43</v>
      </c>
      <c r="Y8" s="41">
        <f t="shared" si="5"/>
        <v>568</v>
      </c>
      <c r="Z8" s="75">
        <f t="shared" si="31"/>
        <v>0.60489882854100108</v>
      </c>
      <c r="AA8" s="41">
        <f t="shared" si="6"/>
        <v>896</v>
      </c>
      <c r="AB8" s="41">
        <v>386</v>
      </c>
      <c r="AC8" s="41">
        <v>469</v>
      </c>
      <c r="AD8" s="41">
        <v>41</v>
      </c>
      <c r="AE8" s="41">
        <f t="shared" si="7"/>
        <v>510</v>
      </c>
      <c r="AF8" s="75">
        <f t="shared" si="32"/>
        <v>0.5691964285714286</v>
      </c>
      <c r="AG8" s="41">
        <f t="shared" si="8"/>
        <v>399</v>
      </c>
      <c r="AH8" s="41">
        <v>190</v>
      </c>
      <c r="AI8" s="41">
        <v>183</v>
      </c>
      <c r="AJ8" s="41">
        <v>26</v>
      </c>
      <c r="AK8" s="41">
        <f t="shared" si="9"/>
        <v>209</v>
      </c>
      <c r="AL8" s="75">
        <f t="shared" si="10"/>
        <v>0.52380952380952384</v>
      </c>
      <c r="AM8" s="41">
        <f t="shared" si="11"/>
        <v>518</v>
      </c>
      <c r="AN8" s="41">
        <v>378</v>
      </c>
      <c r="AO8" s="41">
        <v>130</v>
      </c>
      <c r="AP8" s="41">
        <v>10</v>
      </c>
      <c r="AQ8" s="41">
        <f t="shared" si="12"/>
        <v>140</v>
      </c>
      <c r="AR8" s="75">
        <f t="shared" si="13"/>
        <v>0.27027027027027029</v>
      </c>
      <c r="AS8" s="41">
        <f t="shared" si="14"/>
        <v>514</v>
      </c>
      <c r="AT8" s="41">
        <v>355</v>
      </c>
      <c r="AU8" s="41">
        <v>146</v>
      </c>
      <c r="AV8" s="41">
        <v>13</v>
      </c>
      <c r="AW8" s="41">
        <f t="shared" si="15"/>
        <v>159</v>
      </c>
      <c r="AX8" s="75">
        <f t="shared" si="16"/>
        <v>0.30933852140077822</v>
      </c>
      <c r="AY8" s="46">
        <f>AZ8+BA8+BB8</f>
        <v>463</v>
      </c>
      <c r="AZ8" s="46">
        <v>354</v>
      </c>
      <c r="BA8" s="46">
        <v>105</v>
      </c>
      <c r="BB8" s="46">
        <v>4</v>
      </c>
      <c r="BC8" s="46">
        <f t="shared" si="17"/>
        <v>109</v>
      </c>
      <c r="BD8" s="76">
        <f t="shared" si="18"/>
        <v>0.23542116630669546</v>
      </c>
      <c r="BE8" s="46">
        <f t="shared" si="19"/>
        <v>348</v>
      </c>
      <c r="BF8" s="46">
        <v>284</v>
      </c>
      <c r="BG8" s="46">
        <v>60</v>
      </c>
      <c r="BH8" s="46">
        <v>4</v>
      </c>
      <c r="BI8" s="46">
        <f t="shared" si="20"/>
        <v>64</v>
      </c>
      <c r="BJ8" s="76">
        <f t="shared" si="21"/>
        <v>0.18390804597701149</v>
      </c>
      <c r="BK8" s="41">
        <f>BL8+BM8+BN8</f>
        <v>441</v>
      </c>
      <c r="BL8" s="41">
        <v>327</v>
      </c>
      <c r="BM8" s="41">
        <v>110</v>
      </c>
      <c r="BN8" s="41">
        <v>4</v>
      </c>
      <c r="BO8" s="41">
        <v>0</v>
      </c>
      <c r="BP8" s="41">
        <f>BM8+BN8+BO8</f>
        <v>114</v>
      </c>
      <c r="BQ8" s="75">
        <f t="shared" si="22"/>
        <v>0.25850340136054423</v>
      </c>
      <c r="BR8" s="41">
        <f t="shared" si="23"/>
        <v>425</v>
      </c>
      <c r="BS8" s="41">
        <v>300</v>
      </c>
      <c r="BT8" s="41">
        <v>119</v>
      </c>
      <c r="BU8" s="41">
        <v>6</v>
      </c>
      <c r="BV8" s="41">
        <f t="shared" si="24"/>
        <v>125</v>
      </c>
      <c r="BW8" s="75">
        <f t="shared" si="25"/>
        <v>0.29411764705882354</v>
      </c>
    </row>
    <row r="9" spans="1:75" x14ac:dyDescent="0.25">
      <c r="A9" s="37"/>
      <c r="B9" s="74" t="s">
        <v>54</v>
      </c>
      <c r="C9" s="41">
        <f t="shared" si="26"/>
        <v>1541</v>
      </c>
      <c r="D9" s="41">
        <v>622</v>
      </c>
      <c r="E9" s="41">
        <v>807</v>
      </c>
      <c r="F9" s="41">
        <v>112</v>
      </c>
      <c r="G9" s="41">
        <f t="shared" si="27"/>
        <v>919</v>
      </c>
      <c r="H9" s="75">
        <f t="shared" si="28"/>
        <v>0.59636599610642438</v>
      </c>
      <c r="I9" s="41">
        <f t="shared" si="0"/>
        <v>1122</v>
      </c>
      <c r="J9" s="41">
        <v>470</v>
      </c>
      <c r="K9" s="41">
        <v>631</v>
      </c>
      <c r="L9" s="41">
        <v>21</v>
      </c>
      <c r="M9" s="41">
        <f t="shared" si="1"/>
        <v>652</v>
      </c>
      <c r="N9" s="75">
        <f t="shared" si="29"/>
        <v>0.58110516934046341</v>
      </c>
      <c r="O9" s="41">
        <f t="shared" si="2"/>
        <v>968</v>
      </c>
      <c r="P9" s="41">
        <v>410</v>
      </c>
      <c r="Q9" s="41">
        <v>504</v>
      </c>
      <c r="R9" s="41">
        <v>54</v>
      </c>
      <c r="S9" s="41">
        <f t="shared" si="3"/>
        <v>558</v>
      </c>
      <c r="T9" s="75">
        <f t="shared" si="30"/>
        <v>0.57644628099173556</v>
      </c>
      <c r="U9" s="41">
        <f t="shared" si="4"/>
        <v>720</v>
      </c>
      <c r="V9" s="41">
        <v>267</v>
      </c>
      <c r="W9" s="41">
        <v>409</v>
      </c>
      <c r="X9" s="41">
        <v>44</v>
      </c>
      <c r="Y9" s="41">
        <f t="shared" si="5"/>
        <v>453</v>
      </c>
      <c r="Z9" s="75">
        <f t="shared" si="31"/>
        <v>0.62916666666666665</v>
      </c>
      <c r="AA9" s="41">
        <f t="shared" si="6"/>
        <v>585</v>
      </c>
      <c r="AB9" s="41">
        <v>192</v>
      </c>
      <c r="AC9" s="41">
        <v>347</v>
      </c>
      <c r="AD9" s="41">
        <v>46</v>
      </c>
      <c r="AE9" s="41">
        <f t="shared" si="7"/>
        <v>393</v>
      </c>
      <c r="AF9" s="75">
        <f t="shared" si="32"/>
        <v>0.67179487179487174</v>
      </c>
      <c r="AG9" s="41">
        <f t="shared" si="8"/>
        <v>248</v>
      </c>
      <c r="AH9" s="41">
        <v>121</v>
      </c>
      <c r="AI9" s="41">
        <v>114</v>
      </c>
      <c r="AJ9" s="41">
        <v>13</v>
      </c>
      <c r="AK9" s="41">
        <f t="shared" si="9"/>
        <v>127</v>
      </c>
      <c r="AL9" s="75">
        <f t="shared" si="10"/>
        <v>0.51209677419354838</v>
      </c>
      <c r="AM9" s="41">
        <f t="shared" si="11"/>
        <v>364</v>
      </c>
      <c r="AN9" s="41">
        <v>300</v>
      </c>
      <c r="AO9" s="41">
        <v>59</v>
      </c>
      <c r="AP9" s="41">
        <v>5</v>
      </c>
      <c r="AQ9" s="41">
        <f t="shared" si="12"/>
        <v>64</v>
      </c>
      <c r="AR9" s="75">
        <f t="shared" si="13"/>
        <v>0.17582417582417584</v>
      </c>
      <c r="AS9" s="41">
        <f t="shared" si="14"/>
        <v>250</v>
      </c>
      <c r="AT9" s="41">
        <v>175</v>
      </c>
      <c r="AU9" s="41">
        <v>59</v>
      </c>
      <c r="AV9" s="41">
        <v>16</v>
      </c>
      <c r="AW9" s="41">
        <f t="shared" si="15"/>
        <v>75</v>
      </c>
      <c r="AX9" s="75">
        <f t="shared" si="16"/>
        <v>0.3</v>
      </c>
      <c r="AY9" s="46">
        <v>207</v>
      </c>
      <c r="AZ9" s="46">
        <v>130</v>
      </c>
      <c r="BA9" s="46">
        <v>66</v>
      </c>
      <c r="BB9" s="46">
        <v>11</v>
      </c>
      <c r="BC9" s="46">
        <f t="shared" si="17"/>
        <v>77</v>
      </c>
      <c r="BD9" s="76">
        <f t="shared" si="18"/>
        <v>0.3719806763285024</v>
      </c>
      <c r="BE9" s="46">
        <f t="shared" si="19"/>
        <v>228</v>
      </c>
      <c r="BF9" s="46">
        <v>138</v>
      </c>
      <c r="BG9" s="46">
        <v>81</v>
      </c>
      <c r="BH9" s="46">
        <v>9</v>
      </c>
      <c r="BI9" s="46">
        <f t="shared" si="20"/>
        <v>90</v>
      </c>
      <c r="BJ9" s="76">
        <f t="shared" si="21"/>
        <v>0.39473684210526316</v>
      </c>
      <c r="BK9" s="41">
        <v>320</v>
      </c>
      <c r="BL9" s="41">
        <v>165</v>
      </c>
      <c r="BM9" s="41">
        <v>130</v>
      </c>
      <c r="BN9" s="41">
        <v>25</v>
      </c>
      <c r="BO9" s="41">
        <v>0</v>
      </c>
      <c r="BP9" s="41">
        <f>BM9+BN9+BO9</f>
        <v>155</v>
      </c>
      <c r="BQ9" s="75">
        <f t="shared" si="22"/>
        <v>0.484375</v>
      </c>
      <c r="BR9" s="41">
        <f t="shared" si="23"/>
        <v>296</v>
      </c>
      <c r="BS9" s="41">
        <v>161</v>
      </c>
      <c r="BT9" s="41">
        <v>122</v>
      </c>
      <c r="BU9" s="41">
        <v>13</v>
      </c>
      <c r="BV9" s="41">
        <f t="shared" si="24"/>
        <v>135</v>
      </c>
      <c r="BW9" s="75">
        <f t="shared" si="25"/>
        <v>0.45608108108108109</v>
      </c>
    </row>
    <row r="10" spans="1:75" x14ac:dyDescent="0.25">
      <c r="A10" s="37"/>
      <c r="B10" s="78" t="s">
        <v>39</v>
      </c>
      <c r="C10" s="49">
        <f t="shared" si="26"/>
        <v>4630</v>
      </c>
      <c r="D10" s="49">
        <f>SUM(D6:D9)</f>
        <v>1920</v>
      </c>
      <c r="E10" s="49">
        <f>SUM(E6:E9)</f>
        <v>2466</v>
      </c>
      <c r="F10" s="49">
        <f>SUM(F6:F9)</f>
        <v>244</v>
      </c>
      <c r="G10" s="49">
        <f t="shared" si="27"/>
        <v>2710</v>
      </c>
      <c r="H10" s="79">
        <f t="shared" si="28"/>
        <v>0.58531317494600432</v>
      </c>
      <c r="I10" s="49">
        <f t="shared" si="0"/>
        <v>3970</v>
      </c>
      <c r="J10" s="49">
        <f>SUM(J6:J9)</f>
        <v>2096</v>
      </c>
      <c r="K10" s="49">
        <f>SUM(K6:K9)</f>
        <v>1823</v>
      </c>
      <c r="L10" s="49">
        <f>SUM(L6:L9)</f>
        <v>51</v>
      </c>
      <c r="M10" s="49">
        <f t="shared" si="1"/>
        <v>1874</v>
      </c>
      <c r="N10" s="79">
        <f t="shared" si="29"/>
        <v>0.4720403022670025</v>
      </c>
      <c r="O10" s="49">
        <f t="shared" si="2"/>
        <v>3580</v>
      </c>
      <c r="P10" s="49">
        <f>SUM(P6:P9)</f>
        <v>1528</v>
      </c>
      <c r="Q10" s="49">
        <f>SUM(Q6:Q9)</f>
        <v>1899</v>
      </c>
      <c r="R10" s="49">
        <f>SUM(R6:R9)</f>
        <v>153</v>
      </c>
      <c r="S10" s="49">
        <f t="shared" si="3"/>
        <v>2052</v>
      </c>
      <c r="T10" s="79">
        <f t="shared" si="30"/>
        <v>0.57318435754189945</v>
      </c>
      <c r="U10" s="49">
        <f t="shared" si="4"/>
        <v>2890</v>
      </c>
      <c r="V10" s="49">
        <f>SUM(V6:V9)</f>
        <v>1292</v>
      </c>
      <c r="W10" s="49">
        <f>SUM(W6:W9)</f>
        <v>1491</v>
      </c>
      <c r="X10" s="49">
        <f>SUM(X6:X9)</f>
        <v>107</v>
      </c>
      <c r="Y10" s="49">
        <f t="shared" si="5"/>
        <v>1598</v>
      </c>
      <c r="Z10" s="79">
        <f t="shared" si="31"/>
        <v>0.55294117647058827</v>
      </c>
      <c r="AA10" s="49">
        <f t="shared" si="6"/>
        <v>3364</v>
      </c>
      <c r="AB10" s="49">
        <f>SUM(AB6:AB9)</f>
        <v>1785</v>
      </c>
      <c r="AC10" s="49">
        <f>SUM(AC6:AC9)</f>
        <v>1473</v>
      </c>
      <c r="AD10" s="49">
        <f>SUM(AD6:AD9)</f>
        <v>106</v>
      </c>
      <c r="AE10" s="49">
        <f t="shared" si="7"/>
        <v>1579</v>
      </c>
      <c r="AF10" s="79">
        <f t="shared" si="32"/>
        <v>0.46938168846611178</v>
      </c>
      <c r="AG10" s="49">
        <f t="shared" si="8"/>
        <v>1961</v>
      </c>
      <c r="AH10" s="49">
        <f>SUM(AH6:AH9)</f>
        <v>1244</v>
      </c>
      <c r="AI10" s="49">
        <f>SUM(AI6:AI9)</f>
        <v>655</v>
      </c>
      <c r="AJ10" s="49">
        <f>SUM(AJ6:AJ9)</f>
        <v>62</v>
      </c>
      <c r="AK10" s="49">
        <f t="shared" si="9"/>
        <v>717</v>
      </c>
      <c r="AL10" s="79">
        <f t="shared" si="10"/>
        <v>0.36562978072412033</v>
      </c>
      <c r="AM10" s="49">
        <f t="shared" si="11"/>
        <v>2155</v>
      </c>
      <c r="AN10" s="49">
        <f>SUM(AN6:AN9)</f>
        <v>1756</v>
      </c>
      <c r="AO10" s="49">
        <f>SUM(AO6:AO9)</f>
        <v>380</v>
      </c>
      <c r="AP10" s="49">
        <f>SUM(AP6:AP9)</f>
        <v>19</v>
      </c>
      <c r="AQ10" s="49">
        <f t="shared" si="12"/>
        <v>399</v>
      </c>
      <c r="AR10" s="79">
        <f t="shared" si="13"/>
        <v>0.1851508120649652</v>
      </c>
      <c r="AS10" s="49">
        <f t="shared" si="14"/>
        <v>2026</v>
      </c>
      <c r="AT10" s="49">
        <f>SUM(AT6:AT9)</f>
        <v>1528</v>
      </c>
      <c r="AU10" s="49">
        <f>SUM(AU6:AU9)</f>
        <v>461</v>
      </c>
      <c r="AV10" s="49">
        <f>SUM(AV6:AV9)</f>
        <v>37</v>
      </c>
      <c r="AW10" s="49">
        <f t="shared" si="15"/>
        <v>498</v>
      </c>
      <c r="AX10" s="79">
        <f t="shared" si="16"/>
        <v>0.24580454096742349</v>
      </c>
      <c r="AY10" s="49">
        <f>AZ10+BA10+BB10</f>
        <v>1624</v>
      </c>
      <c r="AZ10" s="49">
        <f>SUM(AZ6:AZ9)</f>
        <v>1305</v>
      </c>
      <c r="BA10" s="49">
        <f>SUM(BA6:BA9)</f>
        <v>303</v>
      </c>
      <c r="BB10" s="49">
        <f>SUM(BB6:BB9)</f>
        <v>16</v>
      </c>
      <c r="BC10" s="49">
        <f t="shared" si="17"/>
        <v>319</v>
      </c>
      <c r="BD10" s="79">
        <f t="shared" si="18"/>
        <v>0.19642857142857142</v>
      </c>
      <c r="BE10" s="49">
        <f t="shared" si="19"/>
        <v>1243</v>
      </c>
      <c r="BF10" s="49">
        <f>SUM(BF6:BF9)</f>
        <v>1029</v>
      </c>
      <c r="BG10" s="49">
        <f>SUM(BG6:BG9)</f>
        <v>199</v>
      </c>
      <c r="BH10" s="49">
        <f>SUM(BH6:BH9)</f>
        <v>15</v>
      </c>
      <c r="BI10" s="49">
        <f t="shared" si="20"/>
        <v>214</v>
      </c>
      <c r="BJ10" s="79">
        <f t="shared" si="21"/>
        <v>0.17216411906677392</v>
      </c>
      <c r="BK10" s="49">
        <f>BL10+BM10+BN10</f>
        <v>1604</v>
      </c>
      <c r="BL10" s="49">
        <f>SUM(BL6:BL9)</f>
        <v>1193</v>
      </c>
      <c r="BM10" s="49">
        <f>SUM(BM6:BM9)</f>
        <v>379</v>
      </c>
      <c r="BN10" s="49">
        <f>SUM(BN6:BN9)</f>
        <v>32</v>
      </c>
      <c r="BO10" s="49">
        <f>SUM(BO6:BO9)</f>
        <v>0</v>
      </c>
      <c r="BP10" s="49">
        <f>SUM(BP6:BP9)</f>
        <v>411</v>
      </c>
      <c r="BQ10" s="79">
        <f t="shared" si="22"/>
        <v>0.25623441396508728</v>
      </c>
      <c r="BR10" s="49">
        <f t="shared" si="23"/>
        <v>1402</v>
      </c>
      <c r="BS10" s="49">
        <f>SUM(BS6:BS9)</f>
        <v>1034</v>
      </c>
      <c r="BT10" s="49">
        <f>SUM(BT6:BT9)</f>
        <v>343</v>
      </c>
      <c r="BU10" s="49">
        <f>SUM(BU6:BU9)</f>
        <v>25</v>
      </c>
      <c r="BV10" s="49">
        <f t="shared" si="24"/>
        <v>368</v>
      </c>
      <c r="BW10" s="79">
        <f t="shared" si="25"/>
        <v>0.26248216833095578</v>
      </c>
    </row>
    <row r="11" spans="1:75" x14ac:dyDescent="0.25">
      <c r="A11" s="37" t="s">
        <v>12</v>
      </c>
      <c r="B11" s="74" t="s">
        <v>55</v>
      </c>
      <c r="C11" s="41">
        <f t="shared" si="26"/>
        <v>3126</v>
      </c>
      <c r="D11" s="41">
        <v>1239</v>
      </c>
      <c r="E11" s="41">
        <v>1695</v>
      </c>
      <c r="F11" s="41">
        <v>192</v>
      </c>
      <c r="G11" s="41">
        <f t="shared" si="27"/>
        <v>1887</v>
      </c>
      <c r="H11" s="75">
        <f t="shared" si="28"/>
        <v>0.60364683301343569</v>
      </c>
      <c r="I11" s="41">
        <f t="shared" si="0"/>
        <v>2668</v>
      </c>
      <c r="J11" s="41">
        <v>1319</v>
      </c>
      <c r="K11" s="41">
        <v>1320</v>
      </c>
      <c r="L11" s="41">
        <v>29</v>
      </c>
      <c r="M11" s="41">
        <f t="shared" si="1"/>
        <v>1349</v>
      </c>
      <c r="N11" s="75">
        <f t="shared" si="29"/>
        <v>0.50562218890554722</v>
      </c>
      <c r="O11" s="41">
        <f t="shared" si="2"/>
        <v>2438</v>
      </c>
      <c r="P11" s="41">
        <v>981</v>
      </c>
      <c r="Q11" s="41">
        <v>1350</v>
      </c>
      <c r="R11" s="41">
        <v>107</v>
      </c>
      <c r="S11" s="41">
        <f t="shared" si="3"/>
        <v>1457</v>
      </c>
      <c r="T11" s="75">
        <f t="shared" si="30"/>
        <v>0.59762100082034453</v>
      </c>
      <c r="U11" s="41">
        <f t="shared" si="4"/>
        <v>1923</v>
      </c>
      <c r="V11" s="41">
        <v>812</v>
      </c>
      <c r="W11" s="41">
        <v>1041</v>
      </c>
      <c r="X11" s="41">
        <v>70</v>
      </c>
      <c r="Y11" s="41">
        <f t="shared" si="5"/>
        <v>1111</v>
      </c>
      <c r="Z11" s="75">
        <f t="shared" si="31"/>
        <v>0.57774310972438903</v>
      </c>
      <c r="AA11" s="41">
        <f t="shared" si="6"/>
        <v>2166</v>
      </c>
      <c r="AB11" s="41">
        <v>1046</v>
      </c>
      <c r="AC11" s="41">
        <v>1044</v>
      </c>
      <c r="AD11" s="41">
        <v>76</v>
      </c>
      <c r="AE11" s="41">
        <f t="shared" si="7"/>
        <v>1120</v>
      </c>
      <c r="AF11" s="75">
        <f t="shared" si="32"/>
        <v>0.51708217913204058</v>
      </c>
      <c r="AG11" s="41">
        <f t="shared" si="8"/>
        <v>1263</v>
      </c>
      <c r="AH11" s="80">
        <v>776</v>
      </c>
      <c r="AI11" s="80">
        <v>447</v>
      </c>
      <c r="AJ11" s="80">
        <v>40</v>
      </c>
      <c r="AK11" s="41">
        <f t="shared" si="9"/>
        <v>487</v>
      </c>
      <c r="AL11" s="75">
        <f t="shared" si="10"/>
        <v>0.38558986539984164</v>
      </c>
      <c r="AM11" s="41">
        <f t="shared" si="11"/>
        <v>1294</v>
      </c>
      <c r="AN11" s="41">
        <v>1007</v>
      </c>
      <c r="AO11" s="41">
        <v>272</v>
      </c>
      <c r="AP11" s="41">
        <v>15</v>
      </c>
      <c r="AQ11" s="41">
        <f t="shared" si="12"/>
        <v>287</v>
      </c>
      <c r="AR11" s="75">
        <f t="shared" si="13"/>
        <v>0.22179289026275115</v>
      </c>
      <c r="AS11" s="41">
        <f t="shared" si="14"/>
        <v>1252</v>
      </c>
      <c r="AT11" s="41">
        <v>901</v>
      </c>
      <c r="AU11" s="41">
        <v>324</v>
      </c>
      <c r="AV11" s="41">
        <v>27</v>
      </c>
      <c r="AW11" s="41">
        <f t="shared" si="15"/>
        <v>351</v>
      </c>
      <c r="AX11" s="75">
        <f t="shared" si="16"/>
        <v>0.28035143769968052</v>
      </c>
      <c r="AY11" s="46">
        <v>990</v>
      </c>
      <c r="AZ11" s="46">
        <v>773</v>
      </c>
      <c r="BA11" s="46">
        <v>203</v>
      </c>
      <c r="BB11" s="46">
        <v>14</v>
      </c>
      <c r="BC11" s="46">
        <f t="shared" si="17"/>
        <v>217</v>
      </c>
      <c r="BD11" s="76">
        <f t="shared" si="18"/>
        <v>0.21919191919191919</v>
      </c>
      <c r="BE11" s="46">
        <f t="shared" si="19"/>
        <v>779</v>
      </c>
      <c r="BF11" s="46">
        <v>632</v>
      </c>
      <c r="BG11" s="46">
        <v>135</v>
      </c>
      <c r="BH11" s="46">
        <v>12</v>
      </c>
      <c r="BI11" s="46">
        <f t="shared" si="20"/>
        <v>147</v>
      </c>
      <c r="BJ11" s="76">
        <f t="shared" si="21"/>
        <v>0.18870346598202825</v>
      </c>
      <c r="BK11" s="41">
        <v>969</v>
      </c>
      <c r="BL11" s="41">
        <v>702</v>
      </c>
      <c r="BM11" s="41">
        <v>249</v>
      </c>
      <c r="BN11" s="41">
        <v>18</v>
      </c>
      <c r="BO11" s="41">
        <v>0</v>
      </c>
      <c r="BP11" s="41">
        <f>BM11+BN11</f>
        <v>267</v>
      </c>
      <c r="BQ11" s="75">
        <f t="shared" si="22"/>
        <v>0.27554179566563469</v>
      </c>
      <c r="BR11" s="41">
        <f t="shared" si="23"/>
        <v>870</v>
      </c>
      <c r="BS11" s="41">
        <v>623</v>
      </c>
      <c r="BT11" s="41">
        <v>231</v>
      </c>
      <c r="BU11" s="41">
        <v>16</v>
      </c>
      <c r="BV11" s="41">
        <f t="shared" si="24"/>
        <v>247</v>
      </c>
      <c r="BW11" s="75">
        <f t="shared" si="25"/>
        <v>0.28390804597701147</v>
      </c>
    </row>
    <row r="12" spans="1:75" x14ac:dyDescent="0.25">
      <c r="A12" s="37"/>
      <c r="B12" s="74" t="s">
        <v>56</v>
      </c>
      <c r="C12" s="41">
        <f t="shared" si="26"/>
        <v>1504</v>
      </c>
      <c r="D12" s="41">
        <v>681</v>
      </c>
      <c r="E12" s="41">
        <v>771</v>
      </c>
      <c r="F12" s="41">
        <v>52</v>
      </c>
      <c r="G12" s="41">
        <f t="shared" si="27"/>
        <v>823</v>
      </c>
      <c r="H12" s="75">
        <f t="shared" si="28"/>
        <v>0.54720744680851063</v>
      </c>
      <c r="I12" s="41">
        <f t="shared" si="0"/>
        <v>1302</v>
      </c>
      <c r="J12" s="41">
        <v>777</v>
      </c>
      <c r="K12" s="41">
        <v>503</v>
      </c>
      <c r="L12" s="41">
        <v>22</v>
      </c>
      <c r="M12" s="41">
        <f t="shared" si="1"/>
        <v>525</v>
      </c>
      <c r="N12" s="75">
        <f t="shared" si="29"/>
        <v>0.40322580645161288</v>
      </c>
      <c r="O12" s="41">
        <f t="shared" si="2"/>
        <v>1142</v>
      </c>
      <c r="P12" s="41">
        <v>547</v>
      </c>
      <c r="Q12" s="41">
        <v>549</v>
      </c>
      <c r="R12" s="41">
        <v>46</v>
      </c>
      <c r="S12" s="41">
        <f t="shared" si="3"/>
        <v>595</v>
      </c>
      <c r="T12" s="75">
        <f t="shared" si="30"/>
        <v>0.521015761821366</v>
      </c>
      <c r="U12" s="41">
        <f t="shared" si="4"/>
        <v>967</v>
      </c>
      <c r="V12" s="41">
        <v>480</v>
      </c>
      <c r="W12" s="41">
        <v>450</v>
      </c>
      <c r="X12" s="41">
        <v>37</v>
      </c>
      <c r="Y12" s="41">
        <f t="shared" si="5"/>
        <v>487</v>
      </c>
      <c r="Z12" s="75">
        <f t="shared" si="31"/>
        <v>0.50361944157187177</v>
      </c>
      <c r="AA12" s="41">
        <f t="shared" si="6"/>
        <v>1198</v>
      </c>
      <c r="AB12" s="41">
        <v>739</v>
      </c>
      <c r="AC12" s="41">
        <v>429</v>
      </c>
      <c r="AD12" s="41">
        <v>30</v>
      </c>
      <c r="AE12" s="41">
        <f t="shared" si="7"/>
        <v>459</v>
      </c>
      <c r="AF12" s="75">
        <f t="shared" si="32"/>
        <v>0.38313856427378967</v>
      </c>
      <c r="AG12" s="41">
        <f t="shared" si="8"/>
        <v>698</v>
      </c>
      <c r="AH12" s="80">
        <v>468</v>
      </c>
      <c r="AI12" s="80">
        <v>208</v>
      </c>
      <c r="AJ12" s="80">
        <v>22</v>
      </c>
      <c r="AK12" s="41">
        <f t="shared" si="9"/>
        <v>230</v>
      </c>
      <c r="AL12" s="75">
        <f t="shared" si="10"/>
        <v>0.32951289398280803</v>
      </c>
      <c r="AM12" s="41">
        <f t="shared" si="11"/>
        <v>861</v>
      </c>
      <c r="AN12" s="41">
        <v>749</v>
      </c>
      <c r="AO12" s="41">
        <v>108</v>
      </c>
      <c r="AP12" s="41">
        <v>4</v>
      </c>
      <c r="AQ12" s="41">
        <f t="shared" si="12"/>
        <v>112</v>
      </c>
      <c r="AR12" s="75">
        <f t="shared" si="13"/>
        <v>0.13008130081300814</v>
      </c>
      <c r="AS12" s="41">
        <f t="shared" si="14"/>
        <v>774</v>
      </c>
      <c r="AT12" s="41">
        <v>627</v>
      </c>
      <c r="AU12" s="41">
        <v>137</v>
      </c>
      <c r="AV12" s="41">
        <v>10</v>
      </c>
      <c r="AW12" s="41">
        <f t="shared" si="15"/>
        <v>147</v>
      </c>
      <c r="AX12" s="75">
        <f t="shared" si="16"/>
        <v>0.18992248062015504</v>
      </c>
      <c r="AY12" s="46">
        <v>634</v>
      </c>
      <c r="AZ12" s="46">
        <v>532</v>
      </c>
      <c r="BA12" s="46">
        <v>100</v>
      </c>
      <c r="BB12" s="46">
        <v>2</v>
      </c>
      <c r="BC12" s="46">
        <f t="shared" si="17"/>
        <v>102</v>
      </c>
      <c r="BD12" s="76">
        <f t="shared" si="18"/>
        <v>0.16088328075709779</v>
      </c>
      <c r="BE12" s="46">
        <f t="shared" si="19"/>
        <v>464</v>
      </c>
      <c r="BF12" s="46">
        <v>397</v>
      </c>
      <c r="BG12" s="46">
        <v>64</v>
      </c>
      <c r="BH12" s="46">
        <v>3</v>
      </c>
      <c r="BI12" s="46">
        <f t="shared" si="20"/>
        <v>67</v>
      </c>
      <c r="BJ12" s="76">
        <f t="shared" si="21"/>
        <v>0.14439655172413793</v>
      </c>
      <c r="BK12" s="41">
        <v>635</v>
      </c>
      <c r="BL12" s="41">
        <v>491</v>
      </c>
      <c r="BM12" s="41">
        <v>130</v>
      </c>
      <c r="BN12" s="41">
        <v>14</v>
      </c>
      <c r="BO12" s="41">
        <v>0</v>
      </c>
      <c r="BP12" s="41">
        <f>BM12+BN12</f>
        <v>144</v>
      </c>
      <c r="BQ12" s="75">
        <f t="shared" si="22"/>
        <v>0.22677165354330708</v>
      </c>
      <c r="BR12" s="41">
        <f t="shared" si="23"/>
        <v>532</v>
      </c>
      <c r="BS12" s="41">
        <v>411</v>
      </c>
      <c r="BT12" s="41">
        <v>112</v>
      </c>
      <c r="BU12" s="41">
        <v>9</v>
      </c>
      <c r="BV12" s="41">
        <f t="shared" si="24"/>
        <v>121</v>
      </c>
      <c r="BW12" s="75">
        <f t="shared" si="25"/>
        <v>0.22744360902255639</v>
      </c>
    </row>
    <row r="13" spans="1:75" x14ac:dyDescent="0.25">
      <c r="A13" s="37"/>
      <c r="B13" s="78" t="s">
        <v>39</v>
      </c>
      <c r="C13" s="49">
        <f t="shared" si="26"/>
        <v>4630</v>
      </c>
      <c r="D13" s="49">
        <f>SUM(D11:D12)</f>
        <v>1920</v>
      </c>
      <c r="E13" s="49">
        <f>SUM(E11:E12)</f>
        <v>2466</v>
      </c>
      <c r="F13" s="49">
        <f>SUM(F11:F12)</f>
        <v>244</v>
      </c>
      <c r="G13" s="49">
        <f t="shared" si="27"/>
        <v>2710</v>
      </c>
      <c r="H13" s="79">
        <f t="shared" si="28"/>
        <v>0.58531317494600432</v>
      </c>
      <c r="I13" s="49">
        <f t="shared" si="0"/>
        <v>3970</v>
      </c>
      <c r="J13" s="49">
        <f>SUM(J11:J12)</f>
        <v>2096</v>
      </c>
      <c r="K13" s="49">
        <f>SUM(K11:K12)</f>
        <v>1823</v>
      </c>
      <c r="L13" s="49">
        <f>SUM(L11:L12)</f>
        <v>51</v>
      </c>
      <c r="M13" s="49">
        <f t="shared" si="1"/>
        <v>1874</v>
      </c>
      <c r="N13" s="79">
        <f t="shared" si="29"/>
        <v>0.4720403022670025</v>
      </c>
      <c r="O13" s="49">
        <f t="shared" si="2"/>
        <v>3580</v>
      </c>
      <c r="P13" s="49">
        <f>SUM(P11:P12)</f>
        <v>1528</v>
      </c>
      <c r="Q13" s="49">
        <f>SUM(Q11:Q12)</f>
        <v>1899</v>
      </c>
      <c r="R13" s="49">
        <f>SUM(R11:R12)</f>
        <v>153</v>
      </c>
      <c r="S13" s="49">
        <f t="shared" si="3"/>
        <v>2052</v>
      </c>
      <c r="T13" s="79">
        <f t="shared" si="30"/>
        <v>0.57318435754189945</v>
      </c>
      <c r="U13" s="49">
        <f t="shared" si="4"/>
        <v>2890</v>
      </c>
      <c r="V13" s="49">
        <f>SUM(V11:V12)</f>
        <v>1292</v>
      </c>
      <c r="W13" s="49">
        <f>SUM(W11:W12)</f>
        <v>1491</v>
      </c>
      <c r="X13" s="49">
        <f>SUM(X11:X12)</f>
        <v>107</v>
      </c>
      <c r="Y13" s="49">
        <f t="shared" si="5"/>
        <v>1598</v>
      </c>
      <c r="Z13" s="79">
        <f t="shared" si="31"/>
        <v>0.55294117647058827</v>
      </c>
      <c r="AA13" s="49">
        <f t="shared" si="6"/>
        <v>3364</v>
      </c>
      <c r="AB13" s="49">
        <f>SUM(AB11:AB12)</f>
        <v>1785</v>
      </c>
      <c r="AC13" s="49">
        <f>SUM(AC11:AC12)</f>
        <v>1473</v>
      </c>
      <c r="AD13" s="49">
        <f>SUM(AD11:AD12)</f>
        <v>106</v>
      </c>
      <c r="AE13" s="49">
        <f t="shared" si="7"/>
        <v>1579</v>
      </c>
      <c r="AF13" s="79">
        <f t="shared" si="32"/>
        <v>0.46938168846611178</v>
      </c>
      <c r="AG13" s="49">
        <f t="shared" si="8"/>
        <v>1961</v>
      </c>
      <c r="AH13" s="49">
        <f>SUM(AH11:AH12)</f>
        <v>1244</v>
      </c>
      <c r="AI13" s="49">
        <f>SUM(AI11:AI12)</f>
        <v>655</v>
      </c>
      <c r="AJ13" s="49">
        <f>SUM(AJ11:AJ12)</f>
        <v>62</v>
      </c>
      <c r="AK13" s="49">
        <f t="shared" si="9"/>
        <v>717</v>
      </c>
      <c r="AL13" s="79">
        <f t="shared" si="10"/>
        <v>0.36562978072412033</v>
      </c>
      <c r="AM13" s="49">
        <f t="shared" si="11"/>
        <v>2155</v>
      </c>
      <c r="AN13" s="49">
        <f>SUM(AN11:AN12)</f>
        <v>1756</v>
      </c>
      <c r="AO13" s="49">
        <f>SUM(AO11:AO12)</f>
        <v>380</v>
      </c>
      <c r="AP13" s="49">
        <f>SUM(AP11:AP12)</f>
        <v>19</v>
      </c>
      <c r="AQ13" s="49">
        <f t="shared" si="12"/>
        <v>399</v>
      </c>
      <c r="AR13" s="79">
        <f t="shared" si="13"/>
        <v>0.1851508120649652</v>
      </c>
      <c r="AS13" s="49">
        <f t="shared" si="14"/>
        <v>2026</v>
      </c>
      <c r="AT13" s="49">
        <f>SUM(AT11:AT12)</f>
        <v>1528</v>
      </c>
      <c r="AU13" s="49">
        <f>SUM(AU11:AU12)</f>
        <v>461</v>
      </c>
      <c r="AV13" s="49">
        <f>SUM(AV11:AV12)</f>
        <v>37</v>
      </c>
      <c r="AW13" s="49">
        <f t="shared" si="15"/>
        <v>498</v>
      </c>
      <c r="AX13" s="79">
        <f t="shared" si="16"/>
        <v>0.24580454096742349</v>
      </c>
      <c r="AY13" s="49">
        <f t="shared" ref="AY13:AY36" si="33">AZ13+BA13+BB13</f>
        <v>1624</v>
      </c>
      <c r="AZ13" s="49">
        <f>SUM(AZ11:AZ12)</f>
        <v>1305</v>
      </c>
      <c r="BA13" s="49">
        <f>SUM(BA11:BA12)</f>
        <v>303</v>
      </c>
      <c r="BB13" s="49">
        <f>SUM(BB11:BB12)</f>
        <v>16</v>
      </c>
      <c r="BC13" s="49">
        <f t="shared" si="17"/>
        <v>319</v>
      </c>
      <c r="BD13" s="79">
        <f t="shared" si="18"/>
        <v>0.19642857142857142</v>
      </c>
      <c r="BE13" s="49">
        <f t="shared" si="19"/>
        <v>1243</v>
      </c>
      <c r="BF13" s="49">
        <f>SUM(BF11:BF12)</f>
        <v>1029</v>
      </c>
      <c r="BG13" s="49">
        <f>SUM(BG11:BG12)</f>
        <v>199</v>
      </c>
      <c r="BH13" s="49">
        <f>SUM(BH11:BH12)</f>
        <v>15</v>
      </c>
      <c r="BI13" s="49">
        <f t="shared" si="20"/>
        <v>214</v>
      </c>
      <c r="BJ13" s="79">
        <f t="shared" si="21"/>
        <v>0.17216411906677392</v>
      </c>
      <c r="BK13" s="49">
        <f t="shared" ref="BK13:BK36" si="34">BL13+BM13+BN13</f>
        <v>1604</v>
      </c>
      <c r="BL13" s="49">
        <f>SUM(BL11:BL12)</f>
        <v>1193</v>
      </c>
      <c r="BM13" s="49">
        <f>SUM(BM11:BM12)</f>
        <v>379</v>
      </c>
      <c r="BN13" s="49">
        <f>SUM(BN11:BN12)</f>
        <v>32</v>
      </c>
      <c r="BO13" s="49">
        <f>SUM(BO11:BO12)</f>
        <v>0</v>
      </c>
      <c r="BP13" s="49">
        <f>BM13+BN13+BO13</f>
        <v>411</v>
      </c>
      <c r="BQ13" s="79">
        <f t="shared" si="22"/>
        <v>0.25623441396508728</v>
      </c>
      <c r="BR13" s="49">
        <f t="shared" si="23"/>
        <v>1402</v>
      </c>
      <c r="BS13" s="49">
        <f>SUM(BS11:BS12)</f>
        <v>1034</v>
      </c>
      <c r="BT13" s="49">
        <f>SUM(BT11:BT12)</f>
        <v>343</v>
      </c>
      <c r="BU13" s="49">
        <f>SUM(BU11:BU12)</f>
        <v>25</v>
      </c>
      <c r="BV13" s="49">
        <f t="shared" si="24"/>
        <v>368</v>
      </c>
      <c r="BW13" s="79">
        <f t="shared" si="25"/>
        <v>0.26248216833095578</v>
      </c>
    </row>
    <row r="14" spans="1:75" x14ac:dyDescent="0.25">
      <c r="A14" s="37" t="s">
        <v>16</v>
      </c>
      <c r="B14" s="81" t="s">
        <v>57</v>
      </c>
      <c r="C14" s="41">
        <f t="shared" si="26"/>
        <v>22</v>
      </c>
      <c r="D14" s="41">
        <v>8</v>
      </c>
      <c r="E14" s="41">
        <v>12</v>
      </c>
      <c r="F14" s="41">
        <v>2</v>
      </c>
      <c r="G14" s="41">
        <f t="shared" si="27"/>
        <v>14</v>
      </c>
      <c r="H14" s="75">
        <f t="shared" si="28"/>
        <v>0.63636363636363635</v>
      </c>
      <c r="I14" s="41">
        <f t="shared" si="0"/>
        <v>14</v>
      </c>
      <c r="J14" s="41">
        <v>11</v>
      </c>
      <c r="K14" s="41">
        <v>3</v>
      </c>
      <c r="L14" s="41">
        <v>0</v>
      </c>
      <c r="M14" s="41">
        <f t="shared" si="1"/>
        <v>3</v>
      </c>
      <c r="N14" s="75">
        <f t="shared" si="29"/>
        <v>0.21428571428571427</v>
      </c>
      <c r="O14" s="41">
        <f t="shared" si="2"/>
        <v>14</v>
      </c>
      <c r="P14" s="41">
        <v>7</v>
      </c>
      <c r="Q14" s="41">
        <v>7</v>
      </c>
      <c r="R14" s="46">
        <v>0</v>
      </c>
      <c r="S14" s="41">
        <f t="shared" si="3"/>
        <v>7</v>
      </c>
      <c r="T14" s="75">
        <f t="shared" si="30"/>
        <v>0.5</v>
      </c>
      <c r="U14" s="41">
        <f t="shared" si="4"/>
        <v>7</v>
      </c>
      <c r="V14" s="41">
        <v>2</v>
      </c>
      <c r="W14" s="41">
        <v>5</v>
      </c>
      <c r="X14" s="46">
        <v>0</v>
      </c>
      <c r="Y14" s="41">
        <f t="shared" si="5"/>
        <v>5</v>
      </c>
      <c r="Z14" s="75">
        <f t="shared" si="31"/>
        <v>0.7142857142857143</v>
      </c>
      <c r="AA14" s="41">
        <f t="shared" si="6"/>
        <v>8</v>
      </c>
      <c r="AB14" s="41">
        <v>2</v>
      </c>
      <c r="AC14" s="41">
        <v>6</v>
      </c>
      <c r="AD14" s="46">
        <v>0</v>
      </c>
      <c r="AE14" s="41">
        <f t="shared" si="7"/>
        <v>6</v>
      </c>
      <c r="AF14" s="75">
        <f t="shared" si="32"/>
        <v>0.75</v>
      </c>
      <c r="AG14" s="41">
        <f t="shared" si="8"/>
        <v>14</v>
      </c>
      <c r="AH14" s="41">
        <v>3</v>
      </c>
      <c r="AI14" s="41">
        <v>9</v>
      </c>
      <c r="AJ14" s="41">
        <v>2</v>
      </c>
      <c r="AK14" s="41">
        <f t="shared" si="9"/>
        <v>11</v>
      </c>
      <c r="AL14" s="75">
        <f t="shared" si="10"/>
        <v>0.7857142857142857</v>
      </c>
      <c r="AM14" s="41">
        <f t="shared" si="11"/>
        <v>25</v>
      </c>
      <c r="AN14" s="41">
        <v>18</v>
      </c>
      <c r="AO14" s="41">
        <v>5</v>
      </c>
      <c r="AP14" s="41">
        <v>2</v>
      </c>
      <c r="AQ14" s="41">
        <f t="shared" si="12"/>
        <v>7</v>
      </c>
      <c r="AR14" s="75">
        <f t="shared" si="13"/>
        <v>0.28000000000000003</v>
      </c>
      <c r="AS14" s="41">
        <f t="shared" si="14"/>
        <v>15</v>
      </c>
      <c r="AT14" s="41">
        <v>8</v>
      </c>
      <c r="AU14" s="41">
        <v>6</v>
      </c>
      <c r="AV14" s="41">
        <v>1</v>
      </c>
      <c r="AW14" s="41">
        <f t="shared" si="15"/>
        <v>7</v>
      </c>
      <c r="AX14" s="75">
        <f t="shared" si="16"/>
        <v>0.46666666666666667</v>
      </c>
      <c r="AY14" s="46">
        <f t="shared" si="33"/>
        <v>10</v>
      </c>
      <c r="AZ14" s="52">
        <v>6</v>
      </c>
      <c r="BA14" s="52">
        <v>3</v>
      </c>
      <c r="BB14" s="52">
        <v>1</v>
      </c>
      <c r="BC14" s="46">
        <f t="shared" si="17"/>
        <v>4</v>
      </c>
      <c r="BD14" s="76">
        <f t="shared" si="18"/>
        <v>0.4</v>
      </c>
      <c r="BE14" s="46">
        <f t="shared" si="19"/>
        <v>17</v>
      </c>
      <c r="BF14" s="46">
        <v>16</v>
      </c>
      <c r="BG14" s="46">
        <v>1</v>
      </c>
      <c r="BH14" s="46">
        <v>0</v>
      </c>
      <c r="BI14" s="46">
        <f t="shared" si="20"/>
        <v>1</v>
      </c>
      <c r="BJ14" s="76">
        <f t="shared" si="21"/>
        <v>5.8823529411764705E-2</v>
      </c>
      <c r="BK14" s="41">
        <f t="shared" si="34"/>
        <v>7</v>
      </c>
      <c r="BL14" s="41">
        <v>5</v>
      </c>
      <c r="BM14" s="41">
        <v>2</v>
      </c>
      <c r="BN14" s="41">
        <v>0</v>
      </c>
      <c r="BO14" s="41">
        <v>0</v>
      </c>
      <c r="BP14" s="41">
        <f t="shared" ref="BP14:BP36" si="35">BM14+BN14</f>
        <v>2</v>
      </c>
      <c r="BQ14" s="75">
        <f t="shared" si="22"/>
        <v>0.2857142857142857</v>
      </c>
      <c r="BR14" s="41">
        <f t="shared" si="23"/>
        <v>22</v>
      </c>
      <c r="BS14" s="41">
        <v>17</v>
      </c>
      <c r="BT14" s="41">
        <v>5</v>
      </c>
      <c r="BU14" s="41">
        <v>0</v>
      </c>
      <c r="BV14" s="41">
        <f t="shared" si="24"/>
        <v>5</v>
      </c>
      <c r="BW14" s="75">
        <f t="shared" si="25"/>
        <v>0.22727272727272727</v>
      </c>
    </row>
    <row r="15" spans="1:75" x14ac:dyDescent="0.25">
      <c r="A15" s="37"/>
      <c r="B15" s="81" t="s">
        <v>58</v>
      </c>
      <c r="C15" s="41">
        <f t="shared" si="26"/>
        <v>111</v>
      </c>
      <c r="D15" s="41">
        <v>50</v>
      </c>
      <c r="E15" s="41">
        <v>58</v>
      </c>
      <c r="F15" s="41">
        <v>3</v>
      </c>
      <c r="G15" s="41">
        <f t="shared" si="27"/>
        <v>61</v>
      </c>
      <c r="H15" s="75">
        <f t="shared" si="28"/>
        <v>0.5495495495495496</v>
      </c>
      <c r="I15" s="41">
        <f t="shared" si="0"/>
        <v>127</v>
      </c>
      <c r="J15" s="41">
        <v>64</v>
      </c>
      <c r="K15" s="41">
        <v>60</v>
      </c>
      <c r="L15" s="41">
        <v>3</v>
      </c>
      <c r="M15" s="41">
        <f t="shared" si="1"/>
        <v>63</v>
      </c>
      <c r="N15" s="75">
        <f t="shared" si="29"/>
        <v>0.49606299212598426</v>
      </c>
      <c r="O15" s="41">
        <f t="shared" si="2"/>
        <v>111</v>
      </c>
      <c r="P15" s="41">
        <v>50</v>
      </c>
      <c r="Q15" s="41">
        <v>54</v>
      </c>
      <c r="R15" s="41">
        <v>7</v>
      </c>
      <c r="S15" s="41">
        <f t="shared" si="3"/>
        <v>61</v>
      </c>
      <c r="T15" s="75">
        <f t="shared" si="30"/>
        <v>0.5495495495495496</v>
      </c>
      <c r="U15" s="41">
        <f t="shared" si="4"/>
        <v>72</v>
      </c>
      <c r="V15" s="41">
        <v>31</v>
      </c>
      <c r="W15" s="41">
        <v>40</v>
      </c>
      <c r="X15" s="41">
        <v>1</v>
      </c>
      <c r="Y15" s="41">
        <f t="shared" si="5"/>
        <v>41</v>
      </c>
      <c r="Z15" s="75">
        <f t="shared" si="31"/>
        <v>0.56944444444444442</v>
      </c>
      <c r="AA15" s="41">
        <f t="shared" si="6"/>
        <v>73</v>
      </c>
      <c r="AB15" s="41">
        <v>36</v>
      </c>
      <c r="AC15" s="41">
        <v>29</v>
      </c>
      <c r="AD15" s="41">
        <v>8</v>
      </c>
      <c r="AE15" s="41">
        <f t="shared" si="7"/>
        <v>37</v>
      </c>
      <c r="AF15" s="75">
        <f t="shared" si="32"/>
        <v>0.50684931506849318</v>
      </c>
      <c r="AG15" s="41">
        <f t="shared" si="8"/>
        <v>48</v>
      </c>
      <c r="AH15" s="41">
        <v>34</v>
      </c>
      <c r="AI15" s="41">
        <v>14</v>
      </c>
      <c r="AJ15" s="46">
        <v>0</v>
      </c>
      <c r="AK15" s="41">
        <f t="shared" si="9"/>
        <v>14</v>
      </c>
      <c r="AL15" s="75">
        <f t="shared" si="10"/>
        <v>0.29166666666666669</v>
      </c>
      <c r="AM15" s="41">
        <f t="shared" si="11"/>
        <v>39</v>
      </c>
      <c r="AN15" s="41">
        <v>21</v>
      </c>
      <c r="AO15" s="41">
        <v>16</v>
      </c>
      <c r="AP15" s="41">
        <v>2</v>
      </c>
      <c r="AQ15" s="41">
        <f t="shared" si="12"/>
        <v>18</v>
      </c>
      <c r="AR15" s="75">
        <f t="shared" si="13"/>
        <v>0.46153846153846156</v>
      </c>
      <c r="AS15" s="41">
        <f t="shared" si="14"/>
        <v>49</v>
      </c>
      <c r="AT15" s="41">
        <v>33</v>
      </c>
      <c r="AU15" s="41">
        <v>13</v>
      </c>
      <c r="AV15" s="41">
        <v>3</v>
      </c>
      <c r="AW15" s="41">
        <f t="shared" si="15"/>
        <v>16</v>
      </c>
      <c r="AX15" s="75">
        <f t="shared" si="16"/>
        <v>0.32653061224489793</v>
      </c>
      <c r="AY15" s="46">
        <f t="shared" si="33"/>
        <v>65</v>
      </c>
      <c r="AZ15" s="52">
        <v>52</v>
      </c>
      <c r="BA15" s="52">
        <v>12</v>
      </c>
      <c r="BB15" s="52">
        <v>1</v>
      </c>
      <c r="BC15" s="46">
        <f t="shared" si="17"/>
        <v>13</v>
      </c>
      <c r="BD15" s="76">
        <f t="shared" si="18"/>
        <v>0.2</v>
      </c>
      <c r="BE15" s="46">
        <f t="shared" si="19"/>
        <v>40</v>
      </c>
      <c r="BF15" s="46">
        <v>31</v>
      </c>
      <c r="BG15" s="46">
        <v>9</v>
      </c>
      <c r="BH15" s="46">
        <v>0</v>
      </c>
      <c r="BI15" s="46">
        <f t="shared" si="20"/>
        <v>9</v>
      </c>
      <c r="BJ15" s="76">
        <f t="shared" si="21"/>
        <v>0.22500000000000001</v>
      </c>
      <c r="BK15" s="41">
        <f t="shared" si="34"/>
        <v>84</v>
      </c>
      <c r="BL15" s="41">
        <v>50</v>
      </c>
      <c r="BM15" s="41">
        <v>32</v>
      </c>
      <c r="BN15" s="41">
        <v>2</v>
      </c>
      <c r="BO15" s="41">
        <v>0</v>
      </c>
      <c r="BP15" s="41">
        <f t="shared" si="35"/>
        <v>34</v>
      </c>
      <c r="BQ15" s="75">
        <f t="shared" si="22"/>
        <v>0.40476190476190477</v>
      </c>
      <c r="BR15" s="41">
        <f t="shared" si="23"/>
        <v>75</v>
      </c>
      <c r="BS15" s="41">
        <v>39</v>
      </c>
      <c r="BT15" s="41">
        <v>35</v>
      </c>
      <c r="BU15" s="41">
        <v>1</v>
      </c>
      <c r="BV15" s="41">
        <f t="shared" si="24"/>
        <v>36</v>
      </c>
      <c r="BW15" s="75">
        <f t="shared" si="25"/>
        <v>0.48</v>
      </c>
    </row>
    <row r="16" spans="1:75" x14ac:dyDescent="0.25">
      <c r="A16" s="37"/>
      <c r="B16" s="81" t="s">
        <v>59</v>
      </c>
      <c r="C16" s="41">
        <f t="shared" si="26"/>
        <v>211</v>
      </c>
      <c r="D16" s="41">
        <v>85</v>
      </c>
      <c r="E16" s="41">
        <v>109</v>
      </c>
      <c r="F16" s="41">
        <v>17</v>
      </c>
      <c r="G16" s="41">
        <f t="shared" si="27"/>
        <v>126</v>
      </c>
      <c r="H16" s="75">
        <f t="shared" si="28"/>
        <v>0.59715639810426535</v>
      </c>
      <c r="I16" s="41">
        <f t="shared" si="0"/>
        <v>216</v>
      </c>
      <c r="J16" s="41">
        <v>108</v>
      </c>
      <c r="K16" s="41">
        <v>101</v>
      </c>
      <c r="L16" s="41">
        <v>7</v>
      </c>
      <c r="M16" s="41">
        <f t="shared" si="1"/>
        <v>108</v>
      </c>
      <c r="N16" s="75">
        <f t="shared" si="29"/>
        <v>0.5</v>
      </c>
      <c r="O16" s="41">
        <f t="shared" si="2"/>
        <v>193</v>
      </c>
      <c r="P16" s="41">
        <v>70</v>
      </c>
      <c r="Q16" s="41">
        <v>112</v>
      </c>
      <c r="R16" s="41">
        <v>11</v>
      </c>
      <c r="S16" s="41">
        <f t="shared" si="3"/>
        <v>123</v>
      </c>
      <c r="T16" s="75">
        <f t="shared" si="30"/>
        <v>0.63730569948186533</v>
      </c>
      <c r="U16" s="41">
        <f t="shared" si="4"/>
        <v>165</v>
      </c>
      <c r="V16" s="41">
        <v>56</v>
      </c>
      <c r="W16" s="41">
        <v>93</v>
      </c>
      <c r="X16" s="41">
        <v>16</v>
      </c>
      <c r="Y16" s="41">
        <f t="shared" si="5"/>
        <v>109</v>
      </c>
      <c r="Z16" s="75">
        <f t="shared" si="31"/>
        <v>0.66060606060606064</v>
      </c>
      <c r="AA16" s="41">
        <f t="shared" si="6"/>
        <v>249</v>
      </c>
      <c r="AB16" s="41">
        <v>119</v>
      </c>
      <c r="AC16" s="41">
        <v>121</v>
      </c>
      <c r="AD16" s="41">
        <v>9</v>
      </c>
      <c r="AE16" s="41">
        <f t="shared" si="7"/>
        <v>130</v>
      </c>
      <c r="AF16" s="75">
        <f t="shared" si="32"/>
        <v>0.52208835341365467</v>
      </c>
      <c r="AG16" s="41">
        <f t="shared" si="8"/>
        <v>201</v>
      </c>
      <c r="AH16" s="41">
        <v>120</v>
      </c>
      <c r="AI16" s="41">
        <v>78</v>
      </c>
      <c r="AJ16" s="41">
        <v>3</v>
      </c>
      <c r="AK16" s="41">
        <f t="shared" si="9"/>
        <v>81</v>
      </c>
      <c r="AL16" s="75">
        <f t="shared" si="10"/>
        <v>0.40298507462686567</v>
      </c>
      <c r="AM16" s="41">
        <f t="shared" si="11"/>
        <v>162</v>
      </c>
      <c r="AN16" s="41">
        <v>120</v>
      </c>
      <c r="AO16" s="41">
        <v>39</v>
      </c>
      <c r="AP16" s="41">
        <v>3</v>
      </c>
      <c r="AQ16" s="41">
        <f t="shared" si="12"/>
        <v>42</v>
      </c>
      <c r="AR16" s="75">
        <f t="shared" si="13"/>
        <v>0.25925925925925924</v>
      </c>
      <c r="AS16" s="41">
        <f t="shared" si="14"/>
        <v>182</v>
      </c>
      <c r="AT16" s="41">
        <v>128</v>
      </c>
      <c r="AU16" s="41">
        <v>50</v>
      </c>
      <c r="AV16" s="41">
        <v>4</v>
      </c>
      <c r="AW16" s="41">
        <f t="shared" si="15"/>
        <v>54</v>
      </c>
      <c r="AX16" s="75">
        <f t="shared" si="16"/>
        <v>0.2967032967032967</v>
      </c>
      <c r="AY16" s="46">
        <f t="shared" si="33"/>
        <v>125</v>
      </c>
      <c r="AZ16" s="52">
        <v>95</v>
      </c>
      <c r="BA16" s="52">
        <v>29</v>
      </c>
      <c r="BB16" s="52">
        <v>1</v>
      </c>
      <c r="BC16" s="46">
        <f t="shared" si="17"/>
        <v>30</v>
      </c>
      <c r="BD16" s="76">
        <f t="shared" si="18"/>
        <v>0.24</v>
      </c>
      <c r="BE16" s="46">
        <f t="shared" si="19"/>
        <v>88</v>
      </c>
      <c r="BF16" s="46">
        <v>63</v>
      </c>
      <c r="BG16" s="46">
        <v>23</v>
      </c>
      <c r="BH16" s="46">
        <v>2</v>
      </c>
      <c r="BI16" s="46">
        <f t="shared" si="20"/>
        <v>25</v>
      </c>
      <c r="BJ16" s="76">
        <f t="shared" si="21"/>
        <v>0.28409090909090912</v>
      </c>
      <c r="BK16" s="41">
        <f t="shared" si="34"/>
        <v>117</v>
      </c>
      <c r="BL16" s="41">
        <v>77</v>
      </c>
      <c r="BM16" s="41">
        <v>32</v>
      </c>
      <c r="BN16" s="41">
        <v>8</v>
      </c>
      <c r="BO16" s="41">
        <v>0</v>
      </c>
      <c r="BP16" s="41">
        <f t="shared" si="35"/>
        <v>40</v>
      </c>
      <c r="BQ16" s="75">
        <f t="shared" si="22"/>
        <v>0.34188034188034189</v>
      </c>
      <c r="BR16" s="41">
        <f t="shared" si="23"/>
        <v>94</v>
      </c>
      <c r="BS16" s="41">
        <v>67</v>
      </c>
      <c r="BT16" s="41">
        <v>24</v>
      </c>
      <c r="BU16" s="41">
        <v>3</v>
      </c>
      <c r="BV16" s="41">
        <f t="shared" si="24"/>
        <v>27</v>
      </c>
      <c r="BW16" s="75">
        <f t="shared" si="25"/>
        <v>0.28723404255319152</v>
      </c>
    </row>
    <row r="17" spans="1:75" x14ac:dyDescent="0.25">
      <c r="A17" s="37"/>
      <c r="B17" s="81" t="s">
        <v>60</v>
      </c>
      <c r="C17" s="41">
        <f t="shared" si="26"/>
        <v>13</v>
      </c>
      <c r="D17" s="41">
        <v>7</v>
      </c>
      <c r="E17" s="41">
        <v>5</v>
      </c>
      <c r="F17" s="41">
        <v>1</v>
      </c>
      <c r="G17" s="41">
        <f t="shared" si="27"/>
        <v>6</v>
      </c>
      <c r="H17" s="75">
        <f t="shared" si="28"/>
        <v>0.46153846153846156</v>
      </c>
      <c r="I17" s="41">
        <f t="shared" si="0"/>
        <v>17</v>
      </c>
      <c r="J17" s="41">
        <v>14</v>
      </c>
      <c r="K17" s="41">
        <v>3</v>
      </c>
      <c r="L17" s="41">
        <v>0</v>
      </c>
      <c r="M17" s="41">
        <f t="shared" si="1"/>
        <v>3</v>
      </c>
      <c r="N17" s="75">
        <f t="shared" si="29"/>
        <v>0.17647058823529413</v>
      </c>
      <c r="O17" s="41">
        <f t="shared" si="2"/>
        <v>7</v>
      </c>
      <c r="P17" s="41">
        <v>3</v>
      </c>
      <c r="Q17" s="41">
        <v>3</v>
      </c>
      <c r="R17" s="41">
        <v>1</v>
      </c>
      <c r="S17" s="41">
        <f t="shared" si="3"/>
        <v>4</v>
      </c>
      <c r="T17" s="75">
        <f t="shared" si="30"/>
        <v>0.5714285714285714</v>
      </c>
      <c r="U17" s="41">
        <f t="shared" si="4"/>
        <v>7</v>
      </c>
      <c r="V17" s="46">
        <v>0</v>
      </c>
      <c r="W17" s="41">
        <v>7</v>
      </c>
      <c r="X17" s="46">
        <v>0</v>
      </c>
      <c r="Y17" s="41">
        <f t="shared" si="5"/>
        <v>7</v>
      </c>
      <c r="Z17" s="75">
        <f t="shared" si="31"/>
        <v>1</v>
      </c>
      <c r="AA17" s="41">
        <f t="shared" si="6"/>
        <v>14</v>
      </c>
      <c r="AB17" s="41">
        <v>7</v>
      </c>
      <c r="AC17" s="41">
        <v>6</v>
      </c>
      <c r="AD17" s="41">
        <v>1</v>
      </c>
      <c r="AE17" s="41">
        <f t="shared" si="7"/>
        <v>7</v>
      </c>
      <c r="AF17" s="75">
        <f t="shared" si="32"/>
        <v>0.5</v>
      </c>
      <c r="AG17" s="41">
        <f t="shared" si="8"/>
        <v>6</v>
      </c>
      <c r="AH17" s="41">
        <v>3</v>
      </c>
      <c r="AI17" s="41">
        <v>2</v>
      </c>
      <c r="AJ17" s="41">
        <v>1</v>
      </c>
      <c r="AK17" s="41">
        <f t="shared" si="9"/>
        <v>3</v>
      </c>
      <c r="AL17" s="75">
        <f t="shared" si="10"/>
        <v>0.5</v>
      </c>
      <c r="AM17" s="41">
        <f t="shared" si="11"/>
        <v>2</v>
      </c>
      <c r="AN17" s="41">
        <v>2</v>
      </c>
      <c r="AO17" s="46">
        <v>0</v>
      </c>
      <c r="AP17" s="46">
        <v>0</v>
      </c>
      <c r="AQ17" s="41">
        <f t="shared" si="12"/>
        <v>0</v>
      </c>
      <c r="AR17" s="75">
        <f t="shared" si="13"/>
        <v>0</v>
      </c>
      <c r="AS17" s="41">
        <f t="shared" si="14"/>
        <v>4</v>
      </c>
      <c r="AT17" s="41">
        <v>2</v>
      </c>
      <c r="AU17" s="41">
        <v>2</v>
      </c>
      <c r="AV17" s="46">
        <v>0</v>
      </c>
      <c r="AW17" s="41">
        <f t="shared" si="15"/>
        <v>2</v>
      </c>
      <c r="AX17" s="75">
        <f t="shared" si="16"/>
        <v>0.5</v>
      </c>
      <c r="AY17" s="46">
        <f t="shared" si="33"/>
        <v>3</v>
      </c>
      <c r="AZ17" s="52">
        <v>1</v>
      </c>
      <c r="BA17" s="52">
        <v>2</v>
      </c>
      <c r="BB17" s="46">
        <v>0</v>
      </c>
      <c r="BC17" s="46">
        <f t="shared" si="17"/>
        <v>2</v>
      </c>
      <c r="BD17" s="76">
        <f t="shared" si="18"/>
        <v>0.66666666666666663</v>
      </c>
      <c r="BE17" s="46">
        <f t="shared" si="19"/>
        <v>1</v>
      </c>
      <c r="BF17" s="46">
        <v>0</v>
      </c>
      <c r="BG17" s="46">
        <v>1</v>
      </c>
      <c r="BH17" s="46">
        <v>0</v>
      </c>
      <c r="BI17" s="46">
        <f t="shared" si="20"/>
        <v>1</v>
      </c>
      <c r="BJ17" s="76">
        <f t="shared" si="21"/>
        <v>1</v>
      </c>
      <c r="BK17" s="41">
        <f t="shared" si="34"/>
        <v>7</v>
      </c>
      <c r="BL17" s="41">
        <v>4</v>
      </c>
      <c r="BM17" s="41">
        <v>3</v>
      </c>
      <c r="BN17" s="41">
        <v>0</v>
      </c>
      <c r="BO17" s="41">
        <v>0</v>
      </c>
      <c r="BP17" s="41">
        <f t="shared" si="35"/>
        <v>3</v>
      </c>
      <c r="BQ17" s="75">
        <f t="shared" si="22"/>
        <v>0.42857142857142855</v>
      </c>
      <c r="BR17" s="41">
        <f t="shared" si="23"/>
        <v>9</v>
      </c>
      <c r="BS17" s="41">
        <v>6</v>
      </c>
      <c r="BT17" s="41">
        <v>2</v>
      </c>
      <c r="BU17" s="41">
        <v>1</v>
      </c>
      <c r="BV17" s="41">
        <f t="shared" si="24"/>
        <v>3</v>
      </c>
      <c r="BW17" s="75">
        <f t="shared" si="25"/>
        <v>0.33333333333333331</v>
      </c>
    </row>
    <row r="18" spans="1:75" x14ac:dyDescent="0.25">
      <c r="A18" s="37"/>
      <c r="B18" s="81" t="s">
        <v>61</v>
      </c>
      <c r="C18" s="41">
        <f t="shared" si="26"/>
        <v>549</v>
      </c>
      <c r="D18" s="41">
        <v>243</v>
      </c>
      <c r="E18" s="41">
        <v>264</v>
      </c>
      <c r="F18" s="41">
        <v>42</v>
      </c>
      <c r="G18" s="41">
        <f t="shared" si="27"/>
        <v>306</v>
      </c>
      <c r="H18" s="75">
        <f t="shared" si="28"/>
        <v>0.55737704918032782</v>
      </c>
      <c r="I18" s="41">
        <f t="shared" si="0"/>
        <v>441</v>
      </c>
      <c r="J18" s="41">
        <v>254</v>
      </c>
      <c r="K18" s="41">
        <v>182</v>
      </c>
      <c r="L18" s="41">
        <v>5</v>
      </c>
      <c r="M18" s="41">
        <f t="shared" si="1"/>
        <v>187</v>
      </c>
      <c r="N18" s="75">
        <f t="shared" si="29"/>
        <v>0.42403628117913833</v>
      </c>
      <c r="O18" s="41">
        <f t="shared" si="2"/>
        <v>391</v>
      </c>
      <c r="P18" s="41">
        <v>176</v>
      </c>
      <c r="Q18" s="41">
        <v>194</v>
      </c>
      <c r="R18" s="41">
        <v>21</v>
      </c>
      <c r="S18" s="41">
        <f t="shared" si="3"/>
        <v>215</v>
      </c>
      <c r="T18" s="75">
        <f t="shared" si="30"/>
        <v>0.54987212276214836</v>
      </c>
      <c r="U18" s="41">
        <f t="shared" si="4"/>
        <v>323</v>
      </c>
      <c r="V18" s="41">
        <v>154</v>
      </c>
      <c r="W18" s="41">
        <v>155</v>
      </c>
      <c r="X18" s="41">
        <v>14</v>
      </c>
      <c r="Y18" s="41">
        <f t="shared" si="5"/>
        <v>169</v>
      </c>
      <c r="Z18" s="75">
        <f t="shared" si="31"/>
        <v>0.52321981424148611</v>
      </c>
      <c r="AA18" s="41">
        <f t="shared" si="6"/>
        <v>375</v>
      </c>
      <c r="AB18" s="41">
        <v>210</v>
      </c>
      <c r="AC18" s="41">
        <v>150</v>
      </c>
      <c r="AD18" s="41">
        <v>15</v>
      </c>
      <c r="AE18" s="41">
        <f t="shared" si="7"/>
        <v>165</v>
      </c>
      <c r="AF18" s="75">
        <f t="shared" si="32"/>
        <v>0.44</v>
      </c>
      <c r="AG18" s="41">
        <f t="shared" si="8"/>
        <v>219</v>
      </c>
      <c r="AH18" s="41">
        <v>122</v>
      </c>
      <c r="AI18" s="41">
        <v>91</v>
      </c>
      <c r="AJ18" s="41">
        <v>6</v>
      </c>
      <c r="AK18" s="41">
        <f t="shared" si="9"/>
        <v>97</v>
      </c>
      <c r="AL18" s="75">
        <f t="shared" si="10"/>
        <v>0.44292237442922372</v>
      </c>
      <c r="AM18" s="41">
        <f t="shared" si="11"/>
        <v>269</v>
      </c>
      <c r="AN18" s="41">
        <v>222</v>
      </c>
      <c r="AO18" s="41">
        <v>41</v>
      </c>
      <c r="AP18" s="41">
        <v>6</v>
      </c>
      <c r="AQ18" s="41">
        <f t="shared" si="12"/>
        <v>47</v>
      </c>
      <c r="AR18" s="75">
        <f t="shared" si="13"/>
        <v>0.17472118959107807</v>
      </c>
      <c r="AS18" s="41">
        <f t="shared" si="14"/>
        <v>325</v>
      </c>
      <c r="AT18" s="41">
        <v>266</v>
      </c>
      <c r="AU18" s="41">
        <v>53</v>
      </c>
      <c r="AV18" s="41">
        <v>6</v>
      </c>
      <c r="AW18" s="41">
        <f t="shared" si="15"/>
        <v>59</v>
      </c>
      <c r="AX18" s="75">
        <f t="shared" si="16"/>
        <v>0.18153846153846154</v>
      </c>
      <c r="AY18" s="46">
        <f t="shared" si="33"/>
        <v>223</v>
      </c>
      <c r="AZ18" s="52">
        <v>166</v>
      </c>
      <c r="BA18" s="52">
        <v>51</v>
      </c>
      <c r="BB18" s="52">
        <v>6</v>
      </c>
      <c r="BC18" s="46">
        <f t="shared" si="17"/>
        <v>57</v>
      </c>
      <c r="BD18" s="76">
        <f t="shared" si="18"/>
        <v>0.2556053811659193</v>
      </c>
      <c r="BE18" s="46">
        <f t="shared" si="19"/>
        <v>174</v>
      </c>
      <c r="BF18" s="46">
        <v>139</v>
      </c>
      <c r="BG18" s="46">
        <v>31</v>
      </c>
      <c r="BH18" s="46">
        <v>4</v>
      </c>
      <c r="BI18" s="46">
        <f t="shared" si="20"/>
        <v>35</v>
      </c>
      <c r="BJ18" s="76">
        <f t="shared" si="21"/>
        <v>0.20114942528735633</v>
      </c>
      <c r="BK18" s="41">
        <f t="shared" si="34"/>
        <v>210</v>
      </c>
      <c r="BL18" s="41">
        <v>161</v>
      </c>
      <c r="BM18" s="41">
        <v>44</v>
      </c>
      <c r="BN18" s="41">
        <v>5</v>
      </c>
      <c r="BO18" s="41">
        <v>0</v>
      </c>
      <c r="BP18" s="41">
        <f t="shared" si="35"/>
        <v>49</v>
      </c>
      <c r="BQ18" s="75">
        <f t="shared" si="22"/>
        <v>0.23333333333333334</v>
      </c>
      <c r="BR18" s="41">
        <f t="shared" si="23"/>
        <v>202</v>
      </c>
      <c r="BS18" s="41">
        <v>142</v>
      </c>
      <c r="BT18" s="41">
        <v>55</v>
      </c>
      <c r="BU18" s="41">
        <v>5</v>
      </c>
      <c r="BV18" s="41">
        <f t="shared" si="24"/>
        <v>60</v>
      </c>
      <c r="BW18" s="75">
        <f t="shared" si="25"/>
        <v>0.29702970297029702</v>
      </c>
    </row>
    <row r="19" spans="1:75" x14ac:dyDescent="0.25">
      <c r="A19" s="37"/>
      <c r="B19" s="81" t="s">
        <v>62</v>
      </c>
      <c r="C19" s="41">
        <f t="shared" si="26"/>
        <v>81</v>
      </c>
      <c r="D19" s="41">
        <v>52</v>
      </c>
      <c r="E19" s="41">
        <v>25</v>
      </c>
      <c r="F19" s="41">
        <v>4</v>
      </c>
      <c r="G19" s="41">
        <f t="shared" si="27"/>
        <v>29</v>
      </c>
      <c r="H19" s="75">
        <f t="shared" si="28"/>
        <v>0.35802469135802467</v>
      </c>
      <c r="I19" s="41">
        <f t="shared" si="0"/>
        <v>44</v>
      </c>
      <c r="J19" s="41">
        <v>27</v>
      </c>
      <c r="K19" s="41">
        <v>17</v>
      </c>
      <c r="L19" s="41">
        <v>0</v>
      </c>
      <c r="M19" s="41">
        <f t="shared" si="1"/>
        <v>17</v>
      </c>
      <c r="N19" s="75">
        <f t="shared" si="29"/>
        <v>0.38636363636363635</v>
      </c>
      <c r="O19" s="41">
        <f t="shared" si="2"/>
        <v>42</v>
      </c>
      <c r="P19" s="41">
        <v>20</v>
      </c>
      <c r="Q19" s="41">
        <v>20</v>
      </c>
      <c r="R19" s="41">
        <v>2</v>
      </c>
      <c r="S19" s="41">
        <f t="shared" si="3"/>
        <v>22</v>
      </c>
      <c r="T19" s="75">
        <f t="shared" si="30"/>
        <v>0.52380952380952384</v>
      </c>
      <c r="U19" s="41">
        <f t="shared" si="4"/>
        <v>26</v>
      </c>
      <c r="V19" s="41">
        <v>14</v>
      </c>
      <c r="W19" s="41">
        <v>12</v>
      </c>
      <c r="X19" s="46">
        <v>0</v>
      </c>
      <c r="Y19" s="41">
        <f t="shared" si="5"/>
        <v>12</v>
      </c>
      <c r="Z19" s="75">
        <f t="shared" si="31"/>
        <v>0.46153846153846156</v>
      </c>
      <c r="AA19" s="41">
        <f t="shared" si="6"/>
        <v>41</v>
      </c>
      <c r="AB19" s="41">
        <v>18</v>
      </c>
      <c r="AC19" s="41">
        <v>23</v>
      </c>
      <c r="AD19" s="46">
        <v>0</v>
      </c>
      <c r="AE19" s="41">
        <f t="shared" si="7"/>
        <v>23</v>
      </c>
      <c r="AF19" s="75">
        <f t="shared" si="32"/>
        <v>0.56097560975609762</v>
      </c>
      <c r="AG19" s="41">
        <f t="shared" si="8"/>
        <v>30</v>
      </c>
      <c r="AH19" s="41">
        <v>17</v>
      </c>
      <c r="AI19" s="41">
        <v>9</v>
      </c>
      <c r="AJ19" s="41">
        <v>4</v>
      </c>
      <c r="AK19" s="41">
        <f t="shared" si="9"/>
        <v>13</v>
      </c>
      <c r="AL19" s="75">
        <f t="shared" si="10"/>
        <v>0.43333333333333335</v>
      </c>
      <c r="AM19" s="41">
        <f t="shared" si="11"/>
        <v>49</v>
      </c>
      <c r="AN19" s="41">
        <v>40</v>
      </c>
      <c r="AO19" s="41">
        <v>9</v>
      </c>
      <c r="AP19" s="46">
        <v>0</v>
      </c>
      <c r="AQ19" s="41">
        <f t="shared" si="12"/>
        <v>9</v>
      </c>
      <c r="AR19" s="75">
        <f t="shared" si="13"/>
        <v>0.18367346938775511</v>
      </c>
      <c r="AS19" s="41">
        <f t="shared" si="14"/>
        <v>78</v>
      </c>
      <c r="AT19" s="41">
        <v>71</v>
      </c>
      <c r="AU19" s="41">
        <v>7</v>
      </c>
      <c r="AV19" s="46">
        <v>0</v>
      </c>
      <c r="AW19" s="41">
        <f t="shared" si="15"/>
        <v>7</v>
      </c>
      <c r="AX19" s="75">
        <f t="shared" si="16"/>
        <v>8.9743589743589744E-2</v>
      </c>
      <c r="AY19" s="46">
        <f t="shared" si="33"/>
        <v>26</v>
      </c>
      <c r="AZ19" s="52">
        <v>22</v>
      </c>
      <c r="BA19" s="52">
        <v>3</v>
      </c>
      <c r="BB19" s="52">
        <v>1</v>
      </c>
      <c r="BC19" s="46">
        <f t="shared" si="17"/>
        <v>4</v>
      </c>
      <c r="BD19" s="76">
        <f t="shared" si="18"/>
        <v>0.15384615384615385</v>
      </c>
      <c r="BE19" s="46">
        <f t="shared" si="19"/>
        <v>24</v>
      </c>
      <c r="BF19" s="46">
        <v>23</v>
      </c>
      <c r="BG19" s="46">
        <v>1</v>
      </c>
      <c r="BH19" s="46">
        <v>0</v>
      </c>
      <c r="BI19" s="46">
        <f t="shared" si="20"/>
        <v>1</v>
      </c>
      <c r="BJ19" s="76">
        <f t="shared" si="21"/>
        <v>4.1666666666666664E-2</v>
      </c>
      <c r="BK19" s="41">
        <f t="shared" si="34"/>
        <v>31</v>
      </c>
      <c r="BL19" s="41">
        <v>25</v>
      </c>
      <c r="BM19" s="41">
        <v>6</v>
      </c>
      <c r="BN19" s="41">
        <v>0</v>
      </c>
      <c r="BO19" s="41">
        <v>0</v>
      </c>
      <c r="BP19" s="41">
        <f t="shared" si="35"/>
        <v>6</v>
      </c>
      <c r="BQ19" s="75">
        <f t="shared" si="22"/>
        <v>0.19354838709677419</v>
      </c>
      <c r="BR19" s="41">
        <f t="shared" si="23"/>
        <v>27</v>
      </c>
      <c r="BS19" s="41">
        <v>20</v>
      </c>
      <c r="BT19" s="41">
        <v>6</v>
      </c>
      <c r="BU19" s="41">
        <v>1</v>
      </c>
      <c r="BV19" s="41">
        <f t="shared" si="24"/>
        <v>7</v>
      </c>
      <c r="BW19" s="75">
        <f t="shared" si="25"/>
        <v>0.25925925925925924</v>
      </c>
    </row>
    <row r="20" spans="1:75" x14ac:dyDescent="0.25">
      <c r="A20" s="37"/>
      <c r="B20" s="81" t="s">
        <v>63</v>
      </c>
      <c r="C20" s="41">
        <f t="shared" si="26"/>
        <v>500</v>
      </c>
      <c r="D20" s="41">
        <v>251</v>
      </c>
      <c r="E20" s="41">
        <v>234</v>
      </c>
      <c r="F20" s="41">
        <v>15</v>
      </c>
      <c r="G20" s="41">
        <f t="shared" si="27"/>
        <v>249</v>
      </c>
      <c r="H20" s="75">
        <f t="shared" si="28"/>
        <v>0.498</v>
      </c>
      <c r="I20" s="41">
        <f t="shared" si="0"/>
        <v>299</v>
      </c>
      <c r="J20" s="41">
        <v>178</v>
      </c>
      <c r="K20" s="41">
        <v>116</v>
      </c>
      <c r="L20" s="41">
        <v>5</v>
      </c>
      <c r="M20" s="41">
        <f t="shared" si="1"/>
        <v>121</v>
      </c>
      <c r="N20" s="75">
        <f t="shared" si="29"/>
        <v>0.40468227424749165</v>
      </c>
      <c r="O20" s="41">
        <f t="shared" si="2"/>
        <v>242</v>
      </c>
      <c r="P20" s="41">
        <v>113</v>
      </c>
      <c r="Q20" s="41">
        <v>118</v>
      </c>
      <c r="R20" s="41">
        <v>11</v>
      </c>
      <c r="S20" s="41">
        <f t="shared" si="3"/>
        <v>129</v>
      </c>
      <c r="T20" s="75">
        <f t="shared" si="30"/>
        <v>0.53305785123966942</v>
      </c>
      <c r="U20" s="41">
        <f t="shared" si="4"/>
        <v>260</v>
      </c>
      <c r="V20" s="41">
        <v>143</v>
      </c>
      <c r="W20" s="41">
        <v>110</v>
      </c>
      <c r="X20" s="41">
        <v>7</v>
      </c>
      <c r="Y20" s="41">
        <f t="shared" si="5"/>
        <v>117</v>
      </c>
      <c r="Z20" s="75">
        <f t="shared" si="31"/>
        <v>0.45</v>
      </c>
      <c r="AA20" s="41">
        <f t="shared" si="6"/>
        <v>279</v>
      </c>
      <c r="AB20" s="41">
        <v>156</v>
      </c>
      <c r="AC20" s="41">
        <v>113</v>
      </c>
      <c r="AD20" s="41">
        <v>10</v>
      </c>
      <c r="AE20" s="41">
        <f t="shared" si="7"/>
        <v>123</v>
      </c>
      <c r="AF20" s="75">
        <f t="shared" si="32"/>
        <v>0.44086021505376344</v>
      </c>
      <c r="AG20" s="41">
        <f t="shared" si="8"/>
        <v>171</v>
      </c>
      <c r="AH20" s="41">
        <v>106</v>
      </c>
      <c r="AI20" s="41">
        <v>55</v>
      </c>
      <c r="AJ20" s="41">
        <v>10</v>
      </c>
      <c r="AK20" s="41">
        <f t="shared" si="9"/>
        <v>65</v>
      </c>
      <c r="AL20" s="75">
        <f t="shared" si="10"/>
        <v>0.38011695906432746</v>
      </c>
      <c r="AM20" s="41">
        <f t="shared" si="11"/>
        <v>174</v>
      </c>
      <c r="AN20" s="41">
        <v>153</v>
      </c>
      <c r="AO20" s="41">
        <v>21</v>
      </c>
      <c r="AP20" s="46">
        <v>0</v>
      </c>
      <c r="AQ20" s="41">
        <f t="shared" si="12"/>
        <v>21</v>
      </c>
      <c r="AR20" s="75">
        <f t="shared" si="13"/>
        <v>0.1206896551724138</v>
      </c>
      <c r="AS20" s="41">
        <f t="shared" si="14"/>
        <v>123</v>
      </c>
      <c r="AT20" s="41">
        <v>99</v>
      </c>
      <c r="AU20" s="41">
        <v>23</v>
      </c>
      <c r="AV20" s="41">
        <v>1</v>
      </c>
      <c r="AW20" s="41">
        <f t="shared" si="15"/>
        <v>24</v>
      </c>
      <c r="AX20" s="75">
        <f t="shared" si="16"/>
        <v>0.1951219512195122</v>
      </c>
      <c r="AY20" s="46">
        <f t="shared" si="33"/>
        <v>147</v>
      </c>
      <c r="AZ20" s="52">
        <v>123</v>
      </c>
      <c r="BA20" s="52">
        <v>24</v>
      </c>
      <c r="BB20" s="46">
        <v>0</v>
      </c>
      <c r="BC20" s="46">
        <f t="shared" si="17"/>
        <v>24</v>
      </c>
      <c r="BD20" s="76">
        <f t="shared" si="18"/>
        <v>0.16326530612244897</v>
      </c>
      <c r="BE20" s="46">
        <f t="shared" si="19"/>
        <v>99</v>
      </c>
      <c r="BF20" s="46">
        <v>81</v>
      </c>
      <c r="BG20" s="46">
        <v>17</v>
      </c>
      <c r="BH20" s="46">
        <v>1</v>
      </c>
      <c r="BI20" s="46">
        <f t="shared" si="20"/>
        <v>18</v>
      </c>
      <c r="BJ20" s="76">
        <f t="shared" si="21"/>
        <v>0.18181818181818182</v>
      </c>
      <c r="BK20" s="41">
        <f t="shared" si="34"/>
        <v>149</v>
      </c>
      <c r="BL20" s="41">
        <v>121</v>
      </c>
      <c r="BM20" s="41">
        <v>24</v>
      </c>
      <c r="BN20" s="41">
        <v>4</v>
      </c>
      <c r="BO20" s="41">
        <v>0</v>
      </c>
      <c r="BP20" s="41">
        <f t="shared" si="35"/>
        <v>28</v>
      </c>
      <c r="BQ20" s="75">
        <f t="shared" si="22"/>
        <v>0.18791946308724833</v>
      </c>
      <c r="BR20" s="41">
        <f t="shared" si="23"/>
        <v>104</v>
      </c>
      <c r="BS20" s="41">
        <v>90</v>
      </c>
      <c r="BT20" s="41">
        <v>13</v>
      </c>
      <c r="BU20" s="41">
        <v>1</v>
      </c>
      <c r="BV20" s="41">
        <f t="shared" si="24"/>
        <v>14</v>
      </c>
      <c r="BW20" s="75">
        <f t="shared" si="25"/>
        <v>0.13461538461538461</v>
      </c>
    </row>
    <row r="21" spans="1:75" x14ac:dyDescent="0.25">
      <c r="A21" s="37"/>
      <c r="B21" s="81" t="s">
        <v>64</v>
      </c>
      <c r="C21" s="41">
        <f t="shared" si="26"/>
        <v>1254</v>
      </c>
      <c r="D21" s="41">
        <v>491</v>
      </c>
      <c r="E21" s="41">
        <v>693</v>
      </c>
      <c r="F21" s="41">
        <v>70</v>
      </c>
      <c r="G21" s="41">
        <f t="shared" si="27"/>
        <v>763</v>
      </c>
      <c r="H21" s="75">
        <f t="shared" si="28"/>
        <v>0.60845295055821369</v>
      </c>
      <c r="I21" s="41">
        <f t="shared" si="0"/>
        <v>1027</v>
      </c>
      <c r="J21" s="41">
        <v>515</v>
      </c>
      <c r="K21" s="41">
        <v>502</v>
      </c>
      <c r="L21" s="41">
        <v>10</v>
      </c>
      <c r="M21" s="41">
        <f t="shared" si="1"/>
        <v>512</v>
      </c>
      <c r="N21" s="75">
        <f t="shared" si="29"/>
        <v>0.49853943524829603</v>
      </c>
      <c r="O21" s="41">
        <f t="shared" si="2"/>
        <v>968</v>
      </c>
      <c r="P21" s="41">
        <v>423</v>
      </c>
      <c r="Q21" s="41">
        <v>515</v>
      </c>
      <c r="R21" s="41">
        <v>30</v>
      </c>
      <c r="S21" s="41">
        <f t="shared" si="3"/>
        <v>545</v>
      </c>
      <c r="T21" s="75">
        <f t="shared" si="30"/>
        <v>0.56301652892561982</v>
      </c>
      <c r="U21" s="41">
        <f t="shared" si="4"/>
        <v>735</v>
      </c>
      <c r="V21" s="41">
        <v>310</v>
      </c>
      <c r="W21" s="41">
        <v>395</v>
      </c>
      <c r="X21" s="41">
        <v>30</v>
      </c>
      <c r="Y21" s="41">
        <f t="shared" si="5"/>
        <v>425</v>
      </c>
      <c r="Z21" s="75">
        <f t="shared" si="31"/>
        <v>0.57823129251700678</v>
      </c>
      <c r="AA21" s="41">
        <f t="shared" si="6"/>
        <v>705</v>
      </c>
      <c r="AB21" s="41">
        <v>358</v>
      </c>
      <c r="AC21" s="41">
        <v>323</v>
      </c>
      <c r="AD21" s="41">
        <v>24</v>
      </c>
      <c r="AE21" s="41">
        <f t="shared" si="7"/>
        <v>347</v>
      </c>
      <c r="AF21" s="75">
        <f t="shared" si="32"/>
        <v>0.49219858156028368</v>
      </c>
      <c r="AG21" s="41">
        <f t="shared" si="8"/>
        <v>268</v>
      </c>
      <c r="AH21" s="41">
        <v>162</v>
      </c>
      <c r="AI21" s="41">
        <v>99</v>
      </c>
      <c r="AJ21" s="41">
        <v>7</v>
      </c>
      <c r="AK21" s="41">
        <f t="shared" si="9"/>
        <v>106</v>
      </c>
      <c r="AL21" s="75">
        <f t="shared" si="10"/>
        <v>0.39552238805970147</v>
      </c>
      <c r="AM21" s="41">
        <f t="shared" si="11"/>
        <v>315</v>
      </c>
      <c r="AN21" s="41">
        <v>273</v>
      </c>
      <c r="AO21" s="41">
        <v>40</v>
      </c>
      <c r="AP21" s="41">
        <v>2</v>
      </c>
      <c r="AQ21" s="41">
        <f t="shared" si="12"/>
        <v>42</v>
      </c>
      <c r="AR21" s="75">
        <f t="shared" si="13"/>
        <v>0.13333333333333333</v>
      </c>
      <c r="AS21" s="41">
        <f t="shared" si="14"/>
        <v>353</v>
      </c>
      <c r="AT21" s="41">
        <v>281</v>
      </c>
      <c r="AU21" s="41">
        <v>66</v>
      </c>
      <c r="AV21" s="41">
        <v>6</v>
      </c>
      <c r="AW21" s="41">
        <f t="shared" si="15"/>
        <v>72</v>
      </c>
      <c r="AX21" s="75">
        <f t="shared" si="16"/>
        <v>0.20396600566572237</v>
      </c>
      <c r="AY21" s="46">
        <f t="shared" si="33"/>
        <v>259</v>
      </c>
      <c r="AZ21" s="52">
        <v>215</v>
      </c>
      <c r="BA21" s="52">
        <v>43</v>
      </c>
      <c r="BB21" s="52">
        <v>1</v>
      </c>
      <c r="BC21" s="46">
        <f t="shared" si="17"/>
        <v>44</v>
      </c>
      <c r="BD21" s="76">
        <f t="shared" si="18"/>
        <v>0.16988416988416988</v>
      </c>
      <c r="BE21" s="46">
        <f t="shared" si="19"/>
        <v>269</v>
      </c>
      <c r="BF21" s="46">
        <v>228</v>
      </c>
      <c r="BG21" s="46">
        <v>39</v>
      </c>
      <c r="BH21" s="46">
        <v>2</v>
      </c>
      <c r="BI21" s="46">
        <f t="shared" si="20"/>
        <v>41</v>
      </c>
      <c r="BJ21" s="76">
        <f t="shared" si="21"/>
        <v>0.15241635687732341</v>
      </c>
      <c r="BK21" s="41">
        <f t="shared" si="34"/>
        <v>262</v>
      </c>
      <c r="BL21" s="41">
        <v>209</v>
      </c>
      <c r="BM21" s="41">
        <v>48</v>
      </c>
      <c r="BN21" s="41">
        <v>5</v>
      </c>
      <c r="BO21" s="41">
        <v>0</v>
      </c>
      <c r="BP21" s="41">
        <f t="shared" si="35"/>
        <v>53</v>
      </c>
      <c r="BQ21" s="75">
        <f t="shared" si="22"/>
        <v>0.20229007633587787</v>
      </c>
      <c r="BR21" s="41">
        <f t="shared" si="23"/>
        <v>201</v>
      </c>
      <c r="BS21" s="41">
        <v>162</v>
      </c>
      <c r="BT21" s="41">
        <v>39</v>
      </c>
      <c r="BU21" s="41">
        <v>0</v>
      </c>
      <c r="BV21" s="41">
        <f t="shared" si="24"/>
        <v>39</v>
      </c>
      <c r="BW21" s="75">
        <f t="shared" si="25"/>
        <v>0.19402985074626866</v>
      </c>
    </row>
    <row r="22" spans="1:75" x14ac:dyDescent="0.25">
      <c r="A22" s="37"/>
      <c r="B22" s="81" t="s">
        <v>65</v>
      </c>
      <c r="C22" s="41">
        <f t="shared" si="26"/>
        <v>445</v>
      </c>
      <c r="D22" s="41">
        <v>162</v>
      </c>
      <c r="E22" s="41">
        <v>250</v>
      </c>
      <c r="F22" s="41">
        <v>33</v>
      </c>
      <c r="G22" s="41">
        <f t="shared" si="27"/>
        <v>283</v>
      </c>
      <c r="H22" s="75">
        <f t="shared" si="28"/>
        <v>0.63595505617977532</v>
      </c>
      <c r="I22" s="41">
        <f t="shared" si="0"/>
        <v>399</v>
      </c>
      <c r="J22" s="41">
        <v>193</v>
      </c>
      <c r="K22" s="41">
        <v>202</v>
      </c>
      <c r="L22" s="41">
        <v>4</v>
      </c>
      <c r="M22" s="41">
        <f t="shared" si="1"/>
        <v>206</v>
      </c>
      <c r="N22" s="75">
        <f t="shared" si="29"/>
        <v>0.51629072681704258</v>
      </c>
      <c r="O22" s="41">
        <f t="shared" si="2"/>
        <v>368</v>
      </c>
      <c r="P22" s="41">
        <v>111</v>
      </c>
      <c r="Q22" s="41">
        <v>233</v>
      </c>
      <c r="R22" s="41">
        <v>24</v>
      </c>
      <c r="S22" s="41">
        <f t="shared" si="3"/>
        <v>257</v>
      </c>
      <c r="T22" s="75">
        <f t="shared" si="30"/>
        <v>0.69836956521739135</v>
      </c>
      <c r="U22" s="41">
        <f t="shared" si="4"/>
        <v>302</v>
      </c>
      <c r="V22" s="41">
        <v>143</v>
      </c>
      <c r="W22" s="41">
        <v>151</v>
      </c>
      <c r="X22" s="41">
        <v>8</v>
      </c>
      <c r="Y22" s="41">
        <f t="shared" si="5"/>
        <v>159</v>
      </c>
      <c r="Z22" s="75">
        <f t="shared" si="31"/>
        <v>0.52649006622516559</v>
      </c>
      <c r="AA22" s="41">
        <f t="shared" si="6"/>
        <v>336</v>
      </c>
      <c r="AB22" s="41">
        <v>182</v>
      </c>
      <c r="AC22" s="41">
        <v>145</v>
      </c>
      <c r="AD22" s="41">
        <v>9</v>
      </c>
      <c r="AE22" s="41">
        <f t="shared" si="7"/>
        <v>154</v>
      </c>
      <c r="AF22" s="75">
        <f t="shared" si="32"/>
        <v>0.45833333333333331</v>
      </c>
      <c r="AG22" s="41">
        <f t="shared" si="8"/>
        <v>170</v>
      </c>
      <c r="AH22" s="41">
        <v>113</v>
      </c>
      <c r="AI22" s="41">
        <v>51</v>
      </c>
      <c r="AJ22" s="41">
        <v>6</v>
      </c>
      <c r="AK22" s="41">
        <f t="shared" si="9"/>
        <v>57</v>
      </c>
      <c r="AL22" s="75">
        <f t="shared" si="10"/>
        <v>0.3352941176470588</v>
      </c>
      <c r="AM22" s="41">
        <f t="shared" si="11"/>
        <v>228</v>
      </c>
      <c r="AN22" s="41">
        <v>167</v>
      </c>
      <c r="AO22" s="41">
        <v>59</v>
      </c>
      <c r="AP22" s="41">
        <v>2</v>
      </c>
      <c r="AQ22" s="41">
        <f t="shared" si="12"/>
        <v>61</v>
      </c>
      <c r="AR22" s="75">
        <f t="shared" si="13"/>
        <v>0.26754385964912281</v>
      </c>
      <c r="AS22" s="41">
        <f t="shared" si="14"/>
        <v>199</v>
      </c>
      <c r="AT22" s="41">
        <v>144</v>
      </c>
      <c r="AU22" s="41">
        <v>53</v>
      </c>
      <c r="AV22" s="41">
        <v>2</v>
      </c>
      <c r="AW22" s="41">
        <f t="shared" si="15"/>
        <v>55</v>
      </c>
      <c r="AX22" s="75">
        <f t="shared" si="16"/>
        <v>0.27638190954773867</v>
      </c>
      <c r="AY22" s="46">
        <f t="shared" si="33"/>
        <v>153</v>
      </c>
      <c r="AZ22" s="52">
        <v>126</v>
      </c>
      <c r="BA22" s="52">
        <v>25</v>
      </c>
      <c r="BB22" s="52">
        <v>2</v>
      </c>
      <c r="BC22" s="46">
        <f t="shared" si="17"/>
        <v>27</v>
      </c>
      <c r="BD22" s="76">
        <f t="shared" si="18"/>
        <v>0.17647058823529413</v>
      </c>
      <c r="BE22" s="46">
        <f t="shared" si="19"/>
        <v>87</v>
      </c>
      <c r="BF22" s="46">
        <v>70</v>
      </c>
      <c r="BG22" s="46">
        <v>16</v>
      </c>
      <c r="BH22" s="46">
        <v>1</v>
      </c>
      <c r="BI22" s="46">
        <f t="shared" si="20"/>
        <v>17</v>
      </c>
      <c r="BJ22" s="76">
        <f t="shared" si="21"/>
        <v>0.19540229885057472</v>
      </c>
      <c r="BK22" s="41">
        <f t="shared" si="34"/>
        <v>157</v>
      </c>
      <c r="BL22" s="41">
        <v>117</v>
      </c>
      <c r="BM22" s="41">
        <v>39</v>
      </c>
      <c r="BN22" s="41">
        <v>1</v>
      </c>
      <c r="BO22" s="41">
        <v>0</v>
      </c>
      <c r="BP22" s="41">
        <f t="shared" si="35"/>
        <v>40</v>
      </c>
      <c r="BQ22" s="75">
        <f t="shared" si="22"/>
        <v>0.25477707006369427</v>
      </c>
      <c r="BR22" s="41">
        <f t="shared" si="23"/>
        <v>132</v>
      </c>
      <c r="BS22" s="41">
        <v>99</v>
      </c>
      <c r="BT22" s="41">
        <v>30</v>
      </c>
      <c r="BU22" s="41">
        <v>3</v>
      </c>
      <c r="BV22" s="41">
        <f t="shared" si="24"/>
        <v>33</v>
      </c>
      <c r="BW22" s="75">
        <f t="shared" si="25"/>
        <v>0.25</v>
      </c>
    </row>
    <row r="23" spans="1:75" x14ac:dyDescent="0.25">
      <c r="A23" s="37"/>
      <c r="B23" s="81" t="s">
        <v>66</v>
      </c>
      <c r="C23" s="41">
        <f t="shared" si="26"/>
        <v>20</v>
      </c>
      <c r="D23" s="41">
        <v>11</v>
      </c>
      <c r="E23" s="41">
        <v>9</v>
      </c>
      <c r="F23" s="41">
        <v>0</v>
      </c>
      <c r="G23" s="41">
        <f t="shared" si="27"/>
        <v>9</v>
      </c>
      <c r="H23" s="75">
        <f t="shared" si="28"/>
        <v>0.45</v>
      </c>
      <c r="I23" s="41">
        <f t="shared" si="0"/>
        <v>16</v>
      </c>
      <c r="J23" s="41">
        <v>12</v>
      </c>
      <c r="K23" s="41">
        <v>4</v>
      </c>
      <c r="L23" s="41">
        <v>0</v>
      </c>
      <c r="M23" s="41">
        <f t="shared" si="1"/>
        <v>4</v>
      </c>
      <c r="N23" s="75">
        <f t="shared" si="29"/>
        <v>0.25</v>
      </c>
      <c r="O23" s="41">
        <f t="shared" si="2"/>
        <v>15</v>
      </c>
      <c r="P23" s="41">
        <v>7</v>
      </c>
      <c r="Q23" s="41">
        <v>7</v>
      </c>
      <c r="R23" s="41">
        <v>1</v>
      </c>
      <c r="S23" s="41">
        <f t="shared" si="3"/>
        <v>8</v>
      </c>
      <c r="T23" s="75">
        <f t="shared" si="30"/>
        <v>0.53333333333333333</v>
      </c>
      <c r="U23" s="41">
        <f t="shared" si="4"/>
        <v>6</v>
      </c>
      <c r="V23" s="41">
        <v>4</v>
      </c>
      <c r="W23" s="41">
        <v>2</v>
      </c>
      <c r="X23" s="46">
        <v>0</v>
      </c>
      <c r="Y23" s="41">
        <f t="shared" si="5"/>
        <v>2</v>
      </c>
      <c r="Z23" s="75">
        <f t="shared" si="31"/>
        <v>0.33333333333333331</v>
      </c>
      <c r="AA23" s="41">
        <f t="shared" si="6"/>
        <v>10</v>
      </c>
      <c r="AB23" s="41">
        <v>3</v>
      </c>
      <c r="AC23" s="41">
        <v>7</v>
      </c>
      <c r="AD23" s="46">
        <v>0</v>
      </c>
      <c r="AE23" s="41">
        <f t="shared" si="7"/>
        <v>7</v>
      </c>
      <c r="AF23" s="75">
        <f t="shared" si="32"/>
        <v>0.7</v>
      </c>
      <c r="AG23" s="41">
        <f t="shared" si="8"/>
        <v>14</v>
      </c>
      <c r="AH23" s="41">
        <v>10</v>
      </c>
      <c r="AI23" s="41">
        <v>4</v>
      </c>
      <c r="AJ23" s="46">
        <v>0</v>
      </c>
      <c r="AK23" s="41">
        <f t="shared" si="9"/>
        <v>4</v>
      </c>
      <c r="AL23" s="75">
        <f t="shared" si="10"/>
        <v>0.2857142857142857</v>
      </c>
      <c r="AM23" s="41">
        <f t="shared" si="11"/>
        <v>19</v>
      </c>
      <c r="AN23" s="41">
        <v>19</v>
      </c>
      <c r="AO23" s="46">
        <v>0</v>
      </c>
      <c r="AP23" s="46">
        <v>0</v>
      </c>
      <c r="AQ23" s="41">
        <f t="shared" si="12"/>
        <v>0</v>
      </c>
      <c r="AR23" s="75">
        <f t="shared" si="13"/>
        <v>0</v>
      </c>
      <c r="AS23" s="41">
        <f t="shared" si="14"/>
        <v>14</v>
      </c>
      <c r="AT23" s="41">
        <v>12</v>
      </c>
      <c r="AU23" s="41">
        <v>2</v>
      </c>
      <c r="AV23" s="46">
        <v>0</v>
      </c>
      <c r="AW23" s="41">
        <f t="shared" si="15"/>
        <v>2</v>
      </c>
      <c r="AX23" s="75">
        <f t="shared" si="16"/>
        <v>0.14285714285714285</v>
      </c>
      <c r="AY23" s="46">
        <f t="shared" si="33"/>
        <v>20</v>
      </c>
      <c r="AZ23" s="52">
        <v>17</v>
      </c>
      <c r="BA23" s="52">
        <v>3</v>
      </c>
      <c r="BB23" s="46">
        <v>0</v>
      </c>
      <c r="BC23" s="46">
        <f t="shared" si="17"/>
        <v>3</v>
      </c>
      <c r="BD23" s="76">
        <f t="shared" si="18"/>
        <v>0.15</v>
      </c>
      <c r="BE23" s="46">
        <f t="shared" si="19"/>
        <v>18</v>
      </c>
      <c r="BF23" s="46">
        <v>14</v>
      </c>
      <c r="BG23" s="46">
        <v>3</v>
      </c>
      <c r="BH23" s="46">
        <v>1</v>
      </c>
      <c r="BI23" s="46">
        <f t="shared" si="20"/>
        <v>4</v>
      </c>
      <c r="BJ23" s="76">
        <f t="shared" si="21"/>
        <v>0.22222222222222221</v>
      </c>
      <c r="BK23" s="41">
        <f t="shared" si="34"/>
        <v>23</v>
      </c>
      <c r="BL23" s="41">
        <v>17</v>
      </c>
      <c r="BM23" s="41">
        <v>4</v>
      </c>
      <c r="BN23" s="41">
        <v>2</v>
      </c>
      <c r="BO23" s="41">
        <v>0</v>
      </c>
      <c r="BP23" s="41">
        <f t="shared" si="35"/>
        <v>6</v>
      </c>
      <c r="BQ23" s="75">
        <f t="shared" si="22"/>
        <v>0.2608695652173913</v>
      </c>
      <c r="BR23" s="41">
        <f t="shared" si="23"/>
        <v>26</v>
      </c>
      <c r="BS23" s="41">
        <v>18</v>
      </c>
      <c r="BT23" s="41">
        <v>8</v>
      </c>
      <c r="BU23" s="41">
        <v>0</v>
      </c>
      <c r="BV23" s="41">
        <f t="shared" si="24"/>
        <v>8</v>
      </c>
      <c r="BW23" s="75">
        <f t="shared" si="25"/>
        <v>0.30769230769230771</v>
      </c>
    </row>
    <row r="24" spans="1:75" x14ac:dyDescent="0.25">
      <c r="A24" s="37"/>
      <c r="B24" s="81" t="s">
        <v>67</v>
      </c>
      <c r="C24" s="41">
        <f t="shared" si="26"/>
        <v>51</v>
      </c>
      <c r="D24" s="41">
        <v>31</v>
      </c>
      <c r="E24" s="41">
        <v>19</v>
      </c>
      <c r="F24" s="41">
        <v>1</v>
      </c>
      <c r="G24" s="41">
        <f t="shared" si="27"/>
        <v>20</v>
      </c>
      <c r="H24" s="75">
        <f t="shared" si="28"/>
        <v>0.39215686274509803</v>
      </c>
      <c r="I24" s="41">
        <f t="shared" si="0"/>
        <v>42</v>
      </c>
      <c r="J24" s="41">
        <v>25</v>
      </c>
      <c r="K24" s="41">
        <v>17</v>
      </c>
      <c r="L24" s="41">
        <v>0</v>
      </c>
      <c r="M24" s="41">
        <f t="shared" si="1"/>
        <v>17</v>
      </c>
      <c r="N24" s="75">
        <f t="shared" si="29"/>
        <v>0.40476190476190477</v>
      </c>
      <c r="O24" s="41">
        <f t="shared" si="2"/>
        <v>43</v>
      </c>
      <c r="P24" s="41">
        <v>21</v>
      </c>
      <c r="Q24" s="41">
        <v>22</v>
      </c>
      <c r="R24" s="46">
        <v>0</v>
      </c>
      <c r="S24" s="41">
        <f t="shared" si="3"/>
        <v>22</v>
      </c>
      <c r="T24" s="75">
        <f t="shared" si="30"/>
        <v>0.51162790697674421</v>
      </c>
      <c r="U24" s="41">
        <f t="shared" si="4"/>
        <v>45</v>
      </c>
      <c r="V24" s="41">
        <v>16</v>
      </c>
      <c r="W24" s="41">
        <v>28</v>
      </c>
      <c r="X24" s="41">
        <v>1</v>
      </c>
      <c r="Y24" s="41">
        <f t="shared" si="5"/>
        <v>29</v>
      </c>
      <c r="Z24" s="75">
        <f t="shared" si="31"/>
        <v>0.64444444444444449</v>
      </c>
      <c r="AA24" s="41">
        <f t="shared" si="6"/>
        <v>67</v>
      </c>
      <c r="AB24" s="41">
        <v>46</v>
      </c>
      <c r="AC24" s="41">
        <v>18</v>
      </c>
      <c r="AD24" s="41">
        <v>3</v>
      </c>
      <c r="AE24" s="41">
        <f t="shared" si="7"/>
        <v>21</v>
      </c>
      <c r="AF24" s="75">
        <f t="shared" si="32"/>
        <v>0.31343283582089554</v>
      </c>
      <c r="AG24" s="41">
        <f t="shared" si="8"/>
        <v>45</v>
      </c>
      <c r="AH24" s="41">
        <v>28</v>
      </c>
      <c r="AI24" s="41">
        <v>17</v>
      </c>
      <c r="AJ24" s="46">
        <v>0</v>
      </c>
      <c r="AK24" s="41">
        <f t="shared" si="9"/>
        <v>17</v>
      </c>
      <c r="AL24" s="75">
        <f t="shared" si="10"/>
        <v>0.37777777777777777</v>
      </c>
      <c r="AM24" s="41">
        <f t="shared" si="11"/>
        <v>30</v>
      </c>
      <c r="AN24" s="41">
        <v>24</v>
      </c>
      <c r="AO24" s="41">
        <v>6</v>
      </c>
      <c r="AP24" s="46">
        <v>0</v>
      </c>
      <c r="AQ24" s="41">
        <f t="shared" si="12"/>
        <v>6</v>
      </c>
      <c r="AR24" s="75">
        <f t="shared" si="13"/>
        <v>0.2</v>
      </c>
      <c r="AS24" s="41">
        <f t="shared" si="14"/>
        <v>48</v>
      </c>
      <c r="AT24" s="41">
        <v>39</v>
      </c>
      <c r="AU24" s="41">
        <v>9</v>
      </c>
      <c r="AV24" s="46">
        <v>0</v>
      </c>
      <c r="AW24" s="41">
        <f t="shared" si="15"/>
        <v>9</v>
      </c>
      <c r="AX24" s="75">
        <f t="shared" si="16"/>
        <v>0.1875</v>
      </c>
      <c r="AY24" s="46">
        <f t="shared" si="33"/>
        <v>34</v>
      </c>
      <c r="AZ24" s="52">
        <v>28</v>
      </c>
      <c r="BA24" s="52">
        <v>6</v>
      </c>
      <c r="BB24" s="46">
        <v>0</v>
      </c>
      <c r="BC24" s="46">
        <f t="shared" si="17"/>
        <v>6</v>
      </c>
      <c r="BD24" s="76">
        <f t="shared" si="18"/>
        <v>0.17647058823529413</v>
      </c>
      <c r="BE24" s="46">
        <f t="shared" si="19"/>
        <v>14</v>
      </c>
      <c r="BF24" s="46">
        <v>13</v>
      </c>
      <c r="BG24" s="46">
        <v>1</v>
      </c>
      <c r="BH24" s="46">
        <v>0</v>
      </c>
      <c r="BI24" s="46">
        <f t="shared" si="20"/>
        <v>1</v>
      </c>
      <c r="BJ24" s="76">
        <f t="shared" si="21"/>
        <v>7.1428571428571425E-2</v>
      </c>
      <c r="BK24" s="41">
        <f t="shared" si="34"/>
        <v>23</v>
      </c>
      <c r="BL24" s="41">
        <v>17</v>
      </c>
      <c r="BM24" s="41">
        <v>6</v>
      </c>
      <c r="BN24" s="41">
        <v>0</v>
      </c>
      <c r="BO24" s="41">
        <v>0</v>
      </c>
      <c r="BP24" s="41">
        <f t="shared" si="35"/>
        <v>6</v>
      </c>
      <c r="BQ24" s="75">
        <f t="shared" si="22"/>
        <v>0.2608695652173913</v>
      </c>
      <c r="BR24" s="41">
        <f t="shared" si="23"/>
        <v>20</v>
      </c>
      <c r="BS24" s="41">
        <v>14</v>
      </c>
      <c r="BT24" s="41">
        <v>6</v>
      </c>
      <c r="BU24" s="41">
        <v>0</v>
      </c>
      <c r="BV24" s="41">
        <f t="shared" si="24"/>
        <v>6</v>
      </c>
      <c r="BW24" s="75">
        <f t="shared" si="25"/>
        <v>0.3</v>
      </c>
    </row>
    <row r="25" spans="1:75" x14ac:dyDescent="0.25">
      <c r="A25" s="37"/>
      <c r="B25" s="81" t="s">
        <v>68</v>
      </c>
      <c r="C25" s="41">
        <f t="shared" si="26"/>
        <v>31</v>
      </c>
      <c r="D25" s="41">
        <v>15</v>
      </c>
      <c r="E25" s="41">
        <v>15</v>
      </c>
      <c r="F25" s="41">
        <v>1</v>
      </c>
      <c r="G25" s="41">
        <f t="shared" si="27"/>
        <v>16</v>
      </c>
      <c r="H25" s="75">
        <f t="shared" si="28"/>
        <v>0.5161290322580645</v>
      </c>
      <c r="I25" s="41">
        <f t="shared" si="0"/>
        <v>30</v>
      </c>
      <c r="J25" s="41">
        <v>21</v>
      </c>
      <c r="K25" s="41">
        <v>9</v>
      </c>
      <c r="L25" s="41">
        <v>0</v>
      </c>
      <c r="M25" s="41">
        <f t="shared" si="1"/>
        <v>9</v>
      </c>
      <c r="N25" s="75">
        <f t="shared" si="29"/>
        <v>0.3</v>
      </c>
      <c r="O25" s="41">
        <f t="shared" si="2"/>
        <v>33</v>
      </c>
      <c r="P25" s="41">
        <v>13</v>
      </c>
      <c r="Q25" s="41">
        <v>17</v>
      </c>
      <c r="R25" s="41">
        <v>3</v>
      </c>
      <c r="S25" s="41">
        <f t="shared" si="3"/>
        <v>20</v>
      </c>
      <c r="T25" s="75">
        <f t="shared" si="30"/>
        <v>0.60606060606060608</v>
      </c>
      <c r="U25" s="41">
        <f t="shared" si="4"/>
        <v>15</v>
      </c>
      <c r="V25" s="41">
        <v>11</v>
      </c>
      <c r="W25" s="41">
        <v>4</v>
      </c>
      <c r="X25" s="46">
        <v>0</v>
      </c>
      <c r="Y25" s="41">
        <f t="shared" si="5"/>
        <v>4</v>
      </c>
      <c r="Z25" s="75">
        <f t="shared" si="31"/>
        <v>0.26666666666666666</v>
      </c>
      <c r="AA25" s="41">
        <f t="shared" si="6"/>
        <v>16</v>
      </c>
      <c r="AB25" s="41">
        <v>11</v>
      </c>
      <c r="AC25" s="41">
        <v>5</v>
      </c>
      <c r="AD25" s="46">
        <v>0</v>
      </c>
      <c r="AE25" s="41">
        <f t="shared" si="7"/>
        <v>5</v>
      </c>
      <c r="AF25" s="75">
        <f t="shared" si="32"/>
        <v>0.3125</v>
      </c>
      <c r="AG25" s="41">
        <f t="shared" si="8"/>
        <v>10</v>
      </c>
      <c r="AH25" s="41">
        <v>7</v>
      </c>
      <c r="AI25" s="41">
        <v>3</v>
      </c>
      <c r="AJ25" s="46">
        <v>0</v>
      </c>
      <c r="AK25" s="41">
        <f t="shared" si="9"/>
        <v>3</v>
      </c>
      <c r="AL25" s="75">
        <f t="shared" si="10"/>
        <v>0.3</v>
      </c>
      <c r="AM25" s="41">
        <f t="shared" si="11"/>
        <v>8</v>
      </c>
      <c r="AN25" s="41">
        <v>7</v>
      </c>
      <c r="AO25" s="41">
        <v>1</v>
      </c>
      <c r="AP25" s="46">
        <v>0</v>
      </c>
      <c r="AQ25" s="41">
        <f t="shared" si="12"/>
        <v>1</v>
      </c>
      <c r="AR25" s="75">
        <f t="shared" si="13"/>
        <v>0.125</v>
      </c>
      <c r="AS25" s="41">
        <f t="shared" si="14"/>
        <v>4</v>
      </c>
      <c r="AT25" s="41">
        <v>2</v>
      </c>
      <c r="AU25" s="41">
        <v>2</v>
      </c>
      <c r="AV25" s="46">
        <v>0</v>
      </c>
      <c r="AW25" s="41">
        <f t="shared" si="15"/>
        <v>2</v>
      </c>
      <c r="AX25" s="75">
        <f t="shared" si="16"/>
        <v>0.5</v>
      </c>
      <c r="AY25" s="46">
        <f t="shared" si="33"/>
        <v>6</v>
      </c>
      <c r="AZ25" s="52">
        <v>4</v>
      </c>
      <c r="BA25" s="52">
        <v>1</v>
      </c>
      <c r="BB25" s="52">
        <v>1</v>
      </c>
      <c r="BC25" s="46">
        <f t="shared" si="17"/>
        <v>2</v>
      </c>
      <c r="BD25" s="76">
        <f t="shared" si="18"/>
        <v>0.33333333333333331</v>
      </c>
      <c r="BE25" s="46">
        <f t="shared" si="19"/>
        <v>5</v>
      </c>
      <c r="BF25" s="46">
        <v>2</v>
      </c>
      <c r="BG25" s="46">
        <v>2</v>
      </c>
      <c r="BH25" s="46">
        <v>1</v>
      </c>
      <c r="BI25" s="46">
        <f t="shared" si="20"/>
        <v>3</v>
      </c>
      <c r="BJ25" s="76">
        <f t="shared" si="21"/>
        <v>0.6</v>
      </c>
      <c r="BK25" s="41">
        <f t="shared" si="34"/>
        <v>22</v>
      </c>
      <c r="BL25" s="41">
        <v>15</v>
      </c>
      <c r="BM25" s="41">
        <v>6</v>
      </c>
      <c r="BN25" s="41">
        <v>1</v>
      </c>
      <c r="BO25" s="41">
        <v>0</v>
      </c>
      <c r="BP25" s="41">
        <f t="shared" si="35"/>
        <v>7</v>
      </c>
      <c r="BQ25" s="75">
        <f t="shared" si="22"/>
        <v>0.31818181818181818</v>
      </c>
      <c r="BR25" s="41">
        <f t="shared" si="23"/>
        <v>7</v>
      </c>
      <c r="BS25" s="41">
        <v>7</v>
      </c>
      <c r="BT25" s="41">
        <v>0</v>
      </c>
      <c r="BU25" s="41">
        <v>0</v>
      </c>
      <c r="BV25" s="41">
        <f t="shared" si="24"/>
        <v>0</v>
      </c>
      <c r="BW25" s="75">
        <f t="shared" si="25"/>
        <v>0</v>
      </c>
    </row>
    <row r="26" spans="1:75" x14ac:dyDescent="0.25">
      <c r="A26" s="37"/>
      <c r="B26" s="81" t="s">
        <v>69</v>
      </c>
      <c r="C26" s="41">
        <f t="shared" si="26"/>
        <v>4</v>
      </c>
      <c r="D26" s="41">
        <v>2</v>
      </c>
      <c r="E26" s="41">
        <v>2</v>
      </c>
      <c r="F26" s="41">
        <v>0</v>
      </c>
      <c r="G26" s="41">
        <f t="shared" si="27"/>
        <v>2</v>
      </c>
      <c r="H26" s="75">
        <f t="shared" si="28"/>
        <v>0.5</v>
      </c>
      <c r="I26" s="41">
        <f t="shared" si="0"/>
        <v>2</v>
      </c>
      <c r="J26" s="41">
        <v>0</v>
      </c>
      <c r="K26" s="41">
        <v>2</v>
      </c>
      <c r="L26" s="41">
        <v>0</v>
      </c>
      <c r="M26" s="41">
        <f t="shared" si="1"/>
        <v>2</v>
      </c>
      <c r="N26" s="75">
        <f t="shared" si="29"/>
        <v>1</v>
      </c>
      <c r="O26" s="41">
        <f t="shared" si="2"/>
        <v>1</v>
      </c>
      <c r="P26" s="41">
        <v>1</v>
      </c>
      <c r="Q26" s="46">
        <v>0</v>
      </c>
      <c r="R26" s="46">
        <v>0</v>
      </c>
      <c r="S26" s="41">
        <f t="shared" si="3"/>
        <v>0</v>
      </c>
      <c r="T26" s="75">
        <f t="shared" si="30"/>
        <v>0</v>
      </c>
      <c r="U26" s="41">
        <f t="shared" si="4"/>
        <v>1</v>
      </c>
      <c r="V26" s="41">
        <v>1</v>
      </c>
      <c r="W26" s="46">
        <v>0</v>
      </c>
      <c r="X26" s="46">
        <v>0</v>
      </c>
      <c r="Y26" s="41">
        <f t="shared" si="5"/>
        <v>0</v>
      </c>
      <c r="Z26" s="75">
        <f t="shared" si="31"/>
        <v>0</v>
      </c>
      <c r="AA26" s="41">
        <f t="shared" si="6"/>
        <v>2</v>
      </c>
      <c r="AB26" s="41">
        <v>1</v>
      </c>
      <c r="AC26" s="41">
        <v>1</v>
      </c>
      <c r="AD26" s="46">
        <v>0</v>
      </c>
      <c r="AE26" s="41">
        <f t="shared" si="7"/>
        <v>1</v>
      </c>
      <c r="AF26" s="75">
        <f t="shared" si="32"/>
        <v>0.5</v>
      </c>
      <c r="AG26" s="41">
        <f t="shared" si="8"/>
        <v>5</v>
      </c>
      <c r="AH26" s="41">
        <v>3</v>
      </c>
      <c r="AI26" s="41">
        <v>2</v>
      </c>
      <c r="AJ26" s="46">
        <v>0</v>
      </c>
      <c r="AK26" s="41">
        <f t="shared" si="9"/>
        <v>2</v>
      </c>
      <c r="AL26" s="75">
        <f t="shared" si="10"/>
        <v>0.4</v>
      </c>
      <c r="AM26" s="41">
        <f t="shared" si="11"/>
        <v>3</v>
      </c>
      <c r="AN26" s="41">
        <v>3</v>
      </c>
      <c r="AO26" s="46">
        <v>0</v>
      </c>
      <c r="AP26" s="46">
        <v>0</v>
      </c>
      <c r="AQ26" s="41">
        <f t="shared" si="12"/>
        <v>0</v>
      </c>
      <c r="AR26" s="75">
        <f t="shared" si="13"/>
        <v>0</v>
      </c>
      <c r="AS26" s="41">
        <f t="shared" si="14"/>
        <v>2</v>
      </c>
      <c r="AT26" s="41">
        <v>2</v>
      </c>
      <c r="AU26" s="46">
        <v>0</v>
      </c>
      <c r="AV26" s="46">
        <v>0</v>
      </c>
      <c r="AW26" s="41">
        <f t="shared" si="15"/>
        <v>0</v>
      </c>
      <c r="AX26" s="75">
        <f t="shared" si="16"/>
        <v>0</v>
      </c>
      <c r="AY26" s="46">
        <f t="shared" si="33"/>
        <v>1</v>
      </c>
      <c r="AZ26" s="52">
        <v>1</v>
      </c>
      <c r="BA26" s="46">
        <v>0</v>
      </c>
      <c r="BB26" s="46">
        <v>0</v>
      </c>
      <c r="BC26" s="46">
        <f t="shared" si="17"/>
        <v>0</v>
      </c>
      <c r="BD26" s="76">
        <f t="shared" si="18"/>
        <v>0</v>
      </c>
      <c r="BE26" s="46">
        <f t="shared" si="19"/>
        <v>3</v>
      </c>
      <c r="BF26" s="46">
        <v>3</v>
      </c>
      <c r="BG26" s="46">
        <v>0</v>
      </c>
      <c r="BH26" s="46">
        <v>0</v>
      </c>
      <c r="BI26" s="46">
        <f t="shared" si="20"/>
        <v>0</v>
      </c>
      <c r="BJ26" s="76">
        <f t="shared" si="21"/>
        <v>0</v>
      </c>
      <c r="BK26" s="41">
        <f t="shared" si="34"/>
        <v>2</v>
      </c>
      <c r="BL26" s="41">
        <v>2</v>
      </c>
      <c r="BM26" s="41">
        <v>0</v>
      </c>
      <c r="BN26" s="41">
        <v>0</v>
      </c>
      <c r="BO26" s="41">
        <v>0</v>
      </c>
      <c r="BP26" s="41">
        <f t="shared" si="35"/>
        <v>0</v>
      </c>
      <c r="BQ26" s="75">
        <f t="shared" si="22"/>
        <v>0</v>
      </c>
      <c r="BR26" s="41">
        <f t="shared" si="23"/>
        <v>3</v>
      </c>
      <c r="BS26" s="41">
        <v>3</v>
      </c>
      <c r="BT26" s="41">
        <v>0</v>
      </c>
      <c r="BU26" s="41">
        <v>0</v>
      </c>
      <c r="BV26" s="41">
        <f t="shared" si="24"/>
        <v>0</v>
      </c>
      <c r="BW26" s="75">
        <f t="shared" si="25"/>
        <v>0</v>
      </c>
    </row>
    <row r="27" spans="1:75" x14ac:dyDescent="0.25">
      <c r="A27" s="37"/>
      <c r="B27" s="81" t="s">
        <v>70</v>
      </c>
      <c r="C27" s="41">
        <f t="shared" si="26"/>
        <v>5</v>
      </c>
      <c r="D27" s="41">
        <v>3</v>
      </c>
      <c r="E27" s="41">
        <v>2</v>
      </c>
      <c r="F27" s="41">
        <v>0</v>
      </c>
      <c r="G27" s="41">
        <f t="shared" si="27"/>
        <v>2</v>
      </c>
      <c r="H27" s="75">
        <f t="shared" si="28"/>
        <v>0.4</v>
      </c>
      <c r="I27" s="41">
        <f t="shared" si="0"/>
        <v>8</v>
      </c>
      <c r="J27" s="41">
        <v>6</v>
      </c>
      <c r="K27" s="41">
        <v>2</v>
      </c>
      <c r="L27" s="41">
        <v>0</v>
      </c>
      <c r="M27" s="41">
        <f t="shared" si="1"/>
        <v>2</v>
      </c>
      <c r="N27" s="75">
        <f t="shared" si="29"/>
        <v>0.25</v>
      </c>
      <c r="O27" s="41">
        <f t="shared" si="2"/>
        <v>6</v>
      </c>
      <c r="P27" s="41">
        <v>3</v>
      </c>
      <c r="Q27" s="41">
        <v>3</v>
      </c>
      <c r="R27" s="46">
        <v>0</v>
      </c>
      <c r="S27" s="41">
        <f t="shared" si="3"/>
        <v>3</v>
      </c>
      <c r="T27" s="75">
        <f t="shared" si="30"/>
        <v>0.5</v>
      </c>
      <c r="U27" s="41">
        <f t="shared" si="4"/>
        <v>3</v>
      </c>
      <c r="V27" s="41">
        <v>2</v>
      </c>
      <c r="W27" s="41">
        <v>1</v>
      </c>
      <c r="X27" s="46">
        <v>0</v>
      </c>
      <c r="Y27" s="41">
        <f t="shared" si="5"/>
        <v>1</v>
      </c>
      <c r="Z27" s="75">
        <f t="shared" si="31"/>
        <v>0.33333333333333331</v>
      </c>
      <c r="AA27" s="41">
        <f t="shared" si="6"/>
        <v>4</v>
      </c>
      <c r="AB27" s="41">
        <v>2</v>
      </c>
      <c r="AC27" s="41">
        <v>2</v>
      </c>
      <c r="AD27" s="46">
        <v>0</v>
      </c>
      <c r="AE27" s="41">
        <f t="shared" si="7"/>
        <v>2</v>
      </c>
      <c r="AF27" s="75">
        <f t="shared" si="32"/>
        <v>0.5</v>
      </c>
      <c r="AG27" s="41">
        <f t="shared" si="8"/>
        <v>4</v>
      </c>
      <c r="AH27" s="41">
        <v>3</v>
      </c>
      <c r="AI27" s="41">
        <v>1</v>
      </c>
      <c r="AJ27" s="46">
        <v>0</v>
      </c>
      <c r="AK27" s="41">
        <f t="shared" si="9"/>
        <v>1</v>
      </c>
      <c r="AL27" s="75">
        <f t="shared" si="10"/>
        <v>0.25</v>
      </c>
      <c r="AM27" s="41">
        <f t="shared" si="11"/>
        <v>6</v>
      </c>
      <c r="AN27" s="41">
        <v>5</v>
      </c>
      <c r="AO27" s="41">
        <v>1</v>
      </c>
      <c r="AP27" s="46">
        <v>0</v>
      </c>
      <c r="AQ27" s="41">
        <f t="shared" si="12"/>
        <v>1</v>
      </c>
      <c r="AR27" s="75">
        <f t="shared" si="13"/>
        <v>0.16666666666666666</v>
      </c>
      <c r="AS27" s="41">
        <f t="shared" si="14"/>
        <v>6</v>
      </c>
      <c r="AT27" s="41">
        <v>3</v>
      </c>
      <c r="AU27" s="41">
        <v>3</v>
      </c>
      <c r="AV27" s="46">
        <v>0</v>
      </c>
      <c r="AW27" s="41">
        <f t="shared" si="15"/>
        <v>3</v>
      </c>
      <c r="AX27" s="75">
        <f t="shared" si="16"/>
        <v>0.5</v>
      </c>
      <c r="AY27" s="46">
        <f t="shared" si="33"/>
        <v>6</v>
      </c>
      <c r="AZ27" s="52">
        <v>4</v>
      </c>
      <c r="BA27" s="52">
        <v>2</v>
      </c>
      <c r="BB27" s="46">
        <v>0</v>
      </c>
      <c r="BC27" s="46">
        <f t="shared" si="17"/>
        <v>2</v>
      </c>
      <c r="BD27" s="76">
        <f t="shared" si="18"/>
        <v>0.33333333333333331</v>
      </c>
      <c r="BE27" s="46">
        <f t="shared" si="19"/>
        <v>2</v>
      </c>
      <c r="BF27" s="46">
        <v>1</v>
      </c>
      <c r="BG27" s="46">
        <v>1</v>
      </c>
      <c r="BH27" s="46">
        <v>0</v>
      </c>
      <c r="BI27" s="46">
        <f t="shared" si="20"/>
        <v>1</v>
      </c>
      <c r="BJ27" s="76">
        <f t="shared" si="21"/>
        <v>0.5</v>
      </c>
      <c r="BK27" s="41">
        <f t="shared" si="34"/>
        <v>1</v>
      </c>
      <c r="BL27" s="41">
        <v>0</v>
      </c>
      <c r="BM27" s="41">
        <v>1</v>
      </c>
      <c r="BN27" s="41">
        <v>0</v>
      </c>
      <c r="BO27" s="41">
        <v>0</v>
      </c>
      <c r="BP27" s="41">
        <f t="shared" si="35"/>
        <v>1</v>
      </c>
      <c r="BQ27" s="75">
        <f t="shared" si="22"/>
        <v>1</v>
      </c>
      <c r="BR27" s="41">
        <f t="shared" si="23"/>
        <v>1</v>
      </c>
      <c r="BS27" s="41">
        <v>0</v>
      </c>
      <c r="BT27" s="41">
        <v>1</v>
      </c>
      <c r="BU27" s="41">
        <v>0</v>
      </c>
      <c r="BV27" s="41">
        <f t="shared" si="24"/>
        <v>1</v>
      </c>
      <c r="BW27" s="75">
        <f t="shared" si="25"/>
        <v>1</v>
      </c>
    </row>
    <row r="28" spans="1:75" x14ac:dyDescent="0.25">
      <c r="A28" s="37"/>
      <c r="B28" s="81" t="s">
        <v>71</v>
      </c>
      <c r="C28" s="41">
        <f t="shared" si="26"/>
        <v>18</v>
      </c>
      <c r="D28" s="41">
        <v>9</v>
      </c>
      <c r="E28" s="41">
        <v>8</v>
      </c>
      <c r="F28" s="41">
        <v>1</v>
      </c>
      <c r="G28" s="41">
        <f t="shared" si="27"/>
        <v>9</v>
      </c>
      <c r="H28" s="75">
        <f t="shared" si="28"/>
        <v>0.5</v>
      </c>
      <c r="I28" s="41">
        <f t="shared" si="0"/>
        <v>28</v>
      </c>
      <c r="J28" s="41">
        <v>15</v>
      </c>
      <c r="K28" s="41">
        <v>13</v>
      </c>
      <c r="L28" s="41">
        <v>0</v>
      </c>
      <c r="M28" s="41">
        <f t="shared" si="1"/>
        <v>13</v>
      </c>
      <c r="N28" s="75">
        <f t="shared" si="29"/>
        <v>0.4642857142857143</v>
      </c>
      <c r="O28" s="41">
        <f t="shared" si="2"/>
        <v>37</v>
      </c>
      <c r="P28" s="41">
        <v>14</v>
      </c>
      <c r="Q28" s="41">
        <v>22</v>
      </c>
      <c r="R28" s="41">
        <v>1</v>
      </c>
      <c r="S28" s="41">
        <f t="shared" si="3"/>
        <v>23</v>
      </c>
      <c r="T28" s="75">
        <f t="shared" si="30"/>
        <v>0.6216216216216216</v>
      </c>
      <c r="U28" s="41">
        <f t="shared" si="4"/>
        <v>29</v>
      </c>
      <c r="V28" s="41">
        <v>13</v>
      </c>
      <c r="W28" s="41">
        <v>15</v>
      </c>
      <c r="X28" s="41">
        <v>1</v>
      </c>
      <c r="Y28" s="41">
        <f t="shared" si="5"/>
        <v>16</v>
      </c>
      <c r="Z28" s="75">
        <f t="shared" si="31"/>
        <v>0.55172413793103448</v>
      </c>
      <c r="AA28" s="41">
        <f t="shared" si="6"/>
        <v>76</v>
      </c>
      <c r="AB28" s="41">
        <v>39</v>
      </c>
      <c r="AC28" s="41">
        <v>33</v>
      </c>
      <c r="AD28" s="41">
        <v>4</v>
      </c>
      <c r="AE28" s="41">
        <f t="shared" si="7"/>
        <v>37</v>
      </c>
      <c r="AF28" s="75">
        <f t="shared" si="32"/>
        <v>0.48684210526315791</v>
      </c>
      <c r="AG28" s="41">
        <f t="shared" si="8"/>
        <v>37</v>
      </c>
      <c r="AH28" s="41">
        <v>23</v>
      </c>
      <c r="AI28" s="41">
        <v>14</v>
      </c>
      <c r="AJ28" s="46">
        <v>0</v>
      </c>
      <c r="AK28" s="41">
        <f t="shared" si="9"/>
        <v>14</v>
      </c>
      <c r="AL28" s="75">
        <f t="shared" si="10"/>
        <v>0.3783783783783784</v>
      </c>
      <c r="AM28" s="41">
        <f t="shared" si="11"/>
        <v>56</v>
      </c>
      <c r="AN28" s="41">
        <v>34</v>
      </c>
      <c r="AO28" s="41">
        <v>21</v>
      </c>
      <c r="AP28" s="41">
        <v>1</v>
      </c>
      <c r="AQ28" s="41">
        <f t="shared" si="12"/>
        <v>22</v>
      </c>
      <c r="AR28" s="75">
        <f t="shared" si="13"/>
        <v>0.39285714285714285</v>
      </c>
      <c r="AS28" s="41">
        <f t="shared" si="14"/>
        <v>56</v>
      </c>
      <c r="AT28" s="41">
        <v>39</v>
      </c>
      <c r="AU28" s="41">
        <v>15</v>
      </c>
      <c r="AV28" s="41">
        <v>2</v>
      </c>
      <c r="AW28" s="41">
        <f t="shared" si="15"/>
        <v>17</v>
      </c>
      <c r="AX28" s="75">
        <f t="shared" si="16"/>
        <v>0.30357142857142855</v>
      </c>
      <c r="AY28" s="46">
        <f t="shared" si="33"/>
        <v>57</v>
      </c>
      <c r="AZ28" s="52">
        <v>46</v>
      </c>
      <c r="BA28" s="52">
        <v>11</v>
      </c>
      <c r="BB28" s="46">
        <v>0</v>
      </c>
      <c r="BC28" s="46">
        <f t="shared" si="17"/>
        <v>11</v>
      </c>
      <c r="BD28" s="76">
        <f t="shared" si="18"/>
        <v>0.19298245614035087</v>
      </c>
      <c r="BE28" s="46">
        <f t="shared" si="19"/>
        <v>50</v>
      </c>
      <c r="BF28" s="46">
        <v>39</v>
      </c>
      <c r="BG28" s="46">
        <v>10</v>
      </c>
      <c r="BH28" s="46">
        <v>1</v>
      </c>
      <c r="BI28" s="46">
        <f t="shared" si="20"/>
        <v>11</v>
      </c>
      <c r="BJ28" s="76">
        <f t="shared" si="21"/>
        <v>0.22</v>
      </c>
      <c r="BK28" s="41">
        <f t="shared" si="34"/>
        <v>59</v>
      </c>
      <c r="BL28" s="41">
        <v>45</v>
      </c>
      <c r="BM28" s="41">
        <v>14</v>
      </c>
      <c r="BN28" s="41">
        <v>0</v>
      </c>
      <c r="BO28" s="41">
        <v>0</v>
      </c>
      <c r="BP28" s="41">
        <f t="shared" si="35"/>
        <v>14</v>
      </c>
      <c r="BQ28" s="75">
        <f t="shared" si="22"/>
        <v>0.23728813559322035</v>
      </c>
      <c r="BR28" s="41">
        <f t="shared" si="23"/>
        <v>40</v>
      </c>
      <c r="BS28" s="41">
        <v>23</v>
      </c>
      <c r="BT28" s="41">
        <v>15</v>
      </c>
      <c r="BU28" s="41">
        <v>2</v>
      </c>
      <c r="BV28" s="41">
        <f t="shared" si="24"/>
        <v>17</v>
      </c>
      <c r="BW28" s="75">
        <f t="shared" si="25"/>
        <v>0.42499999999999999</v>
      </c>
    </row>
    <row r="29" spans="1:75" x14ac:dyDescent="0.25">
      <c r="A29" s="37"/>
      <c r="B29" s="81" t="s">
        <v>72</v>
      </c>
      <c r="C29" s="41">
        <f t="shared" si="26"/>
        <v>515</v>
      </c>
      <c r="D29" s="41">
        <v>198</v>
      </c>
      <c r="E29" s="41">
        <v>293</v>
      </c>
      <c r="F29" s="41">
        <v>24</v>
      </c>
      <c r="G29" s="41">
        <f t="shared" si="27"/>
        <v>317</v>
      </c>
      <c r="H29" s="75">
        <f t="shared" si="28"/>
        <v>0.61553398058252429</v>
      </c>
      <c r="I29" s="41">
        <f t="shared" si="0"/>
        <v>456</v>
      </c>
      <c r="J29" s="41">
        <v>256</v>
      </c>
      <c r="K29" s="41">
        <v>198</v>
      </c>
      <c r="L29" s="41">
        <v>2</v>
      </c>
      <c r="M29" s="41">
        <f t="shared" si="1"/>
        <v>200</v>
      </c>
      <c r="N29" s="75">
        <f t="shared" si="29"/>
        <v>0.43859649122807015</v>
      </c>
      <c r="O29" s="41">
        <f t="shared" si="2"/>
        <v>389</v>
      </c>
      <c r="P29" s="41">
        <v>171</v>
      </c>
      <c r="Q29" s="41">
        <v>209</v>
      </c>
      <c r="R29" s="41">
        <v>9</v>
      </c>
      <c r="S29" s="41">
        <f t="shared" si="3"/>
        <v>218</v>
      </c>
      <c r="T29" s="75">
        <f t="shared" si="30"/>
        <v>0.56041131105398456</v>
      </c>
      <c r="U29" s="41">
        <f t="shared" si="4"/>
        <v>340</v>
      </c>
      <c r="V29" s="41">
        <v>149</v>
      </c>
      <c r="W29" s="41">
        <v>185</v>
      </c>
      <c r="X29" s="41">
        <v>6</v>
      </c>
      <c r="Y29" s="41">
        <f t="shared" si="5"/>
        <v>191</v>
      </c>
      <c r="Z29" s="75">
        <f t="shared" si="31"/>
        <v>0.56176470588235294</v>
      </c>
      <c r="AA29" s="41">
        <f t="shared" si="6"/>
        <v>334</v>
      </c>
      <c r="AB29" s="41">
        <v>179</v>
      </c>
      <c r="AC29" s="41">
        <v>150</v>
      </c>
      <c r="AD29" s="41">
        <v>5</v>
      </c>
      <c r="AE29" s="41">
        <f t="shared" si="7"/>
        <v>155</v>
      </c>
      <c r="AF29" s="75">
        <f t="shared" si="32"/>
        <v>0.46407185628742514</v>
      </c>
      <c r="AG29" s="41">
        <f t="shared" si="8"/>
        <v>285</v>
      </c>
      <c r="AH29" s="41">
        <v>197</v>
      </c>
      <c r="AI29" s="41">
        <v>77</v>
      </c>
      <c r="AJ29" s="41">
        <v>11</v>
      </c>
      <c r="AK29" s="41">
        <f t="shared" si="9"/>
        <v>88</v>
      </c>
      <c r="AL29" s="75">
        <f t="shared" si="10"/>
        <v>0.30877192982456142</v>
      </c>
      <c r="AM29" s="41">
        <f t="shared" si="11"/>
        <v>285</v>
      </c>
      <c r="AN29" s="41">
        <v>249</v>
      </c>
      <c r="AO29" s="41">
        <v>36</v>
      </c>
      <c r="AP29" s="46">
        <v>0</v>
      </c>
      <c r="AQ29" s="41">
        <f t="shared" si="12"/>
        <v>36</v>
      </c>
      <c r="AR29" s="75">
        <f t="shared" si="13"/>
        <v>0.12631578947368421</v>
      </c>
      <c r="AS29" s="41">
        <f t="shared" si="14"/>
        <v>144</v>
      </c>
      <c r="AT29" s="41">
        <v>99</v>
      </c>
      <c r="AU29" s="41">
        <v>43</v>
      </c>
      <c r="AV29" s="41">
        <v>2</v>
      </c>
      <c r="AW29" s="41">
        <f t="shared" si="15"/>
        <v>45</v>
      </c>
      <c r="AX29" s="75">
        <f t="shared" si="16"/>
        <v>0.3125</v>
      </c>
      <c r="AY29" s="46">
        <f t="shared" si="33"/>
        <v>133</v>
      </c>
      <c r="AZ29" s="52">
        <v>99</v>
      </c>
      <c r="BA29" s="52">
        <v>33</v>
      </c>
      <c r="BB29" s="52">
        <v>1</v>
      </c>
      <c r="BC29" s="46">
        <f t="shared" si="17"/>
        <v>34</v>
      </c>
      <c r="BD29" s="76">
        <f t="shared" si="18"/>
        <v>0.25563909774436089</v>
      </c>
      <c r="BE29" s="46">
        <f t="shared" si="19"/>
        <v>110</v>
      </c>
      <c r="BF29" s="46">
        <v>96</v>
      </c>
      <c r="BG29" s="46">
        <v>13</v>
      </c>
      <c r="BH29" s="46">
        <v>1</v>
      </c>
      <c r="BI29" s="46">
        <f t="shared" si="20"/>
        <v>14</v>
      </c>
      <c r="BJ29" s="76">
        <f t="shared" si="21"/>
        <v>0.12727272727272726</v>
      </c>
      <c r="BK29" s="41">
        <f t="shared" si="34"/>
        <v>147</v>
      </c>
      <c r="BL29" s="41">
        <v>112</v>
      </c>
      <c r="BM29" s="41">
        <v>35</v>
      </c>
      <c r="BN29" s="41">
        <v>0</v>
      </c>
      <c r="BO29" s="41">
        <v>0</v>
      </c>
      <c r="BP29" s="41">
        <f t="shared" si="35"/>
        <v>35</v>
      </c>
      <c r="BQ29" s="75">
        <f t="shared" si="22"/>
        <v>0.23809523809523808</v>
      </c>
      <c r="BR29" s="41">
        <f t="shared" si="23"/>
        <v>164</v>
      </c>
      <c r="BS29" s="41">
        <v>127</v>
      </c>
      <c r="BT29" s="41">
        <v>36</v>
      </c>
      <c r="BU29" s="41">
        <v>1</v>
      </c>
      <c r="BV29" s="41">
        <f t="shared" si="24"/>
        <v>37</v>
      </c>
      <c r="BW29" s="75">
        <f t="shared" si="25"/>
        <v>0.22560975609756098</v>
      </c>
    </row>
    <row r="30" spans="1:75" x14ac:dyDescent="0.25">
      <c r="A30" s="37"/>
      <c r="B30" s="81" t="s">
        <v>73</v>
      </c>
      <c r="C30" s="41">
        <f t="shared" si="26"/>
        <v>641</v>
      </c>
      <c r="D30" s="41">
        <v>227</v>
      </c>
      <c r="E30" s="41">
        <v>388</v>
      </c>
      <c r="F30" s="41">
        <v>26</v>
      </c>
      <c r="G30" s="41">
        <f t="shared" si="27"/>
        <v>414</v>
      </c>
      <c r="H30" s="75">
        <f t="shared" si="28"/>
        <v>0.64586583463338532</v>
      </c>
      <c r="I30" s="41">
        <f t="shared" si="0"/>
        <v>649</v>
      </c>
      <c r="J30" s="41">
        <v>299</v>
      </c>
      <c r="K30" s="41">
        <v>340</v>
      </c>
      <c r="L30" s="41">
        <v>10</v>
      </c>
      <c r="M30" s="41">
        <f t="shared" si="1"/>
        <v>350</v>
      </c>
      <c r="N30" s="75">
        <f t="shared" si="29"/>
        <v>0.53929121725731899</v>
      </c>
      <c r="O30" s="41">
        <f t="shared" si="2"/>
        <v>580</v>
      </c>
      <c r="P30" s="41">
        <v>253</v>
      </c>
      <c r="Q30" s="41">
        <v>298</v>
      </c>
      <c r="R30" s="41">
        <v>29</v>
      </c>
      <c r="S30" s="41">
        <f t="shared" si="3"/>
        <v>327</v>
      </c>
      <c r="T30" s="75">
        <f t="shared" si="30"/>
        <v>0.56379310344827582</v>
      </c>
      <c r="U30" s="41">
        <f t="shared" si="4"/>
        <v>469</v>
      </c>
      <c r="V30" s="41">
        <v>201</v>
      </c>
      <c r="W30" s="41">
        <v>247</v>
      </c>
      <c r="X30" s="41">
        <v>21</v>
      </c>
      <c r="Y30" s="41">
        <f t="shared" si="5"/>
        <v>268</v>
      </c>
      <c r="Z30" s="75">
        <f t="shared" si="31"/>
        <v>0.5714285714285714</v>
      </c>
      <c r="AA30" s="41">
        <f t="shared" si="6"/>
        <v>605</v>
      </c>
      <c r="AB30" s="41">
        <v>313</v>
      </c>
      <c r="AC30" s="41">
        <v>278</v>
      </c>
      <c r="AD30" s="41">
        <v>14</v>
      </c>
      <c r="AE30" s="41">
        <f t="shared" si="7"/>
        <v>292</v>
      </c>
      <c r="AF30" s="75">
        <f t="shared" si="32"/>
        <v>0.48264462809917358</v>
      </c>
      <c r="AG30" s="41">
        <f t="shared" si="8"/>
        <v>303</v>
      </c>
      <c r="AH30" s="41">
        <v>192</v>
      </c>
      <c r="AI30" s="41">
        <v>104</v>
      </c>
      <c r="AJ30" s="41">
        <v>7</v>
      </c>
      <c r="AK30" s="41">
        <f t="shared" si="9"/>
        <v>111</v>
      </c>
      <c r="AL30" s="75">
        <f t="shared" si="10"/>
        <v>0.36633663366336633</v>
      </c>
      <c r="AM30" s="41">
        <f t="shared" si="11"/>
        <v>312</v>
      </c>
      <c r="AN30" s="41">
        <v>258</v>
      </c>
      <c r="AO30" s="41">
        <v>53</v>
      </c>
      <c r="AP30" s="41">
        <v>1</v>
      </c>
      <c r="AQ30" s="41">
        <f t="shared" si="12"/>
        <v>54</v>
      </c>
      <c r="AR30" s="75">
        <f t="shared" si="13"/>
        <v>0.17307692307692307</v>
      </c>
      <c r="AS30" s="41">
        <f t="shared" si="14"/>
        <v>315</v>
      </c>
      <c r="AT30" s="41">
        <v>226</v>
      </c>
      <c r="AU30" s="41">
        <v>82</v>
      </c>
      <c r="AV30" s="41">
        <v>7</v>
      </c>
      <c r="AW30" s="41">
        <f t="shared" si="15"/>
        <v>89</v>
      </c>
      <c r="AX30" s="75">
        <f t="shared" si="16"/>
        <v>0.28253968253968254</v>
      </c>
      <c r="AY30" s="46">
        <f t="shared" si="33"/>
        <v>258</v>
      </c>
      <c r="AZ30" s="52">
        <v>222</v>
      </c>
      <c r="BA30" s="52">
        <v>35</v>
      </c>
      <c r="BB30" s="52">
        <v>1</v>
      </c>
      <c r="BC30" s="46">
        <f t="shared" si="17"/>
        <v>36</v>
      </c>
      <c r="BD30" s="76">
        <f t="shared" si="18"/>
        <v>0.13953488372093023</v>
      </c>
      <c r="BE30" s="46">
        <f t="shared" si="19"/>
        <v>178</v>
      </c>
      <c r="BF30" s="46">
        <v>158</v>
      </c>
      <c r="BG30" s="46">
        <v>20</v>
      </c>
      <c r="BH30" s="46">
        <v>0</v>
      </c>
      <c r="BI30" s="46">
        <f t="shared" si="20"/>
        <v>20</v>
      </c>
      <c r="BJ30" s="76">
        <f t="shared" si="21"/>
        <v>0.11235955056179775</v>
      </c>
      <c r="BK30" s="41">
        <f t="shared" si="34"/>
        <v>186</v>
      </c>
      <c r="BL30" s="41">
        <v>138</v>
      </c>
      <c r="BM30" s="41">
        <v>46</v>
      </c>
      <c r="BN30" s="41">
        <v>2</v>
      </c>
      <c r="BO30" s="41">
        <v>0</v>
      </c>
      <c r="BP30" s="41">
        <f t="shared" si="35"/>
        <v>48</v>
      </c>
      <c r="BQ30" s="75">
        <f t="shared" si="22"/>
        <v>0.25806451612903225</v>
      </c>
      <c r="BR30" s="41">
        <f t="shared" si="23"/>
        <v>184</v>
      </c>
      <c r="BS30" s="41">
        <v>140</v>
      </c>
      <c r="BT30" s="41">
        <v>40</v>
      </c>
      <c r="BU30" s="41">
        <v>4</v>
      </c>
      <c r="BV30" s="41">
        <f t="shared" si="24"/>
        <v>44</v>
      </c>
      <c r="BW30" s="75">
        <f t="shared" si="25"/>
        <v>0.2391304347826087</v>
      </c>
    </row>
    <row r="31" spans="1:75" x14ac:dyDescent="0.25">
      <c r="A31" s="37"/>
      <c r="B31" s="81" t="s">
        <v>74</v>
      </c>
      <c r="C31" s="41">
        <f t="shared" si="26"/>
        <v>112</v>
      </c>
      <c r="D31" s="41">
        <v>47</v>
      </c>
      <c r="E31" s="41">
        <v>61</v>
      </c>
      <c r="F31" s="41">
        <v>4</v>
      </c>
      <c r="G31" s="41">
        <f t="shared" si="27"/>
        <v>65</v>
      </c>
      <c r="H31" s="75">
        <f t="shared" si="28"/>
        <v>0.5803571428571429</v>
      </c>
      <c r="I31" s="41">
        <f t="shared" si="0"/>
        <v>103</v>
      </c>
      <c r="J31" s="41">
        <v>60</v>
      </c>
      <c r="K31" s="41">
        <v>40</v>
      </c>
      <c r="L31" s="41">
        <v>3</v>
      </c>
      <c r="M31" s="41">
        <f t="shared" si="1"/>
        <v>43</v>
      </c>
      <c r="N31" s="75">
        <f t="shared" si="29"/>
        <v>0.41747572815533979</v>
      </c>
      <c r="O31" s="41">
        <f t="shared" si="2"/>
        <v>96</v>
      </c>
      <c r="P31" s="41">
        <v>43</v>
      </c>
      <c r="Q31" s="41">
        <v>51</v>
      </c>
      <c r="R31" s="41">
        <v>2</v>
      </c>
      <c r="S31" s="41">
        <f t="shared" si="3"/>
        <v>53</v>
      </c>
      <c r="T31" s="75">
        <f t="shared" si="30"/>
        <v>0.55208333333333337</v>
      </c>
      <c r="U31" s="41">
        <f t="shared" si="4"/>
        <v>51</v>
      </c>
      <c r="V31" s="41">
        <v>27</v>
      </c>
      <c r="W31" s="41">
        <v>23</v>
      </c>
      <c r="X31" s="41">
        <v>1</v>
      </c>
      <c r="Y31" s="41">
        <f t="shared" si="5"/>
        <v>24</v>
      </c>
      <c r="Z31" s="75">
        <f t="shared" si="31"/>
        <v>0.47058823529411764</v>
      </c>
      <c r="AA31" s="41">
        <f t="shared" si="6"/>
        <v>84</v>
      </c>
      <c r="AB31" s="41">
        <v>48</v>
      </c>
      <c r="AC31" s="41">
        <v>33</v>
      </c>
      <c r="AD31" s="41">
        <v>3</v>
      </c>
      <c r="AE31" s="41">
        <f t="shared" si="7"/>
        <v>36</v>
      </c>
      <c r="AF31" s="75">
        <f t="shared" si="32"/>
        <v>0.42857142857142855</v>
      </c>
      <c r="AG31" s="41">
        <f t="shared" si="8"/>
        <v>71</v>
      </c>
      <c r="AH31" s="41">
        <v>55</v>
      </c>
      <c r="AI31" s="41">
        <v>13</v>
      </c>
      <c r="AJ31" s="41">
        <v>3</v>
      </c>
      <c r="AK31" s="41">
        <f t="shared" si="9"/>
        <v>16</v>
      </c>
      <c r="AL31" s="75">
        <f t="shared" si="10"/>
        <v>0.22535211267605634</v>
      </c>
      <c r="AM31" s="41">
        <f t="shared" si="11"/>
        <v>113</v>
      </c>
      <c r="AN31" s="41">
        <v>92</v>
      </c>
      <c r="AO31" s="41">
        <v>21</v>
      </c>
      <c r="AP31" s="46">
        <v>0</v>
      </c>
      <c r="AQ31" s="41">
        <f t="shared" si="12"/>
        <v>21</v>
      </c>
      <c r="AR31" s="75">
        <f t="shared" si="13"/>
        <v>0.18584070796460178</v>
      </c>
      <c r="AS31" s="41">
        <f t="shared" si="14"/>
        <v>68</v>
      </c>
      <c r="AT31" s="41">
        <v>48</v>
      </c>
      <c r="AU31" s="41">
        <v>18</v>
      </c>
      <c r="AV31" s="41">
        <v>2</v>
      </c>
      <c r="AW31" s="41">
        <f t="shared" si="15"/>
        <v>20</v>
      </c>
      <c r="AX31" s="75">
        <f t="shared" si="16"/>
        <v>0.29411764705882354</v>
      </c>
      <c r="AY31" s="46">
        <f t="shared" si="33"/>
        <v>51</v>
      </c>
      <c r="AZ31" s="52">
        <v>43</v>
      </c>
      <c r="BA31" s="52">
        <v>8</v>
      </c>
      <c r="BB31" s="46">
        <v>0</v>
      </c>
      <c r="BC31" s="46">
        <f t="shared" si="17"/>
        <v>8</v>
      </c>
      <c r="BD31" s="76">
        <f t="shared" si="18"/>
        <v>0.15686274509803921</v>
      </c>
      <c r="BE31" s="46">
        <f t="shared" si="19"/>
        <v>27</v>
      </c>
      <c r="BF31" s="46">
        <v>23</v>
      </c>
      <c r="BG31" s="46">
        <v>4</v>
      </c>
      <c r="BH31" s="46">
        <v>0</v>
      </c>
      <c r="BI31" s="46">
        <f t="shared" si="20"/>
        <v>4</v>
      </c>
      <c r="BJ31" s="76">
        <f t="shared" si="21"/>
        <v>0.14814814814814814</v>
      </c>
      <c r="BK31" s="41">
        <f t="shared" si="34"/>
        <v>66</v>
      </c>
      <c r="BL31" s="41">
        <v>48</v>
      </c>
      <c r="BM31" s="41">
        <v>16</v>
      </c>
      <c r="BN31" s="41">
        <v>2</v>
      </c>
      <c r="BO31" s="41">
        <v>0</v>
      </c>
      <c r="BP31" s="41">
        <f t="shared" si="35"/>
        <v>18</v>
      </c>
      <c r="BQ31" s="75">
        <f t="shared" si="22"/>
        <v>0.27272727272727271</v>
      </c>
      <c r="BR31" s="41">
        <f t="shared" si="23"/>
        <v>47</v>
      </c>
      <c r="BS31" s="41">
        <v>31</v>
      </c>
      <c r="BT31" s="41">
        <v>15</v>
      </c>
      <c r="BU31" s="41">
        <v>1</v>
      </c>
      <c r="BV31" s="41">
        <f t="shared" si="24"/>
        <v>16</v>
      </c>
      <c r="BW31" s="75">
        <f t="shared" si="25"/>
        <v>0.34042553191489361</v>
      </c>
    </row>
    <row r="32" spans="1:75" x14ac:dyDescent="0.25">
      <c r="A32" s="37"/>
      <c r="B32" s="81" t="s">
        <v>75</v>
      </c>
      <c r="C32" s="41">
        <f t="shared" si="26"/>
        <v>47</v>
      </c>
      <c r="D32" s="46">
        <v>28</v>
      </c>
      <c r="E32" s="46">
        <v>19</v>
      </c>
      <c r="F32" s="46">
        <v>0</v>
      </c>
      <c r="G32" s="41">
        <f t="shared" si="27"/>
        <v>19</v>
      </c>
      <c r="H32" s="75">
        <f t="shared" si="28"/>
        <v>0.40425531914893614</v>
      </c>
      <c r="I32" s="41">
        <f t="shared" si="0"/>
        <v>51</v>
      </c>
      <c r="J32" s="46">
        <v>38</v>
      </c>
      <c r="K32" s="46">
        <v>11</v>
      </c>
      <c r="L32" s="46">
        <v>2</v>
      </c>
      <c r="M32" s="41">
        <f t="shared" si="1"/>
        <v>13</v>
      </c>
      <c r="N32" s="75">
        <f t="shared" si="29"/>
        <v>0.25490196078431371</v>
      </c>
      <c r="O32" s="41">
        <f t="shared" si="2"/>
        <v>44</v>
      </c>
      <c r="P32" s="46">
        <v>29</v>
      </c>
      <c r="Q32" s="46">
        <v>14</v>
      </c>
      <c r="R32" s="46">
        <v>1</v>
      </c>
      <c r="S32" s="41">
        <f t="shared" si="3"/>
        <v>15</v>
      </c>
      <c r="T32" s="75">
        <f t="shared" si="30"/>
        <v>0.34090909090909088</v>
      </c>
      <c r="U32" s="41">
        <f t="shared" si="4"/>
        <v>34</v>
      </c>
      <c r="V32" s="46">
        <v>15</v>
      </c>
      <c r="W32" s="46">
        <v>18</v>
      </c>
      <c r="X32" s="46">
        <v>1</v>
      </c>
      <c r="Y32" s="41">
        <f t="shared" si="5"/>
        <v>19</v>
      </c>
      <c r="Z32" s="75">
        <f t="shared" si="31"/>
        <v>0.55882352941176472</v>
      </c>
      <c r="AA32" s="41">
        <f t="shared" si="6"/>
        <v>86</v>
      </c>
      <c r="AB32" s="46">
        <v>55</v>
      </c>
      <c r="AC32" s="46">
        <v>30</v>
      </c>
      <c r="AD32" s="46">
        <v>1</v>
      </c>
      <c r="AE32" s="41">
        <f t="shared" si="7"/>
        <v>31</v>
      </c>
      <c r="AF32" s="75">
        <f t="shared" si="32"/>
        <v>0.36046511627906974</v>
      </c>
      <c r="AG32" s="41">
        <f t="shared" si="8"/>
        <v>59</v>
      </c>
      <c r="AH32" s="46">
        <v>46</v>
      </c>
      <c r="AI32" s="46">
        <v>11</v>
      </c>
      <c r="AJ32" s="46">
        <v>2</v>
      </c>
      <c r="AK32" s="41">
        <f t="shared" si="9"/>
        <v>13</v>
      </c>
      <c r="AL32" s="75">
        <f t="shared" si="10"/>
        <v>0.22033898305084745</v>
      </c>
      <c r="AM32" s="41">
        <f t="shared" si="11"/>
        <v>60</v>
      </c>
      <c r="AN32" s="46">
        <v>49</v>
      </c>
      <c r="AO32" s="46">
        <v>11</v>
      </c>
      <c r="AP32" s="46">
        <v>0</v>
      </c>
      <c r="AQ32" s="41">
        <f t="shared" si="12"/>
        <v>11</v>
      </c>
      <c r="AR32" s="75">
        <f t="shared" si="13"/>
        <v>0.18333333333333332</v>
      </c>
      <c r="AS32" s="41">
        <f t="shared" si="14"/>
        <v>41</v>
      </c>
      <c r="AT32" s="46">
        <v>26</v>
      </c>
      <c r="AU32" s="46">
        <v>14</v>
      </c>
      <c r="AV32" s="46">
        <v>1</v>
      </c>
      <c r="AW32" s="41">
        <f t="shared" si="15"/>
        <v>15</v>
      </c>
      <c r="AX32" s="75">
        <f t="shared" si="16"/>
        <v>0.36585365853658536</v>
      </c>
      <c r="AY32" s="46">
        <f t="shared" si="33"/>
        <v>47</v>
      </c>
      <c r="AZ32" s="52">
        <v>35</v>
      </c>
      <c r="BA32" s="52">
        <v>12</v>
      </c>
      <c r="BB32" s="46">
        <v>0</v>
      </c>
      <c r="BC32" s="46">
        <f t="shared" si="17"/>
        <v>12</v>
      </c>
      <c r="BD32" s="76">
        <f t="shared" si="18"/>
        <v>0.25531914893617019</v>
      </c>
      <c r="BE32" s="46">
        <f t="shared" si="19"/>
        <v>37</v>
      </c>
      <c r="BF32" s="46">
        <v>29</v>
      </c>
      <c r="BG32" s="46">
        <v>7</v>
      </c>
      <c r="BH32" s="46">
        <v>1</v>
      </c>
      <c r="BI32" s="46">
        <f t="shared" si="20"/>
        <v>8</v>
      </c>
      <c r="BJ32" s="76">
        <f t="shared" si="21"/>
        <v>0.21621621621621623</v>
      </c>
      <c r="BK32" s="41">
        <f t="shared" si="34"/>
        <v>50</v>
      </c>
      <c r="BL32" s="41">
        <v>29</v>
      </c>
      <c r="BM32" s="41">
        <v>21</v>
      </c>
      <c r="BN32" s="41">
        <v>0</v>
      </c>
      <c r="BO32" s="41">
        <v>0</v>
      </c>
      <c r="BP32" s="41">
        <f t="shared" si="35"/>
        <v>21</v>
      </c>
      <c r="BQ32" s="75">
        <f t="shared" si="22"/>
        <v>0.42</v>
      </c>
      <c r="BR32" s="41">
        <f t="shared" si="23"/>
        <v>44</v>
      </c>
      <c r="BS32" s="41">
        <v>29</v>
      </c>
      <c r="BT32" s="41">
        <v>13</v>
      </c>
      <c r="BU32" s="41">
        <v>2</v>
      </c>
      <c r="BV32" s="41">
        <f t="shared" si="24"/>
        <v>15</v>
      </c>
      <c r="BW32" s="75">
        <f t="shared" si="25"/>
        <v>0.34090909090909088</v>
      </c>
    </row>
    <row r="33" spans="1:75" x14ac:dyDescent="0.25">
      <c r="A33" s="37"/>
      <c r="B33" s="81" t="s">
        <v>76</v>
      </c>
      <c r="C33" s="41">
        <f t="shared" si="26"/>
        <v>0</v>
      </c>
      <c r="D33" s="46">
        <v>0</v>
      </c>
      <c r="E33" s="46">
        <v>0</v>
      </c>
      <c r="F33" s="46">
        <v>0</v>
      </c>
      <c r="G33" s="41">
        <f t="shared" si="27"/>
        <v>0</v>
      </c>
      <c r="H33" s="75">
        <v>0</v>
      </c>
      <c r="I33" s="41">
        <f t="shared" si="0"/>
        <v>0</v>
      </c>
      <c r="J33" s="46">
        <v>0</v>
      </c>
      <c r="K33" s="46">
        <v>0</v>
      </c>
      <c r="L33" s="46">
        <v>0</v>
      </c>
      <c r="M33" s="41">
        <f t="shared" si="1"/>
        <v>0</v>
      </c>
      <c r="N33" s="75">
        <v>0</v>
      </c>
      <c r="O33" s="41">
        <f t="shared" si="2"/>
        <v>0</v>
      </c>
      <c r="P33" s="46">
        <v>0</v>
      </c>
      <c r="Q33" s="46">
        <v>0</v>
      </c>
      <c r="R33" s="46">
        <v>0</v>
      </c>
      <c r="S33" s="41">
        <f t="shared" si="3"/>
        <v>0</v>
      </c>
      <c r="T33" s="75">
        <v>0</v>
      </c>
      <c r="U33" s="41">
        <f t="shared" si="4"/>
        <v>0</v>
      </c>
      <c r="V33" s="46">
        <v>0</v>
      </c>
      <c r="W33" s="46">
        <v>0</v>
      </c>
      <c r="X33" s="46">
        <v>0</v>
      </c>
      <c r="Y33" s="41">
        <f t="shared" si="5"/>
        <v>0</v>
      </c>
      <c r="Z33" s="75">
        <v>0</v>
      </c>
      <c r="AA33" s="41">
        <f t="shared" si="6"/>
        <v>0</v>
      </c>
      <c r="AB33" s="46">
        <v>0</v>
      </c>
      <c r="AC33" s="46">
        <v>0</v>
      </c>
      <c r="AD33" s="46">
        <v>0</v>
      </c>
      <c r="AE33" s="41">
        <f t="shared" si="7"/>
        <v>0</v>
      </c>
      <c r="AF33" s="75">
        <v>0</v>
      </c>
      <c r="AG33" s="41">
        <f t="shared" si="8"/>
        <v>1</v>
      </c>
      <c r="AH33" s="46">
        <v>0</v>
      </c>
      <c r="AI33" s="46">
        <v>1</v>
      </c>
      <c r="AJ33" s="46">
        <v>0</v>
      </c>
      <c r="AK33" s="41">
        <f t="shared" si="9"/>
        <v>1</v>
      </c>
      <c r="AL33" s="75">
        <f t="shared" si="10"/>
        <v>1</v>
      </c>
      <c r="AM33" s="41">
        <f t="shared" si="11"/>
        <v>0</v>
      </c>
      <c r="AN33" s="46">
        <v>0</v>
      </c>
      <c r="AO33" s="46">
        <v>0</v>
      </c>
      <c r="AP33" s="46">
        <v>0</v>
      </c>
      <c r="AQ33" s="41">
        <f t="shared" si="12"/>
        <v>0</v>
      </c>
      <c r="AR33" s="75">
        <v>0</v>
      </c>
      <c r="AS33" s="41">
        <f t="shared" si="14"/>
        <v>0</v>
      </c>
      <c r="AT33" s="46">
        <v>0</v>
      </c>
      <c r="AU33" s="46">
        <v>0</v>
      </c>
      <c r="AV33" s="46">
        <v>0</v>
      </c>
      <c r="AW33" s="41">
        <f t="shared" si="15"/>
        <v>0</v>
      </c>
      <c r="AX33" s="75">
        <v>0</v>
      </c>
      <c r="AY33" s="46">
        <f t="shared" si="33"/>
        <v>0</v>
      </c>
      <c r="AZ33" s="46">
        <v>0</v>
      </c>
      <c r="BA33" s="46">
        <v>0</v>
      </c>
      <c r="BB33" s="46">
        <v>0</v>
      </c>
      <c r="BC33" s="46">
        <f t="shared" si="17"/>
        <v>0</v>
      </c>
      <c r="BD33" s="76">
        <v>0</v>
      </c>
      <c r="BE33" s="46">
        <f t="shared" si="19"/>
        <v>0</v>
      </c>
      <c r="BF33" s="46">
        <v>0</v>
      </c>
      <c r="BG33" s="46">
        <v>0</v>
      </c>
      <c r="BH33" s="46">
        <v>0</v>
      </c>
      <c r="BI33" s="46">
        <f t="shared" si="20"/>
        <v>0</v>
      </c>
      <c r="BJ33" s="76">
        <v>0</v>
      </c>
      <c r="BK33" s="41">
        <f t="shared" si="34"/>
        <v>0</v>
      </c>
      <c r="BL33" s="41">
        <v>0</v>
      </c>
      <c r="BM33" s="41">
        <v>0</v>
      </c>
      <c r="BN33" s="41">
        <v>0</v>
      </c>
      <c r="BO33" s="41">
        <v>0</v>
      </c>
      <c r="BP33" s="41">
        <f t="shared" si="35"/>
        <v>0</v>
      </c>
      <c r="BQ33" s="75">
        <v>0</v>
      </c>
      <c r="BR33" s="41">
        <f t="shared" si="23"/>
        <v>0</v>
      </c>
      <c r="BS33" s="41">
        <v>0</v>
      </c>
      <c r="BT33" s="41">
        <v>0</v>
      </c>
      <c r="BU33" s="41">
        <v>0</v>
      </c>
      <c r="BV33" s="41">
        <f t="shared" si="24"/>
        <v>0</v>
      </c>
      <c r="BW33" s="75">
        <v>0</v>
      </c>
    </row>
    <row r="34" spans="1:75" x14ac:dyDescent="0.25">
      <c r="A34" s="37"/>
      <c r="B34" s="81" t="s">
        <v>77</v>
      </c>
      <c r="C34" s="41">
        <f t="shared" si="26"/>
        <v>0</v>
      </c>
      <c r="D34" s="46">
        <v>0</v>
      </c>
      <c r="E34" s="46">
        <v>0</v>
      </c>
      <c r="F34" s="46">
        <v>0</v>
      </c>
      <c r="G34" s="41">
        <f t="shared" si="27"/>
        <v>0</v>
      </c>
      <c r="H34" s="75">
        <v>0</v>
      </c>
      <c r="I34" s="41">
        <f t="shared" si="0"/>
        <v>1</v>
      </c>
      <c r="J34" s="46">
        <v>0</v>
      </c>
      <c r="K34" s="46">
        <v>1</v>
      </c>
      <c r="L34" s="46">
        <v>0</v>
      </c>
      <c r="M34" s="41">
        <f t="shared" si="1"/>
        <v>1</v>
      </c>
      <c r="N34" s="75">
        <f>M34/I34</f>
        <v>1</v>
      </c>
      <c r="O34" s="41">
        <f t="shared" si="2"/>
        <v>0</v>
      </c>
      <c r="P34" s="46">
        <v>0</v>
      </c>
      <c r="Q34" s="46">
        <v>0</v>
      </c>
      <c r="R34" s="46">
        <v>0</v>
      </c>
      <c r="S34" s="41">
        <f t="shared" si="3"/>
        <v>0</v>
      </c>
      <c r="T34" s="75">
        <v>0</v>
      </c>
      <c r="U34" s="41">
        <f t="shared" si="4"/>
        <v>0</v>
      </c>
      <c r="V34" s="46">
        <v>0</v>
      </c>
      <c r="W34" s="46">
        <v>0</v>
      </c>
      <c r="X34" s="46">
        <v>0</v>
      </c>
      <c r="Y34" s="41">
        <f t="shared" si="5"/>
        <v>0</v>
      </c>
      <c r="Z34" s="75">
        <v>0</v>
      </c>
      <c r="AA34" s="41">
        <f t="shared" si="6"/>
        <v>0</v>
      </c>
      <c r="AB34" s="46">
        <v>0</v>
      </c>
      <c r="AC34" s="46">
        <v>0</v>
      </c>
      <c r="AD34" s="46">
        <v>0</v>
      </c>
      <c r="AE34" s="41">
        <f t="shared" si="7"/>
        <v>0</v>
      </c>
      <c r="AF34" s="75">
        <v>0</v>
      </c>
      <c r="AG34" s="41">
        <f t="shared" si="8"/>
        <v>0</v>
      </c>
      <c r="AH34" s="46">
        <v>0</v>
      </c>
      <c r="AI34" s="46">
        <v>0</v>
      </c>
      <c r="AJ34" s="46">
        <v>0</v>
      </c>
      <c r="AK34" s="41">
        <f t="shared" si="9"/>
        <v>0</v>
      </c>
      <c r="AL34" s="75">
        <v>0</v>
      </c>
      <c r="AM34" s="41">
        <f t="shared" si="11"/>
        <v>0</v>
      </c>
      <c r="AN34" s="46">
        <v>0</v>
      </c>
      <c r="AO34" s="46">
        <v>0</v>
      </c>
      <c r="AP34" s="46">
        <v>0</v>
      </c>
      <c r="AQ34" s="41">
        <f t="shared" si="12"/>
        <v>0</v>
      </c>
      <c r="AR34" s="75">
        <v>0</v>
      </c>
      <c r="AS34" s="41">
        <f t="shared" si="14"/>
        <v>0</v>
      </c>
      <c r="AT34" s="46">
        <v>0</v>
      </c>
      <c r="AU34" s="46">
        <v>0</v>
      </c>
      <c r="AV34" s="46">
        <v>0</v>
      </c>
      <c r="AW34" s="41">
        <f t="shared" si="15"/>
        <v>0</v>
      </c>
      <c r="AX34" s="75">
        <v>0</v>
      </c>
      <c r="AY34" s="46">
        <f t="shared" si="33"/>
        <v>0</v>
      </c>
      <c r="AZ34" s="46">
        <v>0</v>
      </c>
      <c r="BA34" s="46">
        <v>0</v>
      </c>
      <c r="BB34" s="46">
        <v>0</v>
      </c>
      <c r="BC34" s="46">
        <f t="shared" si="17"/>
        <v>0</v>
      </c>
      <c r="BD34" s="76">
        <v>0</v>
      </c>
      <c r="BE34" s="46">
        <f t="shared" si="19"/>
        <v>0</v>
      </c>
      <c r="BF34" s="46">
        <v>0</v>
      </c>
      <c r="BG34" s="46">
        <v>0</v>
      </c>
      <c r="BH34" s="46">
        <v>0</v>
      </c>
      <c r="BI34" s="46">
        <f t="shared" si="20"/>
        <v>0</v>
      </c>
      <c r="BJ34" s="76">
        <v>0</v>
      </c>
      <c r="BK34" s="41">
        <f t="shared" si="34"/>
        <v>1</v>
      </c>
      <c r="BL34" s="41">
        <v>1</v>
      </c>
      <c r="BM34" s="41">
        <v>0</v>
      </c>
      <c r="BN34" s="41">
        <v>0</v>
      </c>
      <c r="BO34" s="41">
        <v>0</v>
      </c>
      <c r="BP34" s="41">
        <f t="shared" si="35"/>
        <v>0</v>
      </c>
      <c r="BQ34" s="75">
        <f>BP34/BK34</f>
        <v>0</v>
      </c>
      <c r="BR34" s="41">
        <f t="shared" si="23"/>
        <v>0</v>
      </c>
      <c r="BS34" s="41">
        <v>0</v>
      </c>
      <c r="BT34" s="41">
        <v>0</v>
      </c>
      <c r="BU34" s="41">
        <v>0</v>
      </c>
      <c r="BV34" s="41">
        <f t="shared" si="24"/>
        <v>0</v>
      </c>
      <c r="BW34" s="75">
        <v>0</v>
      </c>
    </row>
    <row r="35" spans="1:75" x14ac:dyDescent="0.25">
      <c r="A35" s="37"/>
      <c r="B35" s="81" t="s">
        <v>78</v>
      </c>
      <c r="C35" s="41">
        <f t="shared" si="26"/>
        <v>0</v>
      </c>
      <c r="D35" s="46">
        <v>0</v>
      </c>
      <c r="E35" s="46">
        <v>0</v>
      </c>
      <c r="F35" s="46">
        <v>0</v>
      </c>
      <c r="G35" s="41">
        <f t="shared" si="27"/>
        <v>0</v>
      </c>
      <c r="H35" s="75">
        <v>0</v>
      </c>
      <c r="I35" s="41">
        <f t="shared" si="0"/>
        <v>0</v>
      </c>
      <c r="J35" s="46">
        <v>0</v>
      </c>
      <c r="K35" s="46">
        <v>0</v>
      </c>
      <c r="L35" s="46">
        <v>0</v>
      </c>
      <c r="M35" s="41">
        <f t="shared" si="1"/>
        <v>0</v>
      </c>
      <c r="N35" s="75">
        <v>0</v>
      </c>
      <c r="O35" s="41">
        <f t="shared" si="2"/>
        <v>0</v>
      </c>
      <c r="P35" s="46">
        <v>0</v>
      </c>
      <c r="Q35" s="46">
        <v>0</v>
      </c>
      <c r="R35" s="46">
        <v>0</v>
      </c>
      <c r="S35" s="41">
        <f t="shared" si="3"/>
        <v>0</v>
      </c>
      <c r="T35" s="75">
        <v>0</v>
      </c>
      <c r="U35" s="41">
        <f t="shared" si="4"/>
        <v>0</v>
      </c>
      <c r="V35" s="46">
        <v>0</v>
      </c>
      <c r="W35" s="46">
        <v>0</v>
      </c>
      <c r="X35" s="46">
        <v>0</v>
      </c>
      <c r="Y35" s="41">
        <f t="shared" si="5"/>
        <v>0</v>
      </c>
      <c r="Z35" s="75">
        <v>0</v>
      </c>
      <c r="AA35" s="41">
        <f t="shared" si="6"/>
        <v>0</v>
      </c>
      <c r="AB35" s="46">
        <v>0</v>
      </c>
      <c r="AC35" s="46">
        <v>0</v>
      </c>
      <c r="AD35" s="46">
        <v>0</v>
      </c>
      <c r="AE35" s="41">
        <f t="shared" si="7"/>
        <v>0</v>
      </c>
      <c r="AF35" s="75">
        <v>0</v>
      </c>
      <c r="AG35" s="41">
        <f t="shared" si="8"/>
        <v>0</v>
      </c>
      <c r="AH35" s="46">
        <v>0</v>
      </c>
      <c r="AI35" s="46">
        <v>0</v>
      </c>
      <c r="AJ35" s="46">
        <v>0</v>
      </c>
      <c r="AK35" s="41">
        <f t="shared" si="9"/>
        <v>0</v>
      </c>
      <c r="AL35" s="75">
        <v>0</v>
      </c>
      <c r="AM35" s="41">
        <f t="shared" si="11"/>
        <v>0</v>
      </c>
      <c r="AN35" s="46">
        <v>0</v>
      </c>
      <c r="AO35" s="46">
        <v>0</v>
      </c>
      <c r="AP35" s="46">
        <v>0</v>
      </c>
      <c r="AQ35" s="41">
        <f t="shared" si="12"/>
        <v>0</v>
      </c>
      <c r="AR35" s="75">
        <v>0</v>
      </c>
      <c r="AS35" s="41">
        <f t="shared" si="14"/>
        <v>0</v>
      </c>
      <c r="AT35" s="46">
        <v>0</v>
      </c>
      <c r="AU35" s="46">
        <v>0</v>
      </c>
      <c r="AV35" s="46">
        <v>0</v>
      </c>
      <c r="AW35" s="41">
        <f t="shared" si="15"/>
        <v>0</v>
      </c>
      <c r="AX35" s="75">
        <v>0</v>
      </c>
      <c r="AY35" s="46">
        <f t="shared" si="33"/>
        <v>0</v>
      </c>
      <c r="AZ35" s="46">
        <v>0</v>
      </c>
      <c r="BA35" s="46">
        <v>0</v>
      </c>
      <c r="BB35" s="46">
        <v>0</v>
      </c>
      <c r="BC35" s="46">
        <f t="shared" si="17"/>
        <v>0</v>
      </c>
      <c r="BD35" s="76">
        <v>0</v>
      </c>
      <c r="BE35" s="46">
        <f t="shared" si="19"/>
        <v>0</v>
      </c>
      <c r="BF35" s="46">
        <v>0</v>
      </c>
      <c r="BG35" s="46">
        <v>0</v>
      </c>
      <c r="BH35" s="46">
        <v>0</v>
      </c>
      <c r="BI35" s="46">
        <f t="shared" si="20"/>
        <v>0</v>
      </c>
      <c r="BJ35" s="76">
        <v>0</v>
      </c>
      <c r="BK35" s="41">
        <f t="shared" si="34"/>
        <v>0</v>
      </c>
      <c r="BL35" s="41">
        <v>0</v>
      </c>
      <c r="BM35" s="41">
        <v>0</v>
      </c>
      <c r="BN35" s="41">
        <v>0</v>
      </c>
      <c r="BO35" s="41">
        <v>0</v>
      </c>
      <c r="BP35" s="41">
        <f t="shared" si="35"/>
        <v>0</v>
      </c>
      <c r="BQ35" s="75">
        <v>0</v>
      </c>
      <c r="BR35" s="41">
        <f t="shared" si="23"/>
        <v>0</v>
      </c>
      <c r="BS35" s="41">
        <v>0</v>
      </c>
      <c r="BT35" s="41">
        <v>0</v>
      </c>
      <c r="BU35" s="41">
        <v>0</v>
      </c>
      <c r="BV35" s="41">
        <f t="shared" si="24"/>
        <v>0</v>
      </c>
      <c r="BW35" s="75">
        <v>0</v>
      </c>
    </row>
    <row r="36" spans="1:75" x14ac:dyDescent="0.25">
      <c r="A36" s="37"/>
      <c r="B36" s="78" t="s">
        <v>39</v>
      </c>
      <c r="C36" s="49">
        <f t="shared" si="26"/>
        <v>4630</v>
      </c>
      <c r="D36" s="49">
        <f>SUM(D14:D35)</f>
        <v>1920</v>
      </c>
      <c r="E36" s="49">
        <f>SUM(E14:E35)</f>
        <v>2466</v>
      </c>
      <c r="F36" s="49">
        <f>SUM(F14:F35)</f>
        <v>244</v>
      </c>
      <c r="G36" s="49">
        <f t="shared" si="27"/>
        <v>2710</v>
      </c>
      <c r="H36" s="79">
        <f>G36/C36</f>
        <v>0.58531317494600432</v>
      </c>
      <c r="I36" s="49">
        <f t="shared" si="0"/>
        <v>3970</v>
      </c>
      <c r="J36" s="49">
        <f>SUM(J14:J35)</f>
        <v>2096</v>
      </c>
      <c r="K36" s="49">
        <f>SUM(K14:K35)</f>
        <v>1823</v>
      </c>
      <c r="L36" s="49">
        <f>SUM(L14:L35)</f>
        <v>51</v>
      </c>
      <c r="M36" s="49">
        <f t="shared" si="1"/>
        <v>1874</v>
      </c>
      <c r="N36" s="79">
        <f>M36/I36</f>
        <v>0.4720403022670025</v>
      </c>
      <c r="O36" s="49">
        <f t="shared" si="2"/>
        <v>3580</v>
      </c>
      <c r="P36" s="49">
        <f>SUM(P14:P35)</f>
        <v>1528</v>
      </c>
      <c r="Q36" s="49">
        <f>SUM(Q14:Q35)</f>
        <v>1899</v>
      </c>
      <c r="R36" s="49">
        <f>SUM(R14:R35)</f>
        <v>153</v>
      </c>
      <c r="S36" s="49">
        <f t="shared" si="3"/>
        <v>2052</v>
      </c>
      <c r="T36" s="79">
        <f>S36/O36</f>
        <v>0.57318435754189945</v>
      </c>
      <c r="U36" s="49">
        <f t="shared" si="4"/>
        <v>2890</v>
      </c>
      <c r="V36" s="49">
        <f>SUM(V14:V35)</f>
        <v>1292</v>
      </c>
      <c r="W36" s="49">
        <f>SUM(W14:W35)</f>
        <v>1491</v>
      </c>
      <c r="X36" s="49">
        <f>SUM(X14:X35)</f>
        <v>107</v>
      </c>
      <c r="Y36" s="49">
        <f t="shared" si="5"/>
        <v>1598</v>
      </c>
      <c r="Z36" s="79">
        <f>Y36/U36</f>
        <v>0.55294117647058827</v>
      </c>
      <c r="AA36" s="49">
        <f t="shared" si="6"/>
        <v>3364</v>
      </c>
      <c r="AB36" s="49">
        <f>SUM(AB14:AB35)</f>
        <v>1785</v>
      </c>
      <c r="AC36" s="49">
        <f>SUM(AC14:AC35)</f>
        <v>1473</v>
      </c>
      <c r="AD36" s="49">
        <f>SUM(AD14:AD35)</f>
        <v>106</v>
      </c>
      <c r="AE36" s="49">
        <f t="shared" si="7"/>
        <v>1579</v>
      </c>
      <c r="AF36" s="79">
        <f>AE36/AA36</f>
        <v>0.46938168846611178</v>
      </c>
      <c r="AG36" s="49">
        <f t="shared" si="8"/>
        <v>1961</v>
      </c>
      <c r="AH36" s="49">
        <f>SUM(AH14:AH35)</f>
        <v>1244</v>
      </c>
      <c r="AI36" s="49">
        <f>SUM(AI14:AI35)</f>
        <v>655</v>
      </c>
      <c r="AJ36" s="49">
        <f>SUM(AJ14:AJ35)</f>
        <v>62</v>
      </c>
      <c r="AK36" s="49">
        <f t="shared" si="9"/>
        <v>717</v>
      </c>
      <c r="AL36" s="79">
        <f>AK36/AG36</f>
        <v>0.36562978072412033</v>
      </c>
      <c r="AM36" s="49">
        <f t="shared" si="11"/>
        <v>2155</v>
      </c>
      <c r="AN36" s="49">
        <f>SUM(AN14:AN35)</f>
        <v>1756</v>
      </c>
      <c r="AO36" s="49">
        <f>SUM(AO14:AO35)</f>
        <v>380</v>
      </c>
      <c r="AP36" s="49">
        <f>SUM(AP14:AP35)</f>
        <v>19</v>
      </c>
      <c r="AQ36" s="49">
        <f t="shared" si="12"/>
        <v>399</v>
      </c>
      <c r="AR36" s="79">
        <f>AQ36/AM36</f>
        <v>0.1851508120649652</v>
      </c>
      <c r="AS36" s="49">
        <f t="shared" si="14"/>
        <v>2026</v>
      </c>
      <c r="AT36" s="49">
        <f>SUM(AT14:AT35)</f>
        <v>1528</v>
      </c>
      <c r="AU36" s="49">
        <f>SUM(AU14:AU35)</f>
        <v>461</v>
      </c>
      <c r="AV36" s="49">
        <f>SUM(AV14:AV35)</f>
        <v>37</v>
      </c>
      <c r="AW36" s="49">
        <f t="shared" si="15"/>
        <v>498</v>
      </c>
      <c r="AX36" s="79">
        <f>AW36/AS36</f>
        <v>0.24580454096742349</v>
      </c>
      <c r="AY36" s="49">
        <f t="shared" si="33"/>
        <v>1624</v>
      </c>
      <c r="AZ36" s="49">
        <f>SUM(AZ14:AZ35)</f>
        <v>1305</v>
      </c>
      <c r="BA36" s="49">
        <f>SUM(BA14:BA35)</f>
        <v>303</v>
      </c>
      <c r="BB36" s="49">
        <f>SUM(BB14:BB35)</f>
        <v>16</v>
      </c>
      <c r="BC36" s="49">
        <f t="shared" si="17"/>
        <v>319</v>
      </c>
      <c r="BD36" s="79">
        <f>BC36/AY36</f>
        <v>0.19642857142857142</v>
      </c>
      <c r="BE36" s="49">
        <f t="shared" si="19"/>
        <v>1243</v>
      </c>
      <c r="BF36" s="49">
        <f>SUM(BF14:BF35)</f>
        <v>1029</v>
      </c>
      <c r="BG36" s="49">
        <f>SUM(BG14:BG35)</f>
        <v>199</v>
      </c>
      <c r="BH36" s="49">
        <f>SUM(BH14:BH35)</f>
        <v>15</v>
      </c>
      <c r="BI36" s="49">
        <f t="shared" si="20"/>
        <v>214</v>
      </c>
      <c r="BJ36" s="79">
        <f>BI36/BE36</f>
        <v>0.17216411906677392</v>
      </c>
      <c r="BK36" s="49">
        <f t="shared" si="34"/>
        <v>1604</v>
      </c>
      <c r="BL36" s="49">
        <f>SUM(BL14:BL35)</f>
        <v>1193</v>
      </c>
      <c r="BM36" s="49">
        <f>SUM(BM14:BM35)</f>
        <v>379</v>
      </c>
      <c r="BN36" s="49">
        <f>SUM(BN14:BN35)</f>
        <v>32</v>
      </c>
      <c r="BO36" s="49">
        <f>SUM(BO14:BO35)</f>
        <v>0</v>
      </c>
      <c r="BP36" s="49">
        <f t="shared" si="35"/>
        <v>411</v>
      </c>
      <c r="BQ36" s="79">
        <f>BP36/BK36</f>
        <v>0.25623441396508728</v>
      </c>
      <c r="BR36" s="49">
        <f t="shared" si="23"/>
        <v>1402</v>
      </c>
      <c r="BS36" s="49">
        <f>SUM(BS14:BS35)</f>
        <v>1034</v>
      </c>
      <c r="BT36" s="49">
        <f>SUM(BT14:BT35)</f>
        <v>343</v>
      </c>
      <c r="BU36" s="49">
        <f>SUM(BU14:BU35)</f>
        <v>25</v>
      </c>
      <c r="BV36" s="49">
        <f t="shared" si="24"/>
        <v>368</v>
      </c>
      <c r="BW36" s="79">
        <f>BV36/BR36</f>
        <v>0.26248216833095578</v>
      </c>
    </row>
    <row r="37" spans="1:75" s="33" customFormat="1" ht="19.5" customHeight="1" x14ac:dyDescent="0.25">
      <c r="A37" s="69" t="s">
        <v>41</v>
      </c>
      <c r="B37" s="69"/>
      <c r="C37" s="82"/>
      <c r="D37" s="82"/>
      <c r="E37" s="82"/>
      <c r="F37" s="82"/>
      <c r="G37" s="82"/>
      <c r="H37" s="82"/>
      <c r="I37" s="82"/>
      <c r="J37" s="82"/>
      <c r="K37" s="82"/>
      <c r="L37" s="82"/>
      <c r="M37" s="82"/>
      <c r="N37" s="82"/>
      <c r="O37" s="82"/>
      <c r="P37" s="82"/>
      <c r="Q37" s="82"/>
      <c r="R37" s="82"/>
      <c r="S37" s="82"/>
      <c r="T37" s="82"/>
      <c r="U37" s="83"/>
      <c r="V37" s="83"/>
      <c r="W37" s="83"/>
      <c r="X37" s="83"/>
      <c r="Y37" s="83"/>
      <c r="Z37" s="83"/>
      <c r="AA37" s="83"/>
      <c r="AB37" s="83"/>
      <c r="AC37" s="83"/>
      <c r="AD37" s="83"/>
      <c r="AE37" s="83"/>
      <c r="AF37" s="83"/>
      <c r="AG37" s="83"/>
      <c r="AH37" s="83"/>
      <c r="AI37" s="83"/>
      <c r="AJ37" s="68"/>
      <c r="AK37" s="68"/>
      <c r="AL37" s="68"/>
      <c r="AM37" s="68"/>
      <c r="AN37" s="68"/>
      <c r="AO37" s="68"/>
      <c r="AP37" s="68"/>
      <c r="AQ37" s="68"/>
      <c r="AR37" s="68"/>
      <c r="AS37" s="68"/>
      <c r="AT37" s="68"/>
      <c r="AU37" s="68"/>
      <c r="AV37" s="68"/>
      <c r="AW37" s="68"/>
      <c r="AX37" s="68"/>
      <c r="AY37" s="84"/>
      <c r="AZ37" s="84"/>
      <c r="BA37" s="84"/>
      <c r="BB37" s="84"/>
      <c r="BC37" s="84"/>
      <c r="BD37" s="84"/>
      <c r="BE37" s="84"/>
      <c r="BF37" s="84"/>
      <c r="BG37" s="84"/>
      <c r="BH37" s="84"/>
      <c r="BI37" s="84"/>
      <c r="BJ37" s="84"/>
      <c r="BK37" s="68"/>
      <c r="BL37" s="68"/>
      <c r="BM37" s="68"/>
      <c r="BN37" s="68"/>
      <c r="BO37" s="68"/>
      <c r="BP37" s="68"/>
      <c r="BQ37" s="68"/>
      <c r="BR37" s="72"/>
      <c r="BS37" s="72"/>
      <c r="BT37" s="72"/>
      <c r="BU37" s="72"/>
      <c r="BV37" s="72"/>
      <c r="BW37" s="72"/>
    </row>
  </sheetData>
  <mergeCells count="54">
    <mergeCell ref="A4:B5"/>
    <mergeCell ref="A6:A10"/>
    <mergeCell ref="A11:A13"/>
    <mergeCell ref="A14:A36"/>
    <mergeCell ref="BK3:BK5"/>
    <mergeCell ref="BL3:BP4"/>
    <mergeCell ref="BQ3:BQ5"/>
    <mergeCell ref="BR3:BR5"/>
    <mergeCell ref="BS3:BV4"/>
    <mergeCell ref="BW3:BW5"/>
    <mergeCell ref="AY3:AY5"/>
    <mergeCell ref="AZ3:BC4"/>
    <mergeCell ref="BD3:BD5"/>
    <mergeCell ref="BE3:BE5"/>
    <mergeCell ref="BF3:BI4"/>
    <mergeCell ref="BJ3:BJ5"/>
    <mergeCell ref="AM3:AM5"/>
    <mergeCell ref="AN3:AQ4"/>
    <mergeCell ref="AR3:AR5"/>
    <mergeCell ref="AS3:AS5"/>
    <mergeCell ref="AT3:AW4"/>
    <mergeCell ref="AX3:AX5"/>
    <mergeCell ref="AA3:AA5"/>
    <mergeCell ref="AB3:AE4"/>
    <mergeCell ref="AF3:AF5"/>
    <mergeCell ref="AG3:AG5"/>
    <mergeCell ref="AH3:AK4"/>
    <mergeCell ref="AL3:AL5"/>
    <mergeCell ref="O3:O5"/>
    <mergeCell ref="P3:S4"/>
    <mergeCell ref="T3:T5"/>
    <mergeCell ref="U3:U5"/>
    <mergeCell ref="V3:Y4"/>
    <mergeCell ref="Z3:Z5"/>
    <mergeCell ref="AY2:BD2"/>
    <mergeCell ref="BE2:BJ2"/>
    <mergeCell ref="BK2:BQ2"/>
    <mergeCell ref="BR2:BW2"/>
    <mergeCell ref="C3:C5"/>
    <mergeCell ref="D3:G4"/>
    <mergeCell ref="H3:H5"/>
    <mergeCell ref="I3:I5"/>
    <mergeCell ref="J3:M4"/>
    <mergeCell ref="N3:N5"/>
    <mergeCell ref="A1:BQ1"/>
    <mergeCell ref="A2:B3"/>
    <mergeCell ref="C2:H2"/>
    <mergeCell ref="I2:N2"/>
    <mergeCell ref="O2:T2"/>
    <mergeCell ref="U2:Z2"/>
    <mergeCell ref="AA2:AF2"/>
    <mergeCell ref="AG2:AL2"/>
    <mergeCell ref="AM2:AR2"/>
    <mergeCell ref="AS2:AX2"/>
  </mergeCells>
  <phoneticPr fontId="20" type="noConversion"/>
  <pageMargins left="0.55118110236220497" right="0" top="0.74803149606299213" bottom="0.74803149606299213" header="0.31496062992126012" footer="0.31496062992126012"/>
  <pageSetup paperSize="0" fitToWidth="0" fitToHeight="0" orientation="landscape" horizontalDpi="0" verticalDpi="0" copies="0"/>
  <headerFooter>
    <oddHeader>&amp;C&amp;A</oddHeader>
    <oddFooter>&amp;C頁 &amp;P</oddFooter>
  </headerFooter>
  <colBreaks count="1" manualBreakCount="1">
    <brk id="56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Q38"/>
  <sheetViews>
    <sheetView workbookViewId="0">
      <selection activeCell="H21" sqref="H21"/>
    </sheetView>
  </sheetViews>
  <sheetFormatPr defaultColWidth="8" defaultRowHeight="16.5" x14ac:dyDescent="0.25"/>
  <cols>
    <col min="1" max="2" width="9" customWidth="1"/>
    <col min="3" max="8" width="9.875" customWidth="1"/>
    <col min="9" max="9" width="8" customWidth="1"/>
  </cols>
  <sheetData>
    <row r="1" spans="1:69" s="33" customFormat="1" ht="24.75" customHeight="1" x14ac:dyDescent="0.25">
      <c r="A1" s="85" t="s">
        <v>79</v>
      </c>
      <c r="B1" s="85"/>
      <c r="C1" s="85"/>
      <c r="D1" s="85"/>
      <c r="E1" s="85"/>
      <c r="F1" s="85"/>
      <c r="G1" s="85"/>
      <c r="H1" s="8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  <c r="AG1" s="35"/>
      <c r="AH1" s="35"/>
      <c r="AI1" s="35"/>
      <c r="AJ1" s="35"/>
      <c r="AK1" s="35"/>
      <c r="AL1" s="35"/>
      <c r="AM1" s="35"/>
      <c r="AN1" s="35"/>
      <c r="AO1" s="35"/>
      <c r="AP1" s="35"/>
      <c r="AQ1" s="35"/>
      <c r="AR1" s="35"/>
      <c r="AS1" s="35"/>
      <c r="AT1" s="35"/>
      <c r="AU1" s="35"/>
      <c r="AV1" s="35"/>
      <c r="AW1" s="35"/>
      <c r="AX1" s="35"/>
      <c r="AY1" s="35"/>
      <c r="AZ1" s="35"/>
      <c r="BA1" s="35"/>
      <c r="BB1" s="35"/>
      <c r="BC1" s="35"/>
      <c r="BD1" s="35"/>
      <c r="BE1" s="35"/>
      <c r="BF1" s="35"/>
      <c r="BG1" s="35"/>
      <c r="BH1" s="35"/>
      <c r="BI1" s="35"/>
      <c r="BJ1" s="35"/>
      <c r="BK1" s="35"/>
      <c r="BL1" s="35"/>
      <c r="BM1" s="35"/>
      <c r="BN1" s="35"/>
      <c r="BO1" s="35"/>
      <c r="BP1" s="35"/>
      <c r="BQ1" s="35"/>
    </row>
    <row r="2" spans="1:69" x14ac:dyDescent="0.25">
      <c r="A2" s="37" t="s">
        <v>42</v>
      </c>
      <c r="B2" s="37"/>
      <c r="C2" s="38">
        <v>2022</v>
      </c>
      <c r="D2" s="38"/>
      <c r="E2" s="38"/>
      <c r="F2" s="38">
        <v>2023</v>
      </c>
      <c r="G2" s="38"/>
      <c r="H2" s="38"/>
    </row>
    <row r="3" spans="1:69" x14ac:dyDescent="0.25">
      <c r="A3" s="37"/>
      <c r="B3" s="37"/>
      <c r="C3" s="38" t="s">
        <v>2</v>
      </c>
      <c r="D3" s="38" t="s">
        <v>3</v>
      </c>
      <c r="E3" s="38" t="s">
        <v>4</v>
      </c>
      <c r="F3" s="38" t="s">
        <v>2</v>
      </c>
      <c r="G3" s="38" t="s">
        <v>3</v>
      </c>
      <c r="H3" s="38" t="s">
        <v>4</v>
      </c>
    </row>
    <row r="4" spans="1:69" x14ac:dyDescent="0.25">
      <c r="A4" s="37" t="s">
        <v>5</v>
      </c>
      <c r="B4" s="37"/>
      <c r="C4" s="38"/>
      <c r="D4" s="38"/>
      <c r="E4" s="38"/>
      <c r="F4" s="38"/>
      <c r="G4" s="38"/>
      <c r="H4" s="38"/>
    </row>
    <row r="5" spans="1:69" x14ac:dyDescent="0.25">
      <c r="A5" s="37"/>
      <c r="B5" s="37"/>
      <c r="C5" s="38"/>
      <c r="D5" s="38"/>
      <c r="E5" s="38"/>
      <c r="F5" s="38"/>
      <c r="G5" s="38"/>
      <c r="H5" s="38"/>
    </row>
    <row r="6" spans="1:69" x14ac:dyDescent="0.25">
      <c r="A6" s="37" t="s">
        <v>6</v>
      </c>
      <c r="B6" s="74" t="s">
        <v>51</v>
      </c>
      <c r="C6" s="43">
        <v>0</v>
      </c>
      <c r="D6" s="43">
        <v>0</v>
      </c>
      <c r="E6" s="42">
        <v>0</v>
      </c>
      <c r="F6" s="43">
        <v>0</v>
      </c>
      <c r="G6" s="43">
        <v>0</v>
      </c>
      <c r="H6" s="42">
        <v>0</v>
      </c>
    </row>
    <row r="7" spans="1:69" x14ac:dyDescent="0.25">
      <c r="A7" s="37"/>
      <c r="B7" s="77" t="s">
        <v>52</v>
      </c>
      <c r="C7" s="43">
        <v>12</v>
      </c>
      <c r="D7" s="43">
        <v>0</v>
      </c>
      <c r="E7" s="42">
        <f t="shared" ref="E7:E13" si="0">D7/C7</f>
        <v>0</v>
      </c>
      <c r="F7" s="43">
        <v>7</v>
      </c>
      <c r="G7" s="43">
        <v>0</v>
      </c>
      <c r="H7" s="42">
        <f>G7/F7</f>
        <v>0</v>
      </c>
    </row>
    <row r="8" spans="1:69" x14ac:dyDescent="0.25">
      <c r="A8" s="37"/>
      <c r="B8" s="74" t="s">
        <v>53</v>
      </c>
      <c r="C8" s="43">
        <v>32</v>
      </c>
      <c r="D8" s="43">
        <v>0</v>
      </c>
      <c r="E8" s="42">
        <f t="shared" si="0"/>
        <v>0</v>
      </c>
      <c r="F8" s="43">
        <v>8</v>
      </c>
      <c r="G8" s="43">
        <v>0</v>
      </c>
      <c r="H8" s="42">
        <f>G8/F8</f>
        <v>0</v>
      </c>
    </row>
    <row r="9" spans="1:69" x14ac:dyDescent="0.25">
      <c r="A9" s="37"/>
      <c r="B9" s="74" t="s">
        <v>54</v>
      </c>
      <c r="C9" s="43">
        <v>38</v>
      </c>
      <c r="D9" s="43">
        <v>0</v>
      </c>
      <c r="E9" s="42">
        <f t="shared" si="0"/>
        <v>0</v>
      </c>
      <c r="F9" s="43">
        <v>12</v>
      </c>
      <c r="G9" s="43">
        <v>0</v>
      </c>
      <c r="H9" s="42">
        <f>G9/F9</f>
        <v>0</v>
      </c>
    </row>
    <row r="10" spans="1:69" x14ac:dyDescent="0.25">
      <c r="A10" s="37"/>
      <c r="B10" s="78" t="s">
        <v>39</v>
      </c>
      <c r="C10" s="49">
        <f>SUM(C6:C9)</f>
        <v>82</v>
      </c>
      <c r="D10" s="49">
        <f>SUM(D6:D9)</f>
        <v>0</v>
      </c>
      <c r="E10" s="50">
        <f t="shared" si="0"/>
        <v>0</v>
      </c>
      <c r="F10" s="49">
        <f>SUM(F6:F9)</f>
        <v>27</v>
      </c>
      <c r="G10" s="49">
        <f>SUM(G6:G9)</f>
        <v>0</v>
      </c>
      <c r="H10" s="50">
        <v>0</v>
      </c>
    </row>
    <row r="11" spans="1:69" x14ac:dyDescent="0.25">
      <c r="A11" s="37" t="s">
        <v>12</v>
      </c>
      <c r="B11" s="74" t="s">
        <v>55</v>
      </c>
      <c r="C11" s="47">
        <v>50</v>
      </c>
      <c r="D11" s="47">
        <v>0</v>
      </c>
      <c r="E11" s="42">
        <f t="shared" si="0"/>
        <v>0</v>
      </c>
      <c r="F11" s="47">
        <v>14</v>
      </c>
      <c r="G11" s="47">
        <v>0</v>
      </c>
      <c r="H11" s="42">
        <f>G11/F11</f>
        <v>0</v>
      </c>
    </row>
    <row r="12" spans="1:69" x14ac:dyDescent="0.25">
      <c r="A12" s="37"/>
      <c r="B12" s="74" t="s">
        <v>56</v>
      </c>
      <c r="C12" s="47">
        <v>32</v>
      </c>
      <c r="D12" s="47">
        <v>0</v>
      </c>
      <c r="E12" s="42">
        <f t="shared" si="0"/>
        <v>0</v>
      </c>
      <c r="F12" s="47">
        <v>13</v>
      </c>
      <c r="G12" s="47">
        <v>0</v>
      </c>
      <c r="H12" s="42">
        <f>G12/F12</f>
        <v>0</v>
      </c>
    </row>
    <row r="13" spans="1:69" x14ac:dyDescent="0.25">
      <c r="A13" s="37"/>
      <c r="B13" s="78" t="s">
        <v>39</v>
      </c>
      <c r="C13" s="49">
        <f>SUM(C11:C12)</f>
        <v>82</v>
      </c>
      <c r="D13" s="49">
        <f>SUM(D11:D12)</f>
        <v>0</v>
      </c>
      <c r="E13" s="50">
        <f t="shared" si="0"/>
        <v>0</v>
      </c>
      <c r="F13" s="49">
        <f>SUM(F11:F12)</f>
        <v>27</v>
      </c>
      <c r="G13" s="49">
        <f>SUM(G11:G12)</f>
        <v>0</v>
      </c>
      <c r="H13" s="50">
        <f>G13/F13</f>
        <v>0</v>
      </c>
    </row>
    <row r="14" spans="1:69" x14ac:dyDescent="0.25">
      <c r="A14" s="37" t="s">
        <v>16</v>
      </c>
      <c r="B14" s="81" t="s">
        <v>57</v>
      </c>
      <c r="C14" s="43">
        <v>0</v>
      </c>
      <c r="D14" s="43">
        <v>0</v>
      </c>
      <c r="E14" s="42">
        <v>0</v>
      </c>
      <c r="F14" s="43">
        <v>0</v>
      </c>
      <c r="G14" s="47">
        <v>0</v>
      </c>
      <c r="H14" s="42">
        <v>0</v>
      </c>
    </row>
    <row r="15" spans="1:69" x14ac:dyDescent="0.25">
      <c r="A15" s="37"/>
      <c r="B15" s="81" t="s">
        <v>58</v>
      </c>
      <c r="C15" s="43">
        <v>5</v>
      </c>
      <c r="D15" s="43">
        <v>0</v>
      </c>
      <c r="E15" s="42">
        <f>D15/C15</f>
        <v>0</v>
      </c>
      <c r="F15" s="43">
        <v>3</v>
      </c>
      <c r="G15" s="47">
        <v>0</v>
      </c>
      <c r="H15" s="42">
        <f>G15/F15</f>
        <v>0</v>
      </c>
    </row>
    <row r="16" spans="1:69" x14ac:dyDescent="0.25">
      <c r="A16" s="37"/>
      <c r="B16" s="81" t="s">
        <v>59</v>
      </c>
      <c r="C16" s="43">
        <v>13</v>
      </c>
      <c r="D16" s="43">
        <v>0</v>
      </c>
      <c r="E16" s="42">
        <f>D16/C16</f>
        <v>0</v>
      </c>
      <c r="F16" s="43">
        <v>5</v>
      </c>
      <c r="G16" s="47">
        <v>0</v>
      </c>
      <c r="H16" s="42">
        <f>G16/F16</f>
        <v>0</v>
      </c>
    </row>
    <row r="17" spans="1:8" x14ac:dyDescent="0.25">
      <c r="A17" s="37"/>
      <c r="B17" s="81" t="s">
        <v>60</v>
      </c>
      <c r="C17" s="43">
        <v>0</v>
      </c>
      <c r="D17" s="43">
        <v>0</v>
      </c>
      <c r="E17" s="42">
        <v>0</v>
      </c>
      <c r="F17" s="43">
        <v>1</v>
      </c>
      <c r="G17" s="47">
        <v>0</v>
      </c>
      <c r="H17" s="42">
        <f>G17/F17</f>
        <v>0</v>
      </c>
    </row>
    <row r="18" spans="1:8" x14ac:dyDescent="0.25">
      <c r="A18" s="37"/>
      <c r="B18" s="81" t="s">
        <v>61</v>
      </c>
      <c r="C18" s="43">
        <v>12</v>
      </c>
      <c r="D18" s="43">
        <v>0</v>
      </c>
      <c r="E18" s="42">
        <f t="shared" ref="E18:E23" si="1">D18/C18</f>
        <v>0</v>
      </c>
      <c r="F18" s="43">
        <v>3</v>
      </c>
      <c r="G18" s="47">
        <v>0</v>
      </c>
      <c r="H18" s="42">
        <f>G18/F18</f>
        <v>0</v>
      </c>
    </row>
    <row r="19" spans="1:8" x14ac:dyDescent="0.25">
      <c r="A19" s="37"/>
      <c r="B19" s="81" t="s">
        <v>62</v>
      </c>
      <c r="C19" s="43">
        <v>1</v>
      </c>
      <c r="D19" s="43">
        <v>0</v>
      </c>
      <c r="E19" s="42">
        <f t="shared" si="1"/>
        <v>0</v>
      </c>
      <c r="F19" s="43">
        <v>0</v>
      </c>
      <c r="G19" s="47">
        <v>0</v>
      </c>
      <c r="H19" s="42">
        <v>0</v>
      </c>
    </row>
    <row r="20" spans="1:8" x14ac:dyDescent="0.25">
      <c r="A20" s="37"/>
      <c r="B20" s="81" t="s">
        <v>63</v>
      </c>
      <c r="C20" s="43">
        <v>5</v>
      </c>
      <c r="D20" s="43">
        <v>0</v>
      </c>
      <c r="E20" s="42">
        <f t="shared" si="1"/>
        <v>0</v>
      </c>
      <c r="F20" s="43">
        <v>1</v>
      </c>
      <c r="G20" s="47">
        <v>0</v>
      </c>
      <c r="H20" s="42">
        <f>G20/F20</f>
        <v>0</v>
      </c>
    </row>
    <row r="21" spans="1:8" x14ac:dyDescent="0.25">
      <c r="A21" s="37"/>
      <c r="B21" s="81" t="s">
        <v>64</v>
      </c>
      <c r="C21" s="43">
        <v>9</v>
      </c>
      <c r="D21" s="43">
        <v>0</v>
      </c>
      <c r="E21" s="42">
        <f t="shared" si="1"/>
        <v>0</v>
      </c>
      <c r="F21" s="43">
        <v>2</v>
      </c>
      <c r="G21" s="47">
        <v>0</v>
      </c>
      <c r="H21" s="42">
        <f>G21/F21</f>
        <v>0</v>
      </c>
    </row>
    <row r="22" spans="1:8" x14ac:dyDescent="0.25">
      <c r="A22" s="37"/>
      <c r="B22" s="81" t="s">
        <v>65</v>
      </c>
      <c r="C22" s="43">
        <v>14</v>
      </c>
      <c r="D22" s="43">
        <v>0</v>
      </c>
      <c r="E22" s="42">
        <f t="shared" si="1"/>
        <v>0</v>
      </c>
      <c r="F22" s="43">
        <v>3</v>
      </c>
      <c r="G22" s="47">
        <v>0</v>
      </c>
      <c r="H22" s="42">
        <f>G22/F22</f>
        <v>0</v>
      </c>
    </row>
    <row r="23" spans="1:8" x14ac:dyDescent="0.25">
      <c r="A23" s="37"/>
      <c r="B23" s="81" t="s">
        <v>66</v>
      </c>
      <c r="C23" s="43">
        <v>2</v>
      </c>
      <c r="D23" s="43">
        <v>0</v>
      </c>
      <c r="E23" s="42">
        <f t="shared" si="1"/>
        <v>0</v>
      </c>
      <c r="F23" s="43">
        <v>3</v>
      </c>
      <c r="G23" s="47">
        <v>0</v>
      </c>
      <c r="H23" s="42">
        <f>G23/F23</f>
        <v>0</v>
      </c>
    </row>
    <row r="24" spans="1:8" x14ac:dyDescent="0.25">
      <c r="A24" s="37"/>
      <c r="B24" s="81" t="s">
        <v>67</v>
      </c>
      <c r="C24" s="43">
        <v>0</v>
      </c>
      <c r="D24" s="43">
        <v>0</v>
      </c>
      <c r="E24" s="42">
        <v>0</v>
      </c>
      <c r="F24" s="43">
        <v>0</v>
      </c>
      <c r="G24" s="47">
        <v>0</v>
      </c>
      <c r="H24" s="42">
        <v>0</v>
      </c>
    </row>
    <row r="25" spans="1:8" x14ac:dyDescent="0.25">
      <c r="A25" s="37"/>
      <c r="B25" s="81" t="s">
        <v>68</v>
      </c>
      <c r="C25" s="43">
        <v>1</v>
      </c>
      <c r="D25" s="43">
        <v>0</v>
      </c>
      <c r="E25" s="42">
        <f>D25/C25</f>
        <v>0</v>
      </c>
      <c r="F25" s="43">
        <v>0</v>
      </c>
      <c r="G25" s="47">
        <v>0</v>
      </c>
      <c r="H25" s="42">
        <v>0</v>
      </c>
    </row>
    <row r="26" spans="1:8" x14ac:dyDescent="0.25">
      <c r="A26" s="37"/>
      <c r="B26" s="81" t="s">
        <v>69</v>
      </c>
      <c r="C26" s="43">
        <v>1</v>
      </c>
      <c r="D26" s="43">
        <v>0</v>
      </c>
      <c r="E26" s="42">
        <f>D26/C26</f>
        <v>0</v>
      </c>
      <c r="F26" s="43">
        <v>0</v>
      </c>
      <c r="G26" s="47">
        <v>0</v>
      </c>
      <c r="H26" s="42">
        <v>0</v>
      </c>
    </row>
    <row r="27" spans="1:8" x14ac:dyDescent="0.25">
      <c r="A27" s="37"/>
      <c r="B27" s="81" t="s">
        <v>70</v>
      </c>
      <c r="C27" s="43">
        <v>0</v>
      </c>
      <c r="D27" s="43">
        <v>0</v>
      </c>
      <c r="E27" s="42">
        <v>0</v>
      </c>
      <c r="F27" s="43">
        <v>0</v>
      </c>
      <c r="G27" s="47">
        <v>0</v>
      </c>
      <c r="H27" s="42">
        <v>0</v>
      </c>
    </row>
    <row r="28" spans="1:8" x14ac:dyDescent="0.25">
      <c r="A28" s="37"/>
      <c r="B28" s="81" t="s">
        <v>71</v>
      </c>
      <c r="C28" s="43">
        <v>5</v>
      </c>
      <c r="D28" s="43">
        <v>0</v>
      </c>
      <c r="E28" s="42">
        <f>D28/C28</f>
        <v>0</v>
      </c>
      <c r="F28" s="43">
        <v>0</v>
      </c>
      <c r="G28" s="47">
        <v>0</v>
      </c>
      <c r="H28" s="42">
        <v>0</v>
      </c>
    </row>
    <row r="29" spans="1:8" x14ac:dyDescent="0.25">
      <c r="A29" s="37"/>
      <c r="B29" s="81" t="s">
        <v>72</v>
      </c>
      <c r="C29" s="43">
        <v>2</v>
      </c>
      <c r="D29" s="43">
        <v>0</v>
      </c>
      <c r="E29" s="42">
        <f>D29/C29</f>
        <v>0</v>
      </c>
      <c r="F29" s="43">
        <v>1</v>
      </c>
      <c r="G29" s="47">
        <v>0</v>
      </c>
      <c r="H29" s="42">
        <f>G29/F29</f>
        <v>0</v>
      </c>
    </row>
    <row r="30" spans="1:8" x14ac:dyDescent="0.25">
      <c r="A30" s="37"/>
      <c r="B30" s="81" t="s">
        <v>73</v>
      </c>
      <c r="C30" s="43">
        <v>6</v>
      </c>
      <c r="D30" s="43">
        <v>0</v>
      </c>
      <c r="E30" s="42">
        <f>D30/C30</f>
        <v>0</v>
      </c>
      <c r="F30" s="43">
        <v>4</v>
      </c>
      <c r="G30" s="47">
        <v>0</v>
      </c>
      <c r="H30" s="42">
        <f>G30/F30</f>
        <v>0</v>
      </c>
    </row>
    <row r="31" spans="1:8" x14ac:dyDescent="0.25">
      <c r="A31" s="37"/>
      <c r="B31" s="81" t="s">
        <v>74</v>
      </c>
      <c r="C31" s="43">
        <v>4</v>
      </c>
      <c r="D31" s="43">
        <v>0</v>
      </c>
      <c r="E31" s="42">
        <f>D31/C31</f>
        <v>0</v>
      </c>
      <c r="F31" s="43">
        <v>1</v>
      </c>
      <c r="G31" s="47">
        <v>0</v>
      </c>
      <c r="H31" s="42">
        <f>G31/F31</f>
        <v>0</v>
      </c>
    </row>
    <row r="32" spans="1:8" x14ac:dyDescent="0.25">
      <c r="A32" s="37"/>
      <c r="B32" s="81" t="s">
        <v>75</v>
      </c>
      <c r="C32" s="43">
        <v>2</v>
      </c>
      <c r="D32" s="43">
        <v>0</v>
      </c>
      <c r="E32" s="42">
        <f>D32/C32</f>
        <v>0</v>
      </c>
      <c r="F32" s="43">
        <v>0</v>
      </c>
      <c r="G32" s="47">
        <v>0</v>
      </c>
      <c r="H32" s="42">
        <v>0</v>
      </c>
    </row>
    <row r="33" spans="1:8" x14ac:dyDescent="0.25">
      <c r="A33" s="37"/>
      <c r="B33" s="81" t="s">
        <v>76</v>
      </c>
      <c r="C33" s="53">
        <v>0</v>
      </c>
      <c r="D33" s="43">
        <v>0</v>
      </c>
      <c r="E33" s="42">
        <v>0</v>
      </c>
      <c r="F33" s="53">
        <v>0</v>
      </c>
      <c r="G33" s="47">
        <v>0</v>
      </c>
      <c r="H33" s="42">
        <v>0</v>
      </c>
    </row>
    <row r="34" spans="1:8" x14ac:dyDescent="0.25">
      <c r="A34" s="37"/>
      <c r="B34" s="81" t="s">
        <v>77</v>
      </c>
      <c r="C34" s="53">
        <v>0</v>
      </c>
      <c r="D34" s="43">
        <v>0</v>
      </c>
      <c r="E34" s="56">
        <v>0</v>
      </c>
      <c r="F34" s="53">
        <v>0</v>
      </c>
      <c r="G34" s="47">
        <v>0</v>
      </c>
      <c r="H34" s="42">
        <v>0</v>
      </c>
    </row>
    <row r="35" spans="1:8" x14ac:dyDescent="0.25">
      <c r="A35" s="37"/>
      <c r="B35" s="81" t="s">
        <v>78</v>
      </c>
      <c r="C35" s="58">
        <v>0</v>
      </c>
      <c r="D35" s="43">
        <v>0</v>
      </c>
      <c r="E35" s="42">
        <v>0</v>
      </c>
      <c r="F35" s="58">
        <v>0</v>
      </c>
      <c r="G35" s="47">
        <v>0</v>
      </c>
      <c r="H35" s="42">
        <v>0</v>
      </c>
    </row>
    <row r="36" spans="1:8" x14ac:dyDescent="0.25">
      <c r="A36" s="37"/>
      <c r="B36" s="78" t="s">
        <v>39</v>
      </c>
      <c r="C36" s="60">
        <f>SUM(C14:C35)</f>
        <v>82</v>
      </c>
      <c r="D36" s="49">
        <f>SUM(D14:D35)</f>
        <v>0</v>
      </c>
      <c r="E36" s="50">
        <f>D36/C36</f>
        <v>0</v>
      </c>
      <c r="F36" s="60">
        <f>SUM(F14:F35)</f>
        <v>27</v>
      </c>
      <c r="G36" s="49">
        <f>SUM(G14:G35)</f>
        <v>0</v>
      </c>
      <c r="H36" s="50">
        <f>G36/F36</f>
        <v>0</v>
      </c>
    </row>
    <row r="38" spans="1:8" x14ac:dyDescent="0.25">
      <c r="A38" s="25"/>
      <c r="B38" s="25"/>
    </row>
  </sheetData>
  <mergeCells count="13">
    <mergeCell ref="A6:A10"/>
    <mergeCell ref="A11:A13"/>
    <mergeCell ref="A14:A36"/>
    <mergeCell ref="A2:B3"/>
    <mergeCell ref="C2:E2"/>
    <mergeCell ref="F2:H2"/>
    <mergeCell ref="C3:C5"/>
    <mergeCell ref="D3:D5"/>
    <mergeCell ref="E3:E5"/>
    <mergeCell ref="F3:F5"/>
    <mergeCell ref="G3:G5"/>
    <mergeCell ref="H3:H5"/>
    <mergeCell ref="A4:B5"/>
  </mergeCells>
  <phoneticPr fontId="20" type="noConversion"/>
  <pageMargins left="0.70000000000000007" right="0.70000000000000007" top="0.75" bottom="0.75" header="0.30000000000000004" footer="0.30000000000000004"/>
  <pageSetup paperSize="0" fitToWidth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53</TotalTime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具名範圍</vt:lpstr>
      </vt:variant>
      <vt:variant>
        <vt:i4>1</vt:i4>
      </vt:variant>
    </vt:vector>
  </HeadingPairs>
  <TitlesOfParts>
    <vt:vector size="5" baseType="lpstr">
      <vt:lpstr>幼幼客語</vt:lpstr>
      <vt:lpstr>客語能力初級認證</vt:lpstr>
      <vt:lpstr>客語能力中級暨中高級暨認證</vt:lpstr>
      <vt:lpstr>客語能力高級認證</vt:lpstr>
      <vt:lpstr>幼幼客語!Print_Area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李秉儒</dc:creator>
  <dc:description/>
  <cp:lastModifiedBy>張壬翔</cp:lastModifiedBy>
  <cp:revision>7</cp:revision>
  <cp:lastPrinted>2024-09-25T06:06:05Z</cp:lastPrinted>
  <dcterms:created xsi:type="dcterms:W3CDTF">2019-04-17T02:24:14Z</dcterms:created>
  <dcterms:modified xsi:type="dcterms:W3CDTF">2024-09-27T03:21:41Z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