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4.4兒童及少年收出養媒合服務者服務概況\"/>
    </mc:Choice>
  </mc:AlternateContent>
  <xr:revisionPtr revIDLastSave="0" documentId="13_ncr:40009_{81BECD66-E3E8-4CA4-AF67-30E1AA57A33D}" xr6:coauthVersionLast="47" xr6:coauthVersionMax="47" xr10:uidLastSave="{00000000-0000-0000-0000-000000000000}"/>
  <bookViews>
    <workbookView xWindow="-120" yWindow="-120" windowWidth="29040" windowHeight="15720"/>
  </bookViews>
  <sheets>
    <sheet name="歷年" sheetId="1" r:id="rId1"/>
    <sheet name="2023年" sheetId="2" r:id="rId2"/>
    <sheet name="2022年" sheetId="3" r:id="rId3"/>
    <sheet name="2021年" sheetId="4" r:id="rId4"/>
    <sheet name="2020年" sheetId="5" r:id="rId5"/>
    <sheet name="2019年" sheetId="6" r:id="rId6"/>
    <sheet name="2018年" sheetId="7" r:id="rId7"/>
    <sheet name="2017年" sheetId="8" r:id="rId8"/>
    <sheet name="2016年" sheetId="9" r:id="rId9"/>
    <sheet name="2015年" sheetId="10" r:id="rId10"/>
    <sheet name="2014年" sheetId="11" r:id="rId11"/>
    <sheet name="2013年" sheetId="12" r:id="rId12"/>
    <sheet name="2012年" sheetId="13" r:id="rId13"/>
  </sheets>
  <externalReferences>
    <externalReference r:id="rId14"/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5" i="5" l="1"/>
  <c r="G55" i="5"/>
  <c r="F55" i="5"/>
  <c r="E55" i="5"/>
  <c r="D55" i="5"/>
  <c r="C55" i="5"/>
  <c r="B55" i="5"/>
  <c r="P54" i="5"/>
  <c r="G54" i="5"/>
  <c r="F54" i="5"/>
  <c r="E54" i="5"/>
  <c r="D54" i="5"/>
  <c r="C54" i="5"/>
  <c r="B54" i="5"/>
  <c r="P53" i="5"/>
  <c r="M53" i="5"/>
  <c r="K53" i="5"/>
  <c r="I53" i="5"/>
  <c r="H53" i="5"/>
  <c r="G53" i="5"/>
  <c r="F53" i="5"/>
  <c r="E53" i="5"/>
  <c r="D53" i="5"/>
  <c r="C53" i="5"/>
  <c r="B53" i="5"/>
  <c r="P48" i="5"/>
  <c r="O48" i="5"/>
  <c r="N48" i="5"/>
  <c r="M48" i="5"/>
  <c r="K48" i="5"/>
  <c r="I48" i="5"/>
  <c r="H48" i="5"/>
  <c r="H46" i="5" s="1"/>
  <c r="G48" i="5"/>
  <c r="F48" i="5"/>
  <c r="E48" i="5"/>
  <c r="E46" i="5" s="1"/>
  <c r="D48" i="5"/>
  <c r="C48" i="5"/>
  <c r="B48" i="5"/>
  <c r="P47" i="5"/>
  <c r="O47" i="5"/>
  <c r="N47" i="5"/>
  <c r="M47" i="5"/>
  <c r="K47" i="5"/>
  <c r="K46" i="5" s="1"/>
  <c r="I47" i="5"/>
  <c r="I46" i="5" s="1"/>
  <c r="H47" i="5"/>
  <c r="G47" i="5"/>
  <c r="G46" i="5" s="1"/>
  <c r="F47" i="5"/>
  <c r="F46" i="5" s="1"/>
  <c r="E47" i="5"/>
  <c r="D47" i="5"/>
  <c r="C47" i="5"/>
  <c r="B47" i="5"/>
  <c r="B46" i="5"/>
  <c r="O42" i="5"/>
  <c r="M42" i="5"/>
  <c r="K42" i="5"/>
  <c r="J42" i="5"/>
  <c r="I42" i="5"/>
  <c r="H42" i="5"/>
  <c r="G42" i="5"/>
  <c r="B42" i="5" s="1"/>
  <c r="F42" i="5"/>
  <c r="E42" i="5"/>
  <c r="D42" i="5"/>
  <c r="O41" i="5"/>
  <c r="M41" i="5"/>
  <c r="K41" i="5"/>
  <c r="J41" i="5"/>
  <c r="I41" i="5"/>
  <c r="H41" i="5"/>
  <c r="G41" i="5"/>
  <c r="F41" i="5"/>
  <c r="E41" i="5"/>
  <c r="B41" i="5" s="1"/>
  <c r="D41" i="5"/>
  <c r="O40" i="5"/>
  <c r="M40" i="5"/>
  <c r="K40" i="5"/>
  <c r="J40" i="5"/>
  <c r="I40" i="5"/>
  <c r="H40" i="5"/>
  <c r="G40" i="5"/>
  <c r="F40" i="5"/>
  <c r="E40" i="5"/>
  <c r="D40" i="5"/>
  <c r="P36" i="5"/>
  <c r="P34" i="5" s="1"/>
  <c r="O36" i="5"/>
  <c r="N36" i="5"/>
  <c r="M36" i="5"/>
  <c r="L36" i="5"/>
  <c r="K36" i="5"/>
  <c r="J36" i="5"/>
  <c r="I36" i="5"/>
  <c r="H36" i="5"/>
  <c r="G36" i="5"/>
  <c r="F36" i="5"/>
  <c r="E36" i="5"/>
  <c r="D36" i="5" s="1"/>
  <c r="B36" i="5"/>
  <c r="P35" i="5"/>
  <c r="O35" i="5"/>
  <c r="N35" i="5"/>
  <c r="M35" i="5"/>
  <c r="L35" i="5"/>
  <c r="K35" i="5"/>
  <c r="J35" i="5"/>
  <c r="I35" i="5"/>
  <c r="I34" i="5" s="1"/>
  <c r="H35" i="5"/>
  <c r="G35" i="5"/>
  <c r="F35" i="5"/>
  <c r="F34" i="5" s="1"/>
  <c r="E35" i="5"/>
  <c r="D35" i="5" s="1"/>
  <c r="B35" i="5"/>
  <c r="B34" i="5"/>
  <c r="P28" i="5"/>
  <c r="N28" i="5"/>
  <c r="M28" i="5"/>
  <c r="K28" i="5"/>
  <c r="I28" i="5"/>
  <c r="H28" i="5"/>
  <c r="G28" i="5"/>
  <c r="F28" i="5"/>
  <c r="E28" i="5"/>
  <c r="D28" i="5"/>
  <c r="C28" i="5"/>
  <c r="B28" i="5"/>
  <c r="P27" i="5"/>
  <c r="N27" i="5"/>
  <c r="M27" i="5"/>
  <c r="K27" i="5"/>
  <c r="I27" i="5"/>
  <c r="H27" i="5"/>
  <c r="H26" i="5" s="1"/>
  <c r="G27" i="5"/>
  <c r="G26" i="5" s="1"/>
  <c r="F27" i="5"/>
  <c r="E27" i="5"/>
  <c r="E26" i="5" s="1"/>
  <c r="D27" i="5"/>
  <c r="D26" i="5" s="1"/>
  <c r="C27" i="5"/>
  <c r="B27" i="5"/>
  <c r="P26" i="5"/>
  <c r="N26" i="5"/>
  <c r="M26" i="5"/>
  <c r="K26" i="5"/>
  <c r="I26" i="5"/>
  <c r="B26" i="5"/>
  <c r="P22" i="5"/>
  <c r="O22" i="5"/>
  <c r="N22" i="5"/>
  <c r="N17" i="5" s="1"/>
  <c r="M22" i="5"/>
  <c r="L22" i="5"/>
  <c r="K22" i="5"/>
  <c r="J22" i="5"/>
  <c r="I22" i="5"/>
  <c r="H22" i="5"/>
  <c r="G22" i="5"/>
  <c r="F22" i="5"/>
  <c r="E22" i="5"/>
  <c r="D22" i="5"/>
  <c r="B22" i="5" s="1"/>
  <c r="C22" i="5"/>
  <c r="P21" i="5"/>
  <c r="P17" i="5" s="1"/>
  <c r="O21" i="5"/>
  <c r="O17" i="5" s="1"/>
  <c r="N21" i="5"/>
  <c r="M21" i="5"/>
  <c r="L21" i="5"/>
  <c r="K21" i="5"/>
  <c r="J21" i="5"/>
  <c r="I21" i="5"/>
  <c r="H21" i="5"/>
  <c r="G21" i="5"/>
  <c r="F21" i="5"/>
  <c r="E21" i="5"/>
  <c r="D21" i="5"/>
  <c r="D17" i="5" s="1"/>
  <c r="C21" i="5"/>
  <c r="C17" i="5" s="1"/>
  <c r="B17" i="5" s="1"/>
  <c r="P20" i="5"/>
  <c r="O20" i="5"/>
  <c r="N20" i="5"/>
  <c r="M20" i="5"/>
  <c r="L20" i="5"/>
  <c r="K20" i="5"/>
  <c r="J20" i="5"/>
  <c r="I20" i="5"/>
  <c r="H20" i="5"/>
  <c r="G20" i="5"/>
  <c r="F20" i="5"/>
  <c r="F17" i="5" s="1"/>
  <c r="F10" i="5" s="1"/>
  <c r="E20" i="5"/>
  <c r="E17" i="5" s="1"/>
  <c r="D20" i="5"/>
  <c r="C20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P18" i="5"/>
  <c r="O18" i="5"/>
  <c r="N18" i="5"/>
  <c r="M18" i="5"/>
  <c r="M17" i="5" s="1"/>
  <c r="L18" i="5"/>
  <c r="L17" i="5" s="1"/>
  <c r="K18" i="5"/>
  <c r="J18" i="5"/>
  <c r="I18" i="5"/>
  <c r="I17" i="5" s="1"/>
  <c r="H18" i="5"/>
  <c r="G18" i="5"/>
  <c r="F18" i="5"/>
  <c r="E18" i="5"/>
  <c r="D18" i="5"/>
  <c r="C18" i="5"/>
  <c r="P16" i="5"/>
  <c r="O16" i="5"/>
  <c r="N16" i="5"/>
  <c r="M16" i="5"/>
  <c r="L16" i="5"/>
  <c r="L11" i="5" s="1"/>
  <c r="K16" i="5"/>
  <c r="J16" i="5"/>
  <c r="I16" i="5"/>
  <c r="H16" i="5"/>
  <c r="G16" i="5"/>
  <c r="F16" i="5"/>
  <c r="E16" i="5"/>
  <c r="D16" i="5"/>
  <c r="C16" i="5"/>
  <c r="B16" i="5" s="1"/>
  <c r="P15" i="5"/>
  <c r="O15" i="5"/>
  <c r="N15" i="5"/>
  <c r="N11" i="5" s="1"/>
  <c r="N10" i="5" s="1"/>
  <c r="M15" i="5"/>
  <c r="M11" i="5" s="1"/>
  <c r="M10" i="5" s="1"/>
  <c r="L15" i="5"/>
  <c r="K15" i="5"/>
  <c r="J15" i="5"/>
  <c r="I15" i="5"/>
  <c r="H15" i="5"/>
  <c r="G15" i="5"/>
  <c r="F15" i="5"/>
  <c r="E15" i="5"/>
  <c r="D15" i="5"/>
  <c r="B15" i="5" s="1"/>
  <c r="C15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 s="1"/>
  <c r="P13" i="5"/>
  <c r="O13" i="5"/>
  <c r="N13" i="5"/>
  <c r="M13" i="5"/>
  <c r="L13" i="5"/>
  <c r="K13" i="5"/>
  <c r="J13" i="5"/>
  <c r="I13" i="5"/>
  <c r="I11" i="5" s="1"/>
  <c r="H13" i="5"/>
  <c r="G13" i="5"/>
  <c r="F13" i="5"/>
  <c r="E13" i="5"/>
  <c r="E11" i="5" s="1"/>
  <c r="D13" i="5"/>
  <c r="C13" i="5"/>
  <c r="P12" i="5"/>
  <c r="O12" i="5"/>
  <c r="N12" i="5"/>
  <c r="M12" i="5"/>
  <c r="L12" i="5"/>
  <c r="K12" i="5"/>
  <c r="K11" i="5" s="1"/>
  <c r="K10" i="5" s="1"/>
  <c r="J12" i="5"/>
  <c r="J11" i="5" s="1"/>
  <c r="J10" i="5" s="1"/>
  <c r="I12" i="5"/>
  <c r="H12" i="5"/>
  <c r="H11" i="5" s="1"/>
  <c r="H10" i="5" s="1"/>
  <c r="G12" i="5"/>
  <c r="G11" i="5" s="1"/>
  <c r="G10" i="5" s="1"/>
  <c r="F12" i="5"/>
  <c r="E12" i="5"/>
  <c r="D12" i="5"/>
  <c r="C12" i="5"/>
  <c r="O6" i="5"/>
  <c r="N6" i="5"/>
  <c r="M6" i="5"/>
  <c r="L6" i="5"/>
  <c r="K6" i="5"/>
  <c r="J6" i="5"/>
  <c r="I6" i="5"/>
  <c r="H6" i="5"/>
  <c r="C6" i="5" s="1"/>
  <c r="A6" i="5" s="1"/>
  <c r="G6" i="5"/>
  <c r="F6" i="5"/>
  <c r="E6" i="5"/>
  <c r="B6" i="5"/>
  <c r="H84" i="4"/>
  <c r="G84" i="4"/>
  <c r="F84" i="4"/>
  <c r="E84" i="4"/>
  <c r="D84" i="4"/>
  <c r="C84" i="4" s="1"/>
  <c r="H83" i="4"/>
  <c r="G83" i="4"/>
  <c r="F83" i="4"/>
  <c r="C83" i="4" s="1"/>
  <c r="E83" i="4"/>
  <c r="D83" i="4"/>
  <c r="H82" i="4"/>
  <c r="G82" i="4"/>
  <c r="F82" i="4"/>
  <c r="E82" i="4"/>
  <c r="D82" i="4"/>
  <c r="H81" i="4"/>
  <c r="G81" i="4"/>
  <c r="F81" i="4"/>
  <c r="E81" i="4"/>
  <c r="D81" i="4"/>
  <c r="C81" i="4" s="1"/>
  <c r="H80" i="4"/>
  <c r="G80" i="4"/>
  <c r="F80" i="4"/>
  <c r="E80" i="4"/>
  <c r="D80" i="4"/>
  <c r="L79" i="4"/>
  <c r="K79" i="4"/>
  <c r="J79" i="4"/>
  <c r="I79" i="4"/>
  <c r="H79" i="4"/>
  <c r="G79" i="4"/>
  <c r="F79" i="4"/>
  <c r="E79" i="4"/>
  <c r="D79" i="4"/>
  <c r="O75" i="4"/>
  <c r="N75" i="4"/>
  <c r="M75" i="4"/>
  <c r="L75" i="4"/>
  <c r="K75" i="4"/>
  <c r="J75" i="4"/>
  <c r="I75" i="4"/>
  <c r="H75" i="4"/>
  <c r="G75" i="4"/>
  <c r="F75" i="4"/>
  <c r="B75" i="4" s="1"/>
  <c r="E75" i="4"/>
  <c r="D75" i="4"/>
  <c r="C75" i="4"/>
  <c r="O74" i="4"/>
  <c r="N74" i="4"/>
  <c r="M74" i="4"/>
  <c r="L74" i="4"/>
  <c r="K74" i="4"/>
  <c r="K73" i="4" s="1"/>
  <c r="J74" i="4"/>
  <c r="J73" i="4" s="1"/>
  <c r="I74" i="4"/>
  <c r="H74" i="4"/>
  <c r="H73" i="4" s="1"/>
  <c r="G74" i="4"/>
  <c r="B74" i="4" s="1"/>
  <c r="B73" i="4" s="1"/>
  <c r="F74" i="4"/>
  <c r="E74" i="4"/>
  <c r="D74" i="4"/>
  <c r="C74" i="4"/>
  <c r="AB43" i="4"/>
  <c r="AA43" i="4"/>
  <c r="Z43" i="4"/>
  <c r="Y43" i="4"/>
  <c r="X43" i="4"/>
  <c r="W43" i="4"/>
  <c r="V43" i="4"/>
  <c r="V38" i="4" s="1"/>
  <c r="U43" i="4"/>
  <c r="T43" i="4"/>
  <c r="S43" i="4"/>
  <c r="R43" i="4"/>
  <c r="Q43" i="4"/>
  <c r="P43" i="4"/>
  <c r="O43" i="4"/>
  <c r="N43" i="4"/>
  <c r="M43" i="4"/>
  <c r="L43" i="4"/>
  <c r="K43" i="4"/>
  <c r="J43" i="4"/>
  <c r="J38" i="4" s="1"/>
  <c r="I43" i="4"/>
  <c r="H43" i="4"/>
  <c r="G43" i="4"/>
  <c r="F43" i="4"/>
  <c r="E43" i="4"/>
  <c r="D43" i="4"/>
  <c r="C43" i="4"/>
  <c r="AB42" i="4"/>
  <c r="AA42" i="4"/>
  <c r="Z42" i="4"/>
  <c r="Y42" i="4"/>
  <c r="X42" i="4"/>
  <c r="X38" i="4" s="1"/>
  <c r="W42" i="4"/>
  <c r="W38" i="4" s="1"/>
  <c r="V42" i="4"/>
  <c r="U42" i="4"/>
  <c r="T42" i="4"/>
  <c r="S42" i="4"/>
  <c r="R42" i="4"/>
  <c r="Q42" i="4"/>
  <c r="P42" i="4"/>
  <c r="O42" i="4"/>
  <c r="N42" i="4"/>
  <c r="M42" i="4"/>
  <c r="L42" i="4"/>
  <c r="L38" i="4" s="1"/>
  <c r="K42" i="4"/>
  <c r="K38" i="4" s="1"/>
  <c r="J42" i="4"/>
  <c r="I42" i="4"/>
  <c r="H42" i="4"/>
  <c r="G42" i="4"/>
  <c r="F42" i="4"/>
  <c r="E42" i="4"/>
  <c r="D42" i="4"/>
  <c r="C42" i="4"/>
  <c r="B42" i="4" s="1"/>
  <c r="AB41" i="4"/>
  <c r="AA41" i="4"/>
  <c r="Z41" i="4"/>
  <c r="Y41" i="4"/>
  <c r="Y38" i="4" s="1"/>
  <c r="X41" i="4"/>
  <c r="W41" i="4"/>
  <c r="V41" i="4"/>
  <c r="U41" i="4"/>
  <c r="T41" i="4"/>
  <c r="S41" i="4"/>
  <c r="R41" i="4"/>
  <c r="Q41" i="4"/>
  <c r="P41" i="4"/>
  <c r="O41" i="4"/>
  <c r="N41" i="4"/>
  <c r="M41" i="4"/>
  <c r="M38" i="4" s="1"/>
  <c r="L41" i="4"/>
  <c r="K41" i="4"/>
  <c r="J41" i="4"/>
  <c r="I41" i="4"/>
  <c r="H41" i="4"/>
  <c r="G41" i="4"/>
  <c r="F41" i="4"/>
  <c r="E41" i="4"/>
  <c r="D41" i="4"/>
  <c r="B41" i="4" s="1"/>
  <c r="C41" i="4"/>
  <c r="AB40" i="4"/>
  <c r="AB38" i="4" s="1"/>
  <c r="AA40" i="4"/>
  <c r="AA38" i="4" s="1"/>
  <c r="Z40" i="4"/>
  <c r="Y40" i="4"/>
  <c r="X40" i="4"/>
  <c r="W40" i="4"/>
  <c r="V40" i="4"/>
  <c r="U40" i="4"/>
  <c r="T40" i="4"/>
  <c r="S40" i="4"/>
  <c r="S38" i="4" s="1"/>
  <c r="R40" i="4"/>
  <c r="R38" i="4" s="1"/>
  <c r="Q40" i="4"/>
  <c r="P40" i="4"/>
  <c r="P38" i="4" s="1"/>
  <c r="O40" i="4"/>
  <c r="O38" i="4" s="1"/>
  <c r="N40" i="4"/>
  <c r="M40" i="4"/>
  <c r="L40" i="4"/>
  <c r="K40" i="4"/>
  <c r="J40" i="4"/>
  <c r="I40" i="4"/>
  <c r="H40" i="4"/>
  <c r="G40" i="4"/>
  <c r="G38" i="4" s="1"/>
  <c r="F40" i="4"/>
  <c r="F38" i="4" s="1"/>
  <c r="E40" i="4"/>
  <c r="D40" i="4"/>
  <c r="D38" i="4" s="1"/>
  <c r="C40" i="4"/>
  <c r="B40" i="4" s="1"/>
  <c r="AB39" i="4"/>
  <c r="AA39" i="4"/>
  <c r="Z39" i="4"/>
  <c r="Y39" i="4"/>
  <c r="X39" i="4"/>
  <c r="W39" i="4"/>
  <c r="V39" i="4"/>
  <c r="U39" i="4"/>
  <c r="U38" i="4" s="1"/>
  <c r="T39" i="4"/>
  <c r="T38" i="4" s="1"/>
  <c r="S39" i="4"/>
  <c r="R39" i="4"/>
  <c r="Q39" i="4"/>
  <c r="Q38" i="4" s="1"/>
  <c r="P39" i="4"/>
  <c r="O39" i="4"/>
  <c r="N39" i="4"/>
  <c r="M39" i="4"/>
  <c r="L39" i="4"/>
  <c r="K39" i="4"/>
  <c r="J39" i="4"/>
  <c r="I39" i="4"/>
  <c r="I38" i="4" s="1"/>
  <c r="H39" i="4"/>
  <c r="H38" i="4" s="1"/>
  <c r="G39" i="4"/>
  <c r="F39" i="4"/>
  <c r="E39" i="4"/>
  <c r="B39" i="4" s="1"/>
  <c r="D39" i="4"/>
  <c r="C39" i="4"/>
  <c r="N33" i="4"/>
  <c r="M33" i="4"/>
  <c r="L33" i="4"/>
  <c r="K33" i="4"/>
  <c r="J33" i="4"/>
  <c r="I33" i="4"/>
  <c r="H33" i="4"/>
  <c r="G33" i="4"/>
  <c r="F33" i="4"/>
  <c r="E33" i="4"/>
  <c r="B33" i="4" s="1"/>
  <c r="D33" i="4"/>
  <c r="C33" i="4"/>
  <c r="N32" i="4"/>
  <c r="M32" i="4"/>
  <c r="L32" i="4"/>
  <c r="K32" i="4"/>
  <c r="J32" i="4"/>
  <c r="I32" i="4"/>
  <c r="H32" i="4"/>
  <c r="G32" i="4"/>
  <c r="F32" i="4"/>
  <c r="E32" i="4"/>
  <c r="B32" i="4" s="1"/>
  <c r="D32" i="4"/>
  <c r="C32" i="4"/>
  <c r="AB27" i="4"/>
  <c r="AA27" i="4"/>
  <c r="Z27" i="4"/>
  <c r="Y27" i="4"/>
  <c r="X27" i="4"/>
  <c r="W27" i="4"/>
  <c r="V27" i="4"/>
  <c r="U27" i="4"/>
  <c r="T27" i="4"/>
  <c r="T22" i="4" s="1"/>
  <c r="S27" i="4"/>
  <c r="R27" i="4"/>
  <c r="Q27" i="4"/>
  <c r="P27" i="4"/>
  <c r="O27" i="4"/>
  <c r="N27" i="4"/>
  <c r="M27" i="4"/>
  <c r="L27" i="4"/>
  <c r="K27" i="4"/>
  <c r="J27" i="4"/>
  <c r="I27" i="4"/>
  <c r="H27" i="4"/>
  <c r="H22" i="4" s="1"/>
  <c r="G27" i="4"/>
  <c r="F27" i="4"/>
  <c r="E27" i="4"/>
  <c r="D27" i="4"/>
  <c r="C27" i="4"/>
  <c r="AB26" i="4"/>
  <c r="AA26" i="4"/>
  <c r="Z26" i="4"/>
  <c r="Y26" i="4"/>
  <c r="X26" i="4"/>
  <c r="W26" i="4"/>
  <c r="V26" i="4"/>
  <c r="V22" i="4" s="1"/>
  <c r="U26" i="4"/>
  <c r="U22" i="4" s="1"/>
  <c r="T26" i="4"/>
  <c r="S26" i="4"/>
  <c r="R26" i="4"/>
  <c r="Q26" i="4"/>
  <c r="P26" i="4"/>
  <c r="O26" i="4"/>
  <c r="N26" i="4"/>
  <c r="M26" i="4"/>
  <c r="L26" i="4"/>
  <c r="K26" i="4"/>
  <c r="J26" i="4"/>
  <c r="J22" i="4" s="1"/>
  <c r="I26" i="4"/>
  <c r="I22" i="4" s="1"/>
  <c r="H26" i="4"/>
  <c r="G26" i="4"/>
  <c r="F26" i="4"/>
  <c r="E26" i="4"/>
  <c r="D26" i="4"/>
  <c r="C26" i="4"/>
  <c r="AB25" i="4"/>
  <c r="AA25" i="4"/>
  <c r="Z25" i="4"/>
  <c r="Y25" i="4"/>
  <c r="X25" i="4"/>
  <c r="X22" i="4" s="1"/>
  <c r="W25" i="4"/>
  <c r="W22" i="4" s="1"/>
  <c r="V25" i="4"/>
  <c r="U25" i="4"/>
  <c r="T25" i="4"/>
  <c r="S25" i="4"/>
  <c r="R25" i="4"/>
  <c r="Q25" i="4"/>
  <c r="P25" i="4"/>
  <c r="O25" i="4"/>
  <c r="N25" i="4"/>
  <c r="M25" i="4"/>
  <c r="L25" i="4"/>
  <c r="L22" i="4" s="1"/>
  <c r="K25" i="4"/>
  <c r="K22" i="4" s="1"/>
  <c r="J25" i="4"/>
  <c r="I25" i="4"/>
  <c r="H25" i="4"/>
  <c r="G25" i="4"/>
  <c r="F25" i="4"/>
  <c r="E25" i="4"/>
  <c r="D25" i="4"/>
  <c r="C25" i="4"/>
  <c r="B25" i="4" s="1"/>
  <c r="AB24" i="4"/>
  <c r="AA24" i="4"/>
  <c r="Z24" i="4"/>
  <c r="Y24" i="4"/>
  <c r="Y22" i="4" s="1"/>
  <c r="X24" i="4"/>
  <c r="W24" i="4"/>
  <c r="V24" i="4"/>
  <c r="U24" i="4"/>
  <c r="T24" i="4"/>
  <c r="S24" i="4"/>
  <c r="R24" i="4"/>
  <c r="Q24" i="4"/>
  <c r="P24" i="4"/>
  <c r="O24" i="4"/>
  <c r="N24" i="4"/>
  <c r="M24" i="4"/>
  <c r="M22" i="4" s="1"/>
  <c r="L24" i="4"/>
  <c r="K24" i="4"/>
  <c r="J24" i="4"/>
  <c r="I24" i="4"/>
  <c r="H24" i="4"/>
  <c r="G24" i="4"/>
  <c r="F24" i="4"/>
  <c r="E24" i="4"/>
  <c r="D24" i="4"/>
  <c r="B24" i="4" s="1"/>
  <c r="C24" i="4"/>
  <c r="AB23" i="4"/>
  <c r="AB22" i="4" s="1"/>
  <c r="AA23" i="4"/>
  <c r="AA22" i="4" s="1"/>
  <c r="AA15" i="4" s="1"/>
  <c r="Z23" i="4"/>
  <c r="Y23" i="4"/>
  <c r="X23" i="4"/>
  <c r="W23" i="4"/>
  <c r="V23" i="4"/>
  <c r="U23" i="4"/>
  <c r="T23" i="4"/>
  <c r="S23" i="4"/>
  <c r="S22" i="4" s="1"/>
  <c r="R23" i="4"/>
  <c r="R22" i="4" s="1"/>
  <c r="Q23" i="4"/>
  <c r="P23" i="4"/>
  <c r="P22" i="4" s="1"/>
  <c r="O23" i="4"/>
  <c r="O22" i="4" s="1"/>
  <c r="O15" i="4" s="1"/>
  <c r="N23" i="4"/>
  <c r="M23" i="4"/>
  <c r="L23" i="4"/>
  <c r="K23" i="4"/>
  <c r="J23" i="4"/>
  <c r="I23" i="4"/>
  <c r="H23" i="4"/>
  <c r="G23" i="4"/>
  <c r="G22" i="4" s="1"/>
  <c r="F23" i="4"/>
  <c r="F22" i="4" s="1"/>
  <c r="E23" i="4"/>
  <c r="D23" i="4"/>
  <c r="D22" i="4" s="1"/>
  <c r="C23" i="4"/>
  <c r="B23" i="4" s="1"/>
  <c r="B22" i="4" s="1"/>
  <c r="AB21" i="4"/>
  <c r="AA21" i="4"/>
  <c r="Z21" i="4"/>
  <c r="Y21" i="4"/>
  <c r="X21" i="4"/>
  <c r="W21" i="4"/>
  <c r="V21" i="4"/>
  <c r="U21" i="4"/>
  <c r="T21" i="4"/>
  <c r="S21" i="4"/>
  <c r="R21" i="4"/>
  <c r="R16" i="4" s="1"/>
  <c r="Q21" i="4"/>
  <c r="P21" i="4"/>
  <c r="O21" i="4"/>
  <c r="N21" i="4"/>
  <c r="M21" i="4"/>
  <c r="L21" i="4"/>
  <c r="K21" i="4"/>
  <c r="J21" i="4"/>
  <c r="I21" i="4"/>
  <c r="H21" i="4"/>
  <c r="G21" i="4"/>
  <c r="F21" i="4"/>
  <c r="F16" i="4" s="1"/>
  <c r="E21" i="4"/>
  <c r="B21" i="4" s="1"/>
  <c r="D21" i="4"/>
  <c r="C21" i="4"/>
  <c r="AB20" i="4"/>
  <c r="AA20" i="4"/>
  <c r="Z20" i="4"/>
  <c r="Y20" i="4"/>
  <c r="X20" i="4"/>
  <c r="W20" i="4"/>
  <c r="V20" i="4"/>
  <c r="U20" i="4"/>
  <c r="T20" i="4"/>
  <c r="T16" i="4" s="1"/>
  <c r="T15" i="4" s="1"/>
  <c r="S20" i="4"/>
  <c r="S16" i="4" s="1"/>
  <c r="S15" i="4" s="1"/>
  <c r="R20" i="4"/>
  <c r="Q20" i="4"/>
  <c r="P20" i="4"/>
  <c r="O20" i="4"/>
  <c r="N20" i="4"/>
  <c r="M20" i="4"/>
  <c r="L20" i="4"/>
  <c r="K20" i="4"/>
  <c r="J20" i="4"/>
  <c r="I20" i="4"/>
  <c r="H20" i="4"/>
  <c r="H16" i="4" s="1"/>
  <c r="H15" i="4" s="1"/>
  <c r="G20" i="4"/>
  <c r="G16" i="4" s="1"/>
  <c r="G15" i="4" s="1"/>
  <c r="F20" i="4"/>
  <c r="E20" i="4"/>
  <c r="D20" i="4"/>
  <c r="C20" i="4"/>
  <c r="AB19" i="4"/>
  <c r="AA19" i="4"/>
  <c r="Z19" i="4"/>
  <c r="Y19" i="4"/>
  <c r="X19" i="4"/>
  <c r="W19" i="4"/>
  <c r="V19" i="4"/>
  <c r="V16" i="4" s="1"/>
  <c r="V15" i="4" s="1"/>
  <c r="U19" i="4"/>
  <c r="U16" i="4" s="1"/>
  <c r="U15" i="4" s="1"/>
  <c r="T19" i="4"/>
  <c r="S19" i="4"/>
  <c r="R19" i="4"/>
  <c r="Q19" i="4"/>
  <c r="P19" i="4"/>
  <c r="O19" i="4"/>
  <c r="N19" i="4"/>
  <c r="M19" i="4"/>
  <c r="L19" i="4"/>
  <c r="K19" i="4"/>
  <c r="J19" i="4"/>
  <c r="J16" i="4" s="1"/>
  <c r="J15" i="4" s="1"/>
  <c r="I19" i="4"/>
  <c r="I16" i="4" s="1"/>
  <c r="I15" i="4" s="1"/>
  <c r="H19" i="4"/>
  <c r="G19" i="4"/>
  <c r="F19" i="4"/>
  <c r="E19" i="4"/>
  <c r="D19" i="4"/>
  <c r="C19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 s="1"/>
  <c r="AB17" i="4"/>
  <c r="AB16" i="4" s="1"/>
  <c r="AB15" i="4" s="1"/>
  <c r="AA17" i="4"/>
  <c r="Z17" i="4"/>
  <c r="Y17" i="4"/>
  <c r="Y16" i="4" s="1"/>
  <c r="Y15" i="4" s="1"/>
  <c r="X17" i="4"/>
  <c r="W17" i="4"/>
  <c r="V17" i="4"/>
  <c r="U17" i="4"/>
  <c r="T17" i="4"/>
  <c r="S17" i="4"/>
  <c r="R17" i="4"/>
  <c r="Q17" i="4"/>
  <c r="Q16" i="4" s="1"/>
  <c r="P17" i="4"/>
  <c r="P16" i="4" s="1"/>
  <c r="P15" i="4" s="1"/>
  <c r="O17" i="4"/>
  <c r="N17" i="4"/>
  <c r="M17" i="4"/>
  <c r="M16" i="4" s="1"/>
  <c r="M15" i="4" s="1"/>
  <c r="L17" i="4"/>
  <c r="K17" i="4"/>
  <c r="J17" i="4"/>
  <c r="I17" i="4"/>
  <c r="H17" i="4"/>
  <c r="G17" i="4"/>
  <c r="F17" i="4"/>
  <c r="E17" i="4"/>
  <c r="E16" i="4" s="1"/>
  <c r="E15" i="4" s="1"/>
  <c r="D17" i="4"/>
  <c r="B17" i="4" s="1"/>
  <c r="C17" i="4"/>
  <c r="I10" i="4"/>
  <c r="H10" i="4"/>
  <c r="G10" i="4" s="1"/>
  <c r="F10" i="4"/>
  <c r="E10" i="4"/>
  <c r="C10" i="4"/>
  <c r="B10" i="4"/>
  <c r="I9" i="4"/>
  <c r="H9" i="4"/>
  <c r="F9" i="4"/>
  <c r="E9" i="4"/>
  <c r="D9" i="4" s="1"/>
  <c r="D7" i="4" s="1"/>
  <c r="C9" i="4"/>
  <c r="C7" i="4" s="1"/>
  <c r="B9" i="4"/>
  <c r="I8" i="4"/>
  <c r="I7" i="4" s="1"/>
  <c r="H8" i="4"/>
  <c r="G8" i="4" s="1"/>
  <c r="F8" i="4"/>
  <c r="E8" i="4"/>
  <c r="C8" i="4"/>
  <c r="B8" i="4"/>
  <c r="W6" i="4"/>
  <c r="V6" i="4"/>
  <c r="U6" i="4"/>
  <c r="T6" i="4"/>
  <c r="S6" i="4"/>
  <c r="R6" i="4"/>
  <c r="Q6" i="4"/>
  <c r="P6" i="4"/>
  <c r="O6" i="4"/>
  <c r="N6" i="4"/>
  <c r="B55" i="13"/>
  <c r="B54" i="13"/>
  <c r="P53" i="13"/>
  <c r="G53" i="13"/>
  <c r="F53" i="13"/>
  <c r="E53" i="13"/>
  <c r="D53" i="13"/>
  <c r="C53" i="13"/>
  <c r="B53" i="13"/>
  <c r="B48" i="13"/>
  <c r="B47" i="13"/>
  <c r="B46" i="13" s="1"/>
  <c r="P46" i="13"/>
  <c r="O46" i="13"/>
  <c r="N46" i="13"/>
  <c r="M46" i="13"/>
  <c r="K46" i="13"/>
  <c r="I46" i="13"/>
  <c r="H46" i="13"/>
  <c r="G46" i="13"/>
  <c r="F46" i="13"/>
  <c r="E46" i="13"/>
  <c r="D46" i="13"/>
  <c r="C46" i="13"/>
  <c r="B42" i="13"/>
  <c r="B41" i="13"/>
  <c r="O40" i="13"/>
  <c r="M40" i="13"/>
  <c r="K40" i="13"/>
  <c r="J40" i="13"/>
  <c r="I40" i="13"/>
  <c r="H40" i="13"/>
  <c r="G40" i="13"/>
  <c r="F40" i="13"/>
  <c r="E40" i="13"/>
  <c r="D40" i="13"/>
  <c r="B40" i="13"/>
  <c r="F36" i="13"/>
  <c r="E36" i="13"/>
  <c r="D36" i="13" s="1"/>
  <c r="F35" i="13"/>
  <c r="E35" i="13"/>
  <c r="D35" i="13"/>
  <c r="D34" i="13" s="1"/>
  <c r="P34" i="13"/>
  <c r="O34" i="13"/>
  <c r="N34" i="13"/>
  <c r="M34" i="13"/>
  <c r="L34" i="13"/>
  <c r="K34" i="13"/>
  <c r="J34" i="13"/>
  <c r="I34" i="13"/>
  <c r="H34" i="13"/>
  <c r="G34" i="13"/>
  <c r="F34" i="13"/>
  <c r="E34" i="13"/>
  <c r="B28" i="13"/>
  <c r="B27" i="13"/>
  <c r="P26" i="13"/>
  <c r="N26" i="13"/>
  <c r="M26" i="13"/>
  <c r="K26" i="13"/>
  <c r="I26" i="13"/>
  <c r="H26" i="13"/>
  <c r="G26" i="13"/>
  <c r="F26" i="13"/>
  <c r="E26" i="13"/>
  <c r="D26" i="13"/>
  <c r="C26" i="13"/>
  <c r="B26" i="13"/>
  <c r="B22" i="13"/>
  <c r="B21" i="13"/>
  <c r="B20" i="13"/>
  <c r="B19" i="13"/>
  <c r="B18" i="13"/>
  <c r="P17" i="13"/>
  <c r="O17" i="13"/>
  <c r="O10" i="13" s="1"/>
  <c r="N17" i="13"/>
  <c r="N10" i="13" s="1"/>
  <c r="M17" i="13"/>
  <c r="M10" i="13" s="1"/>
  <c r="L17" i="13"/>
  <c r="K17" i="13"/>
  <c r="K10" i="13" s="1"/>
  <c r="J17" i="13"/>
  <c r="J10" i="13" s="1"/>
  <c r="I17" i="13"/>
  <c r="H17" i="13"/>
  <c r="G17" i="13"/>
  <c r="G10" i="13" s="1"/>
  <c r="F17" i="13"/>
  <c r="E17" i="13"/>
  <c r="D17" i="13"/>
  <c r="C17" i="13"/>
  <c r="C10" i="13" s="1"/>
  <c r="B17" i="13"/>
  <c r="B16" i="13"/>
  <c r="B15" i="13"/>
  <c r="B14" i="13"/>
  <c r="B13" i="13"/>
  <c r="B12" i="13"/>
  <c r="B11" i="13" s="1"/>
  <c r="P11" i="13"/>
  <c r="O11" i="13"/>
  <c r="N11" i="13"/>
  <c r="M11" i="13"/>
  <c r="L11" i="13"/>
  <c r="K11" i="13"/>
  <c r="J11" i="13"/>
  <c r="I11" i="13"/>
  <c r="H11" i="13"/>
  <c r="G11" i="13"/>
  <c r="F11" i="13"/>
  <c r="F10" i="13" s="1"/>
  <c r="E11" i="13"/>
  <c r="E10" i="13" s="1"/>
  <c r="D11" i="13"/>
  <c r="C11" i="13"/>
  <c r="P10" i="13"/>
  <c r="L10" i="13"/>
  <c r="I10" i="13"/>
  <c r="H10" i="13"/>
  <c r="D10" i="13"/>
  <c r="D6" i="13"/>
  <c r="A6" i="13"/>
  <c r="B55" i="12"/>
  <c r="P46" i="12"/>
  <c r="O46" i="12"/>
  <c r="N46" i="12"/>
  <c r="M46" i="12"/>
  <c r="K46" i="12"/>
  <c r="I46" i="12"/>
  <c r="H46" i="12"/>
  <c r="G46" i="12"/>
  <c r="F46" i="12"/>
  <c r="E46" i="12"/>
  <c r="D46" i="12"/>
  <c r="C46" i="12"/>
  <c r="B46" i="12"/>
  <c r="B42" i="12"/>
  <c r="B41" i="12"/>
  <c r="O40" i="12"/>
  <c r="M40" i="12"/>
  <c r="K40" i="12"/>
  <c r="J40" i="12"/>
  <c r="I40" i="12"/>
  <c r="H40" i="12"/>
  <c r="G40" i="12"/>
  <c r="F40" i="12"/>
  <c r="E40" i="12"/>
  <c r="D40" i="12"/>
  <c r="B40" i="12"/>
  <c r="D36" i="12"/>
  <c r="D34" i="12" s="1"/>
  <c r="D35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B28" i="12"/>
  <c r="B27" i="12"/>
  <c r="P26" i="12"/>
  <c r="N26" i="12"/>
  <c r="M26" i="12"/>
  <c r="K26" i="12"/>
  <c r="I26" i="12"/>
  <c r="H26" i="12"/>
  <c r="G26" i="12"/>
  <c r="F26" i="12"/>
  <c r="E26" i="12"/>
  <c r="D26" i="12"/>
  <c r="C26" i="12"/>
  <c r="B26" i="12"/>
  <c r="B22" i="12"/>
  <c r="B21" i="12"/>
  <c r="B20" i="12"/>
  <c r="B19" i="12"/>
  <c r="B17" i="12" s="1"/>
  <c r="B10" i="12" s="1"/>
  <c r="B18" i="12"/>
  <c r="P17" i="12"/>
  <c r="P10" i="12" s="1"/>
  <c r="O17" i="12"/>
  <c r="O10" i="12" s="1"/>
  <c r="N17" i="12"/>
  <c r="M17" i="12"/>
  <c r="L17" i="12"/>
  <c r="L10" i="12" s="1"/>
  <c r="K17" i="12"/>
  <c r="J17" i="12"/>
  <c r="I17" i="12"/>
  <c r="H17" i="12"/>
  <c r="H10" i="12" s="1"/>
  <c r="G17" i="12"/>
  <c r="G10" i="12" s="1"/>
  <c r="F17" i="12"/>
  <c r="F10" i="12" s="1"/>
  <c r="E17" i="12"/>
  <c r="D17" i="12"/>
  <c r="D10" i="12" s="1"/>
  <c r="C17" i="12"/>
  <c r="C10" i="12" s="1"/>
  <c r="B16" i="12"/>
  <c r="B15" i="12"/>
  <c r="B14" i="12"/>
  <c r="B13" i="12"/>
  <c r="B12" i="12"/>
  <c r="P11" i="12"/>
  <c r="O11" i="12"/>
  <c r="N11" i="12"/>
  <c r="M11" i="12"/>
  <c r="L11" i="12"/>
  <c r="K11" i="12"/>
  <c r="K10" i="12" s="1"/>
  <c r="J11" i="12"/>
  <c r="J10" i="12" s="1"/>
  <c r="I11" i="12"/>
  <c r="H11" i="12"/>
  <c r="G11" i="12"/>
  <c r="F11" i="12"/>
  <c r="E11" i="12"/>
  <c r="D11" i="12"/>
  <c r="C11" i="12"/>
  <c r="B11" i="12"/>
  <c r="N10" i="12"/>
  <c r="M10" i="12"/>
  <c r="I10" i="12"/>
  <c r="E10" i="12"/>
  <c r="D6" i="12"/>
  <c r="A6" i="12" s="1"/>
  <c r="P46" i="11"/>
  <c r="O46" i="11"/>
  <c r="N46" i="11"/>
  <c r="M46" i="11"/>
  <c r="K46" i="11"/>
  <c r="I46" i="11"/>
  <c r="H46" i="11"/>
  <c r="G46" i="11"/>
  <c r="F46" i="11"/>
  <c r="E46" i="11"/>
  <c r="D46" i="11"/>
  <c r="C46" i="11"/>
  <c r="B42" i="11"/>
  <c r="B41" i="11"/>
  <c r="O40" i="11"/>
  <c r="M40" i="11"/>
  <c r="K40" i="11"/>
  <c r="J40" i="11"/>
  <c r="I40" i="11"/>
  <c r="H40" i="11"/>
  <c r="G40" i="11"/>
  <c r="F40" i="11"/>
  <c r="E40" i="11"/>
  <c r="B40" i="11" s="1"/>
  <c r="D40" i="11"/>
  <c r="D36" i="11"/>
  <c r="D35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 s="1"/>
  <c r="P26" i="11"/>
  <c r="H26" i="11"/>
  <c r="G26" i="11"/>
  <c r="F26" i="11"/>
  <c r="E26" i="11"/>
  <c r="D26" i="11"/>
  <c r="C26" i="11"/>
  <c r="B22" i="11"/>
  <c r="B21" i="11"/>
  <c r="B20" i="11"/>
  <c r="B19" i="11"/>
  <c r="B18" i="11"/>
  <c r="P17" i="11"/>
  <c r="O17" i="11"/>
  <c r="O10" i="11" s="1"/>
  <c r="N17" i="11"/>
  <c r="N10" i="11" s="1"/>
  <c r="M17" i="11"/>
  <c r="L17" i="11"/>
  <c r="K17" i="11"/>
  <c r="K10" i="11" s="1"/>
  <c r="J17" i="11"/>
  <c r="I17" i="11"/>
  <c r="H17" i="11"/>
  <c r="G17" i="11"/>
  <c r="F17" i="11"/>
  <c r="E17" i="11"/>
  <c r="D17" i="11"/>
  <c r="C17" i="11"/>
  <c r="C10" i="11" s="1"/>
  <c r="B17" i="11"/>
  <c r="B16" i="11"/>
  <c r="B15" i="11"/>
  <c r="B14" i="11"/>
  <c r="B13" i="11"/>
  <c r="B12" i="11"/>
  <c r="B11" i="11" s="1"/>
  <c r="B10" i="11" s="1"/>
  <c r="P11" i="11"/>
  <c r="P10" i="11" s="1"/>
  <c r="O11" i="11"/>
  <c r="N11" i="11"/>
  <c r="M11" i="11"/>
  <c r="L11" i="11"/>
  <c r="L10" i="11" s="1"/>
  <c r="K11" i="11"/>
  <c r="J11" i="11"/>
  <c r="I11" i="11"/>
  <c r="H11" i="11"/>
  <c r="H10" i="11" s="1"/>
  <c r="G11" i="11"/>
  <c r="G10" i="11" s="1"/>
  <c r="F11" i="11"/>
  <c r="F10" i="11" s="1"/>
  <c r="E11" i="11"/>
  <c r="E10" i="11" s="1"/>
  <c r="D11" i="11"/>
  <c r="D10" i="11" s="1"/>
  <c r="C11" i="11"/>
  <c r="M10" i="11"/>
  <c r="J10" i="11"/>
  <c r="I10" i="11"/>
  <c r="A6" i="11"/>
  <c r="P46" i="10"/>
  <c r="O46" i="10"/>
  <c r="N46" i="10"/>
  <c r="M46" i="10"/>
  <c r="K46" i="10"/>
  <c r="I46" i="10"/>
  <c r="H46" i="10"/>
  <c r="G46" i="10"/>
  <c r="F46" i="10"/>
  <c r="E46" i="10"/>
  <c r="D46" i="10"/>
  <c r="C46" i="10"/>
  <c r="B42" i="10"/>
  <c r="B41" i="10"/>
  <c r="O40" i="10"/>
  <c r="M40" i="10"/>
  <c r="K40" i="10"/>
  <c r="J40" i="10"/>
  <c r="I40" i="10"/>
  <c r="H40" i="10"/>
  <c r="G40" i="10"/>
  <c r="F40" i="10"/>
  <c r="E40" i="10"/>
  <c r="D40" i="10"/>
  <c r="B40" i="10" s="1"/>
  <c r="D36" i="10"/>
  <c r="D35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 s="1"/>
  <c r="P26" i="10"/>
  <c r="N26" i="10"/>
  <c r="M26" i="10"/>
  <c r="K26" i="10"/>
  <c r="I26" i="10"/>
  <c r="H26" i="10"/>
  <c r="G26" i="10"/>
  <c r="F26" i="10"/>
  <c r="E26" i="10"/>
  <c r="D26" i="10"/>
  <c r="C26" i="10"/>
  <c r="B22" i="10"/>
  <c r="B21" i="10"/>
  <c r="B20" i="10"/>
  <c r="B19" i="10"/>
  <c r="B18" i="10"/>
  <c r="P17" i="10"/>
  <c r="O17" i="10"/>
  <c r="N17" i="10"/>
  <c r="N10" i="10" s="1"/>
  <c r="M17" i="10"/>
  <c r="M10" i="10" s="1"/>
  <c r="L17" i="10"/>
  <c r="K17" i="10"/>
  <c r="K10" i="10" s="1"/>
  <c r="J17" i="10"/>
  <c r="J10" i="10" s="1"/>
  <c r="I17" i="10"/>
  <c r="H17" i="10"/>
  <c r="G17" i="10"/>
  <c r="F17" i="10"/>
  <c r="E17" i="10"/>
  <c r="D17" i="10"/>
  <c r="C17" i="10"/>
  <c r="B17" i="10"/>
  <c r="B16" i="10"/>
  <c r="B15" i="10"/>
  <c r="B14" i="10"/>
  <c r="B13" i="10"/>
  <c r="B12" i="10"/>
  <c r="B11" i="10" s="1"/>
  <c r="B10" i="10" s="1"/>
  <c r="P11" i="10"/>
  <c r="O11" i="10"/>
  <c r="N11" i="10"/>
  <c r="M11" i="10"/>
  <c r="L11" i="10"/>
  <c r="K11" i="10"/>
  <c r="J11" i="10"/>
  <c r="I11" i="10"/>
  <c r="H11" i="10"/>
  <c r="G11" i="10"/>
  <c r="G10" i="10" s="1"/>
  <c r="F11" i="10"/>
  <c r="F10" i="10" s="1"/>
  <c r="E11" i="10"/>
  <c r="E10" i="10" s="1"/>
  <c r="D11" i="10"/>
  <c r="C11" i="10"/>
  <c r="P10" i="10"/>
  <c r="O10" i="10"/>
  <c r="L10" i="10"/>
  <c r="I10" i="10"/>
  <c r="H10" i="10"/>
  <c r="D10" i="10"/>
  <c r="C10" i="10"/>
  <c r="A6" i="10"/>
  <c r="P46" i="9"/>
  <c r="O46" i="9"/>
  <c r="N46" i="9"/>
  <c r="M46" i="9"/>
  <c r="K46" i="9"/>
  <c r="I46" i="9"/>
  <c r="H46" i="9"/>
  <c r="G46" i="9"/>
  <c r="F46" i="9"/>
  <c r="E46" i="9"/>
  <c r="D46" i="9"/>
  <c r="C46" i="9"/>
  <c r="B42" i="9"/>
  <c r="B41" i="9"/>
  <c r="O40" i="9"/>
  <c r="M40" i="9"/>
  <c r="B40" i="9" s="1"/>
  <c r="K40" i="9"/>
  <c r="J40" i="9"/>
  <c r="I40" i="9"/>
  <c r="H40" i="9"/>
  <c r="G40" i="9"/>
  <c r="F40" i="9"/>
  <c r="E40" i="9"/>
  <c r="D40" i="9"/>
  <c r="D36" i="9"/>
  <c r="D35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B22" i="9"/>
  <c r="B21" i="9"/>
  <c r="B20" i="9"/>
  <c r="B19" i="9"/>
  <c r="B18" i="9"/>
  <c r="P17" i="9"/>
  <c r="O17" i="9"/>
  <c r="N17" i="9"/>
  <c r="N10" i="9" s="1"/>
  <c r="M17" i="9"/>
  <c r="M10" i="9" s="1"/>
  <c r="L17" i="9"/>
  <c r="K17" i="9"/>
  <c r="K10" i="9" s="1"/>
  <c r="J17" i="9"/>
  <c r="J10" i="9" s="1"/>
  <c r="I17" i="9"/>
  <c r="H17" i="9"/>
  <c r="G17" i="9"/>
  <c r="F17" i="9"/>
  <c r="E17" i="9"/>
  <c r="D17" i="9"/>
  <c r="C17" i="9"/>
  <c r="B17" i="9"/>
  <c r="B16" i="9"/>
  <c r="B15" i="9"/>
  <c r="B14" i="9"/>
  <c r="B13" i="9"/>
  <c r="B12" i="9"/>
  <c r="B11" i="9" s="1"/>
  <c r="B10" i="9" s="1"/>
  <c r="P11" i="9"/>
  <c r="O11" i="9"/>
  <c r="N11" i="9"/>
  <c r="M11" i="9"/>
  <c r="L11" i="9"/>
  <c r="K11" i="9"/>
  <c r="J11" i="9"/>
  <c r="I11" i="9"/>
  <c r="H11" i="9"/>
  <c r="G11" i="9"/>
  <c r="G10" i="9" s="1"/>
  <c r="F11" i="9"/>
  <c r="F10" i="9" s="1"/>
  <c r="E11" i="9"/>
  <c r="E10" i="9" s="1"/>
  <c r="D11" i="9"/>
  <c r="C11" i="9"/>
  <c r="C10" i="9" s="1"/>
  <c r="P10" i="9"/>
  <c r="O10" i="9"/>
  <c r="L10" i="9"/>
  <c r="I10" i="9"/>
  <c r="H10" i="9"/>
  <c r="D10" i="9"/>
  <c r="D6" i="9"/>
  <c r="A6" i="9"/>
  <c r="P46" i="8"/>
  <c r="O46" i="8"/>
  <c r="N46" i="8"/>
  <c r="M46" i="8"/>
  <c r="K46" i="8"/>
  <c r="I46" i="8"/>
  <c r="H46" i="8"/>
  <c r="G46" i="8"/>
  <c r="F46" i="8"/>
  <c r="E46" i="8"/>
  <c r="D46" i="8"/>
  <c r="C46" i="8"/>
  <c r="B42" i="8"/>
  <c r="B41" i="8"/>
  <c r="B40" i="8"/>
  <c r="D36" i="8"/>
  <c r="D35" i="8"/>
  <c r="P34" i="8"/>
  <c r="O34" i="8"/>
  <c r="N34" i="8"/>
  <c r="M34" i="8"/>
  <c r="L34" i="8"/>
  <c r="K34" i="8"/>
  <c r="J34" i="8"/>
  <c r="I34" i="8"/>
  <c r="H34" i="8"/>
  <c r="G34" i="8"/>
  <c r="F34" i="8"/>
  <c r="D34" i="8" s="1"/>
  <c r="E34" i="8"/>
  <c r="P26" i="8"/>
  <c r="N26" i="8"/>
  <c r="M26" i="8"/>
  <c r="K26" i="8"/>
  <c r="I26" i="8"/>
  <c r="H26" i="8"/>
  <c r="G26" i="8"/>
  <c r="F26" i="8"/>
  <c r="E26" i="8"/>
  <c r="D26" i="8"/>
  <c r="C26" i="8"/>
  <c r="B22" i="8"/>
  <c r="B21" i="8"/>
  <c r="B20" i="8"/>
  <c r="B19" i="8"/>
  <c r="B18" i="8"/>
  <c r="P17" i="8"/>
  <c r="P10" i="8" s="1"/>
  <c r="O17" i="8"/>
  <c r="O10" i="8" s="1"/>
  <c r="N17" i="8"/>
  <c r="M17" i="8"/>
  <c r="L17" i="8"/>
  <c r="K17" i="8"/>
  <c r="J17" i="8"/>
  <c r="I17" i="8"/>
  <c r="H17" i="8"/>
  <c r="G17" i="8"/>
  <c r="F17" i="8"/>
  <c r="E17" i="8"/>
  <c r="D17" i="8"/>
  <c r="D10" i="8" s="1"/>
  <c r="C17" i="8"/>
  <c r="C10" i="8" s="1"/>
  <c r="B16" i="8"/>
  <c r="B15" i="8"/>
  <c r="B14" i="8"/>
  <c r="B11" i="8" s="1"/>
  <c r="B13" i="8"/>
  <c r="B12" i="8"/>
  <c r="P11" i="8"/>
  <c r="O11" i="8"/>
  <c r="N11" i="8"/>
  <c r="M11" i="8"/>
  <c r="L11" i="8"/>
  <c r="L10" i="8" s="1"/>
  <c r="K11" i="8"/>
  <c r="K10" i="8" s="1"/>
  <c r="I11" i="8"/>
  <c r="H11" i="8"/>
  <c r="H10" i="8" s="1"/>
  <c r="G11" i="8"/>
  <c r="G10" i="8" s="1"/>
  <c r="F11" i="8"/>
  <c r="F10" i="8" s="1"/>
  <c r="E11" i="8"/>
  <c r="D11" i="8"/>
  <c r="C11" i="8"/>
  <c r="N10" i="8"/>
  <c r="M10" i="8"/>
  <c r="J10" i="8"/>
  <c r="I10" i="8"/>
  <c r="E10" i="8"/>
  <c r="A6" i="8"/>
  <c r="P46" i="7"/>
  <c r="O46" i="7"/>
  <c r="N46" i="7"/>
  <c r="M46" i="7"/>
  <c r="K46" i="7"/>
  <c r="I46" i="7"/>
  <c r="H46" i="7"/>
  <c r="G46" i="7"/>
  <c r="F46" i="7"/>
  <c r="E46" i="7"/>
  <c r="D46" i="7"/>
  <c r="C46" i="7"/>
  <c r="B42" i="7"/>
  <c r="B41" i="7"/>
  <c r="B40" i="7"/>
  <c r="D36" i="7"/>
  <c r="D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 s="1"/>
  <c r="P26" i="7"/>
  <c r="N26" i="7"/>
  <c r="M26" i="7"/>
  <c r="K26" i="7"/>
  <c r="I26" i="7"/>
  <c r="H26" i="7"/>
  <c r="G26" i="7"/>
  <c r="F26" i="7"/>
  <c r="E26" i="7"/>
  <c r="D26" i="7"/>
  <c r="C26" i="7"/>
  <c r="B22" i="7"/>
  <c r="B21" i="7"/>
  <c r="B20" i="7"/>
  <c r="B19" i="7"/>
  <c r="B18" i="7"/>
  <c r="P17" i="7"/>
  <c r="P10" i="7" s="1"/>
  <c r="O17" i="7"/>
  <c r="O10" i="7" s="1"/>
  <c r="N17" i="7"/>
  <c r="M17" i="7"/>
  <c r="M10" i="7" s="1"/>
  <c r="L17" i="7"/>
  <c r="L10" i="7" s="1"/>
  <c r="K17" i="7"/>
  <c r="J17" i="7"/>
  <c r="I17" i="7"/>
  <c r="H17" i="7"/>
  <c r="G17" i="7"/>
  <c r="F17" i="7"/>
  <c r="E17" i="7"/>
  <c r="D17" i="7"/>
  <c r="D10" i="7" s="1"/>
  <c r="C17" i="7"/>
  <c r="C10" i="7" s="1"/>
  <c r="B16" i="7"/>
  <c r="B15" i="7"/>
  <c r="B14" i="7"/>
  <c r="B11" i="7" s="1"/>
  <c r="B13" i="7"/>
  <c r="B12" i="7"/>
  <c r="P11" i="7"/>
  <c r="O11" i="7"/>
  <c r="N11" i="7"/>
  <c r="M11" i="7"/>
  <c r="L11" i="7"/>
  <c r="K11" i="7"/>
  <c r="J11" i="7"/>
  <c r="I11" i="7"/>
  <c r="I10" i="7" s="1"/>
  <c r="H11" i="7"/>
  <c r="H10" i="7" s="1"/>
  <c r="G11" i="7"/>
  <c r="G10" i="7" s="1"/>
  <c r="F11" i="7"/>
  <c r="E11" i="7"/>
  <c r="D11" i="7"/>
  <c r="C11" i="7"/>
  <c r="N10" i="7"/>
  <c r="K10" i="7"/>
  <c r="J10" i="7"/>
  <c r="F10" i="7"/>
  <c r="E10" i="7"/>
  <c r="P46" i="5"/>
  <c r="O46" i="5"/>
  <c r="N46" i="5"/>
  <c r="M46" i="5"/>
  <c r="D46" i="5"/>
  <c r="C46" i="5"/>
  <c r="B40" i="5"/>
  <c r="O34" i="5"/>
  <c r="N34" i="5"/>
  <c r="M34" i="5"/>
  <c r="L34" i="5"/>
  <c r="K34" i="5"/>
  <c r="J34" i="5"/>
  <c r="H34" i="5"/>
  <c r="G34" i="5"/>
  <c r="F26" i="5"/>
  <c r="C26" i="5"/>
  <c r="B20" i="5"/>
  <c r="B19" i="5"/>
  <c r="B18" i="5"/>
  <c r="K17" i="5"/>
  <c r="J17" i="5"/>
  <c r="H17" i="5"/>
  <c r="G17" i="5"/>
  <c r="B13" i="5"/>
  <c r="B12" i="5"/>
  <c r="P11" i="5"/>
  <c r="O11" i="5"/>
  <c r="F11" i="5"/>
  <c r="D11" i="5"/>
  <c r="D10" i="5" s="1"/>
  <c r="C11" i="5"/>
  <c r="C82" i="4"/>
  <c r="C80" i="4"/>
  <c r="C79" i="4"/>
  <c r="O73" i="4"/>
  <c r="N73" i="4"/>
  <c r="M73" i="4"/>
  <c r="L73" i="4"/>
  <c r="I73" i="4"/>
  <c r="F73" i="4"/>
  <c r="E73" i="4"/>
  <c r="D73" i="4"/>
  <c r="C73" i="4"/>
  <c r="B43" i="4"/>
  <c r="Z38" i="4"/>
  <c r="N38" i="4"/>
  <c r="N31" i="4"/>
  <c r="M31" i="4"/>
  <c r="L31" i="4"/>
  <c r="K31" i="4"/>
  <c r="J31" i="4"/>
  <c r="I31" i="4"/>
  <c r="H31" i="4"/>
  <c r="G31" i="4"/>
  <c r="F31" i="4"/>
  <c r="E31" i="4"/>
  <c r="D31" i="4"/>
  <c r="C31" i="4"/>
  <c r="B27" i="4"/>
  <c r="B26" i="4"/>
  <c r="Z22" i="4"/>
  <c r="Z15" i="4" s="1"/>
  <c r="Q22" i="4"/>
  <c r="N22" i="4"/>
  <c r="E22" i="4"/>
  <c r="B20" i="4"/>
  <c r="B19" i="4"/>
  <c r="AA16" i="4"/>
  <c r="Z16" i="4"/>
  <c r="X16" i="4"/>
  <c r="X15" i="4" s="1"/>
  <c r="W16" i="4"/>
  <c r="W15" i="4" s="1"/>
  <c r="O16" i="4"/>
  <c r="N16" i="4"/>
  <c r="L16" i="4"/>
  <c r="K16" i="4"/>
  <c r="C16" i="4"/>
  <c r="N15" i="4"/>
  <c r="D10" i="4"/>
  <c r="G9" i="4"/>
  <c r="D8" i="4"/>
  <c r="F7" i="4"/>
  <c r="E7" i="4"/>
  <c r="B7" i="4"/>
  <c r="B31" i="4" l="1"/>
  <c r="E10" i="5"/>
  <c r="F15" i="4"/>
  <c r="R15" i="4"/>
  <c r="L10" i="5"/>
  <c r="C10" i="5"/>
  <c r="Q15" i="4"/>
  <c r="AD16" i="4"/>
  <c r="O10" i="5"/>
  <c r="B10" i="8"/>
  <c r="B16" i="4"/>
  <c r="B15" i="4" s="1"/>
  <c r="P10" i="5"/>
  <c r="B10" i="13"/>
  <c r="AD22" i="4"/>
  <c r="K15" i="4"/>
  <c r="B11" i="5"/>
  <c r="B10" i="5" s="1"/>
  <c r="I10" i="5"/>
  <c r="L15" i="4"/>
  <c r="C22" i="4"/>
  <c r="C15" i="4" s="1"/>
  <c r="C38" i="4"/>
  <c r="B38" i="4" s="1"/>
  <c r="G73" i="4"/>
  <c r="B21" i="5"/>
  <c r="B17" i="7"/>
  <c r="B10" i="7" s="1"/>
  <c r="B17" i="8"/>
  <c r="D16" i="4"/>
  <c r="D15" i="4" s="1"/>
  <c r="H7" i="4"/>
  <c r="G7" i="4" s="1"/>
  <c r="E38" i="4"/>
  <c r="E34" i="5"/>
  <c r="D34" i="5" s="1"/>
</calcChain>
</file>

<file path=xl/comments1.xml><?xml version="1.0" encoding="utf-8"?>
<comments xmlns="http://schemas.openxmlformats.org/spreadsheetml/2006/main">
  <authors>
    <author>黃孟君</author>
  </authors>
  <commentList>
    <comment ref="C10" authorId="0" shapeId="0">
      <text>
        <r>
          <rPr>
            <b/>
            <sz val="9"/>
            <color rgb="FF000000"/>
            <rFont val="細明體"/>
            <family val="3"/>
            <charset val="136"/>
          </rPr>
          <t>兒盟南區</t>
        </r>
        <r>
          <rPr>
            <b/>
            <sz val="9"/>
            <color rgb="FF000000"/>
            <rFont val="Tahoma"/>
            <family val="2"/>
          </rPr>
          <t>:</t>
        </r>
        <r>
          <rPr>
            <b/>
            <sz val="9"/>
            <color rgb="FF000000"/>
            <rFont val="細明體"/>
            <family val="3"/>
            <charset val="136"/>
          </rPr>
          <t>懷孕中尚未出生者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rgb="FF000000"/>
            <rFont val="細明體"/>
            <family val="3"/>
            <charset val="136"/>
          </rPr>
          <t>兒盟南區</t>
        </r>
        <r>
          <rPr>
            <b/>
            <sz val="9"/>
            <color rgb="FF000000"/>
            <rFont val="Tahoma"/>
            <family val="2"/>
          </rPr>
          <t>:</t>
        </r>
        <r>
          <rPr>
            <b/>
            <sz val="9"/>
            <color rgb="FF000000"/>
            <rFont val="細明體"/>
            <family val="3"/>
            <charset val="136"/>
          </rPr>
          <t>懷孕中尚未出生者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rgb="FF000000"/>
            <rFont val="細明體"/>
            <family val="3"/>
            <charset val="136"/>
          </rPr>
          <t>兒盟南區</t>
        </r>
        <r>
          <rPr>
            <b/>
            <sz val="9"/>
            <color rgb="FF000000"/>
            <rFont val="Tahoma"/>
            <family val="2"/>
          </rPr>
          <t>:</t>
        </r>
        <r>
          <rPr>
            <b/>
            <sz val="9"/>
            <color rgb="FF000000"/>
            <rFont val="細明體"/>
            <family val="3"/>
            <charset val="136"/>
          </rPr>
          <t>懷孕中尚未出生者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M17" authorId="0" shapeId="0">
      <text>
        <r>
          <rPr>
            <b/>
            <sz val="9"/>
            <color rgb="FF000000"/>
            <rFont val="細明體"/>
            <family val="3"/>
            <charset val="136"/>
          </rPr>
          <t>善牧：生父或生母為原住民，個案本身則尚未明確註記身分（一班或原住民身分）。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M18" authorId="0" shapeId="0">
      <text>
        <r>
          <rPr>
            <b/>
            <sz val="9"/>
            <color rgb="FF000000"/>
            <rFont val="細明體"/>
            <family val="3"/>
            <charset val="136"/>
          </rPr>
          <t>善牧：生父或生母為原住民，個案本身則尚未明確註記身分（一班或原住民身分）。</t>
        </r>
      </text>
    </comment>
    <comment ref="V18" authorId="0" shapeId="0">
      <text>
        <r>
          <rPr>
            <b/>
            <sz val="9"/>
            <color rgb="FF000000"/>
            <rFont val="細明體"/>
            <family val="3"/>
            <charset val="136"/>
          </rPr>
          <t>忠義</t>
        </r>
        <r>
          <rPr>
            <b/>
            <sz val="9"/>
            <color rgb="FF000000"/>
            <rFont val="Tahoma"/>
            <family val="2"/>
          </rPr>
          <t>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出養人意願反覆，無法依本報表個案類型歸類。</t>
        </r>
      </text>
    </comment>
    <comment ref="M19" authorId="0" shapeId="0">
      <text>
        <r>
          <rPr>
            <b/>
            <sz val="9"/>
            <color rgb="FF000000"/>
            <rFont val="細明體"/>
            <family val="3"/>
            <charset val="136"/>
          </rPr>
          <t>忠義:</t>
        </r>
        <r>
          <rPr>
            <b/>
            <sz val="9"/>
            <color rgb="FF000000"/>
            <rFont val="細明體"/>
            <family val="3"/>
            <charset val="136"/>
          </rPr>
          <t xml:space="preserve">
生母非本國籍，於個案出生後即行蹤未明；尚無法確認個案國籍。</t>
        </r>
      </text>
    </comment>
    <comment ref="M25" authorId="0" shapeId="0">
      <text>
        <r>
          <rPr>
            <b/>
            <sz val="9"/>
            <color rgb="FF000000"/>
            <rFont val="細明體"/>
            <family val="3"/>
            <charset val="136"/>
          </rPr>
          <t>忠義:</t>
        </r>
        <r>
          <rPr>
            <b/>
            <sz val="9"/>
            <color rgb="FF000000"/>
            <rFont val="細明體"/>
            <family val="3"/>
            <charset val="136"/>
          </rPr>
          <t xml:space="preserve">
生母非本國籍，於個案出生後即行蹤未明；尚無法確認個案國籍。</t>
        </r>
      </text>
    </comment>
    <comment ref="E75" authorId="0" shapeId="0">
      <text>
        <r>
          <rPr>
            <b/>
            <sz val="9"/>
            <color rgb="FF000000"/>
            <rFont val="細明體"/>
            <family val="3"/>
            <charset val="136"/>
          </rPr>
          <t>基督徒救世會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<sst xmlns="http://schemas.openxmlformats.org/spreadsheetml/2006/main" count="2412" uniqueCount="422">
  <si>
    <t>一、出養兒少概況</t>
  </si>
  <si>
    <t>收養年度</t>
  </si>
  <si>
    <t>總計</t>
  </si>
  <si>
    <t>出養地</t>
  </si>
  <si>
    <t>按年齡分</t>
  </si>
  <si>
    <t>按性別分</t>
  </si>
  <si>
    <t>按身分分</t>
  </si>
  <si>
    <t>按個案類型分</t>
  </si>
  <si>
    <t>按身心狀況分</t>
  </si>
  <si>
    <t>出養原因(複選)</t>
  </si>
  <si>
    <t>國內</t>
  </si>
  <si>
    <t>跨國境</t>
  </si>
  <si>
    <t>未滿1歲</t>
  </si>
  <si>
    <t>1至未滿3歲</t>
  </si>
  <si>
    <t>3至未滿6歲</t>
  </si>
  <si>
    <t>6至未滿12歲</t>
  </si>
  <si>
    <t>12至未滿18歲</t>
  </si>
  <si>
    <t>男</t>
  </si>
  <si>
    <t>女</t>
  </si>
  <si>
    <t>一般</t>
  </si>
  <si>
    <t>原住民</t>
  </si>
  <si>
    <t>兒童及少年保護個案</t>
  </si>
  <si>
    <t>棄嬰(童)</t>
  </si>
  <si>
    <t>父母委託</t>
  </si>
  <si>
    <t>其他</t>
  </si>
  <si>
    <t>發展遲緩</t>
  </si>
  <si>
    <t>身心
障礙</t>
  </si>
  <si>
    <t>疾病</t>
  </si>
  <si>
    <t>年紀太小無法判斷</t>
  </si>
  <si>
    <t>美國</t>
  </si>
  <si>
    <t>澳洲</t>
  </si>
  <si>
    <t>荷蘭</t>
  </si>
  <si>
    <t>加拿大</t>
  </si>
  <si>
    <t>新加坡</t>
  </si>
  <si>
    <t>德國</t>
  </si>
  <si>
    <t>瑞典</t>
  </si>
  <si>
    <t>丹麥</t>
  </si>
  <si>
    <t>義大利</t>
  </si>
  <si>
    <t>芬蘭</t>
  </si>
  <si>
    <t>挪威</t>
  </si>
  <si>
    <t>未分類統計</t>
  </si>
  <si>
    <t>2021年起修正統計表</t>
  </si>
  <si>
    <t>按族群分</t>
  </si>
  <si>
    <t>新住民子女</t>
  </si>
  <si>
    <t>其他(含不詳)</t>
  </si>
  <si>
    <t>在台出生非本國籍兒少</t>
  </si>
  <si>
    <t>未成年懷孕</t>
  </si>
  <si>
    <t>身心障礙</t>
  </si>
  <si>
    <t>發展遲緩或疾病</t>
  </si>
  <si>
    <t>支持系統不足</t>
  </si>
  <si>
    <t>地方政府監護</t>
  </si>
  <si>
    <t>二、收養人概況</t>
  </si>
  <si>
    <t>收養家庭數</t>
  </si>
  <si>
    <t>收養原因(複選)</t>
  </si>
  <si>
    <t>20至未滿30歲</t>
  </si>
  <si>
    <t>30至未滿40歲</t>
  </si>
  <si>
    <t>40至未滿50歲</t>
  </si>
  <si>
    <t>50至未滿55歲</t>
  </si>
  <si>
    <t>55歲以上</t>
  </si>
  <si>
    <t>生育困難</t>
  </si>
  <si>
    <t>傳宗接代</t>
  </si>
  <si>
    <t>繼承家產</t>
  </si>
  <si>
    <t>產生感情</t>
  </si>
  <si>
    <t>喜歡孩子</t>
  </si>
  <si>
    <t>孩子作伴</t>
  </si>
  <si>
    <t>長輩要求</t>
  </si>
  <si>
    <t>願意照顧有需要的孩子</t>
  </si>
  <si>
    <t>已刪除選項</t>
  </si>
  <si>
    <t>兒童及少年收出養媒合服務者服務概況 　　　</t>
  </si>
  <si>
    <t>一、 兒童及少年出養服務統計</t>
  </si>
  <si>
    <t>單位：人、個、人次、時、元</t>
  </si>
  <si>
    <t>(一)個案管理</t>
  </si>
  <si>
    <t>(二)中途結案個案概況</t>
  </si>
  <si>
    <t>個案管理人數</t>
  </si>
  <si>
    <t>前期延續服務個案
(1)</t>
  </si>
  <si>
    <t>本期新增個案(2)</t>
  </si>
  <si>
    <t>本期完成服務個案(3)</t>
  </si>
  <si>
    <t>截至本期底尚未完成媒合個案(4)=(1)+(2)-(3)</t>
  </si>
  <si>
    <t>結案原因
(複選)</t>
  </si>
  <si>
    <t>原生家庭(或親屬)留養</t>
  </si>
  <si>
    <t>無法配合機構服務程序</t>
  </si>
  <si>
    <t>出養意願改變</t>
  </si>
  <si>
    <t>父母或監護人失聯</t>
  </si>
  <si>
    <t>已無出養需求</t>
  </si>
  <si>
    <t>轉介(或已由)其他機構出養</t>
  </si>
  <si>
    <t>媒無適當收養家庭</t>
  </si>
  <si>
    <t>經評估無出養必要性</t>
  </si>
  <si>
    <t>另為其他處遇規劃</t>
  </si>
  <si>
    <t>小計(3)</t>
  </si>
  <si>
    <t>中途結案</t>
  </si>
  <si>
    <t>法院裁定認可</t>
  </si>
  <si>
    <t>小計(4)</t>
  </si>
  <si>
    <t>評估及媒合中a</t>
  </si>
  <si>
    <t>先行共同生活、漸進式接觸或聲請法院認可中b</t>
  </si>
  <si>
    <t>總計(人次)</t>
  </si>
  <si>
    <t>(三)法院裁定認可概況</t>
  </si>
  <si>
    <t>國內
出養</t>
  </si>
  <si>
    <t>1.跨國境出養按國家(地區)分</t>
  </si>
  <si>
    <t>小計</t>
  </si>
  <si>
    <t>其他
（例如-懷孕株尚未出生者）</t>
  </si>
  <si>
    <t xml:space="preserve">2.本期
出養
人數
年齡
</t>
  </si>
  <si>
    <t>按國籍分</t>
  </si>
  <si>
    <t>按身心狀況及家庭背景分</t>
  </si>
  <si>
    <t>本國籍</t>
  </si>
  <si>
    <t>外國籍</t>
  </si>
  <si>
    <t>無國籍</t>
  </si>
  <si>
    <t>其他
(含不詳)</t>
  </si>
  <si>
    <t>新住民
子女</t>
  </si>
  <si>
    <t>政府
委託</t>
  </si>
  <si>
    <t>父母
委託</t>
  </si>
  <si>
    <t>監護人
委託</t>
  </si>
  <si>
    <t>在臺出生非本國籍兒少</t>
  </si>
  <si>
    <t xml:space="preserve">一般(含無法判斷)
</t>
  </si>
  <si>
    <t xml:space="preserve">發展遲緩或疾病
</t>
  </si>
  <si>
    <t>無特殊家庭背景</t>
  </si>
  <si>
    <t>有
特殊家庭背景</t>
  </si>
  <si>
    <t>無
特殊家庭背景</t>
  </si>
  <si>
    <t>國內出養合計</t>
  </si>
  <si>
    <t>跨國境出養合計</t>
  </si>
  <si>
    <t>3. 出養原因(複選)</t>
  </si>
  <si>
    <t xml:space="preserve">未婚
生子
</t>
  </si>
  <si>
    <t>外遇
所生
子女</t>
  </si>
  <si>
    <t>受虐
兒童</t>
  </si>
  <si>
    <t>單親扶養困難</t>
  </si>
  <si>
    <t>經濟狀況不佳</t>
  </si>
  <si>
    <t>意外懷孕子女數過多</t>
  </si>
  <si>
    <t>家人無法接納該子女</t>
  </si>
  <si>
    <t>主要照顧者有健康議題</t>
  </si>
  <si>
    <t>國內出養</t>
  </si>
  <si>
    <t>跨國境出養</t>
  </si>
  <si>
    <t>(四)尚未完成媒合個案概況</t>
  </si>
  <si>
    <t>在臺出生非本國籍</t>
  </si>
  <si>
    <t>有特殊家庭背景</t>
  </si>
  <si>
    <t>二、 收養家庭服務統計</t>
  </si>
  <si>
    <t>前期延續服務個案(1)</t>
  </si>
  <si>
    <t>截至本期底尚未完成媒合個案
(4)=(1)+(2)-(3)</t>
  </si>
  <si>
    <t>結案原因(複選)</t>
  </si>
  <si>
    <t>小計(4=a+b)</t>
  </si>
  <si>
    <t>親職準備教育、評估、審查及媒合中a</t>
  </si>
  <si>
    <t>收養意願改變</t>
  </si>
  <si>
    <t>暫緩收養計畫</t>
  </si>
  <si>
    <t>已懷孕</t>
  </si>
  <si>
    <t>夫妻(或家人)缺乏收養共識</t>
  </si>
  <si>
    <t>已洽其他機構服務</t>
  </si>
  <si>
    <t>媒無適當出養兒少</t>
  </si>
  <si>
    <t>無法取得聯繫</t>
  </si>
  <si>
    <t>未通過審查</t>
  </si>
  <si>
    <t>單身</t>
  </si>
  <si>
    <t>已婚</t>
  </si>
  <si>
    <t>收養家庭數
(戶數)</t>
  </si>
  <si>
    <t>年齡及性別</t>
  </si>
  <si>
    <t>20歲至未滿30歲</t>
  </si>
  <si>
    <t>30歲至未滿40歲</t>
  </si>
  <si>
    <t>40歲至未滿50歲</t>
  </si>
  <si>
    <t>50歲至未滿55歲</t>
  </si>
  <si>
    <t>合計</t>
  </si>
  <si>
    <t>共同</t>
  </si>
  <si>
    <t>國內收養</t>
  </si>
  <si>
    <t>跨國境收養</t>
  </si>
  <si>
    <t>收養原因 (複選)</t>
  </si>
  <si>
    <t>總計
(人次)</t>
  </si>
  <si>
    <t>生育
困難</t>
  </si>
  <si>
    <t>傳宗
接代</t>
  </si>
  <si>
    <t>繼承
家產</t>
  </si>
  <si>
    <t>產生
感情</t>
  </si>
  <si>
    <t>喜歡
孩子</t>
  </si>
  <si>
    <t>孩子
作伴</t>
  </si>
  <si>
    <t>長輩
要求</t>
  </si>
  <si>
    <t>20歲至
未滿30歲</t>
  </si>
  <si>
    <t>30歲至
未滿40歲</t>
  </si>
  <si>
    <t>40歲至
未滿50歲</t>
  </si>
  <si>
    <t>50歲至
未滿55歲</t>
  </si>
  <si>
    <t>55歲
以上</t>
  </si>
  <si>
    <t>三、本期收出養服務統計(每年年底統計全年服務成果)</t>
  </si>
  <si>
    <t xml:space="preserve">總計
(人次)
</t>
  </si>
  <si>
    <t>諮詢服務</t>
  </si>
  <si>
    <t>接受收出養申請</t>
  </si>
  <si>
    <t>轉介出養人福利服務</t>
  </si>
  <si>
    <t>說明會</t>
  </si>
  <si>
    <t>會談
、訪視、調查及評估</t>
  </si>
  <si>
    <t>心理輔導</t>
  </si>
  <si>
    <t>媒合服務</t>
  </si>
  <si>
    <t>親職準備教育課程</t>
  </si>
  <si>
    <t>親職教育或相關活動</t>
  </si>
  <si>
    <t>宣導</t>
  </si>
  <si>
    <t>追蹤輔導</t>
  </si>
  <si>
    <t>支持服務</t>
  </si>
  <si>
    <t>出養方服務</t>
  </si>
  <si>
    <t>收養方服務</t>
  </si>
  <si>
    <t>四、 工作人員人數、在職訓練及服務收費金額 (每年年底統計全年服務成果)</t>
  </si>
  <si>
    <t>項目</t>
  </si>
  <si>
    <t>總計
(人)</t>
  </si>
  <si>
    <t>專任主管</t>
  </si>
  <si>
    <t>社會工作人員</t>
  </si>
  <si>
    <t>心理輔導人員</t>
  </si>
  <si>
    <t>行政人員</t>
  </si>
  <si>
    <t>社會工作人員在職訓練</t>
  </si>
  <si>
    <t>本期服務收費金額</t>
  </si>
  <si>
    <t>人數</t>
  </si>
  <si>
    <t>次數</t>
  </si>
  <si>
    <t>總時數</t>
  </si>
  <si>
    <t>在職數</t>
  </si>
  <si>
    <t>離職數</t>
  </si>
  <si>
    <r>
      <t>中華民國</t>
    </r>
    <r>
      <rPr>
        <sz val="8"/>
        <color rgb="FF000000"/>
        <rFont val="Times New Roman"/>
        <family val="1"/>
      </rPr>
      <t>111</t>
    </r>
    <r>
      <rPr>
        <sz val="8"/>
        <color rgb="FF000000"/>
        <rFont val="標楷體"/>
        <family val="4"/>
        <charset val="136"/>
      </rPr>
      <t>年（</t>
    </r>
    <r>
      <rPr>
        <sz val="8"/>
        <color rgb="FF000000"/>
        <rFont val="Times New Roman"/>
        <family val="1"/>
      </rPr>
      <t>1</t>
    </r>
    <r>
      <rPr>
        <sz val="8"/>
        <color rgb="FF000000"/>
        <rFont val="標楷體"/>
        <family val="4"/>
        <charset val="136"/>
      </rPr>
      <t>至</t>
    </r>
    <r>
      <rPr>
        <sz val="8"/>
        <color rgb="FF000000"/>
        <rFont val="Times New Roman"/>
        <family val="1"/>
      </rPr>
      <t>12</t>
    </r>
    <r>
      <rPr>
        <sz val="8"/>
        <color rgb="FF000000"/>
        <rFont val="標楷體"/>
        <family val="4"/>
        <charset val="136"/>
      </rPr>
      <t>月)</t>
    </r>
    <r>
      <rPr>
        <sz val="8"/>
        <color rgb="FF000000"/>
        <rFont val="Times New Roman"/>
        <family val="1"/>
      </rPr>
      <t xml:space="preserve">                              </t>
    </r>
    <r>
      <rPr>
        <sz val="8"/>
        <color rgb="FF000000"/>
        <rFont val="標楷體"/>
        <family val="4"/>
        <charset val="136"/>
      </rPr>
      <t>　　　　　　　　</t>
    </r>
    <r>
      <rPr>
        <sz val="8"/>
        <color rgb="FF000000"/>
        <rFont val="Times New Roman"/>
        <family val="1"/>
      </rPr>
      <t xml:space="preserve">          </t>
    </r>
  </si>
  <si>
    <t xml:space="preserve">前期延續服務個案
</t>
  </si>
  <si>
    <t>本期新增個案</t>
  </si>
  <si>
    <t>本期完成服務個案</t>
  </si>
  <si>
    <t>截至本期底尚未完成媒合個案</t>
  </si>
  <si>
    <t>評估及媒合中</t>
  </si>
  <si>
    <t>先行共同生活、漸進式接觸或聲請法院認可中</t>
  </si>
  <si>
    <t xml:space="preserve">其他
</t>
  </si>
  <si>
    <t xml:space="preserve">2.本期
 出養
   人數
年齡
</t>
  </si>
  <si>
    <t xml:space="preserve"> 出養
    原因
國內外分</t>
  </si>
  <si>
    <t xml:space="preserve">  本期出
   養人
     數
年齡分</t>
  </si>
  <si>
    <t xml:space="preserve">   個案
   管理
戶數
</t>
  </si>
  <si>
    <t>前期延續服務個案</t>
  </si>
  <si>
    <t xml:space="preserve">截至本期底尚未完成媒合個案
</t>
  </si>
  <si>
    <t xml:space="preserve">  結案    
  原因
身
 分
 別</t>
  </si>
  <si>
    <t>單身（1名變已婚）</t>
  </si>
  <si>
    <t xml:space="preserve">  戶數、
    年齡
    及性
      別
國內外                                                                                                                                                               </t>
  </si>
  <si>
    <t xml:space="preserve">   收養原
   因
國內外</t>
  </si>
  <si>
    <t xml:space="preserve">  戶數、
     年齡
     及性
       別    
國內外                                                                                                                                   </t>
  </si>
  <si>
    <r>
      <t>兒童及少年收出養媒合服務者服務概況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　　　　　　　　</t>
    </r>
  </si>
  <si>
    <t xml:space="preserve">      中華民國110年 (1月至12月 )</t>
  </si>
  <si>
    <t xml:space="preserve">2.本期
 出養
   人數
年齡
</t>
  </si>
  <si>
    <t xml:space="preserve">  結案
   原因
身
 分
  別</t>
  </si>
  <si>
    <r>
      <rPr>
        <sz val="20"/>
        <color rgb="FF000000"/>
        <rFont val="Times New Roman"/>
        <family val="1"/>
      </rPr>
      <t xml:space="preserve"> </t>
    </r>
    <r>
      <rPr>
        <sz val="20"/>
        <color rgb="FF000000"/>
        <rFont val="標楷體"/>
        <family val="4"/>
        <charset val="136"/>
      </rPr>
      <t>兒童及少年收出養媒合服務者服務概況</t>
    </r>
    <r>
      <rPr>
        <sz val="20"/>
        <color rgb="FF000000"/>
        <rFont val="Times New Roman"/>
        <family val="1"/>
      </rPr>
      <t xml:space="preserve">             </t>
    </r>
    <r>
      <rPr>
        <sz val="20"/>
        <color rgb="FF000000"/>
        <rFont val="標楷體"/>
        <family val="4"/>
        <charset val="136"/>
      </rPr>
      <t>　　　　　　　　</t>
    </r>
    <r>
      <rPr>
        <sz val="20"/>
        <color rgb="FF000000"/>
        <rFont val="Times New Roman"/>
        <family val="1"/>
      </rPr>
      <t xml:space="preserve">          </t>
    </r>
  </si>
  <si>
    <t xml:space="preserve">      中華民國109年 (1月至12月 )</t>
  </si>
  <si>
    <t>一、被收養人兒童及少年出養統計</t>
  </si>
  <si>
    <t>跨國境出養按國家(地區)分</t>
  </si>
  <si>
    <r>
      <t xml:space="preserve">    </t>
    </r>
    <r>
      <rPr>
        <sz val="10"/>
        <color rgb="FF000000"/>
        <rFont val="標楷體"/>
        <family val="4"/>
        <charset val="136"/>
      </rPr>
      <t>本期服務人數</t>
    </r>
    <r>
      <rPr>
        <sz val="10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>年齡分</t>
    </r>
  </si>
  <si>
    <t>按身分</t>
  </si>
  <si>
    <t xml:space="preserve">  未滿1歲</t>
  </si>
  <si>
    <t xml:space="preserve">  1至未滿3歲</t>
  </si>
  <si>
    <t xml:space="preserve">  3至未滿6歲</t>
  </si>
  <si>
    <t xml:space="preserve">  6至未滿12歲</t>
  </si>
  <si>
    <t xml:space="preserve"> 12至未滿18歲</t>
  </si>
  <si>
    <r>
      <t xml:space="preserve">      </t>
    </r>
    <r>
      <rPr>
        <sz val="10"/>
        <color rgb="FF000000"/>
        <rFont val="標楷體"/>
        <family val="4"/>
        <charset val="136"/>
      </rPr>
      <t>出養原因分</t>
    </r>
    <r>
      <rPr>
        <sz val="10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>國內外分</t>
    </r>
  </si>
  <si>
    <t>外遇所
生子女</t>
  </si>
  <si>
    <t>主要照顧者身體不適</t>
  </si>
  <si>
    <t>家庭無法提供
照顧或教養</t>
  </si>
  <si>
    <t>二、收養人本期服務統計</t>
  </si>
  <si>
    <r>
      <t xml:space="preserve">     </t>
    </r>
    <r>
      <rPr>
        <sz val="10"/>
        <color rgb="FF000000"/>
        <rFont val="標楷體"/>
        <family val="4"/>
        <charset val="136"/>
      </rPr>
      <t>家庭數、年齡及性別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 xml:space="preserve">
國內外</t>
    </r>
  </si>
  <si>
    <r>
      <t xml:space="preserve">     </t>
    </r>
    <r>
      <rPr>
        <sz val="10"/>
        <color rgb="FF000000"/>
        <rFont val="標楷體"/>
        <family val="4"/>
        <charset val="136"/>
      </rPr>
      <t>收養原因分</t>
    </r>
    <r>
      <rPr>
        <sz val="10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>國內外分</t>
    </r>
  </si>
  <si>
    <r>
      <t>為申請相關福利服務</t>
    </r>
    <r>
      <rPr>
        <sz val="9"/>
        <color rgb="FF000000"/>
        <rFont val="標楷體"/>
        <family val="4"/>
        <charset val="136"/>
      </rPr>
      <t>(如公教或低收入補助)</t>
    </r>
  </si>
  <si>
    <t>諮詢
服務</t>
  </si>
  <si>
    <t>會談、訪視、調查及評估工作</t>
  </si>
  <si>
    <t>心理   輔導</t>
  </si>
  <si>
    <t>媒合   服務</t>
  </si>
  <si>
    <t>親職準備
教育課程</t>
  </si>
  <si>
    <t>服務宣導或說明會</t>
  </si>
  <si>
    <t>支持
服務</t>
  </si>
  <si>
    <t>四、工作人員人數、在職訓練、服務收費金額及期底尚未媒合成功人數(每年年底統計全年服務成果)</t>
  </si>
  <si>
    <t>專任
主管</t>
  </si>
  <si>
    <t>社會工
作人員</t>
  </si>
  <si>
    <t>行政
人員</t>
  </si>
  <si>
    <t>截至本期底尚未媒合成功人數</t>
  </si>
  <si>
    <r>
      <t>兒童及少年收出養媒合服務者服務概況</t>
    </r>
    <r>
      <rPr>
        <sz val="20"/>
        <color rgb="FF000000"/>
        <rFont val="Times New Roman"/>
        <family val="1"/>
      </rPr>
      <t xml:space="preserve"> </t>
    </r>
    <r>
      <rPr>
        <sz val="20"/>
        <color rgb="FF000000"/>
        <rFont val="標楷體"/>
        <family val="4"/>
        <charset val="136"/>
      </rPr>
      <t>　　　　　　　　</t>
    </r>
  </si>
  <si>
    <t xml:space="preserve">      中華民國108年 (1月至12月 )</t>
  </si>
  <si>
    <r>
      <rPr>
        <sz val="10"/>
        <color rgb="FF000000"/>
        <rFont val="標楷體"/>
        <family val="4"/>
        <charset val="136"/>
      </rPr>
      <t>本期服務人數</t>
    </r>
    <r>
      <rPr>
        <sz val="10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>年齡分</t>
    </r>
  </si>
  <si>
    <r>
      <rPr>
        <sz val="10"/>
        <color rgb="FF000000"/>
        <rFont val="標楷體"/>
        <family val="4"/>
        <charset val="136"/>
      </rPr>
      <t>出養原因分</t>
    </r>
    <r>
      <rPr>
        <sz val="10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>國內外分</t>
    </r>
  </si>
  <si>
    <r>
      <rPr>
        <sz val="10"/>
        <color rgb="FF000000"/>
        <rFont val="標楷體"/>
        <family val="4"/>
        <charset val="136"/>
      </rPr>
      <t>家庭數、年齡及性別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 xml:space="preserve">
國內外</t>
    </r>
  </si>
  <si>
    <r>
      <rPr>
        <sz val="10"/>
        <color rgb="FF000000"/>
        <rFont val="標楷體"/>
        <family val="4"/>
        <charset val="136"/>
      </rPr>
      <t>收養原因分</t>
    </r>
    <r>
      <rPr>
        <sz val="10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>國內外分</t>
    </r>
  </si>
  <si>
    <t xml:space="preserve">      中華民國107年 (1月至12月 )</t>
  </si>
  <si>
    <r>
      <t>其他</t>
    </r>
    <r>
      <rPr>
        <sz val="8"/>
        <color rgb="FFFF0000"/>
        <rFont val="標楷體"/>
        <family val="4"/>
        <charset val="136"/>
      </rPr>
      <t>(含義大利、芬蘭、挪威)</t>
    </r>
  </si>
  <si>
    <t xml:space="preserve">      中華民國106年 (1月至12月 )</t>
  </si>
  <si>
    <t xml:space="preserve">      中華民國105年 (1月至12月 )</t>
  </si>
  <si>
    <t xml:space="preserve">      中華民國104年 (1月至12月 )</t>
  </si>
  <si>
    <t>中華民國103年 (1月至12月 )</t>
  </si>
  <si>
    <t xml:space="preserve">  12至未滿18歲</t>
  </si>
  <si>
    <t>未婚
生子</t>
  </si>
  <si>
    <t xml:space="preserve">      中華民國102年 (1月至12月 )</t>
  </si>
  <si>
    <t>棄嬰
(童)</t>
  </si>
  <si>
    <r>
      <t>為申請相關福利服務</t>
    </r>
    <r>
      <rPr>
        <sz val="8"/>
        <color rgb="FF000000"/>
        <rFont val="標楷體"/>
        <family val="4"/>
        <charset val="136"/>
      </rPr>
      <t>(如公教或低收入補助)</t>
    </r>
  </si>
  <si>
    <t>三、本期收出養服務統計</t>
  </si>
  <si>
    <t>追蹤
輔導</t>
  </si>
  <si>
    <t>四、工作人員人數、在職訓練、服務收費金額及期底尚未媒合成功人數</t>
  </si>
  <si>
    <t xml:space="preserve">      中華民國101年 (1月至12月 )</t>
  </si>
  <si>
    <t>外遇所生子女</t>
  </si>
  <si>
    <t>未婚生子</t>
  </si>
  <si>
    <t>受虐兒童</t>
  </si>
  <si>
    <t>家庭無法提供照顧或教養</t>
  </si>
  <si>
    <t>一般(含無法判斷)</t>
  </si>
  <si>
    <t>為申請相關福利服務(如公教或低收入補助)</t>
  </si>
  <si>
    <r>
      <t>中華民國</t>
    </r>
    <r>
      <rPr>
        <sz val="8"/>
        <rFont val="Times New Roman"/>
        <family val="1"/>
      </rPr>
      <t>112</t>
    </r>
    <r>
      <rPr>
        <sz val="8"/>
        <rFont val="標楷體"/>
        <family val="4"/>
        <charset val="136"/>
      </rPr>
      <t>年（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至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月)</t>
    </r>
    <r>
      <rPr>
        <sz val="8"/>
        <rFont val="Times New Roman"/>
        <family val="1"/>
      </rPr>
      <t xml:space="preserve">                              </t>
    </r>
    <r>
      <rPr>
        <sz val="8"/>
        <rFont val="標楷體"/>
        <family val="4"/>
        <charset val="136"/>
      </rPr>
      <t>　　　　　　　　</t>
    </r>
    <r>
      <rPr>
        <sz val="8"/>
        <rFont val="Times New Roman"/>
        <family val="1"/>
      </rPr>
      <t xml:space="preserve">          </t>
    </r>
  </si>
  <si>
    <r>
      <rPr>
        <sz val="8"/>
        <rFont val="標楷體"/>
        <family val="4"/>
        <charset val="136"/>
      </rPr>
      <t>出養
原因
國內外分</t>
    </r>
  </si>
  <si>
    <r>
      <t xml:space="preserve">3. </t>
    </r>
    <r>
      <rPr>
        <sz val="8"/>
        <rFont val="標楷體"/>
        <family val="4"/>
        <charset val="136"/>
      </rPr>
      <t>出養原因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複選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</si>
  <si>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總計</t>
    </r>
  </si>
  <si>
    <r>
      <rPr>
        <sz val="8"/>
        <rFont val="標楷體"/>
        <family val="4"/>
        <charset val="136"/>
      </rPr>
      <t xml:space="preserve">未婚
生子
</t>
    </r>
  </si>
  <si>
    <r>
      <rPr>
        <sz val="8"/>
        <rFont val="標楷體"/>
        <family val="4"/>
        <charset val="136"/>
      </rPr>
      <t>外遇
所生
子女</t>
    </r>
  </si>
  <si>
    <r>
      <rPr>
        <sz val="8"/>
        <rFont val="標楷體"/>
        <family val="4"/>
        <charset val="136"/>
      </rPr>
      <t>棄嬰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童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</si>
  <si>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受虐
兒童</t>
    </r>
  </si>
  <si>
    <r>
      <rPr>
        <sz val="8"/>
        <rFont val="標楷體"/>
        <family val="4"/>
        <charset val="136"/>
      </rPr>
      <t>單親扶養困難</t>
    </r>
  </si>
  <si>
    <r>
      <rPr>
        <sz val="8"/>
        <rFont val="標楷體"/>
        <family val="4"/>
        <charset val="136"/>
      </rPr>
      <t>經濟狀況不佳</t>
    </r>
  </si>
  <si>
    <r>
      <rPr>
        <sz val="8"/>
        <rFont val="標楷體"/>
        <family val="4"/>
        <charset val="136"/>
      </rPr>
      <t>意外懷孕子女數過多</t>
    </r>
  </si>
  <si>
    <r>
      <rPr>
        <sz val="6"/>
        <rFont val="標楷體"/>
        <family val="4"/>
        <charset val="136"/>
      </rPr>
      <t>家人無法接納該子女</t>
    </r>
  </si>
  <si>
    <r>
      <rPr>
        <sz val="8"/>
        <rFont val="標楷體"/>
        <family val="4"/>
        <charset val="136"/>
      </rPr>
      <t>主要照顧者有健康議題</t>
    </r>
  </si>
  <si>
    <r>
      <rPr>
        <sz val="8"/>
        <rFont val="標楷體"/>
        <family val="4"/>
        <charset val="136"/>
      </rPr>
      <t>支持系統不足</t>
    </r>
  </si>
  <si>
    <r>
      <rPr>
        <sz val="8"/>
        <rFont val="標楷體"/>
        <family val="4"/>
        <charset val="136"/>
      </rPr>
      <t>地方政府監護</t>
    </r>
  </si>
  <si>
    <r>
      <rPr>
        <sz val="8"/>
        <rFont val="標楷體"/>
        <family val="4"/>
        <charset val="136"/>
      </rPr>
      <t>其他</t>
    </r>
  </si>
  <si>
    <r>
      <rPr>
        <sz val="8"/>
        <rFont val="標楷體"/>
        <family val="4"/>
        <charset val="136"/>
      </rPr>
      <t>國內出養</t>
    </r>
  </si>
  <si>
    <r>
      <rPr>
        <sz val="8"/>
        <rFont val="標楷體"/>
        <family val="4"/>
        <charset val="136"/>
      </rPr>
      <t>跨國境出養</t>
    </r>
  </si>
  <si>
    <r>
      <t>(</t>
    </r>
    <r>
      <rPr>
        <sz val="8"/>
        <rFont val="標楷體"/>
        <family val="4"/>
        <charset val="136"/>
      </rPr>
      <t>四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尚未完成媒合個案概況</t>
    </r>
  </si>
  <si>
    <r>
      <rPr>
        <sz val="8"/>
        <rFont val="標楷體"/>
        <family val="4"/>
        <charset val="136"/>
      </rPr>
      <t>本期出
養人
數
年齡分</t>
    </r>
  </si>
  <si>
    <r>
      <rPr>
        <sz val="8"/>
        <rFont val="標楷體"/>
        <family val="4"/>
        <charset val="136"/>
      </rPr>
      <t>按性別分</t>
    </r>
  </si>
  <si>
    <r>
      <rPr>
        <sz val="8"/>
        <rFont val="標楷體"/>
        <family val="4"/>
        <charset val="136"/>
      </rPr>
      <t>按國籍分</t>
    </r>
  </si>
  <si>
    <r>
      <rPr>
        <sz val="8"/>
        <rFont val="標楷體"/>
        <family val="4"/>
        <charset val="136"/>
      </rPr>
      <t>按族群分</t>
    </r>
  </si>
  <si>
    <r>
      <rPr>
        <sz val="8"/>
        <rFont val="標楷體"/>
        <family val="4"/>
        <charset val="136"/>
      </rPr>
      <t>按身分分</t>
    </r>
  </si>
  <si>
    <r>
      <rPr>
        <sz val="8"/>
        <rFont val="標楷體"/>
        <family val="4"/>
        <charset val="136"/>
      </rPr>
      <t>按個案類型分</t>
    </r>
  </si>
  <si>
    <r>
      <rPr>
        <sz val="8"/>
        <rFont val="標楷體"/>
        <family val="4"/>
        <charset val="136"/>
      </rPr>
      <t>按身心狀況及家庭背景分</t>
    </r>
  </si>
  <si>
    <r>
      <rPr>
        <sz val="8"/>
        <rFont val="標楷體"/>
        <family val="4"/>
        <charset val="136"/>
      </rPr>
      <t>男</t>
    </r>
  </si>
  <si>
    <r>
      <rPr>
        <sz val="8"/>
        <rFont val="標楷體"/>
        <family val="4"/>
        <charset val="136"/>
      </rPr>
      <t>女</t>
    </r>
  </si>
  <si>
    <r>
      <rPr>
        <sz val="8"/>
        <rFont val="標楷體"/>
        <family val="4"/>
        <charset val="136"/>
      </rPr>
      <t>本國籍</t>
    </r>
  </si>
  <si>
    <r>
      <rPr>
        <sz val="8"/>
        <rFont val="標楷體"/>
        <family val="4"/>
        <charset val="136"/>
      </rPr>
      <t>外國籍</t>
    </r>
  </si>
  <si>
    <r>
      <rPr>
        <sz val="8"/>
        <rFont val="標楷體"/>
        <family val="4"/>
        <charset val="136"/>
      </rPr>
      <t>無國籍</t>
    </r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</si>
  <si>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含不詳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</si>
  <si>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一般</t>
    </r>
  </si>
  <si>
    <r>
      <rPr>
        <sz val="8"/>
        <rFont val="標楷體"/>
        <family val="4"/>
        <charset val="136"/>
      </rPr>
      <t>原住民</t>
    </r>
  </si>
  <si>
    <r>
      <rPr>
        <sz val="8"/>
        <rFont val="標楷體"/>
        <family val="4"/>
        <charset val="136"/>
      </rPr>
      <t>新住民子女</t>
    </r>
  </si>
  <si>
    <r>
      <rPr>
        <sz val="8"/>
        <rFont val="標楷體"/>
        <family val="4"/>
        <charset val="136"/>
      </rPr>
      <t>政府
委託</t>
    </r>
  </si>
  <si>
    <r>
      <rPr>
        <sz val="8"/>
        <rFont val="標楷體"/>
        <family val="4"/>
        <charset val="136"/>
      </rPr>
      <t>父母
委託</t>
    </r>
  </si>
  <si>
    <r>
      <rPr>
        <sz val="8"/>
        <rFont val="標楷體"/>
        <family val="4"/>
        <charset val="136"/>
      </rPr>
      <t>監護人
委託</t>
    </r>
  </si>
  <si>
    <r>
      <rPr>
        <sz val="8"/>
        <rFont val="標楷體"/>
        <family val="4"/>
        <charset val="136"/>
      </rPr>
      <t>兒童及少年保護個案</t>
    </r>
  </si>
  <si>
    <r>
      <rPr>
        <sz val="8"/>
        <rFont val="標楷體"/>
        <family val="4"/>
        <charset val="136"/>
      </rPr>
      <t>在臺出生非本國籍</t>
    </r>
  </si>
  <si>
    <r>
      <rPr>
        <sz val="8"/>
        <rFont val="標楷體"/>
        <family val="4"/>
        <charset val="136"/>
      </rPr>
      <t>未成年懷孕</t>
    </r>
  </si>
  <si>
    <r>
      <rPr>
        <sz val="8"/>
        <rFont val="標楷體"/>
        <family val="4"/>
        <charset val="136"/>
      </rPr>
      <t>一般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含無法判斷</t>
    </r>
    <r>
      <rPr>
        <sz val="8"/>
        <rFont val="Times New Roman"/>
        <family val="1"/>
      </rPr>
      <t xml:space="preserve">)
</t>
    </r>
  </si>
  <si>
    <r>
      <rPr>
        <sz val="8"/>
        <rFont val="標楷體"/>
        <family val="4"/>
        <charset val="136"/>
      </rPr>
      <t>身心障礙</t>
    </r>
  </si>
  <si>
    <r>
      <rPr>
        <sz val="8"/>
        <rFont val="標楷體"/>
        <family val="4"/>
        <charset val="136"/>
      </rPr>
      <t>發展遲緩或疾病</t>
    </r>
  </si>
  <si>
    <r>
      <rPr>
        <sz val="6"/>
        <rFont val="標楷體"/>
        <family val="4"/>
        <charset val="136"/>
      </rPr>
      <t>無特殊家庭背景</t>
    </r>
  </si>
  <si>
    <r>
      <rPr>
        <sz val="6"/>
        <rFont val="標楷體"/>
        <family val="4"/>
        <charset val="136"/>
      </rPr>
      <t>有特殊家庭背景</t>
    </r>
  </si>
  <si>
    <r>
      <rPr>
        <sz val="8"/>
        <rFont val="標楷體"/>
        <family val="4"/>
        <charset val="136"/>
      </rPr>
      <t>未滿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歲</t>
    </r>
  </si>
  <si>
    <r>
      <t>1</t>
    </r>
    <r>
      <rPr>
        <sz val="8"/>
        <rFont val="標楷體"/>
        <family val="4"/>
        <charset val="136"/>
      </rPr>
      <t>至未滿</t>
    </r>
    <r>
      <rPr>
        <sz val="8"/>
        <rFont val="Times New Roman"/>
        <family val="1"/>
      </rPr>
      <t>3</t>
    </r>
    <r>
      <rPr>
        <sz val="8"/>
        <rFont val="標楷體"/>
        <family val="4"/>
        <charset val="136"/>
      </rPr>
      <t>歲</t>
    </r>
  </si>
  <si>
    <r>
      <t>3</t>
    </r>
    <r>
      <rPr>
        <sz val="8"/>
        <rFont val="標楷體"/>
        <family val="4"/>
        <charset val="136"/>
      </rPr>
      <t>至未滿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歲</t>
    </r>
  </si>
  <si>
    <r>
      <t>6</t>
    </r>
    <r>
      <rPr>
        <sz val="8"/>
        <rFont val="標楷體"/>
        <family val="4"/>
        <charset val="136"/>
      </rPr>
      <t>至未滿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歲</t>
    </r>
  </si>
  <si>
    <r>
      <t>12</t>
    </r>
    <r>
      <rPr>
        <sz val="8"/>
        <rFont val="標楷體"/>
        <family val="4"/>
        <charset val="136"/>
      </rPr>
      <t>至未滿</t>
    </r>
    <r>
      <rPr>
        <sz val="8"/>
        <rFont val="Times New Roman"/>
        <family val="1"/>
      </rPr>
      <t>18</t>
    </r>
    <r>
      <rPr>
        <sz val="8"/>
        <rFont val="標楷體"/>
        <family val="4"/>
        <charset val="136"/>
      </rPr>
      <t>歲</t>
    </r>
  </si>
  <si>
    <r>
      <rPr>
        <sz val="8"/>
        <rFont val="標楷體"/>
        <family val="4"/>
        <charset val="136"/>
      </rPr>
      <t>二、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收養家庭服務統計</t>
    </r>
  </si>
  <si>
    <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個案管理</t>
    </r>
  </si>
  <si>
    <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中途結案個案概況</t>
    </r>
  </si>
  <si>
    <r>
      <rPr>
        <sz val="8"/>
        <rFont val="標楷體"/>
        <family val="4"/>
        <charset val="136"/>
      </rPr>
      <t xml:space="preserve">個案
管理
戶數
</t>
    </r>
  </si>
  <si>
    <r>
      <rPr>
        <sz val="8"/>
        <rFont val="標楷體"/>
        <family val="4"/>
        <charset val="136"/>
      </rPr>
      <t>前期延續服務個案</t>
    </r>
    <r>
      <rPr>
        <sz val="8"/>
        <rFont val="Times New Roman"/>
        <family val="1"/>
      </rPr>
      <t>(1)</t>
    </r>
  </si>
  <si>
    <r>
      <rPr>
        <sz val="8"/>
        <rFont val="標楷體"/>
        <family val="4"/>
        <charset val="136"/>
      </rPr>
      <t>本期新增個案</t>
    </r>
    <r>
      <rPr>
        <sz val="8"/>
        <rFont val="Times New Roman"/>
        <family val="1"/>
      </rPr>
      <t>(2)</t>
    </r>
  </si>
  <si>
    <r>
      <rPr>
        <sz val="8"/>
        <rFont val="標楷體"/>
        <family val="4"/>
        <charset val="136"/>
      </rPr>
      <t>本期完成服務個案</t>
    </r>
    <r>
      <rPr>
        <sz val="8"/>
        <rFont val="Times New Roman"/>
        <family val="1"/>
      </rPr>
      <t>(3)</t>
    </r>
  </si>
  <si>
    <r>
      <rPr>
        <sz val="8"/>
        <rFont val="標楷體"/>
        <family val="4"/>
        <charset val="136"/>
      </rPr>
      <t xml:space="preserve">截至本期底尚未完成媒合個案
</t>
    </r>
    <r>
      <rPr>
        <sz val="8"/>
        <rFont val="Times New Roman"/>
        <family val="1"/>
      </rPr>
      <t>(4)=(1)+(2)-(3)</t>
    </r>
  </si>
  <si>
    <r>
      <rPr>
        <sz val="8"/>
        <rFont val="標楷體"/>
        <family val="4"/>
        <charset val="136"/>
      </rPr>
      <t>結案
原因
身
分
別</t>
    </r>
  </si>
  <si>
    <r>
      <rPr>
        <sz val="8"/>
        <rFont val="標楷體"/>
        <family val="4"/>
        <charset val="136"/>
      </rPr>
      <t>結案原因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複選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</si>
  <si>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小計</t>
    </r>
    <r>
      <rPr>
        <sz val="8"/>
        <rFont val="Times New Roman"/>
        <family val="1"/>
      </rPr>
      <t>(3)</t>
    </r>
  </si>
  <si>
    <r>
      <rPr>
        <sz val="8"/>
        <rFont val="標楷體"/>
        <family val="4"/>
        <charset val="136"/>
      </rPr>
      <t>中途結案</t>
    </r>
  </si>
  <si>
    <r>
      <rPr>
        <sz val="8"/>
        <rFont val="標楷體"/>
        <family val="4"/>
        <charset val="136"/>
      </rPr>
      <t>法院裁定認可</t>
    </r>
  </si>
  <si>
    <r>
      <rPr>
        <sz val="8"/>
        <rFont val="標楷體"/>
        <family val="4"/>
        <charset val="136"/>
      </rPr>
      <t>小計</t>
    </r>
    <r>
      <rPr>
        <sz val="8"/>
        <rFont val="Times New Roman"/>
        <family val="1"/>
      </rPr>
      <t>(4=a+b)</t>
    </r>
  </si>
  <si>
    <r>
      <rPr>
        <sz val="8"/>
        <rFont val="標楷體"/>
        <family val="4"/>
        <charset val="136"/>
      </rPr>
      <t>親職準備教育、評估、審查及媒合中</t>
    </r>
    <r>
      <rPr>
        <sz val="8"/>
        <rFont val="Times New Roman"/>
        <family val="1"/>
      </rPr>
      <t>a</t>
    </r>
  </si>
  <si>
    <r>
      <rPr>
        <sz val="8"/>
        <rFont val="標楷體"/>
        <family val="4"/>
        <charset val="136"/>
      </rPr>
      <t>先行共同生活、漸進式接觸或聲請法院認可中</t>
    </r>
    <r>
      <rPr>
        <sz val="8"/>
        <rFont val="Times New Roman"/>
        <family val="1"/>
      </rPr>
      <t>b</t>
    </r>
  </si>
  <si>
    <r>
      <rPr>
        <sz val="8"/>
        <rFont val="標楷體"/>
        <family val="4"/>
        <charset val="136"/>
      </rPr>
      <t>收養意願改變</t>
    </r>
  </si>
  <si>
    <r>
      <rPr>
        <sz val="8"/>
        <rFont val="標楷體"/>
        <family val="4"/>
        <charset val="136"/>
      </rPr>
      <t>無法配合機構服務程序</t>
    </r>
  </si>
  <si>
    <r>
      <rPr>
        <sz val="8"/>
        <rFont val="標楷體"/>
        <family val="4"/>
        <charset val="136"/>
      </rPr>
      <t>暫緩收養計畫</t>
    </r>
  </si>
  <si>
    <r>
      <rPr>
        <sz val="8"/>
        <rFont val="標楷體"/>
        <family val="4"/>
        <charset val="136"/>
      </rPr>
      <t>已懷孕</t>
    </r>
  </si>
  <si>
    <r>
      <rPr>
        <sz val="8"/>
        <rFont val="標楷體"/>
        <family val="4"/>
        <charset val="136"/>
      </rPr>
      <t>夫妻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或家人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缺乏收養共識</t>
    </r>
  </si>
  <si>
    <r>
      <rPr>
        <sz val="8"/>
        <rFont val="標楷體"/>
        <family val="4"/>
        <charset val="136"/>
      </rPr>
      <t>已洽其他機構服務</t>
    </r>
  </si>
  <si>
    <r>
      <rPr>
        <sz val="8"/>
        <rFont val="標楷體"/>
        <family val="4"/>
        <charset val="136"/>
      </rPr>
      <t>媒無適當出養兒少</t>
    </r>
  </si>
  <si>
    <r>
      <rPr>
        <sz val="8"/>
        <rFont val="標楷體"/>
        <family val="4"/>
        <charset val="136"/>
      </rPr>
      <t>無法取得聯繫</t>
    </r>
  </si>
  <si>
    <r>
      <rPr>
        <sz val="8"/>
        <rFont val="標楷體"/>
        <family val="4"/>
        <charset val="136"/>
      </rPr>
      <t>未通過審查</t>
    </r>
  </si>
  <si>
    <r>
      <rPr>
        <sz val="8"/>
        <rFont val="標楷體"/>
        <family val="4"/>
        <charset val="136"/>
      </rPr>
      <t>單身</t>
    </r>
  </si>
  <si>
    <r>
      <rPr>
        <sz val="8"/>
        <rFont val="標楷體"/>
        <family val="4"/>
        <charset val="136"/>
      </rPr>
      <t>已婚</t>
    </r>
  </si>
  <si>
    <r>
      <t>(</t>
    </r>
    <r>
      <rPr>
        <sz val="8"/>
        <rFont val="標楷體"/>
        <family val="4"/>
        <charset val="136"/>
      </rPr>
      <t>三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法院裁定認可概況</t>
    </r>
  </si>
  <si>
    <r>
      <rPr>
        <sz val="8"/>
        <rFont val="標楷體"/>
        <family val="4"/>
        <charset val="136"/>
      </rPr>
      <t>戶數、
年齡
及性
別
國內外</t>
    </r>
  </si>
  <si>
    <r>
      <rPr>
        <sz val="8"/>
        <rFont val="標楷體"/>
        <family val="4"/>
        <charset val="136"/>
      </rPr>
      <t xml:space="preserve">收養家庭數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戶數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</si>
  <si>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年齡及性別</t>
    </r>
  </si>
  <si>
    <r>
      <t>20</t>
    </r>
    <r>
      <rPr>
        <sz val="8"/>
        <rFont val="標楷體"/>
        <family val="4"/>
        <charset val="136"/>
      </rPr>
      <t>歲至未滿</t>
    </r>
    <r>
      <rPr>
        <sz val="8"/>
        <rFont val="Times New Roman"/>
        <family val="1"/>
      </rPr>
      <t>30</t>
    </r>
    <r>
      <rPr>
        <sz val="8"/>
        <rFont val="標楷體"/>
        <family val="4"/>
        <charset val="136"/>
      </rPr>
      <t>歲</t>
    </r>
  </si>
  <si>
    <r>
      <t>30</t>
    </r>
    <r>
      <rPr>
        <sz val="8"/>
        <rFont val="標楷體"/>
        <family val="4"/>
        <charset val="136"/>
      </rPr>
      <t>歲至未滿</t>
    </r>
    <r>
      <rPr>
        <sz val="8"/>
        <rFont val="Times New Roman"/>
        <family val="1"/>
      </rPr>
      <t>40</t>
    </r>
    <r>
      <rPr>
        <sz val="8"/>
        <rFont val="標楷體"/>
        <family val="4"/>
        <charset val="136"/>
      </rPr>
      <t>歲</t>
    </r>
  </si>
  <si>
    <r>
      <t>40</t>
    </r>
    <r>
      <rPr>
        <sz val="8"/>
        <rFont val="標楷體"/>
        <family val="4"/>
        <charset val="136"/>
      </rPr>
      <t>歲至未滿</t>
    </r>
    <r>
      <rPr>
        <sz val="8"/>
        <rFont val="Times New Roman"/>
        <family val="1"/>
      </rPr>
      <t>50</t>
    </r>
    <r>
      <rPr>
        <sz val="8"/>
        <rFont val="標楷體"/>
        <family val="4"/>
        <charset val="136"/>
      </rPr>
      <t>歲</t>
    </r>
  </si>
  <si>
    <r>
      <t>50</t>
    </r>
    <r>
      <rPr>
        <sz val="8"/>
        <rFont val="標楷體"/>
        <family val="4"/>
        <charset val="136"/>
      </rPr>
      <t>歲至未滿</t>
    </r>
    <r>
      <rPr>
        <sz val="8"/>
        <rFont val="Times New Roman"/>
        <family val="1"/>
      </rPr>
      <t>55</t>
    </r>
    <r>
      <rPr>
        <sz val="8"/>
        <rFont val="標楷體"/>
        <family val="4"/>
        <charset val="136"/>
      </rPr>
      <t>歲</t>
    </r>
  </si>
  <si>
    <r>
      <t>55</t>
    </r>
    <r>
      <rPr>
        <sz val="8"/>
        <rFont val="標楷體"/>
        <family val="4"/>
        <charset val="136"/>
      </rPr>
      <t>歲以上</t>
    </r>
  </si>
  <si>
    <r>
      <rPr>
        <sz val="8"/>
        <rFont val="標楷體"/>
        <family val="4"/>
        <charset val="136"/>
      </rPr>
      <t>合計</t>
    </r>
  </si>
  <si>
    <r>
      <rPr>
        <sz val="8"/>
        <rFont val="標楷體"/>
        <family val="4"/>
        <charset val="136"/>
      </rPr>
      <t>共同</t>
    </r>
  </si>
  <si>
    <r>
      <rPr>
        <sz val="8"/>
        <rFont val="標楷體"/>
        <family val="4"/>
        <charset val="136"/>
      </rPr>
      <t>國內收養</t>
    </r>
  </si>
  <si>
    <r>
      <rPr>
        <sz val="8"/>
        <rFont val="標楷體"/>
        <family val="4"/>
        <charset val="136"/>
      </rPr>
      <t>跨國境收養</t>
    </r>
  </si>
  <si>
    <r>
      <rPr>
        <sz val="8"/>
        <rFont val="標楷體"/>
        <family val="4"/>
        <charset val="136"/>
      </rPr>
      <t>收養原
因
國內外</t>
    </r>
  </si>
  <si>
    <r>
      <rPr>
        <sz val="8"/>
        <rFont val="標楷體"/>
        <family val="4"/>
        <charset val="136"/>
      </rPr>
      <t>收養原因</t>
    </r>
    <r>
      <rPr>
        <sz val="8"/>
        <rFont val="Times New Roman"/>
        <family val="1"/>
      </rPr>
      <t xml:space="preserve"> (</t>
    </r>
    <r>
      <rPr>
        <sz val="8"/>
        <rFont val="標楷體"/>
        <family val="4"/>
        <charset val="136"/>
      </rPr>
      <t>複選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</si>
  <si>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 xml:space="preserve">總計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</si>
  <si>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生育
困難</t>
    </r>
  </si>
  <si>
    <r>
      <rPr>
        <sz val="8"/>
        <rFont val="標楷體"/>
        <family val="4"/>
        <charset val="136"/>
      </rPr>
      <t>傳宗
接代</t>
    </r>
  </si>
  <si>
    <r>
      <rPr>
        <sz val="8"/>
        <rFont val="標楷體"/>
        <family val="4"/>
        <charset val="136"/>
      </rPr>
      <t>繼承
家產</t>
    </r>
  </si>
  <si>
    <r>
      <rPr>
        <sz val="8"/>
        <rFont val="標楷體"/>
        <family val="4"/>
        <charset val="136"/>
      </rPr>
      <t>產生
感情</t>
    </r>
  </si>
  <si>
    <r>
      <rPr>
        <sz val="8"/>
        <rFont val="標楷體"/>
        <family val="4"/>
        <charset val="136"/>
      </rPr>
      <t>喜歡
孩子</t>
    </r>
  </si>
  <si>
    <r>
      <rPr>
        <sz val="8"/>
        <rFont val="標楷體"/>
        <family val="4"/>
        <charset val="136"/>
      </rPr>
      <t>孩子
作伴</t>
    </r>
  </si>
  <si>
    <r>
      <rPr>
        <sz val="8"/>
        <rFont val="標楷體"/>
        <family val="4"/>
        <charset val="136"/>
      </rPr>
      <t>長輩
要求</t>
    </r>
  </si>
  <si>
    <r>
      <rPr>
        <sz val="6"/>
        <rFont val="標楷體"/>
        <family val="4"/>
        <charset val="136"/>
      </rPr>
      <t>願意照顧有需要的孩子</t>
    </r>
  </si>
  <si>
    <r>
      <rPr>
        <sz val="8"/>
        <rFont val="標楷體"/>
        <family val="4"/>
        <charset val="136"/>
      </rPr>
      <t>戶數、
年齡
及性
別
國內外</t>
    </r>
  </si>
  <si>
    <r>
      <t>20</t>
    </r>
    <r>
      <rPr>
        <sz val="8"/>
        <rFont val="標楷體"/>
        <family val="4"/>
        <charset val="136"/>
      </rPr>
      <t>歲至
未滿</t>
    </r>
    <r>
      <rPr>
        <sz val="8"/>
        <rFont val="Times New Roman"/>
        <family val="1"/>
      </rPr>
      <t>30</t>
    </r>
    <r>
      <rPr>
        <sz val="8"/>
        <rFont val="標楷體"/>
        <family val="4"/>
        <charset val="136"/>
      </rPr>
      <t>歲</t>
    </r>
  </si>
  <si>
    <r>
      <t>30</t>
    </r>
    <r>
      <rPr>
        <sz val="8"/>
        <rFont val="標楷體"/>
        <family val="4"/>
        <charset val="136"/>
      </rPr>
      <t>歲至
未滿</t>
    </r>
    <r>
      <rPr>
        <sz val="8"/>
        <rFont val="Times New Roman"/>
        <family val="1"/>
      </rPr>
      <t>40</t>
    </r>
    <r>
      <rPr>
        <sz val="8"/>
        <rFont val="標楷體"/>
        <family val="4"/>
        <charset val="136"/>
      </rPr>
      <t>歲</t>
    </r>
  </si>
  <si>
    <r>
      <t>40</t>
    </r>
    <r>
      <rPr>
        <sz val="8"/>
        <rFont val="標楷體"/>
        <family val="4"/>
        <charset val="136"/>
      </rPr>
      <t>歲至
未滿</t>
    </r>
    <r>
      <rPr>
        <sz val="8"/>
        <rFont val="Times New Roman"/>
        <family val="1"/>
      </rPr>
      <t>50</t>
    </r>
    <r>
      <rPr>
        <sz val="8"/>
        <rFont val="標楷體"/>
        <family val="4"/>
        <charset val="136"/>
      </rPr>
      <t>歲</t>
    </r>
  </si>
  <si>
    <r>
      <t>50</t>
    </r>
    <r>
      <rPr>
        <sz val="8"/>
        <rFont val="標楷體"/>
        <family val="4"/>
        <charset val="136"/>
      </rPr>
      <t>歲至
未滿</t>
    </r>
    <r>
      <rPr>
        <sz val="8"/>
        <rFont val="Times New Roman"/>
        <family val="1"/>
      </rPr>
      <t>55</t>
    </r>
    <r>
      <rPr>
        <sz val="8"/>
        <rFont val="標楷體"/>
        <family val="4"/>
        <charset val="136"/>
      </rPr>
      <t>歲</t>
    </r>
  </si>
  <si>
    <r>
      <t>55</t>
    </r>
    <r>
      <rPr>
        <sz val="8"/>
        <rFont val="標楷體"/>
        <family val="4"/>
        <charset val="136"/>
      </rPr>
      <t>歲
以上</t>
    </r>
  </si>
  <si>
    <r>
      <rPr>
        <sz val="8"/>
        <rFont val="標楷體"/>
        <family val="4"/>
        <charset val="136"/>
      </rPr>
      <t>三、本期收出養服務統計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每年年底統計全年服務成果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</si>
  <si>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 xml:space="preserve">總計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 xml:space="preserve">)
</t>
    </r>
  </si>
  <si>
    <r>
      <rPr>
        <sz val="8"/>
        <rFont val="標楷體"/>
        <family val="4"/>
        <charset val="136"/>
      </rPr>
      <t>諮詢服務</t>
    </r>
  </si>
  <si>
    <r>
      <rPr>
        <sz val="8"/>
        <rFont val="標楷體"/>
        <family val="4"/>
        <charset val="136"/>
      </rPr>
      <t>接受收出養申請</t>
    </r>
  </si>
  <si>
    <r>
      <rPr>
        <sz val="8"/>
        <rFont val="標楷體"/>
        <family val="4"/>
        <charset val="136"/>
      </rPr>
      <t>轉介出養人福利服務</t>
    </r>
  </si>
  <si>
    <r>
      <rPr>
        <sz val="8"/>
        <rFont val="標楷體"/>
        <family val="4"/>
        <charset val="136"/>
      </rPr>
      <t>說明會</t>
    </r>
  </si>
  <si>
    <r>
      <rPr>
        <sz val="8"/>
        <rFont val="標楷體"/>
        <family val="4"/>
        <charset val="136"/>
      </rPr>
      <t>會談
、訪視、調查及評估</t>
    </r>
  </si>
  <si>
    <r>
      <rPr>
        <sz val="8"/>
        <rFont val="標楷體"/>
        <family val="4"/>
        <charset val="136"/>
      </rPr>
      <t>心理輔導</t>
    </r>
  </si>
  <si>
    <r>
      <rPr>
        <sz val="8"/>
        <rFont val="標楷體"/>
        <family val="4"/>
        <charset val="136"/>
      </rPr>
      <t>媒合服務</t>
    </r>
  </si>
  <si>
    <r>
      <rPr>
        <sz val="8"/>
        <rFont val="標楷體"/>
        <family val="4"/>
        <charset val="136"/>
      </rPr>
      <t>親職準備教育課程</t>
    </r>
  </si>
  <si>
    <r>
      <rPr>
        <sz val="8"/>
        <rFont val="標楷體"/>
        <family val="4"/>
        <charset val="136"/>
      </rPr>
      <t>親職教育或相關活動</t>
    </r>
  </si>
  <si>
    <r>
      <rPr>
        <sz val="8"/>
        <rFont val="標楷體"/>
        <family val="4"/>
        <charset val="136"/>
      </rPr>
      <t>宣導</t>
    </r>
  </si>
  <si>
    <r>
      <rPr>
        <sz val="8"/>
        <rFont val="標楷體"/>
        <family val="4"/>
        <charset val="136"/>
      </rPr>
      <t>追蹤輔導</t>
    </r>
  </si>
  <si>
    <r>
      <rPr>
        <sz val="8"/>
        <rFont val="標楷體"/>
        <family val="4"/>
        <charset val="136"/>
      </rPr>
      <t>支持服務</t>
    </r>
  </si>
  <si>
    <r>
      <rPr>
        <sz val="8"/>
        <rFont val="標楷體"/>
        <family val="4"/>
        <charset val="136"/>
      </rPr>
      <t>出養方服務</t>
    </r>
  </si>
  <si>
    <r>
      <rPr>
        <sz val="8"/>
        <rFont val="標楷體"/>
        <family val="4"/>
        <charset val="136"/>
      </rPr>
      <t>收養方服務</t>
    </r>
  </si>
  <si>
    <r>
      <rPr>
        <sz val="8"/>
        <rFont val="標楷體"/>
        <family val="4"/>
        <charset val="136"/>
      </rPr>
      <t>四、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工作人員人數、在職訓練及服務收費金額</t>
    </r>
    <r>
      <rPr>
        <sz val="8"/>
        <rFont val="Times New Roman"/>
        <family val="1"/>
      </rPr>
      <t xml:space="preserve"> (</t>
    </r>
    <r>
      <rPr>
        <sz val="8"/>
        <rFont val="標楷體"/>
        <family val="4"/>
        <charset val="136"/>
      </rPr>
      <t>每年年底統計全年服務成果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</si>
  <si>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項目</t>
    </r>
  </si>
  <si>
    <r>
      <rPr>
        <sz val="8"/>
        <rFont val="標楷體"/>
        <family val="4"/>
        <charset val="136"/>
      </rPr>
      <t xml:space="preserve">總計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</si>
  <si>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專任主管</t>
    </r>
  </si>
  <si>
    <r>
      <rPr>
        <sz val="8"/>
        <rFont val="標楷體"/>
        <family val="4"/>
        <charset val="136"/>
      </rPr>
      <t>社會工作人員</t>
    </r>
  </si>
  <si>
    <r>
      <rPr>
        <sz val="8"/>
        <rFont val="標楷體"/>
        <family val="4"/>
        <charset val="136"/>
      </rPr>
      <t>心理輔導人員</t>
    </r>
  </si>
  <si>
    <r>
      <rPr>
        <sz val="8"/>
        <rFont val="標楷體"/>
        <family val="4"/>
        <charset val="136"/>
      </rPr>
      <t>行政人員</t>
    </r>
  </si>
  <si>
    <r>
      <rPr>
        <sz val="8"/>
        <rFont val="標楷體"/>
        <family val="4"/>
        <charset val="136"/>
      </rPr>
      <t>社會工作人員在職訓練</t>
    </r>
  </si>
  <si>
    <r>
      <rPr>
        <sz val="8"/>
        <rFont val="標楷體"/>
        <family val="4"/>
        <charset val="136"/>
      </rPr>
      <t>本期服務收費金額</t>
    </r>
  </si>
  <si>
    <r>
      <rPr>
        <sz val="8"/>
        <rFont val="標楷體"/>
        <family val="4"/>
        <charset val="136"/>
      </rPr>
      <t>人數</t>
    </r>
  </si>
  <si>
    <r>
      <rPr>
        <sz val="8"/>
        <rFont val="標楷體"/>
        <family val="4"/>
        <charset val="136"/>
      </rPr>
      <t>次數</t>
    </r>
  </si>
  <si>
    <r>
      <rPr>
        <sz val="8"/>
        <rFont val="標楷體"/>
        <family val="4"/>
        <charset val="136"/>
      </rPr>
      <t>總時數</t>
    </r>
  </si>
  <si>
    <r>
      <rPr>
        <sz val="8"/>
        <rFont val="標楷體"/>
        <family val="4"/>
        <charset val="136"/>
      </rPr>
      <t>在職數</t>
    </r>
  </si>
  <si>
    <r>
      <rPr>
        <sz val="8"/>
        <rFont val="標楷體"/>
        <family val="4"/>
        <charset val="136"/>
      </rPr>
      <t>離職數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</si>
</sst>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 &quot;&quot;$&quot;#,##0.00&quot; &quot;;&quot;-&quot;&quot;$&quot;#,##0.00&quot; &quot;;&quot; &quot;&quot;$&quot;&quot;-&quot;00&quot; &quot;;&quot; &quot;@&quot; &quot;"/>
    <numFmt numFmtId="177" formatCode="#,##0&quot; &quot;;[Red]&quot;(&quot;#,##0&quot;)&quot;"/>
    <numFmt numFmtId="178" formatCode="#,##0.0000;&quot;-&quot;#,##0.0000;&quot;－&quot;"/>
    <numFmt numFmtId="179" formatCode="#,##0&quot; &quot;"/>
    <numFmt numFmtId="180" formatCode="0&quot; &quot;;[Red]&quot;(&quot;0&quot;)&quot;"/>
    <numFmt numFmtId="181" formatCode="0&quot; &quot;"/>
    <numFmt numFmtId="182" formatCode="0&quot; &quot;;&quot;(&quot;0&quot;)&quot;"/>
    <numFmt numFmtId="183" formatCode="#,##0&quot; &quot;;&quot;(&quot;#,##0&quot;)&quot;"/>
    <numFmt numFmtId="184" formatCode="#,##0.00&quot; &quot;;#,##0.00&quot; &quot;;&quot;-&quot;#&quot; &quot;;&quot; &quot;@&quot; &quot;"/>
    <numFmt numFmtId="185" formatCode="&quot; $&quot;#,##0.00&quot; &quot;;&quot;-$&quot;#,##0.00&quot; &quot;;&quot; $-&quot;#&quot; &quot;;&quot; &quot;@&quot; &quot;"/>
  </numFmts>
  <fonts count="5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8"/>
      <color rgb="FFFF0000"/>
      <name val="新細明體"/>
      <family val="1"/>
      <charset val="136"/>
    </font>
    <font>
      <sz val="8"/>
      <color rgb="FF000000"/>
      <name val="新細明體"/>
      <family val="1"/>
      <charset val="136"/>
    </font>
    <font>
      <sz val="6"/>
      <color rgb="FF000000"/>
      <name val="標楷體"/>
      <family val="4"/>
      <charset val="136"/>
    </font>
    <font>
      <sz val="8"/>
      <color rgb="FF000000"/>
      <name val="Times New Roman"/>
      <family val="1"/>
    </font>
    <font>
      <sz val="8"/>
      <color rgb="FF000000"/>
      <name val="新細明體"/>
      <family val="2"/>
      <charset val="136"/>
    </font>
    <font>
      <sz val="8"/>
      <color rgb="FF000000"/>
      <name val="新細明體1"/>
      <charset val="136"/>
    </font>
    <font>
      <b/>
      <sz val="9"/>
      <color rgb="FF000000"/>
      <name val="細明體"/>
      <family val="3"/>
      <charset val="136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細明體"/>
      <family val="3"/>
      <charset val="136"/>
    </font>
    <font>
      <sz val="20"/>
      <color rgb="FF000000"/>
      <name val="標楷體"/>
      <family val="4"/>
      <charset val="136"/>
    </font>
    <font>
      <sz val="20"/>
      <color rgb="FF000000"/>
      <name val="Times New Roman"/>
      <family val="1"/>
    </font>
    <font>
      <sz val="11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12"/>
      <color rgb="FF000000"/>
      <name val="新細明體1"/>
      <charset val="136"/>
    </font>
    <font>
      <b/>
      <sz val="14"/>
      <color rgb="FF000000"/>
      <name val="新細明體1"/>
      <charset val="136"/>
    </font>
    <font>
      <b/>
      <sz val="12"/>
      <color rgb="FF000000"/>
      <name val="新細明體1"/>
      <charset val="136"/>
    </font>
    <font>
      <sz val="12"/>
      <color rgb="FFFF0000"/>
      <name val="新細明體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8"/>
      <name val="Times New Roman"/>
      <family val="1"/>
    </font>
    <font>
      <sz val="8"/>
      <name val="新細明體"/>
      <family val="1"/>
      <charset val="136"/>
    </font>
    <font>
      <sz val="6"/>
      <name val="標楷體"/>
      <family val="4"/>
      <charset val="136"/>
    </font>
    <font>
      <sz val="12"/>
      <name val="Times New Roman"/>
      <family val="1"/>
    </font>
    <font>
      <sz val="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</fills>
  <borders count="5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</borders>
  <cellStyleXfs count="25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184" fontId="1" fillId="0" borderId="0" applyFont="0" applyBorder="0" applyProtection="0">
      <alignment vertical="center"/>
    </xf>
    <xf numFmtId="184" fontId="1" fillId="0" borderId="0" applyFont="0" applyBorder="0" applyProtection="0">
      <alignment vertical="center"/>
    </xf>
    <xf numFmtId="185" fontId="1" fillId="0" borderId="0" applyFon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615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2" applyNumberFormat="1" applyFont="1" applyFill="1" applyBorder="1" applyAlignment="1" applyProtection="1">
      <alignment horizontal="center"/>
    </xf>
    <xf numFmtId="0" fontId="14" fillId="0" borderId="0" xfId="0" applyFont="1" applyAlignment="1">
      <alignment vertical="center" wrapText="1"/>
    </xf>
    <xf numFmtId="0" fontId="14" fillId="0" borderId="2" xfId="12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12" applyNumberFormat="1" applyFont="1" applyFill="1" applyBorder="1" applyAlignment="1" applyProtection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12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12" applyNumberFormat="1" applyFont="1" applyFill="1" applyBorder="1" applyAlignment="1" applyProtection="1">
      <alignment horizontal="center"/>
    </xf>
    <xf numFmtId="0" fontId="14" fillId="0" borderId="6" xfId="12" applyNumberFormat="1" applyFont="1" applyFill="1" applyBorder="1" applyAlignment="1" applyProtection="1">
      <alignment horizontal="center"/>
    </xf>
    <xf numFmtId="0" fontId="14" fillId="0" borderId="7" xfId="12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left" vertical="top"/>
    </xf>
    <xf numFmtId="0" fontId="14" fillId="0" borderId="0" xfId="12" applyNumberFormat="1" applyFont="1" applyFill="1" applyAlignment="1" applyProtection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8" xfId="12" applyNumberFormat="1" applyFont="1" applyFill="1" applyBorder="1" applyAlignment="1" applyProtection="1">
      <alignment horizont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2" xfId="12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2" applyNumberFormat="1" applyFont="1" applyFill="1" applyBorder="1" applyAlignment="1" applyProtection="1">
      <alignment horizontal="center"/>
    </xf>
    <xf numFmtId="0" fontId="14" fillId="0" borderId="2" xfId="12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/>
    <xf numFmtId="0" fontId="21" fillId="0" borderId="0" xfId="0" applyFont="1" applyFill="1" applyAlignment="1"/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17" fillId="0" borderId="2" xfId="0" applyFont="1" applyFill="1" applyBorder="1" applyAlignment="1">
      <alignment vertical="top" wrapText="1"/>
    </xf>
    <xf numFmtId="0" fontId="22" fillId="0" borderId="0" xfId="0" applyFont="1" applyFill="1" applyAlignment="1">
      <alignment horizontal="left" vertical="top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13" applyNumberFormat="1" applyFont="1" applyFill="1" applyAlignment="1" applyProtection="1">
      <alignment horizontal="left"/>
    </xf>
    <xf numFmtId="0" fontId="17" fillId="0" borderId="19" xfId="0" applyFont="1" applyFill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17" fillId="0" borderId="0" xfId="13" applyNumberFormat="1" applyFont="1" applyFill="1" applyAlignment="1" applyProtection="1">
      <alignment horizontal="center" vertical="center" wrapText="1"/>
    </xf>
    <xf numFmtId="0" fontId="17" fillId="0" borderId="0" xfId="13" applyNumberFormat="1" applyFont="1" applyFill="1" applyAlignment="1" applyProtection="1">
      <alignment horizontal="center" vertical="center"/>
    </xf>
    <xf numFmtId="177" fontId="17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top" wrapText="1"/>
    </xf>
    <xf numFmtId="0" fontId="22" fillId="0" borderId="0" xfId="0" applyFont="1" applyFill="1" applyAlignment="1"/>
    <xf numFmtId="0" fontId="17" fillId="0" borderId="0" xfId="0" applyFont="1" applyFill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0" xfId="13" applyNumberFormat="1" applyFont="1" applyFill="1" applyAlignment="1" applyProtection="1">
      <alignment horizontal="left" vertical="center" wrapText="1"/>
    </xf>
    <xf numFmtId="179" fontId="17" fillId="0" borderId="0" xfId="13" applyNumberFormat="1" applyFont="1" applyFill="1" applyAlignment="1" applyProtection="1">
      <alignment horizontal="center"/>
    </xf>
    <xf numFmtId="179" fontId="17" fillId="0" borderId="0" xfId="0" applyNumberFormat="1" applyFont="1" applyFill="1" applyAlignment="1">
      <alignment horizontal="center"/>
    </xf>
    <xf numFmtId="177" fontId="22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horizontal="left" vertical="top" wrapText="1"/>
    </xf>
    <xf numFmtId="0" fontId="0" fillId="0" borderId="0" xfId="0" applyFill="1">
      <alignment vertical="center"/>
    </xf>
    <xf numFmtId="0" fontId="0" fillId="0" borderId="28" xfId="0" applyFill="1" applyBorder="1">
      <alignment vertical="center"/>
    </xf>
    <xf numFmtId="0" fontId="17" fillId="0" borderId="18" xfId="0" applyFont="1" applyFill="1" applyBorder="1" applyAlignment="1">
      <alignment vertical="top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 vertical="top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left" vertical="center" wrapText="1"/>
    </xf>
    <xf numFmtId="0" fontId="17" fillId="0" borderId="34" xfId="1" applyNumberFormat="1" applyFont="1" applyFill="1" applyBorder="1" applyAlignment="1">
      <alignment horizontal="center" vertical="center" wrapText="1"/>
    </xf>
    <xf numFmtId="0" fontId="17" fillId="0" borderId="4" xfId="1" applyNumberFormat="1" applyFont="1" applyFill="1" applyBorder="1" applyAlignment="1">
      <alignment horizontal="center" vertical="center" wrapText="1"/>
    </xf>
    <xf numFmtId="0" fontId="17" fillId="0" borderId="0" xfId="1" applyNumberFormat="1" applyFont="1" applyFill="1" applyAlignment="1">
      <alignment horizontal="left"/>
    </xf>
    <xf numFmtId="0" fontId="17" fillId="0" borderId="2" xfId="1" applyNumberFormat="1" applyFont="1" applyFill="1" applyBorder="1" applyAlignment="1">
      <alignment horizontal="center" vertical="top" wrapText="1"/>
    </xf>
    <xf numFmtId="0" fontId="17" fillId="0" borderId="19" xfId="1" applyNumberFormat="1" applyFont="1" applyFill="1" applyBorder="1" applyAlignment="1">
      <alignment horizontal="center" vertical="center" wrapText="1"/>
    </xf>
    <xf numFmtId="0" fontId="17" fillId="0" borderId="35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8" xfId="1" applyNumberFormat="1" applyFont="1" applyFill="1" applyBorder="1" applyAlignment="1">
      <alignment horizontal="center" vertical="center" wrapText="1"/>
    </xf>
    <xf numFmtId="0" fontId="17" fillId="0" borderId="21" xfId="1" applyNumberFormat="1" applyFont="1" applyFill="1" applyBorder="1" applyAlignment="1">
      <alignment horizontal="center" vertical="center" wrapText="1"/>
    </xf>
    <xf numFmtId="0" fontId="17" fillId="0" borderId="9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10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36" xfId="1" applyNumberFormat="1" applyFont="1" applyFill="1" applyBorder="1" applyAlignment="1">
      <alignment horizontal="center" vertical="center" wrapText="1"/>
    </xf>
    <xf numFmtId="0" fontId="17" fillId="0" borderId="37" xfId="1" applyNumberFormat="1" applyFont="1" applyFill="1" applyBorder="1" applyAlignment="1">
      <alignment horizontal="center" vertical="center" wrapText="1"/>
    </xf>
    <xf numFmtId="0" fontId="17" fillId="0" borderId="38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17" fillId="0" borderId="43" xfId="1" applyNumberFormat="1" applyFont="1" applyFill="1" applyBorder="1" applyAlignment="1">
      <alignment horizontal="center" vertical="center" wrapText="1"/>
    </xf>
    <xf numFmtId="0" fontId="17" fillId="0" borderId="44" xfId="1" applyNumberFormat="1" applyFont="1" applyFill="1" applyBorder="1" applyAlignment="1">
      <alignment horizontal="center" vertical="center" wrapText="1"/>
    </xf>
    <xf numFmtId="0" fontId="17" fillId="0" borderId="25" xfId="1" applyNumberFormat="1" applyFont="1" applyFill="1" applyBorder="1" applyAlignment="1">
      <alignment horizontal="center" vertical="center" wrapText="1"/>
    </xf>
    <xf numFmtId="0" fontId="17" fillId="0" borderId="26" xfId="1" applyNumberFormat="1" applyFont="1" applyFill="1" applyBorder="1" applyAlignment="1">
      <alignment horizontal="center" vertical="center" wrapText="1"/>
    </xf>
    <xf numFmtId="0" fontId="17" fillId="0" borderId="27" xfId="1" applyNumberFormat="1" applyFont="1" applyFill="1" applyBorder="1" applyAlignment="1">
      <alignment horizontal="center" vertical="center" wrapText="1"/>
    </xf>
    <xf numFmtId="0" fontId="17" fillId="0" borderId="45" xfId="1" applyNumberFormat="1" applyFont="1" applyFill="1" applyBorder="1" applyAlignment="1">
      <alignment horizontal="center" vertical="center" wrapText="1"/>
    </xf>
    <xf numFmtId="0" fontId="17" fillId="0" borderId="46" xfId="1" applyNumberFormat="1" applyFont="1" applyFill="1" applyBorder="1" applyAlignment="1">
      <alignment horizontal="center" vertical="center" wrapText="1"/>
    </xf>
    <xf numFmtId="0" fontId="17" fillId="0" borderId="47" xfId="1" applyNumberFormat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top" wrapText="1"/>
    </xf>
    <xf numFmtId="0" fontId="17" fillId="0" borderId="2" xfId="1" applyNumberFormat="1" applyFont="1" applyFill="1" applyBorder="1" applyAlignment="1">
      <alignment vertical="center" wrapText="1"/>
    </xf>
    <xf numFmtId="0" fontId="17" fillId="0" borderId="5" xfId="1" applyNumberFormat="1" applyFont="1" applyFill="1" applyBorder="1" applyAlignment="1">
      <alignment vertical="center" wrapText="1"/>
    </xf>
    <xf numFmtId="0" fontId="17" fillId="0" borderId="0" xfId="1" applyNumberFormat="1" applyFont="1" applyFill="1" applyAlignment="1">
      <alignment vertical="center"/>
    </xf>
    <xf numFmtId="0" fontId="17" fillId="0" borderId="0" xfId="1" applyNumberFormat="1" applyFont="1" applyFill="1" applyAlignment="1">
      <alignment horizontal="center" vertical="center"/>
    </xf>
    <xf numFmtId="0" fontId="17" fillId="0" borderId="3" xfId="1" applyNumberFormat="1" applyFont="1" applyFill="1" applyBorder="1" applyAlignment="1">
      <alignment vertical="center" wrapText="1"/>
    </xf>
    <xf numFmtId="0" fontId="17" fillId="0" borderId="36" xfId="1" applyNumberFormat="1" applyFont="1" applyFill="1" applyBorder="1" applyAlignment="1">
      <alignment vertical="center" wrapText="1"/>
    </xf>
    <xf numFmtId="0" fontId="17" fillId="0" borderId="37" xfId="1" applyNumberFormat="1" applyFont="1" applyFill="1" applyBorder="1" applyAlignment="1">
      <alignment vertical="center" wrapText="1"/>
    </xf>
    <xf numFmtId="0" fontId="17" fillId="0" borderId="38" xfId="1" applyNumberFormat="1" applyFont="1" applyFill="1" applyBorder="1" applyAlignment="1">
      <alignment vertical="center" wrapText="1"/>
    </xf>
    <xf numFmtId="0" fontId="17" fillId="0" borderId="41" xfId="1" applyNumberFormat="1" applyFont="1" applyFill="1" applyBorder="1" applyAlignment="1">
      <alignment vertical="center" wrapText="1"/>
    </xf>
    <xf numFmtId="0" fontId="17" fillId="0" borderId="33" xfId="1" applyNumberFormat="1" applyFont="1" applyFill="1" applyBorder="1" applyAlignment="1">
      <alignment vertical="center" wrapText="1"/>
    </xf>
    <xf numFmtId="0" fontId="17" fillId="0" borderId="42" xfId="1" applyNumberFormat="1" applyFont="1" applyFill="1" applyBorder="1" applyAlignment="1">
      <alignment vertical="center" wrapText="1"/>
    </xf>
    <xf numFmtId="0" fontId="17" fillId="0" borderId="0" xfId="1" applyNumberFormat="1" applyFont="1" applyFill="1" applyAlignment="1">
      <alignment vertical="center" wrapText="1"/>
    </xf>
    <xf numFmtId="0" fontId="17" fillId="0" borderId="2" xfId="0" applyFont="1" applyFill="1" applyBorder="1" applyAlignment="1">
      <alignment horizontal="center"/>
    </xf>
    <xf numFmtId="177" fontId="17" fillId="0" borderId="0" xfId="0" applyNumberFormat="1" applyFont="1" applyFill="1" applyAlignment="1"/>
    <xf numFmtId="0" fontId="17" fillId="0" borderId="2" xfId="1" applyNumberFormat="1" applyFont="1" applyFill="1" applyBorder="1" applyAlignment="1">
      <alignment horizontal="left" vertical="top" wrapText="1"/>
    </xf>
    <xf numFmtId="0" fontId="17" fillId="0" borderId="0" xfId="1" applyNumberFormat="1" applyFont="1" applyFill="1" applyAlignment="1">
      <alignment horizontal="left" vertical="center"/>
    </xf>
    <xf numFmtId="0" fontId="17" fillId="0" borderId="5" xfId="0" applyFont="1" applyFill="1" applyBorder="1" applyAlignment="1"/>
    <xf numFmtId="0" fontId="17" fillId="0" borderId="2" xfId="0" applyFont="1" applyFill="1" applyBorder="1" applyAlignment="1"/>
    <xf numFmtId="0" fontId="17" fillId="0" borderId="5" xfId="1" applyNumberFormat="1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0" xfId="1" applyNumberFormat="1" applyFont="1" applyFill="1" applyAlignment="1">
      <alignment horizontal="left" vertical="center" wrapText="1"/>
    </xf>
    <xf numFmtId="0" fontId="17" fillId="0" borderId="5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178" fontId="17" fillId="0" borderId="2" xfId="2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2" xfId="2" applyFont="1" applyFill="1" applyBorder="1" applyAlignment="1">
      <alignment horizontal="right" vertical="center"/>
    </xf>
    <xf numFmtId="0" fontId="17" fillId="0" borderId="5" xfId="2" applyFont="1" applyFill="1" applyBorder="1" applyAlignment="1">
      <alignment horizontal="right" vertical="center"/>
    </xf>
    <xf numFmtId="0" fontId="17" fillId="0" borderId="2" xfId="2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right" vertical="center"/>
    </xf>
    <xf numFmtId="0" fontId="17" fillId="0" borderId="4" xfId="2" applyFont="1" applyFill="1" applyBorder="1" applyAlignment="1">
      <alignment horizontal="right" vertical="center"/>
    </xf>
    <xf numFmtId="0" fontId="17" fillId="0" borderId="3" xfId="2" applyFont="1" applyFill="1" applyBorder="1" applyAlignment="1">
      <alignment horizontal="right" vertical="center"/>
    </xf>
    <xf numFmtId="0" fontId="17" fillId="0" borderId="9" xfId="2" applyFont="1" applyFill="1" applyBorder="1" applyAlignment="1">
      <alignment horizontal="right" vertical="center"/>
    </xf>
    <xf numFmtId="0" fontId="17" fillId="0" borderId="20" xfId="2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right" vertical="center"/>
    </xf>
    <xf numFmtId="0" fontId="17" fillId="0" borderId="3" xfId="2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horizontal="right" vertical="center"/>
    </xf>
    <xf numFmtId="0" fontId="17" fillId="0" borderId="15" xfId="2" applyFont="1" applyFill="1" applyBorder="1" applyAlignment="1">
      <alignment horizontal="right" vertical="center"/>
    </xf>
    <xf numFmtId="0" fontId="17" fillId="0" borderId="12" xfId="2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right" vertical="center"/>
    </xf>
    <xf numFmtId="0" fontId="17" fillId="0" borderId="3" xfId="2" applyFont="1" applyFill="1" applyBorder="1" applyAlignment="1">
      <alignment vertical="top" wrapText="1"/>
    </xf>
    <xf numFmtId="178" fontId="17" fillId="0" borderId="2" xfId="2" applyNumberFormat="1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vertical="top" wrapText="1"/>
    </xf>
    <xf numFmtId="0" fontId="17" fillId="0" borderId="2" xfId="2" applyFont="1" applyFill="1" applyBorder="1" applyAlignment="1">
      <alignment horizontal="center" vertical="top" wrapText="1"/>
    </xf>
    <xf numFmtId="0" fontId="17" fillId="0" borderId="0" xfId="1" applyNumberFormat="1" applyFont="1" applyFill="1" applyAlignment="1">
      <alignment vertical="top" wrapText="1"/>
    </xf>
    <xf numFmtId="179" fontId="23" fillId="0" borderId="19" xfId="2" applyNumberFormat="1" applyFont="1" applyFill="1" applyBorder="1" applyAlignment="1">
      <alignment horizontal="center" vertical="center"/>
    </xf>
    <xf numFmtId="179" fontId="17" fillId="0" borderId="8" xfId="2" applyNumberFormat="1" applyFont="1" applyFill="1" applyBorder="1" applyAlignment="1">
      <alignment horizontal="center" vertical="center"/>
    </xf>
    <xf numFmtId="179" fontId="23" fillId="0" borderId="8" xfId="2" applyNumberFormat="1" applyFont="1" applyFill="1" applyBorder="1" applyAlignment="1">
      <alignment horizontal="center" vertical="center"/>
    </xf>
    <xf numFmtId="179" fontId="17" fillId="0" borderId="0" xfId="1" applyNumberFormat="1" applyFont="1" applyFill="1" applyAlignment="1">
      <alignment horizontal="center"/>
    </xf>
    <xf numFmtId="179" fontId="17" fillId="0" borderId="0" xfId="0" applyNumberFormat="1" applyFont="1" applyFill="1" applyAlignment="1"/>
    <xf numFmtId="179" fontId="23" fillId="0" borderId="3" xfId="2" applyNumberFormat="1" applyFont="1" applyFill="1" applyBorder="1" applyAlignment="1">
      <alignment horizontal="center" vertical="center"/>
    </xf>
    <xf numFmtId="179" fontId="17" fillId="0" borderId="9" xfId="2" applyNumberFormat="1" applyFont="1" applyFill="1" applyBorder="1" applyAlignment="1">
      <alignment horizontal="center" vertical="center"/>
    </xf>
    <xf numFmtId="179" fontId="17" fillId="0" borderId="20" xfId="2" applyNumberFormat="1" applyFont="1" applyFill="1" applyBorder="1" applyAlignment="1">
      <alignment horizontal="center" vertical="center"/>
    </xf>
    <xf numFmtId="179" fontId="23" fillId="0" borderId="20" xfId="2" applyNumberFormat="1" applyFont="1" applyFill="1" applyBorder="1" applyAlignment="1">
      <alignment horizontal="center" vertical="center"/>
    </xf>
    <xf numFmtId="179" fontId="23" fillId="0" borderId="10" xfId="2" applyNumberFormat="1" applyFont="1" applyFill="1" applyBorder="1" applyAlignment="1">
      <alignment horizontal="center" vertical="center"/>
    </xf>
    <xf numFmtId="179" fontId="17" fillId="0" borderId="15" xfId="2" applyNumberFormat="1" applyFont="1" applyFill="1" applyBorder="1" applyAlignment="1">
      <alignment horizontal="center" vertical="center"/>
    </xf>
    <xf numFmtId="179" fontId="17" fillId="0" borderId="12" xfId="2" applyNumberFormat="1" applyFont="1" applyFill="1" applyBorder="1" applyAlignment="1">
      <alignment horizontal="center" vertical="center"/>
    </xf>
    <xf numFmtId="179" fontId="23" fillId="0" borderId="12" xfId="2" applyNumberFormat="1" applyFont="1" applyFill="1" applyBorder="1" applyAlignment="1">
      <alignment horizontal="center" vertical="center"/>
    </xf>
    <xf numFmtId="179" fontId="23" fillId="0" borderId="16" xfId="2" applyNumberFormat="1" applyFont="1" applyFill="1" applyBorder="1" applyAlignment="1">
      <alignment horizontal="center" vertical="center"/>
    </xf>
    <xf numFmtId="179" fontId="17" fillId="0" borderId="0" xfId="1" applyNumberFormat="1" applyFont="1" applyFill="1" applyAlignment="1">
      <alignment horizontal="center" vertical="center" wrapText="1"/>
    </xf>
    <xf numFmtId="0" fontId="17" fillId="0" borderId="31" xfId="1" applyNumberFormat="1" applyFont="1" applyFill="1" applyBorder="1" applyAlignment="1">
      <alignment horizontal="left" vertical="center"/>
    </xf>
    <xf numFmtId="0" fontId="22" fillId="0" borderId="0" xfId="1" applyNumberFormat="1" applyFont="1" applyFill="1" applyAlignment="1">
      <alignment horizontal="center" vertical="center"/>
    </xf>
    <xf numFmtId="177" fontId="17" fillId="0" borderId="3" xfId="2" applyNumberFormat="1" applyFont="1" applyFill="1" applyBorder="1" applyAlignment="1">
      <alignment horizontal="center" vertical="center"/>
    </xf>
    <xf numFmtId="177" fontId="17" fillId="0" borderId="48" xfId="2" applyNumberFormat="1" applyFont="1" applyFill="1" applyBorder="1" applyAlignment="1">
      <alignment horizontal="left" vertical="center"/>
    </xf>
    <xf numFmtId="177" fontId="17" fillId="0" borderId="51" xfId="2" applyNumberFormat="1" applyFont="1" applyFill="1" applyBorder="1" applyAlignment="1">
      <alignment horizontal="left" vertical="center"/>
    </xf>
    <xf numFmtId="177" fontId="17" fillId="0" borderId="49" xfId="2" applyNumberFormat="1" applyFont="1" applyFill="1" applyBorder="1" applyAlignment="1">
      <alignment horizontal="left" vertical="center"/>
    </xf>
    <xf numFmtId="177" fontId="17" fillId="0" borderId="7" xfId="2" applyNumberFormat="1" applyFont="1" applyFill="1" applyBorder="1" applyAlignment="1">
      <alignment horizontal="center" vertical="center"/>
    </xf>
    <xf numFmtId="177" fontId="17" fillId="0" borderId="5" xfId="2" applyNumberFormat="1" applyFont="1" applyFill="1" applyBorder="1" applyAlignment="1">
      <alignment horizontal="center" vertical="center"/>
    </xf>
    <xf numFmtId="177" fontId="23" fillId="0" borderId="5" xfId="2" applyNumberFormat="1" applyFont="1" applyFill="1" applyBorder="1" applyAlignment="1">
      <alignment horizontal="center" vertical="center"/>
    </xf>
    <xf numFmtId="177" fontId="23" fillId="0" borderId="5" xfId="2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center" vertical="center"/>
    </xf>
    <xf numFmtId="177" fontId="17" fillId="0" borderId="52" xfId="2" applyNumberFormat="1" applyFont="1" applyFill="1" applyBorder="1" applyAlignment="1">
      <alignment horizontal="left" vertical="center"/>
    </xf>
    <xf numFmtId="177" fontId="17" fillId="0" borderId="8" xfId="2" applyNumberFormat="1" applyFont="1" applyFill="1" applyBorder="1" applyAlignment="1">
      <alignment horizontal="left" vertical="center"/>
    </xf>
    <xf numFmtId="177" fontId="17" fillId="0" borderId="53" xfId="2" applyNumberFormat="1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177" fontId="17" fillId="0" borderId="45" xfId="2" applyNumberFormat="1" applyFont="1" applyFill="1" applyBorder="1" applyAlignment="1">
      <alignment horizontal="left" vertical="center"/>
    </xf>
    <xf numFmtId="177" fontId="17" fillId="0" borderId="46" xfId="2" applyNumberFormat="1" applyFont="1" applyFill="1" applyBorder="1" applyAlignment="1">
      <alignment horizontal="left" vertical="center"/>
    </xf>
    <xf numFmtId="177" fontId="17" fillId="0" borderId="47" xfId="2" applyNumberFormat="1" applyFont="1" applyFill="1" applyBorder="1" applyAlignment="1">
      <alignment horizontal="left" vertical="center"/>
    </xf>
    <xf numFmtId="177" fontId="17" fillId="0" borderId="2" xfId="2" applyNumberFormat="1" applyFont="1" applyFill="1" applyBorder="1" applyAlignment="1">
      <alignment horizontal="center" vertical="center"/>
    </xf>
    <xf numFmtId="177" fontId="17" fillId="0" borderId="19" xfId="2" applyNumberFormat="1" applyFont="1" applyFill="1" applyBorder="1" applyAlignment="1">
      <alignment horizontal="left" vertical="center"/>
    </xf>
    <xf numFmtId="177" fontId="17" fillId="0" borderId="2" xfId="2" applyNumberFormat="1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33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top" wrapText="1"/>
    </xf>
    <xf numFmtId="0" fontId="17" fillId="0" borderId="2" xfId="1" applyNumberFormat="1" applyFont="1" applyFill="1" applyBorder="1" applyAlignment="1">
      <alignment horizontal="center" vertical="top" textRotation="255" wrapText="1"/>
    </xf>
    <xf numFmtId="178" fontId="17" fillId="0" borderId="2" xfId="2" applyNumberFormat="1" applyFont="1" applyFill="1" applyBorder="1" applyAlignment="1">
      <alignment horizontal="left" vertical="top" wrapText="1"/>
    </xf>
    <xf numFmtId="178" fontId="17" fillId="0" borderId="2" xfId="2" applyNumberFormat="1" applyFont="1" applyFill="1" applyBorder="1" applyAlignment="1">
      <alignment horizontal="center" vertical="top" wrapText="1"/>
    </xf>
    <xf numFmtId="0" fontId="17" fillId="0" borderId="2" xfId="1" applyNumberFormat="1" applyFont="1" applyFill="1" applyBorder="1" applyAlignment="1">
      <alignment horizontal="center" vertical="top"/>
    </xf>
    <xf numFmtId="0" fontId="17" fillId="0" borderId="2" xfId="1" applyNumberFormat="1" applyFont="1" applyFill="1" applyBorder="1" applyAlignment="1">
      <alignment horizontal="center" vertical="center"/>
    </xf>
    <xf numFmtId="0" fontId="0" fillId="0" borderId="50" xfId="0" applyFill="1" applyBorder="1">
      <alignment vertical="center"/>
    </xf>
    <xf numFmtId="0" fontId="17" fillId="0" borderId="0" xfId="1" applyNumberFormat="1" applyFont="1" applyFill="1" applyAlignment="1">
      <alignment horizontal="left" vertical="center"/>
    </xf>
    <xf numFmtId="0" fontId="17" fillId="0" borderId="2" xfId="2" applyFont="1" applyFill="1" applyBorder="1" applyAlignment="1">
      <alignment horizontal="center" vertical="center"/>
    </xf>
    <xf numFmtId="178" fontId="17" fillId="0" borderId="33" xfId="2" applyNumberFormat="1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top" wrapText="1"/>
    </xf>
    <xf numFmtId="0" fontId="26" fillId="0" borderId="0" xfId="0" applyFont="1" applyFill="1" applyAlignment="1">
      <alignment horizontal="center" vertical="center"/>
    </xf>
    <xf numFmtId="0" fontId="22" fillId="0" borderId="0" xfId="0" applyFont="1" applyFill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9" xfId="1" applyNumberFormat="1" applyFont="1" applyFill="1" applyBorder="1" applyAlignment="1">
      <alignment vertical="center" wrapText="1"/>
    </xf>
    <xf numFmtId="0" fontId="17" fillId="0" borderId="20" xfId="1" applyNumberFormat="1" applyFont="1" applyFill="1" applyBorder="1" applyAlignment="1">
      <alignment vertical="center" wrapText="1"/>
    </xf>
    <xf numFmtId="0" fontId="17" fillId="0" borderId="10" xfId="1" applyNumberFormat="1" applyFont="1" applyFill="1" applyBorder="1" applyAlignment="1">
      <alignment vertical="center" wrapText="1"/>
    </xf>
    <xf numFmtId="0" fontId="17" fillId="0" borderId="15" xfId="1" applyNumberFormat="1" applyFont="1" applyFill="1" applyBorder="1" applyAlignment="1">
      <alignment vertical="center" wrapText="1"/>
    </xf>
    <xf numFmtId="0" fontId="17" fillId="0" borderId="12" xfId="1" applyNumberFormat="1" applyFont="1" applyFill="1" applyBorder="1" applyAlignment="1">
      <alignment vertical="center" wrapText="1"/>
    </xf>
    <xf numFmtId="0" fontId="17" fillId="0" borderId="16" xfId="1" applyNumberFormat="1" applyFont="1" applyFill="1" applyBorder="1" applyAlignment="1">
      <alignment vertical="center" wrapText="1"/>
    </xf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9" xfId="0" applyFont="1" applyFill="1" applyBorder="1" applyAlignment="1"/>
    <xf numFmtId="0" fontId="17" fillId="0" borderId="20" xfId="0" applyFont="1" applyFill="1" applyBorder="1" applyAlignment="1"/>
    <xf numFmtId="0" fontId="17" fillId="0" borderId="10" xfId="0" applyFont="1" applyFill="1" applyBorder="1" applyAlignment="1"/>
    <xf numFmtId="0" fontId="17" fillId="0" borderId="15" xfId="0" applyFont="1" applyFill="1" applyBorder="1" applyAlignment="1"/>
    <xf numFmtId="0" fontId="17" fillId="0" borderId="12" xfId="0" applyFont="1" applyFill="1" applyBorder="1" applyAlignment="1"/>
    <xf numFmtId="0" fontId="17" fillId="0" borderId="16" xfId="0" applyFont="1" applyFill="1" applyBorder="1" applyAlignment="1"/>
    <xf numFmtId="0" fontId="17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/>
    </xf>
    <xf numFmtId="179" fontId="17" fillId="0" borderId="19" xfId="2" applyNumberFormat="1" applyFont="1" applyFill="1" applyBorder="1" applyAlignment="1">
      <alignment horizontal="center" vertical="center"/>
    </xf>
    <xf numFmtId="179" fontId="17" fillId="0" borderId="3" xfId="2" applyNumberFormat="1" applyFont="1" applyFill="1" applyBorder="1" applyAlignment="1">
      <alignment horizontal="center" vertical="center"/>
    </xf>
    <xf numFmtId="179" fontId="17" fillId="0" borderId="10" xfId="2" applyNumberFormat="1" applyFont="1" applyFill="1" applyBorder="1" applyAlignment="1">
      <alignment horizontal="center" vertical="center"/>
    </xf>
    <xf numFmtId="179" fontId="17" fillId="0" borderId="16" xfId="2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textRotation="255" wrapText="1"/>
    </xf>
    <xf numFmtId="178" fontId="17" fillId="0" borderId="2" xfId="2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33" fillId="0" borderId="2" xfId="1" applyNumberFormat="1" applyFon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center"/>
    </xf>
    <xf numFmtId="0" fontId="14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/>
    <xf numFmtId="0" fontId="33" fillId="0" borderId="2" xfId="1" applyNumberFormat="1" applyFont="1" applyFill="1" applyBorder="1" applyAlignment="1">
      <alignment horizontal="center"/>
    </xf>
    <xf numFmtId="0" fontId="33" fillId="0" borderId="28" xfId="1" applyNumberFormat="1" applyFont="1" applyFill="1" applyBorder="1" applyAlignment="1"/>
    <xf numFmtId="0" fontId="33" fillId="0" borderId="2" xfId="1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/>
    </xf>
    <xf numFmtId="0" fontId="35" fillId="0" borderId="19" xfId="1" applyNumberFormat="1" applyFont="1" applyFill="1" applyBorder="1" applyAlignment="1">
      <alignment horizontal="center" vertical="center" wrapText="1"/>
    </xf>
    <xf numFmtId="0" fontId="35" fillId="0" borderId="8" xfId="1" applyNumberFormat="1" applyFont="1" applyFill="1" applyBorder="1" applyAlignment="1">
      <alignment horizontal="center" vertical="center" wrapText="1"/>
    </xf>
    <xf numFmtId="0" fontId="36" fillId="0" borderId="2" xfId="1" applyNumberFormat="1" applyFont="1" applyFill="1" applyBorder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33" fillId="0" borderId="2" xfId="1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/>
    </xf>
    <xf numFmtId="0" fontId="37" fillId="0" borderId="2" xfId="1" applyNumberFormat="1" applyFont="1" applyFill="1" applyBorder="1" applyAlignment="1">
      <alignment horizontal="left" vertical="center" wrapText="1"/>
    </xf>
    <xf numFmtId="0" fontId="14" fillId="0" borderId="8" xfId="1" applyNumberFormat="1" applyFont="1" applyFill="1" applyBorder="1" applyAlignment="1">
      <alignment horizontal="center" vertical="center" wrapText="1"/>
    </xf>
    <xf numFmtId="0" fontId="14" fillId="0" borderId="19" xfId="1" applyNumberFormat="1" applyFont="1" applyFill="1" applyBorder="1" applyAlignment="1">
      <alignment horizontal="center" vertical="center" wrapText="1"/>
    </xf>
    <xf numFmtId="0" fontId="33" fillId="0" borderId="0" xfId="1" applyNumberFormat="1" applyFont="1" applyFill="1" applyAlignment="1"/>
    <xf numFmtId="0" fontId="36" fillId="0" borderId="2" xfId="1" applyNumberFormat="1" applyFont="1" applyFill="1" applyBorder="1" applyAlignment="1">
      <alignment horizontal="center" vertical="center" wrapText="1"/>
    </xf>
    <xf numFmtId="0" fontId="37" fillId="0" borderId="2" xfId="1" applyNumberFormat="1" applyFont="1" applyFill="1" applyBorder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center"/>
    </xf>
    <xf numFmtId="180" fontId="14" fillId="0" borderId="2" xfId="0" applyNumberFormat="1" applyFont="1" applyFill="1" applyBorder="1" applyAlignment="1">
      <alignment horizontal="center"/>
    </xf>
    <xf numFmtId="0" fontId="0" fillId="0" borderId="31" xfId="0" applyFill="1" applyBorder="1" applyAlignment="1"/>
    <xf numFmtId="0" fontId="34" fillId="0" borderId="28" xfId="1" applyNumberFormat="1" applyFont="1" applyFill="1" applyBorder="1" applyAlignment="1">
      <alignment vertical="center"/>
    </xf>
    <xf numFmtId="0" fontId="33" fillId="0" borderId="0" xfId="1" applyNumberFormat="1" applyFont="1" applyFill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33" fillId="0" borderId="0" xfId="1" applyNumberFormat="1" applyFont="1" applyFill="1" applyAlignment="1">
      <alignment horizontal="center" vertical="center" wrapText="1"/>
    </xf>
    <xf numFmtId="0" fontId="33" fillId="0" borderId="5" xfId="1" applyNumberFormat="1" applyFont="1" applyFill="1" applyBorder="1" applyAlignment="1">
      <alignment horizontal="center" vertical="center" wrapText="1"/>
    </xf>
    <xf numFmtId="0" fontId="33" fillId="0" borderId="5" xfId="1" applyNumberFormat="1" applyFont="1" applyFill="1" applyBorder="1" applyAlignment="1">
      <alignment horizontal="center" vertical="center"/>
    </xf>
    <xf numFmtId="179" fontId="14" fillId="0" borderId="2" xfId="1" applyNumberFormat="1" applyFont="1" applyFill="1" applyBorder="1" applyAlignment="1">
      <alignment horizontal="right" vertical="center"/>
    </xf>
    <xf numFmtId="179" fontId="14" fillId="0" borderId="2" xfId="1" applyNumberFormat="1" applyFont="1" applyFill="1" applyBorder="1" applyAlignment="1">
      <alignment horizontal="center"/>
    </xf>
    <xf numFmtId="179" fontId="14" fillId="0" borderId="2" xfId="0" applyNumberFormat="1" applyFont="1" applyFill="1" applyBorder="1" applyAlignment="1">
      <alignment horizontal="center"/>
    </xf>
    <xf numFmtId="179" fontId="0" fillId="0" borderId="0" xfId="0" applyNumberFormat="1" applyFill="1" applyAlignment="1"/>
    <xf numFmtId="179" fontId="14" fillId="0" borderId="2" xfId="1" applyNumberFormat="1" applyFont="1" applyFill="1" applyBorder="1" applyAlignment="1">
      <alignment horizontal="right" vertical="center" wrapText="1"/>
    </xf>
    <xf numFmtId="179" fontId="14" fillId="0" borderId="2" xfId="1" applyNumberFormat="1" applyFont="1" applyFill="1" applyBorder="1" applyAlignment="1">
      <alignment horizontal="center" vertical="center" wrapText="1"/>
    </xf>
    <xf numFmtId="0" fontId="35" fillId="0" borderId="31" xfId="1" applyNumberFormat="1" applyFont="1" applyFill="1" applyBorder="1" applyAlignment="1">
      <alignment vertical="center"/>
    </xf>
    <xf numFmtId="0" fontId="14" fillId="0" borderId="2" xfId="1" applyNumberFormat="1" applyFont="1" applyFill="1" applyBorder="1" applyAlignment="1"/>
    <xf numFmtId="0" fontId="14" fillId="0" borderId="2" xfId="0" applyFont="1" applyFill="1" applyBorder="1" applyAlignment="1"/>
    <xf numFmtId="0" fontId="31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/>
    </xf>
    <xf numFmtId="0" fontId="34" fillId="0" borderId="28" xfId="0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9" fillId="0" borderId="2" xfId="1" applyNumberFormat="1" applyFont="1" applyFill="1" applyBorder="1" applyAlignment="1">
      <alignment horizontal="center" vertical="center"/>
    </xf>
    <xf numFmtId="0" fontId="33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3" fillId="0" borderId="18" xfId="0" applyFont="1" applyFill="1" applyBorder="1" applyAlignment="1">
      <alignment horizontal="center" wrapText="1"/>
    </xf>
    <xf numFmtId="0" fontId="33" fillId="0" borderId="2" xfId="1" applyNumberFormat="1" applyFont="1" applyFill="1" applyBorder="1" applyAlignment="1">
      <alignment horizontal="center" vertical="center" wrapText="1"/>
    </xf>
    <xf numFmtId="0" fontId="36" fillId="0" borderId="2" xfId="1" applyNumberFormat="1" applyFont="1" applyFill="1" applyBorder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38" fillId="0" borderId="18" xfId="0" applyFont="1" applyFill="1" applyBorder="1" applyAlignment="1">
      <alignment horizontal="center" wrapText="1"/>
    </xf>
    <xf numFmtId="0" fontId="35" fillId="0" borderId="2" xfId="0" applyFont="1" applyFill="1" applyBorder="1" applyAlignment="1">
      <alignment horizontal="center"/>
    </xf>
    <xf numFmtId="179" fontId="14" fillId="0" borderId="2" xfId="0" applyNumberFormat="1" applyFont="1" applyFill="1" applyBorder="1" applyAlignment="1">
      <alignment horizontal="center"/>
    </xf>
    <xf numFmtId="179" fontId="14" fillId="0" borderId="2" xfId="1" applyNumberFormat="1" applyFont="1" applyFill="1" applyBorder="1" applyAlignment="1">
      <alignment horizontal="center"/>
    </xf>
    <xf numFmtId="181" fontId="14" fillId="0" borderId="2" xfId="1" applyNumberFormat="1" applyFont="1" applyFill="1" applyBorder="1" applyAlignment="1">
      <alignment horizontal="center" vertical="center"/>
    </xf>
    <xf numFmtId="182" fontId="14" fillId="0" borderId="2" xfId="1" applyNumberFormat="1" applyFont="1" applyFill="1" applyBorder="1" applyAlignment="1">
      <alignment horizontal="center" vertical="center"/>
    </xf>
    <xf numFmtId="183" fontId="14" fillId="0" borderId="2" xfId="1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2" xfId="11" applyNumberFormat="1" applyFont="1" applyFill="1" applyBorder="1" applyAlignment="1">
      <alignment horizontal="center" vertical="center"/>
    </xf>
    <xf numFmtId="0" fontId="14" fillId="0" borderId="2" xfId="11" applyNumberFormat="1" applyFont="1" applyFill="1" applyBorder="1" applyAlignment="1">
      <alignment horizontal="center" vertical="center"/>
    </xf>
    <xf numFmtId="0" fontId="40" fillId="0" borderId="2" xfId="11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3" fillId="0" borderId="28" xfId="11" applyNumberFormat="1" applyFont="1" applyFill="1" applyBorder="1" applyAlignment="1">
      <alignment horizontal="center" vertical="center"/>
    </xf>
    <xf numFmtId="0" fontId="33" fillId="0" borderId="2" xfId="11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5" fillId="0" borderId="19" xfId="11" applyNumberFormat="1" applyFont="1" applyFill="1" applyBorder="1" applyAlignment="1">
      <alignment horizontal="center" vertical="center" wrapText="1"/>
    </xf>
    <xf numFmtId="0" fontId="36" fillId="0" borderId="2" xfId="11" applyNumberFormat="1" applyFont="1" applyFill="1" applyBorder="1" applyAlignment="1">
      <alignment horizontal="center" vertical="center" wrapText="1"/>
    </xf>
    <xf numFmtId="0" fontId="14" fillId="0" borderId="2" xfId="11" applyNumberFormat="1" applyFont="1" applyFill="1" applyBorder="1" applyAlignment="1">
      <alignment horizontal="center" vertical="center" wrapText="1"/>
    </xf>
    <xf numFmtId="0" fontId="37" fillId="0" borderId="2" xfId="11" applyNumberFormat="1" applyFont="1" applyFill="1" applyBorder="1" applyAlignment="1">
      <alignment horizontal="center" vertical="center" wrapText="1"/>
    </xf>
    <xf numFmtId="0" fontId="14" fillId="0" borderId="19" xfId="11" applyNumberFormat="1" applyFont="1" applyFill="1" applyBorder="1" applyAlignment="1">
      <alignment horizontal="center" vertical="center" wrapText="1"/>
    </xf>
    <xf numFmtId="0" fontId="33" fillId="0" borderId="0" xfId="11" applyNumberFormat="1" applyFont="1" applyFill="1" applyAlignment="1">
      <alignment horizontal="center" vertical="center"/>
    </xf>
    <xf numFmtId="0" fontId="35" fillId="0" borderId="2" xfId="11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180" fontId="14" fillId="0" borderId="2" xfId="0" applyNumberFormat="1" applyFont="1" applyFill="1" applyBorder="1" applyAlignment="1">
      <alignment horizontal="center" vertical="center"/>
    </xf>
    <xf numFmtId="0" fontId="39" fillId="0" borderId="31" xfId="0" applyFont="1" applyFill="1" applyBorder="1" applyAlignment="1">
      <alignment horizontal="center" vertical="center"/>
    </xf>
    <xf numFmtId="0" fontId="34" fillId="0" borderId="28" xfId="11" applyNumberFormat="1" applyFont="1" applyFill="1" applyBorder="1" applyAlignment="1">
      <alignment horizontal="left" vertical="center"/>
    </xf>
    <xf numFmtId="0" fontId="33" fillId="0" borderId="0" xfId="11" applyNumberFormat="1" applyFont="1" applyFill="1" applyAlignment="1">
      <alignment horizontal="center" vertical="center" wrapText="1"/>
    </xf>
    <xf numFmtId="0" fontId="33" fillId="0" borderId="5" xfId="11" applyNumberFormat="1" applyFont="1" applyFill="1" applyBorder="1" applyAlignment="1">
      <alignment horizontal="center" vertical="center" wrapText="1"/>
    </xf>
    <xf numFmtId="0" fontId="33" fillId="0" borderId="5" xfId="11" applyNumberFormat="1" applyFont="1" applyFill="1" applyBorder="1" applyAlignment="1">
      <alignment horizontal="center" vertical="center"/>
    </xf>
    <xf numFmtId="179" fontId="14" fillId="0" borderId="2" xfId="11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179" fontId="14" fillId="0" borderId="2" xfId="11" applyNumberFormat="1" applyFont="1" applyFill="1" applyBorder="1" applyAlignment="1">
      <alignment horizontal="center" vertical="center" wrapText="1"/>
    </xf>
    <xf numFmtId="0" fontId="35" fillId="0" borderId="31" xfId="11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4" fillId="0" borderId="28" xfId="0" applyFont="1" applyFill="1" applyBorder="1" applyAlignment="1">
      <alignment horizontal="left" vertical="center"/>
    </xf>
    <xf numFmtId="0" fontId="34" fillId="0" borderId="2" xfId="11" applyNumberFormat="1" applyFont="1" applyFill="1" applyBorder="1" applyAlignment="1">
      <alignment horizontal="center" vertical="center"/>
    </xf>
    <xf numFmtId="0" fontId="19" fillId="0" borderId="2" xfId="11" applyNumberFormat="1" applyFont="1" applyFill="1" applyBorder="1" applyAlignment="1">
      <alignment horizontal="center" vertical="center"/>
    </xf>
    <xf numFmtId="0" fontId="33" fillId="0" borderId="2" xfId="11" applyNumberFormat="1" applyFont="1" applyFill="1" applyBorder="1" applyAlignment="1">
      <alignment horizontal="center" vertical="center"/>
    </xf>
    <xf numFmtId="0" fontId="14" fillId="0" borderId="2" xfId="11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 wrapText="1"/>
    </xf>
    <xf numFmtId="0" fontId="33" fillId="0" borderId="2" xfId="11" applyNumberFormat="1" applyFont="1" applyFill="1" applyBorder="1" applyAlignment="1">
      <alignment horizontal="center" vertical="center" wrapText="1"/>
    </xf>
    <xf numFmtId="0" fontId="36" fillId="0" borderId="2" xfId="11" applyNumberFormat="1" applyFont="1" applyFill="1" applyBorder="1" applyAlignment="1">
      <alignment horizontal="center" vertical="center" wrapText="1"/>
    </xf>
    <xf numFmtId="0" fontId="35" fillId="0" borderId="2" xfId="11" applyNumberFormat="1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179" fontId="14" fillId="0" borderId="2" xfId="11" applyNumberFormat="1" applyFont="1" applyFill="1" applyBorder="1" applyAlignment="1">
      <alignment horizontal="center" vertical="center"/>
    </xf>
    <xf numFmtId="181" fontId="14" fillId="0" borderId="2" xfId="11" applyNumberFormat="1" applyFont="1" applyFill="1" applyBorder="1" applyAlignment="1">
      <alignment horizontal="center" vertical="center"/>
    </xf>
    <xf numFmtId="182" fontId="14" fillId="0" borderId="2" xfId="11" applyNumberFormat="1" applyFont="1" applyFill="1" applyBorder="1" applyAlignment="1">
      <alignment horizontal="center" vertical="center"/>
    </xf>
    <xf numFmtId="183" fontId="14" fillId="0" borderId="2" xfId="11" applyNumberFormat="1" applyFont="1" applyFill="1" applyBorder="1" applyAlignment="1">
      <alignment horizontal="center" vertical="center"/>
    </xf>
    <xf numFmtId="0" fontId="0" fillId="0" borderId="31" xfId="0" applyFill="1" applyBorder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2" xfId="11" applyNumberFormat="1" applyFont="1" applyFill="1" applyBorder="1" applyAlignment="1">
      <alignment horizontal="center" vertical="center" wrapText="1"/>
    </xf>
    <xf numFmtId="0" fontId="35" fillId="0" borderId="2" xfId="11" applyNumberFormat="1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39" fillId="0" borderId="2" xfId="11" applyNumberFormat="1" applyFont="1" applyFill="1" applyBorder="1" applyAlignment="1">
      <alignment horizontal="center" vertical="center"/>
    </xf>
    <xf numFmtId="0" fontId="19" fillId="0" borderId="2" xfId="11" applyNumberFormat="1" applyFont="1" applyFill="1" applyBorder="1" applyAlignment="1">
      <alignment horizontal="center" vertical="center" wrapText="1"/>
    </xf>
    <xf numFmtId="0" fontId="36" fillId="0" borderId="19" xfId="11" applyNumberFormat="1" applyFont="1" applyFill="1" applyBorder="1" applyAlignment="1">
      <alignment horizontal="center" vertical="center" wrapText="1"/>
    </xf>
    <xf numFmtId="179" fontId="36" fillId="0" borderId="2" xfId="11" applyNumberFormat="1" applyFont="1" applyFill="1" applyBorder="1" applyAlignment="1">
      <alignment horizontal="center" vertical="center"/>
    </xf>
    <xf numFmtId="179" fontId="33" fillId="0" borderId="2" xfId="11" applyNumberFormat="1" applyFont="1" applyFill="1" applyBorder="1" applyAlignment="1">
      <alignment horizontal="center" vertical="center"/>
    </xf>
    <xf numFmtId="179" fontId="33" fillId="0" borderId="2" xfId="11" applyNumberFormat="1" applyFont="1" applyFill="1" applyBorder="1" applyAlignment="1">
      <alignment horizontal="center" vertical="center" wrapText="1"/>
    </xf>
    <xf numFmtId="0" fontId="14" fillId="0" borderId="0" xfId="4" applyFont="1" applyFill="1" applyAlignment="1">
      <alignment horizontal="center" vertical="center"/>
    </xf>
    <xf numFmtId="0" fontId="39" fillId="0" borderId="2" xfId="11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19" fillId="0" borderId="2" xfId="11" applyNumberFormat="1" applyFont="1" applyFill="1" applyBorder="1" applyAlignment="1">
      <alignment horizontal="center" vertical="center" wrapText="1"/>
    </xf>
    <xf numFmtId="179" fontId="33" fillId="0" borderId="2" xfId="11" applyNumberFormat="1" applyFont="1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39" fillId="0" borderId="0" xfId="0" applyFont="1" applyAlignment="1">
      <alignment horizontal="center" vertical="center"/>
    </xf>
    <xf numFmtId="0" fontId="33" fillId="0" borderId="19" xfId="11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4" fillId="0" borderId="28" xfId="0" applyFont="1" applyFill="1" applyBorder="1" applyAlignment="1">
      <alignment horizontal="left" vertical="top"/>
    </xf>
    <xf numFmtId="0" fontId="43" fillId="0" borderId="2" xfId="0" applyFont="1" applyBorder="1" applyAlignment="1">
      <alignment horizontal="center" vertical="center"/>
    </xf>
    <xf numFmtId="0" fontId="43" fillId="0" borderId="2" xfId="12" applyNumberFormat="1" applyFont="1" applyFill="1" applyBorder="1" applyAlignment="1" applyProtection="1">
      <alignment horizontal="center"/>
    </xf>
    <xf numFmtId="0" fontId="43" fillId="0" borderId="3" xfId="0" applyFont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44" fillId="0" borderId="0" xfId="0" applyFont="1" applyFill="1" applyAlignment="1"/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horizontal="center"/>
    </xf>
    <xf numFmtId="0" fontId="44" fillId="0" borderId="2" xfId="0" applyFont="1" applyFill="1" applyBorder="1" applyAlignment="1">
      <alignment horizontal="left" vertical="center" wrapText="1"/>
    </xf>
    <xf numFmtId="0" fontId="44" fillId="0" borderId="2" xfId="0" applyFont="1" applyFill="1" applyBorder="1" applyAlignment="1">
      <alignment horizontal="left" vertical="top" wrapText="1"/>
    </xf>
    <xf numFmtId="0" fontId="44" fillId="0" borderId="2" xfId="0" applyFont="1" applyFill="1" applyBorder="1" applyAlignment="1">
      <alignment horizontal="center" vertical="top" wrapText="1"/>
    </xf>
    <xf numFmtId="0" fontId="44" fillId="0" borderId="2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 wrapText="1"/>
    </xf>
    <xf numFmtId="0" fontId="44" fillId="0" borderId="2" xfId="0" applyFont="1" applyFill="1" applyBorder="1" applyAlignment="1">
      <alignment vertical="top" wrapText="1"/>
    </xf>
    <xf numFmtId="0" fontId="44" fillId="0" borderId="2" xfId="0" applyFont="1" applyFill="1" applyBorder="1" applyAlignment="1">
      <alignment horizontal="left" vertical="top" wrapText="1"/>
    </xf>
    <xf numFmtId="0" fontId="48" fillId="0" borderId="2" xfId="0" applyFont="1" applyFill="1" applyBorder="1" applyAlignment="1">
      <alignment horizontal="left" vertical="top" wrapText="1"/>
    </xf>
    <xf numFmtId="0" fontId="47" fillId="0" borderId="0" xfId="0" applyFont="1" applyFill="1" applyAlignment="1">
      <alignment horizontal="left" vertical="top" wrapText="1"/>
    </xf>
    <xf numFmtId="0" fontId="44" fillId="0" borderId="2" xfId="0" applyFont="1" applyFill="1" applyBorder="1" applyAlignment="1">
      <alignment horizontal="left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/>
    </xf>
    <xf numFmtId="0" fontId="44" fillId="0" borderId="2" xfId="13" applyNumberFormat="1" applyFont="1" applyFill="1" applyBorder="1" applyAlignment="1" applyProtection="1">
      <alignment horizontal="center" vertical="center" wrapText="1"/>
    </xf>
    <xf numFmtId="0" fontId="44" fillId="0" borderId="12" xfId="13" applyNumberFormat="1" applyFont="1" applyFill="1" applyBorder="1" applyAlignment="1" applyProtection="1">
      <alignment horizontal="center" vertical="center" wrapText="1"/>
    </xf>
    <xf numFmtId="0" fontId="44" fillId="0" borderId="13" xfId="0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3" xfId="13" applyNumberFormat="1" applyFont="1" applyFill="1" applyBorder="1" applyAlignment="1" applyProtection="1">
      <alignment horizontal="center" vertical="center" wrapText="1"/>
    </xf>
    <xf numFmtId="0" fontId="44" fillId="0" borderId="17" xfId="13" applyNumberFormat="1" applyFont="1" applyFill="1" applyBorder="1" applyAlignment="1" applyProtection="1">
      <alignment horizontal="center" vertical="center" wrapText="1"/>
    </xf>
    <xf numFmtId="0" fontId="44" fillId="0" borderId="4" xfId="13" applyNumberFormat="1" applyFont="1" applyFill="1" applyBorder="1" applyAlignment="1" applyProtection="1">
      <alignment horizontal="center" vertical="center" wrapText="1"/>
    </xf>
    <xf numFmtId="0" fontId="44" fillId="0" borderId="2" xfId="13" applyNumberFormat="1" applyFont="1" applyFill="1" applyBorder="1" applyAlignment="1" applyProtection="1">
      <alignment horizontal="center" vertical="center" wrapText="1"/>
    </xf>
    <xf numFmtId="0" fontId="44" fillId="0" borderId="18" xfId="0" applyFont="1" applyFill="1" applyBorder="1" applyAlignment="1">
      <alignment horizontal="center" vertical="top" wrapText="1"/>
    </xf>
    <xf numFmtId="0" fontId="44" fillId="0" borderId="2" xfId="13" applyNumberFormat="1" applyFont="1" applyFill="1" applyBorder="1" applyAlignment="1" applyProtection="1">
      <alignment horizontal="center" vertical="top" wrapText="1"/>
    </xf>
    <xf numFmtId="0" fontId="44" fillId="0" borderId="2" xfId="0" applyFont="1" applyFill="1" applyBorder="1" applyAlignment="1">
      <alignment vertical="top" wrapText="1"/>
    </xf>
    <xf numFmtId="0" fontId="44" fillId="0" borderId="2" xfId="0" applyFont="1" applyFill="1" applyBorder="1" applyAlignment="1">
      <alignment vertical="center" wrapText="1"/>
    </xf>
    <xf numFmtId="178" fontId="44" fillId="0" borderId="2" xfId="3" applyNumberFormat="1" applyFont="1" applyFill="1" applyBorder="1" applyAlignment="1" applyProtection="1">
      <alignment horizontal="left" vertical="top" wrapText="1"/>
    </xf>
    <xf numFmtId="178" fontId="44" fillId="0" borderId="2" xfId="3" applyNumberFormat="1" applyFont="1" applyFill="1" applyBorder="1" applyAlignment="1" applyProtection="1">
      <alignment horizontal="center" vertical="top" wrapText="1"/>
    </xf>
    <xf numFmtId="0" fontId="44" fillId="0" borderId="19" xfId="0" applyFont="1" applyFill="1" applyBorder="1" applyAlignment="1">
      <alignment horizontal="center"/>
    </xf>
    <xf numFmtId="0" fontId="44" fillId="0" borderId="19" xfId="13" applyNumberFormat="1" applyFont="1" applyFill="1" applyBorder="1" applyAlignment="1" applyProtection="1">
      <alignment horizontal="center" vertical="center" wrapText="1"/>
    </xf>
    <xf numFmtId="0" fontId="44" fillId="0" borderId="2" xfId="13" applyNumberFormat="1" applyFont="1" applyFill="1" applyBorder="1" applyAlignment="1" applyProtection="1">
      <alignment horizontal="left" vertical="center" wrapText="1"/>
    </xf>
    <xf numFmtId="0" fontId="44" fillId="0" borderId="20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44" fillId="0" borderId="8" xfId="13" applyNumberFormat="1" applyFont="1" applyFill="1" applyBorder="1" applyAlignment="1" applyProtection="1">
      <alignment horizontal="center" vertical="center" wrapText="1"/>
    </xf>
    <xf numFmtId="0" fontId="44" fillId="0" borderId="21" xfId="13" applyNumberFormat="1" applyFont="1" applyFill="1" applyBorder="1" applyAlignment="1" applyProtection="1">
      <alignment horizontal="center" vertical="center" wrapText="1"/>
    </xf>
    <xf numFmtId="0" fontId="44" fillId="0" borderId="9" xfId="13" applyNumberFormat="1" applyFont="1" applyFill="1" applyBorder="1" applyAlignment="1" applyProtection="1">
      <alignment horizontal="center" vertical="center" wrapText="1"/>
    </xf>
    <xf numFmtId="0" fontId="44" fillId="0" borderId="20" xfId="13" applyNumberFormat="1" applyFont="1" applyFill="1" applyBorder="1" applyAlignment="1" applyProtection="1">
      <alignment horizontal="center" vertical="center" wrapText="1"/>
    </xf>
    <xf numFmtId="0" fontId="44" fillId="0" borderId="10" xfId="13" applyNumberFormat="1" applyFont="1" applyFill="1" applyBorder="1" applyAlignment="1" applyProtection="1">
      <alignment horizontal="center" vertical="center" wrapText="1"/>
    </xf>
    <xf numFmtId="0" fontId="44" fillId="0" borderId="22" xfId="13" applyNumberFormat="1" applyFont="1" applyFill="1" applyBorder="1" applyAlignment="1" applyProtection="1">
      <alignment horizontal="center" vertical="center" wrapText="1"/>
    </xf>
    <xf numFmtId="0" fontId="44" fillId="0" borderId="13" xfId="13" applyNumberFormat="1" applyFont="1" applyFill="1" applyBorder="1" applyAlignment="1" applyProtection="1">
      <alignment horizontal="center" vertical="center" wrapText="1"/>
    </xf>
    <xf numFmtId="0" fontId="44" fillId="0" borderId="14" xfId="13" applyNumberFormat="1" applyFont="1" applyFill="1" applyBorder="1" applyAlignment="1" applyProtection="1">
      <alignment horizontal="center" vertical="center" wrapText="1"/>
    </xf>
    <xf numFmtId="0" fontId="44" fillId="0" borderId="23" xfId="13" applyNumberFormat="1" applyFont="1" applyFill="1" applyBorder="1" applyAlignment="1" applyProtection="1">
      <alignment horizontal="center" vertical="center" wrapText="1"/>
    </xf>
    <xf numFmtId="0" fontId="44" fillId="0" borderId="24" xfId="13" applyNumberFormat="1" applyFont="1" applyFill="1" applyBorder="1" applyAlignment="1" applyProtection="1">
      <alignment horizontal="center" vertical="center" wrapText="1"/>
    </xf>
    <xf numFmtId="0" fontId="44" fillId="0" borderId="15" xfId="13" applyNumberFormat="1" applyFont="1" applyFill="1" applyBorder="1" applyAlignment="1" applyProtection="1">
      <alignment horizontal="center" vertical="center" wrapText="1"/>
    </xf>
    <xf numFmtId="0" fontId="44" fillId="0" borderId="12" xfId="13" applyNumberFormat="1" applyFont="1" applyFill="1" applyBorder="1" applyAlignment="1" applyProtection="1">
      <alignment horizontal="center" vertical="center" wrapText="1"/>
    </xf>
    <xf numFmtId="0" fontId="44" fillId="0" borderId="16" xfId="13" applyNumberFormat="1" applyFont="1" applyFill="1" applyBorder="1" applyAlignment="1" applyProtection="1">
      <alignment horizontal="center" vertical="center" wrapText="1"/>
    </xf>
    <xf numFmtId="0" fontId="44" fillId="0" borderId="25" xfId="13" applyNumberFormat="1" applyFont="1" applyFill="1" applyBorder="1" applyAlignment="1" applyProtection="1">
      <alignment horizontal="center" vertical="center" wrapText="1"/>
    </xf>
    <xf numFmtId="0" fontId="44" fillId="0" borderId="26" xfId="13" applyNumberFormat="1" applyFont="1" applyFill="1" applyBorder="1" applyAlignment="1" applyProtection="1">
      <alignment horizontal="center" vertical="center" wrapText="1"/>
    </xf>
    <xf numFmtId="0" fontId="44" fillId="0" borderId="27" xfId="13" applyNumberFormat="1" applyFont="1" applyFill="1" applyBorder="1" applyAlignment="1" applyProtection="1">
      <alignment horizontal="center" vertical="center" wrapText="1"/>
    </xf>
    <xf numFmtId="0" fontId="46" fillId="0" borderId="18" xfId="0" applyFont="1" applyFill="1" applyBorder="1" applyAlignment="1">
      <alignment horizontal="left" vertical="top" wrapText="1"/>
    </xf>
    <xf numFmtId="0" fontId="46" fillId="0" borderId="2" xfId="13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Alignment="1">
      <alignment vertical="center"/>
    </xf>
    <xf numFmtId="0" fontId="49" fillId="0" borderId="0" xfId="0" applyFont="1" applyFill="1">
      <alignment vertical="center"/>
    </xf>
    <xf numFmtId="0" fontId="46" fillId="0" borderId="0" xfId="13" applyNumberFormat="1" applyFont="1" applyFill="1" applyAlignment="1" applyProtection="1">
      <alignment horizontal="center" vertical="center" wrapText="1"/>
    </xf>
    <xf numFmtId="0" fontId="46" fillId="0" borderId="2" xfId="13" applyNumberFormat="1" applyFont="1" applyFill="1" applyBorder="1" applyAlignment="1" applyProtection="1">
      <alignment horizontal="center" vertical="center" wrapText="1"/>
    </xf>
    <xf numFmtId="0" fontId="46" fillId="0" borderId="2" xfId="13" applyNumberFormat="1" applyFont="1" applyFill="1" applyBorder="1" applyAlignment="1" applyProtection="1">
      <alignment horizontal="center" vertical="top" wrapText="1"/>
    </xf>
    <xf numFmtId="0" fontId="46" fillId="0" borderId="3" xfId="13" applyNumberFormat="1" applyFont="1" applyFill="1" applyBorder="1" applyAlignment="1" applyProtection="1">
      <alignment horizontal="center" vertical="top" wrapText="1"/>
    </xf>
    <xf numFmtId="0" fontId="50" fillId="0" borderId="2" xfId="13" applyNumberFormat="1" applyFont="1" applyFill="1" applyBorder="1" applyAlignment="1" applyProtection="1">
      <alignment horizontal="center" vertical="top" wrapText="1"/>
    </xf>
    <xf numFmtId="0" fontId="46" fillId="0" borderId="0" xfId="0" applyFont="1" applyFill="1" applyAlignment="1"/>
    <xf numFmtId="0" fontId="46" fillId="0" borderId="2" xfId="13" applyNumberFormat="1" applyFont="1" applyFill="1" applyBorder="1" applyAlignment="1" applyProtection="1">
      <alignment horizontal="left" vertical="center" wrapText="1"/>
    </xf>
    <xf numFmtId="0" fontId="46" fillId="0" borderId="5" xfId="13" applyNumberFormat="1" applyFont="1" applyFill="1" applyBorder="1" applyAlignment="1" applyProtection="1">
      <alignment horizontal="center" vertical="center" wrapText="1"/>
    </xf>
    <xf numFmtId="0" fontId="46" fillId="0" borderId="0" xfId="13" applyNumberFormat="1" applyFont="1" applyFill="1" applyAlignment="1" applyProtection="1">
      <alignment vertical="center"/>
    </xf>
    <xf numFmtId="0" fontId="46" fillId="0" borderId="0" xfId="13" applyNumberFormat="1" applyFont="1" applyFill="1" applyAlignment="1" applyProtection="1">
      <alignment horizontal="center" vertical="center"/>
    </xf>
    <xf numFmtId="0" fontId="46" fillId="0" borderId="3" xfId="13" applyNumberFormat="1" applyFont="1" applyFill="1" applyBorder="1" applyAlignment="1" applyProtection="1">
      <alignment horizontal="center" vertical="center" wrapText="1"/>
    </xf>
    <xf numFmtId="0" fontId="46" fillId="0" borderId="9" xfId="13" applyNumberFormat="1" applyFont="1" applyFill="1" applyBorder="1" applyAlignment="1" applyProtection="1">
      <alignment horizontal="center" vertical="center" wrapText="1"/>
    </xf>
    <xf numFmtId="0" fontId="46" fillId="0" borderId="20" xfId="13" applyNumberFormat="1" applyFont="1" applyFill="1" applyBorder="1" applyAlignment="1" applyProtection="1">
      <alignment horizontal="center" vertical="center" wrapText="1"/>
    </xf>
    <xf numFmtId="0" fontId="46" fillId="0" borderId="10" xfId="13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Alignment="1">
      <alignment horizontal="center"/>
    </xf>
    <xf numFmtId="0" fontId="46" fillId="0" borderId="15" xfId="13" applyNumberFormat="1" applyFont="1" applyFill="1" applyBorder="1" applyAlignment="1" applyProtection="1">
      <alignment horizontal="center" vertical="center" wrapText="1"/>
    </xf>
    <xf numFmtId="0" fontId="46" fillId="0" borderId="12" xfId="13" applyNumberFormat="1" applyFont="1" applyFill="1" applyBorder="1" applyAlignment="1" applyProtection="1">
      <alignment horizontal="center" vertical="center" wrapText="1"/>
    </xf>
    <xf numFmtId="0" fontId="46" fillId="0" borderId="16" xfId="13" applyNumberFormat="1" applyFont="1" applyFill="1" applyBorder="1" applyAlignment="1" applyProtection="1">
      <alignment horizontal="center" vertical="center" wrapText="1"/>
    </xf>
    <xf numFmtId="0" fontId="46" fillId="0" borderId="0" xfId="13" applyNumberFormat="1" applyFont="1" applyFill="1" applyAlignment="1" applyProtection="1">
      <alignment vertical="center" wrapText="1"/>
    </xf>
    <xf numFmtId="177" fontId="46" fillId="0" borderId="0" xfId="0" applyNumberFormat="1" applyFont="1" applyFill="1" applyAlignment="1">
      <alignment horizontal="center"/>
    </xf>
    <xf numFmtId="0" fontId="46" fillId="0" borderId="2" xfId="13" applyNumberFormat="1" applyFont="1" applyFill="1" applyBorder="1" applyAlignment="1" applyProtection="1">
      <alignment horizontal="center" vertical="top" wrapText="1"/>
    </xf>
    <xf numFmtId="0" fontId="46" fillId="0" borderId="2" xfId="13" applyNumberFormat="1" applyFont="1" applyFill="1" applyBorder="1" applyAlignment="1" applyProtection="1">
      <alignment horizontal="center" vertical="top"/>
    </xf>
    <xf numFmtId="0" fontId="50" fillId="0" borderId="2" xfId="0" applyFont="1" applyFill="1" applyBorder="1" applyAlignment="1">
      <alignment horizontal="center" vertical="top" wrapText="1"/>
    </xf>
    <xf numFmtId="0" fontId="46" fillId="0" borderId="2" xfId="0" applyFont="1" applyFill="1" applyBorder="1" applyAlignment="1">
      <alignment horizontal="center" vertical="center"/>
    </xf>
    <xf numFmtId="0" fontId="46" fillId="0" borderId="19" xfId="13" applyNumberFormat="1" applyFont="1" applyFill="1" applyBorder="1" applyAlignment="1" applyProtection="1">
      <alignment horizontal="center" vertical="center" wrapText="1"/>
    </xf>
    <xf numFmtId="0" fontId="46" fillId="0" borderId="8" xfId="13" applyNumberFormat="1" applyFont="1" applyFill="1" applyBorder="1" applyAlignment="1" applyProtection="1">
      <alignment horizontal="center" vertical="center" wrapText="1"/>
    </xf>
    <xf numFmtId="0" fontId="46" fillId="0" borderId="2" xfId="13" applyNumberFormat="1" applyFont="1" applyFill="1" applyBorder="1" applyAlignment="1" applyProtection="1">
      <alignment vertical="center" wrapText="1"/>
    </xf>
    <xf numFmtId="0" fontId="46" fillId="0" borderId="21" xfId="13" applyNumberFormat="1" applyFont="1" applyFill="1" applyBorder="1" applyAlignment="1" applyProtection="1">
      <alignment horizontal="center" vertical="center" wrapText="1"/>
    </xf>
    <xf numFmtId="0" fontId="46" fillId="0" borderId="9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46" fillId="0" borderId="0" xfId="13" applyNumberFormat="1" applyFont="1" applyFill="1" applyAlignment="1" applyProtection="1">
      <alignment horizontal="left" vertical="center"/>
    </xf>
    <xf numFmtId="0" fontId="49" fillId="0" borderId="28" xfId="0" applyFont="1" applyFill="1" applyBorder="1">
      <alignment vertical="center"/>
    </xf>
    <xf numFmtId="0" fontId="46" fillId="0" borderId="2" xfId="0" applyFont="1" applyFill="1" applyBorder="1" applyAlignment="1">
      <alignment horizontal="left" vertical="top" wrapText="1"/>
    </xf>
    <xf numFmtId="0" fontId="46" fillId="0" borderId="2" xfId="0" applyFont="1" applyFill="1" applyBorder="1" applyAlignment="1">
      <alignment vertical="center" wrapText="1"/>
    </xf>
    <xf numFmtId="0" fontId="46" fillId="0" borderId="0" xfId="0" applyFont="1" applyFill="1" applyAlignment="1">
      <alignment vertical="center" wrapText="1"/>
    </xf>
    <xf numFmtId="0" fontId="46" fillId="0" borderId="2" xfId="13" applyNumberFormat="1" applyFont="1" applyFill="1" applyBorder="1" applyAlignment="1" applyProtection="1">
      <alignment horizontal="center" vertical="center"/>
    </xf>
    <xf numFmtId="0" fontId="46" fillId="0" borderId="2" xfId="0" applyFont="1" applyFill="1" applyBorder="1" applyAlignment="1">
      <alignment horizontal="left" vertical="top" wrapText="1"/>
    </xf>
    <xf numFmtId="0" fontId="46" fillId="0" borderId="0" xfId="0" applyFont="1" applyFill="1" applyAlignment="1">
      <alignment horizontal="left" vertical="top"/>
    </xf>
    <xf numFmtId="0" fontId="46" fillId="0" borderId="0" xfId="0" applyFont="1" applyFill="1" applyAlignment="1">
      <alignment horizontal="left" vertical="top" wrapText="1"/>
    </xf>
    <xf numFmtId="0" fontId="46" fillId="0" borderId="2" xfId="0" applyFont="1" applyFill="1" applyBorder="1" applyAlignment="1">
      <alignment horizontal="left" vertical="center" wrapText="1"/>
    </xf>
    <xf numFmtId="0" fontId="46" fillId="0" borderId="5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46" fillId="0" borderId="11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left" vertical="center" wrapText="1"/>
    </xf>
    <xf numFmtId="0" fontId="46" fillId="0" borderId="3" xfId="0" applyFont="1" applyFill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vertical="center"/>
    </xf>
    <xf numFmtId="0" fontId="46" fillId="0" borderId="2" xfId="3" applyFont="1" applyFill="1" applyBorder="1" applyAlignment="1" applyProtection="1">
      <alignment horizontal="center" vertical="center"/>
    </xf>
    <xf numFmtId="0" fontId="46" fillId="0" borderId="5" xfId="3" applyFont="1" applyFill="1" applyBorder="1" applyAlignment="1" applyProtection="1">
      <alignment horizontal="center" vertical="center"/>
    </xf>
    <xf numFmtId="0" fontId="46" fillId="0" borderId="3" xfId="3" applyFont="1" applyFill="1" applyBorder="1" applyAlignment="1" applyProtection="1">
      <alignment horizontal="center" vertical="center"/>
    </xf>
    <xf numFmtId="0" fontId="46" fillId="0" borderId="29" xfId="3" applyFont="1" applyFill="1" applyBorder="1" applyAlignment="1" applyProtection="1">
      <alignment horizontal="center" vertical="center"/>
    </xf>
    <xf numFmtId="0" fontId="46" fillId="0" borderId="30" xfId="3" applyFont="1" applyFill="1" applyBorder="1" applyAlignment="1" applyProtection="1">
      <alignment horizontal="center" vertical="center"/>
    </xf>
    <xf numFmtId="0" fontId="46" fillId="0" borderId="4" xfId="3" applyFont="1" applyFill="1" applyBorder="1" applyAlignment="1" applyProtection="1">
      <alignment horizontal="center" vertical="center"/>
    </xf>
    <xf numFmtId="0" fontId="46" fillId="0" borderId="9" xfId="3" applyFont="1" applyFill="1" applyBorder="1" applyAlignment="1" applyProtection="1">
      <alignment horizontal="center" vertical="center"/>
    </xf>
    <xf numFmtId="0" fontId="46" fillId="0" borderId="20" xfId="3" applyFont="1" applyFill="1" applyBorder="1" applyAlignment="1" applyProtection="1">
      <alignment horizontal="center" vertical="center"/>
    </xf>
    <xf numFmtId="0" fontId="46" fillId="0" borderId="10" xfId="3" applyFont="1" applyFill="1" applyBorder="1" applyAlignment="1" applyProtection="1">
      <alignment horizontal="center" vertical="center"/>
    </xf>
    <xf numFmtId="0" fontId="46" fillId="0" borderId="15" xfId="3" applyFont="1" applyFill="1" applyBorder="1" applyAlignment="1" applyProtection="1">
      <alignment horizontal="center" vertical="center"/>
    </xf>
    <xf numFmtId="0" fontId="46" fillId="0" borderId="16" xfId="3" applyFont="1" applyFill="1" applyBorder="1" applyAlignment="1" applyProtection="1">
      <alignment horizontal="center" vertical="center"/>
    </xf>
    <xf numFmtId="0" fontId="46" fillId="0" borderId="12" xfId="3" applyFont="1" applyFill="1" applyBorder="1" applyAlignment="1" applyProtection="1">
      <alignment horizontal="center" vertical="center"/>
    </xf>
    <xf numFmtId="0" fontId="46" fillId="0" borderId="18" xfId="0" applyFont="1" applyFill="1" applyBorder="1" applyAlignment="1">
      <alignment vertical="top" wrapText="1"/>
    </xf>
    <xf numFmtId="0" fontId="50" fillId="0" borderId="2" xfId="0" applyFont="1" applyFill="1" applyBorder="1" applyAlignment="1">
      <alignment horizontal="center" vertical="center" wrapText="1"/>
    </xf>
    <xf numFmtId="0" fontId="49" fillId="0" borderId="11" xfId="0" applyFont="1" applyFill="1" applyBorder="1">
      <alignment vertical="center"/>
    </xf>
    <xf numFmtId="0" fontId="46" fillId="0" borderId="2" xfId="0" applyFont="1" applyFill="1" applyBorder="1" applyAlignment="1">
      <alignment horizontal="center" vertical="center" wrapText="1"/>
    </xf>
    <xf numFmtId="178" fontId="46" fillId="0" borderId="2" xfId="3" applyNumberFormat="1" applyFont="1" applyFill="1" applyBorder="1" applyAlignment="1" applyProtection="1">
      <alignment horizontal="left" vertical="center"/>
    </xf>
    <xf numFmtId="0" fontId="46" fillId="0" borderId="2" xfId="3" applyFont="1" applyFill="1" applyBorder="1" applyAlignment="1" applyProtection="1">
      <alignment horizontal="left" vertical="center"/>
    </xf>
    <xf numFmtId="0" fontId="46" fillId="0" borderId="29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center" vertical="center"/>
    </xf>
    <xf numFmtId="0" fontId="46" fillId="0" borderId="3" xfId="3" applyFont="1" applyFill="1" applyBorder="1" applyAlignment="1" applyProtection="1">
      <alignment horizontal="left" vertical="center"/>
    </xf>
    <xf numFmtId="0" fontId="46" fillId="0" borderId="0" xfId="13" applyNumberFormat="1" applyFont="1" applyFill="1" applyAlignment="1" applyProtection="1">
      <alignment horizontal="left" vertical="center"/>
    </xf>
    <xf numFmtId="0" fontId="46" fillId="0" borderId="3" xfId="3" applyFont="1" applyFill="1" applyBorder="1" applyAlignment="1" applyProtection="1">
      <alignment vertical="top" wrapText="1"/>
    </xf>
    <xf numFmtId="178" fontId="46" fillId="0" borderId="2" xfId="3" applyNumberFormat="1" applyFont="1" applyFill="1" applyBorder="1" applyAlignment="1" applyProtection="1">
      <alignment horizontal="center" vertical="center" wrapText="1"/>
    </xf>
    <xf numFmtId="0" fontId="46" fillId="0" borderId="2" xfId="3" applyFont="1" applyFill="1" applyBorder="1" applyAlignment="1" applyProtection="1">
      <alignment vertical="top" wrapText="1"/>
    </xf>
    <xf numFmtId="0" fontId="46" fillId="0" borderId="2" xfId="3" applyFont="1" applyFill="1" applyBorder="1" applyAlignment="1" applyProtection="1">
      <alignment horizontal="center" vertical="top" wrapText="1"/>
    </xf>
    <xf numFmtId="0" fontId="46" fillId="0" borderId="0" xfId="13" applyNumberFormat="1" applyFont="1" applyFill="1" applyAlignment="1" applyProtection="1">
      <alignment vertical="top" wrapText="1"/>
    </xf>
    <xf numFmtId="179" fontId="50" fillId="0" borderId="19" xfId="3" applyNumberFormat="1" applyFont="1" applyFill="1" applyBorder="1" applyAlignment="1" applyProtection="1">
      <alignment horizontal="center" vertical="center"/>
    </xf>
    <xf numFmtId="179" fontId="46" fillId="0" borderId="8" xfId="3" applyNumberFormat="1" applyFont="1" applyFill="1" applyBorder="1" applyAlignment="1" applyProtection="1">
      <alignment horizontal="center" vertical="center"/>
    </xf>
    <xf numFmtId="179" fontId="50" fillId="0" borderId="8" xfId="3" applyNumberFormat="1" applyFont="1" applyFill="1" applyBorder="1" applyAlignment="1" applyProtection="1">
      <alignment horizontal="center" vertical="center"/>
    </xf>
    <xf numFmtId="179" fontId="46" fillId="0" borderId="0" xfId="13" applyNumberFormat="1" applyFont="1" applyFill="1" applyAlignment="1" applyProtection="1">
      <alignment horizontal="center"/>
    </xf>
    <xf numFmtId="179" fontId="50" fillId="0" borderId="3" xfId="3" applyNumberFormat="1" applyFont="1" applyFill="1" applyBorder="1" applyAlignment="1" applyProtection="1">
      <alignment horizontal="center" vertical="center"/>
    </xf>
    <xf numFmtId="179" fontId="46" fillId="0" borderId="9" xfId="3" applyNumberFormat="1" applyFont="1" applyFill="1" applyBorder="1" applyAlignment="1" applyProtection="1">
      <alignment horizontal="center" vertical="center"/>
    </xf>
    <xf numFmtId="179" fontId="46" fillId="0" borderId="20" xfId="3" applyNumberFormat="1" applyFont="1" applyFill="1" applyBorder="1" applyAlignment="1" applyProtection="1">
      <alignment horizontal="center" vertical="center"/>
    </xf>
    <xf numFmtId="179" fontId="50" fillId="0" borderId="20" xfId="3" applyNumberFormat="1" applyFont="1" applyFill="1" applyBorder="1" applyAlignment="1" applyProtection="1">
      <alignment horizontal="center" vertical="center"/>
    </xf>
    <xf numFmtId="179" fontId="46" fillId="0" borderId="10" xfId="3" applyNumberFormat="1" applyFont="1" applyFill="1" applyBorder="1" applyAlignment="1" applyProtection="1">
      <alignment horizontal="center" vertical="center"/>
    </xf>
    <xf numFmtId="179" fontId="46" fillId="0" borderId="3" xfId="3" applyNumberFormat="1" applyFont="1" applyFill="1" applyBorder="1" applyAlignment="1" applyProtection="1">
      <alignment horizontal="center" vertical="center"/>
    </xf>
    <xf numFmtId="179" fontId="46" fillId="0" borderId="15" xfId="3" applyNumberFormat="1" applyFont="1" applyFill="1" applyBorder="1" applyAlignment="1" applyProtection="1">
      <alignment horizontal="center" vertical="center"/>
    </xf>
    <xf numFmtId="179" fontId="46" fillId="0" borderId="12" xfId="3" applyNumberFormat="1" applyFont="1" applyFill="1" applyBorder="1" applyAlignment="1" applyProtection="1">
      <alignment horizontal="center" vertical="center"/>
    </xf>
    <xf numFmtId="179" fontId="50" fillId="0" borderId="12" xfId="3" applyNumberFormat="1" applyFont="1" applyFill="1" applyBorder="1" applyAlignment="1" applyProtection="1">
      <alignment horizontal="center" vertical="center"/>
    </xf>
    <xf numFmtId="179" fontId="46" fillId="0" borderId="16" xfId="3" applyNumberFormat="1" applyFont="1" applyFill="1" applyBorder="1" applyAlignment="1" applyProtection="1">
      <alignment horizontal="center" vertical="center"/>
    </xf>
    <xf numFmtId="179" fontId="46" fillId="0" borderId="0" xfId="13" applyNumberFormat="1" applyFont="1" applyFill="1" applyAlignment="1" applyProtection="1">
      <alignment horizontal="center" vertical="center" wrapText="1"/>
    </xf>
    <xf numFmtId="0" fontId="46" fillId="0" borderId="31" xfId="13" applyNumberFormat="1" applyFont="1" applyFill="1" applyBorder="1" applyAlignment="1" applyProtection="1">
      <alignment horizontal="left" vertical="center"/>
    </xf>
    <xf numFmtId="0" fontId="46" fillId="0" borderId="2" xfId="3" applyFont="1" applyFill="1" applyBorder="1" applyAlignment="1" applyProtection="1">
      <alignment horizontal="center" vertical="center"/>
    </xf>
    <xf numFmtId="178" fontId="46" fillId="0" borderId="2" xfId="3" applyNumberFormat="1" applyFont="1" applyFill="1" applyBorder="1" applyAlignment="1" applyProtection="1">
      <alignment horizontal="center" vertical="center" wrapText="1"/>
    </xf>
    <xf numFmtId="0" fontId="46" fillId="0" borderId="2" xfId="3" applyFont="1" applyFill="1" applyBorder="1" applyAlignment="1" applyProtection="1">
      <alignment horizontal="center" vertical="top" wrapText="1"/>
    </xf>
    <xf numFmtId="0" fontId="46" fillId="0" borderId="2" xfId="0" applyFont="1" applyFill="1" applyBorder="1" applyAlignment="1">
      <alignment horizontal="center" vertical="center"/>
    </xf>
    <xf numFmtId="178" fontId="46" fillId="0" borderId="2" xfId="3" applyNumberFormat="1" applyFont="1" applyFill="1" applyBorder="1" applyAlignment="1" applyProtection="1">
      <alignment horizontal="justify" vertical="center"/>
    </xf>
    <xf numFmtId="177" fontId="46" fillId="0" borderId="3" xfId="3" applyNumberFormat="1" applyFont="1" applyFill="1" applyBorder="1" applyAlignment="1" applyProtection="1">
      <alignment horizontal="center" vertical="center"/>
    </xf>
    <xf numFmtId="177" fontId="46" fillId="0" borderId="2" xfId="3" applyNumberFormat="1" applyFont="1" applyFill="1" applyBorder="1" applyAlignment="1" applyProtection="1">
      <alignment horizontal="justify" vertical="center"/>
    </xf>
    <xf numFmtId="177" fontId="46" fillId="0" borderId="7" xfId="3" applyNumberFormat="1" applyFont="1" applyFill="1" applyBorder="1" applyAlignment="1" applyProtection="1">
      <alignment horizontal="center" vertical="center"/>
    </xf>
    <xf numFmtId="177" fontId="46" fillId="0" borderId="5" xfId="3" applyNumberFormat="1" applyFont="1" applyFill="1" applyBorder="1" applyAlignment="1" applyProtection="1">
      <alignment horizontal="center" vertical="center"/>
    </xf>
    <xf numFmtId="177" fontId="50" fillId="0" borderId="7" xfId="3" applyNumberFormat="1" applyFont="1" applyFill="1" applyBorder="1" applyAlignment="1" applyProtection="1">
      <alignment horizontal="center" vertical="center"/>
    </xf>
    <xf numFmtId="177" fontId="46" fillId="0" borderId="0" xfId="0" applyNumberFormat="1" applyFont="1" applyFill="1" applyAlignment="1">
      <alignment horizontal="center" vertical="center"/>
    </xf>
    <xf numFmtId="0" fontId="46" fillId="0" borderId="32" xfId="0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177" fontId="46" fillId="0" borderId="2" xfId="3" applyNumberFormat="1" applyFont="1" applyFill="1" applyBorder="1" applyAlignment="1" applyProtection="1">
      <alignment horizontal="center" vertical="center"/>
    </xf>
    <xf numFmtId="177" fontId="46" fillId="0" borderId="19" xfId="3" applyNumberFormat="1" applyFont="1" applyFill="1" applyBorder="1" applyAlignment="1" applyProtection="1">
      <alignment horizontal="justify" vertical="center"/>
    </xf>
    <xf numFmtId="0" fontId="46" fillId="0" borderId="19" xfId="0" applyFont="1" applyFill="1" applyBorder="1" applyAlignment="1">
      <alignment horizontal="center" vertical="center"/>
    </xf>
  </cellXfs>
  <cellStyles count="25">
    <cellStyle name="Accent" xfId="5"/>
    <cellStyle name="Accent 1" xfId="6"/>
    <cellStyle name="Accent 2" xfId="7"/>
    <cellStyle name="Accent 3" xfId="8"/>
    <cellStyle name="Bad" xfId="9"/>
    <cellStyle name="Error" xfId="10"/>
    <cellStyle name="Excel Built-in Currency" xfId="11"/>
    <cellStyle name="Excel Built-in Currency 2" xfId="12"/>
    <cellStyle name="Excel_BuiltIn_Currency" xfId="13"/>
    <cellStyle name="Footnote" xfId="14"/>
    <cellStyle name="Good" xfId="15"/>
    <cellStyle name="Heading (user)" xfId="16"/>
    <cellStyle name="Heading 1" xfId="17"/>
    <cellStyle name="Heading 2" xfId="18"/>
    <cellStyle name="Hyperlink" xfId="19"/>
    <cellStyle name="Neutral" xfId="20"/>
    <cellStyle name="Note" xfId="21"/>
    <cellStyle name="Status" xfId="22"/>
    <cellStyle name="Text" xfId="23"/>
    <cellStyle name="Warning" xfId="24"/>
    <cellStyle name="一般" xfId="0" builtinId="0" customBuiltin="1"/>
    <cellStyle name="一般_301000000AU130100_0052903A00_ATTCH3" xfId="4"/>
    <cellStyle name="一般_修正收出養媒合服務概況表1011025" xfId="2"/>
    <cellStyle name="一般_修正收出養媒合服務概況表1011025 2" xfId="3"/>
    <cellStyle name="貨幣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3478;&#24237;&#36039;&#28304;&#31185;\05&#21516;&#20161;&#20491;&#21029;&#36039;&#26009;\&#38515;&#26157;&#24070;\&#25910;&#20986;&#39178;&#32113;&#35336;\110&#24180;\110&#24180;-1-12&#24409;&#25972;-&#21508;&#27231;&#27083;-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3478;&#24237;&#36039;&#28304;&#31185;\05&#21516;&#20161;&#20491;&#21029;&#36039;&#26009;\&#38515;&#26157;&#24070;\&#25910;&#20986;&#39178;&#32113;&#35336;\109&#24180;\-&#24409;&#25972;-109(1-12&#26376;)&#27010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"/>
      <sheetName val="一、_(一)"/>
      <sheetName val="一_(二)"/>
      <sheetName val="一（三_）1國家"/>
      <sheetName val="一(三)2_已媒合-3類型_原因"/>
      <sheetName val="一(四)兒少-未-"/>
      <sheetName val="二、收養（一）（二）1_2"/>
      <sheetName val="二_（三）已收養-年齡-原因"/>
      <sheetName val="二_（四）收養-未"/>
      <sheetName val="三、成果"/>
      <sheetName val="四、_工作人員人數、在職訓練及服務收費金額"/>
      <sheetName val="一(三_)1國家"/>
      <sheetName val="二、收養(一)(二)1_2"/>
      <sheetName val="二_(三)已收養-年齡-原因"/>
      <sheetName val="二_(四)收養-未"/>
    </sheetNames>
    <sheetDataSet>
      <sheetData sheetId="0"/>
      <sheetData sheetId="1">
        <row r="5">
          <cell r="C5">
            <v>305</v>
          </cell>
          <cell r="D5">
            <v>159</v>
          </cell>
          <cell r="F5">
            <v>54</v>
          </cell>
          <cell r="G5">
            <v>110</v>
          </cell>
          <cell r="I5">
            <v>179</v>
          </cell>
          <cell r="J5">
            <v>120</v>
          </cell>
        </row>
        <row r="6">
          <cell r="C6">
            <v>274</v>
          </cell>
          <cell r="D6">
            <v>144</v>
          </cell>
          <cell r="F6">
            <v>43</v>
          </cell>
          <cell r="G6">
            <v>108</v>
          </cell>
          <cell r="I6">
            <v>143</v>
          </cell>
          <cell r="J6">
            <v>125</v>
          </cell>
        </row>
        <row r="7">
          <cell r="C7">
            <v>0</v>
          </cell>
          <cell r="D7">
            <v>7</v>
          </cell>
          <cell r="F7">
            <v>5</v>
          </cell>
          <cell r="G7">
            <v>0</v>
          </cell>
          <cell r="I7">
            <v>2</v>
          </cell>
          <cell r="J7">
            <v>0</v>
          </cell>
        </row>
      </sheetData>
      <sheetData sheetId="2">
        <row r="3">
          <cell r="C3">
            <v>61</v>
          </cell>
          <cell r="D3">
            <v>2</v>
          </cell>
          <cell r="E3">
            <v>34</v>
          </cell>
          <cell r="F3">
            <v>4</v>
          </cell>
          <cell r="G3">
            <v>18</v>
          </cell>
          <cell r="H3">
            <v>15</v>
          </cell>
          <cell r="I3">
            <v>15</v>
          </cell>
          <cell r="J3">
            <v>15</v>
          </cell>
          <cell r="K3">
            <v>4</v>
          </cell>
          <cell r="L3">
            <v>1</v>
          </cell>
        </row>
      </sheetData>
      <sheetData sheetId="3">
        <row r="7">
          <cell r="H7">
            <v>121</v>
          </cell>
        </row>
      </sheetData>
      <sheetData sheetId="4">
        <row r="7">
          <cell r="AH7">
            <v>81</v>
          </cell>
          <cell r="AI7">
            <v>5</v>
          </cell>
          <cell r="AJ7">
            <v>3</v>
          </cell>
          <cell r="AK7">
            <v>6</v>
          </cell>
          <cell r="AL7">
            <v>66</v>
          </cell>
          <cell r="AM7">
            <v>94</v>
          </cell>
          <cell r="AN7">
            <v>13</v>
          </cell>
          <cell r="AO7">
            <v>35</v>
          </cell>
          <cell r="AP7">
            <v>7</v>
          </cell>
          <cell r="AQ7">
            <v>96</v>
          </cell>
          <cell r="AR7">
            <v>16</v>
          </cell>
          <cell r="AS7">
            <v>7</v>
          </cell>
        </row>
        <row r="8">
          <cell r="E8">
            <v>13</v>
          </cell>
          <cell r="F8">
            <v>14</v>
          </cell>
          <cell r="G8">
            <v>0</v>
          </cell>
          <cell r="H8">
            <v>27</v>
          </cell>
          <cell r="I8">
            <v>0</v>
          </cell>
          <cell r="J8">
            <v>0</v>
          </cell>
          <cell r="K8">
            <v>0</v>
          </cell>
          <cell r="L8">
            <v>24</v>
          </cell>
          <cell r="M8">
            <v>2</v>
          </cell>
          <cell r="N8">
            <v>0</v>
          </cell>
          <cell r="O8">
            <v>1</v>
          </cell>
          <cell r="P8">
            <v>2</v>
          </cell>
          <cell r="Q8">
            <v>25</v>
          </cell>
          <cell r="R8">
            <v>0</v>
          </cell>
          <cell r="S8">
            <v>20</v>
          </cell>
          <cell r="T8">
            <v>1</v>
          </cell>
          <cell r="U8">
            <v>0</v>
          </cell>
          <cell r="V8">
            <v>0</v>
          </cell>
          <cell r="W8">
            <v>6</v>
          </cell>
          <cell r="X8">
            <v>0</v>
          </cell>
          <cell r="Y8">
            <v>19</v>
          </cell>
          <cell r="Z8">
            <v>5</v>
          </cell>
          <cell r="AA8">
            <v>0</v>
          </cell>
          <cell r="AB8">
            <v>0</v>
          </cell>
          <cell r="AC8">
            <v>0</v>
          </cell>
          <cell r="AD8">
            <v>3</v>
          </cell>
          <cell r="AH8">
            <v>32</v>
          </cell>
          <cell r="AI8">
            <v>4</v>
          </cell>
          <cell r="AJ8">
            <v>1</v>
          </cell>
          <cell r="AK8">
            <v>3</v>
          </cell>
          <cell r="AL8">
            <v>29</v>
          </cell>
          <cell r="AM8">
            <v>50</v>
          </cell>
          <cell r="AN8">
            <v>7</v>
          </cell>
          <cell r="AO8">
            <v>20</v>
          </cell>
          <cell r="AP8">
            <v>9</v>
          </cell>
          <cell r="AQ8">
            <v>56</v>
          </cell>
          <cell r="AR8">
            <v>30</v>
          </cell>
          <cell r="AS8">
            <v>14</v>
          </cell>
        </row>
        <row r="9">
          <cell r="E9">
            <v>32</v>
          </cell>
          <cell r="F9">
            <v>31</v>
          </cell>
          <cell r="G9">
            <v>0</v>
          </cell>
          <cell r="H9">
            <v>63</v>
          </cell>
          <cell r="I9">
            <v>0</v>
          </cell>
          <cell r="J9">
            <v>0</v>
          </cell>
          <cell r="K9">
            <v>0</v>
          </cell>
          <cell r="L9">
            <v>54</v>
          </cell>
          <cell r="M9">
            <v>6</v>
          </cell>
          <cell r="N9">
            <v>2</v>
          </cell>
          <cell r="O9">
            <v>1</v>
          </cell>
          <cell r="P9">
            <v>4</v>
          </cell>
          <cell r="Q9">
            <v>56</v>
          </cell>
          <cell r="R9">
            <v>3</v>
          </cell>
          <cell r="S9">
            <v>36</v>
          </cell>
          <cell r="T9">
            <v>15</v>
          </cell>
          <cell r="U9">
            <v>0</v>
          </cell>
          <cell r="V9">
            <v>0</v>
          </cell>
          <cell r="W9">
            <v>11</v>
          </cell>
          <cell r="X9">
            <v>1</v>
          </cell>
          <cell r="Y9">
            <v>44</v>
          </cell>
          <cell r="Z9">
            <v>16</v>
          </cell>
          <cell r="AA9">
            <v>0</v>
          </cell>
          <cell r="AB9">
            <v>0</v>
          </cell>
          <cell r="AC9">
            <v>1</v>
          </cell>
          <cell r="AD9">
            <v>2</v>
          </cell>
        </row>
        <row r="10">
          <cell r="E10">
            <v>12</v>
          </cell>
          <cell r="F10">
            <v>15</v>
          </cell>
          <cell r="G10">
            <v>0</v>
          </cell>
          <cell r="H10">
            <v>27</v>
          </cell>
          <cell r="I10">
            <v>0</v>
          </cell>
          <cell r="J10">
            <v>0</v>
          </cell>
          <cell r="K10">
            <v>0</v>
          </cell>
          <cell r="L10">
            <v>19</v>
          </cell>
          <cell r="M10">
            <v>6</v>
          </cell>
          <cell r="N10">
            <v>0</v>
          </cell>
          <cell r="O10">
            <v>2</v>
          </cell>
          <cell r="P10">
            <v>12</v>
          </cell>
          <cell r="Q10">
            <v>14</v>
          </cell>
          <cell r="R10">
            <v>1</v>
          </cell>
          <cell r="S10">
            <v>5</v>
          </cell>
          <cell r="T10">
            <v>17</v>
          </cell>
          <cell r="U10">
            <v>1</v>
          </cell>
          <cell r="V10">
            <v>2</v>
          </cell>
          <cell r="W10">
            <v>2</v>
          </cell>
          <cell r="X10">
            <v>0</v>
          </cell>
          <cell r="Y10">
            <v>7</v>
          </cell>
          <cell r="Z10">
            <v>15</v>
          </cell>
          <cell r="AA10">
            <v>0</v>
          </cell>
          <cell r="AB10">
            <v>0</v>
          </cell>
          <cell r="AC10">
            <v>1</v>
          </cell>
          <cell r="AD10">
            <v>4</v>
          </cell>
        </row>
        <row r="11">
          <cell r="E11">
            <v>2</v>
          </cell>
          <cell r="F11">
            <v>2</v>
          </cell>
          <cell r="G11">
            <v>0</v>
          </cell>
          <cell r="H11">
            <v>4</v>
          </cell>
          <cell r="I11">
            <v>0</v>
          </cell>
          <cell r="J11">
            <v>0</v>
          </cell>
          <cell r="K11">
            <v>0</v>
          </cell>
          <cell r="L11">
            <v>4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2</v>
          </cell>
          <cell r="R11">
            <v>0</v>
          </cell>
          <cell r="S11">
            <v>1</v>
          </cell>
          <cell r="T11">
            <v>3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</v>
          </cell>
          <cell r="AA11">
            <v>0</v>
          </cell>
          <cell r="AB11">
            <v>0</v>
          </cell>
          <cell r="AC11">
            <v>0</v>
          </cell>
          <cell r="AD11">
            <v>1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E15">
            <v>10</v>
          </cell>
          <cell r="F15">
            <v>7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  <cell r="L15">
            <v>15</v>
          </cell>
          <cell r="M15">
            <v>2</v>
          </cell>
          <cell r="N15">
            <v>0</v>
          </cell>
          <cell r="O15">
            <v>0</v>
          </cell>
          <cell r="P15">
            <v>3</v>
          </cell>
          <cell r="Q15">
            <v>14</v>
          </cell>
          <cell r="R15">
            <v>0</v>
          </cell>
          <cell r="S15">
            <v>10</v>
          </cell>
          <cell r="T15">
            <v>6</v>
          </cell>
          <cell r="U15">
            <v>0</v>
          </cell>
          <cell r="V15">
            <v>0</v>
          </cell>
          <cell r="W15">
            <v>1</v>
          </cell>
          <cell r="X15">
            <v>0</v>
          </cell>
          <cell r="Y15">
            <v>0</v>
          </cell>
          <cell r="Z15">
            <v>12</v>
          </cell>
          <cell r="AA15">
            <v>0</v>
          </cell>
          <cell r="AB15">
            <v>0</v>
          </cell>
          <cell r="AC15">
            <v>0</v>
          </cell>
          <cell r="AD15">
            <v>5</v>
          </cell>
        </row>
        <row r="16">
          <cell r="E16">
            <v>30</v>
          </cell>
          <cell r="F16">
            <v>27</v>
          </cell>
          <cell r="G16">
            <v>0</v>
          </cell>
          <cell r="H16">
            <v>57</v>
          </cell>
          <cell r="I16">
            <v>0</v>
          </cell>
          <cell r="J16">
            <v>0</v>
          </cell>
          <cell r="K16">
            <v>0</v>
          </cell>
          <cell r="L16">
            <v>42</v>
          </cell>
          <cell r="M16">
            <v>13</v>
          </cell>
          <cell r="N16">
            <v>1</v>
          </cell>
          <cell r="O16">
            <v>1</v>
          </cell>
          <cell r="P16">
            <v>36</v>
          </cell>
          <cell r="Q16">
            <v>21</v>
          </cell>
          <cell r="R16">
            <v>0</v>
          </cell>
          <cell r="S16">
            <v>10</v>
          </cell>
          <cell r="T16">
            <v>45</v>
          </cell>
          <cell r="U16">
            <v>0</v>
          </cell>
          <cell r="V16">
            <v>2</v>
          </cell>
          <cell r="W16">
            <v>0</v>
          </cell>
          <cell r="X16">
            <v>0</v>
          </cell>
          <cell r="Y16">
            <v>0</v>
          </cell>
          <cell r="Z16">
            <v>20</v>
          </cell>
          <cell r="AA16">
            <v>0</v>
          </cell>
          <cell r="AB16">
            <v>3</v>
          </cell>
          <cell r="AC16">
            <v>6</v>
          </cell>
          <cell r="AD16">
            <v>28</v>
          </cell>
        </row>
        <row r="17">
          <cell r="E17">
            <v>10</v>
          </cell>
          <cell r="F17">
            <v>11</v>
          </cell>
          <cell r="G17">
            <v>0</v>
          </cell>
          <cell r="H17">
            <v>21</v>
          </cell>
          <cell r="I17">
            <v>0</v>
          </cell>
          <cell r="J17">
            <v>0</v>
          </cell>
          <cell r="K17">
            <v>0</v>
          </cell>
          <cell r="L17">
            <v>19</v>
          </cell>
          <cell r="M17">
            <v>2</v>
          </cell>
          <cell r="N17">
            <v>0</v>
          </cell>
          <cell r="O17">
            <v>0</v>
          </cell>
          <cell r="P17">
            <v>12</v>
          </cell>
          <cell r="Q17">
            <v>9</v>
          </cell>
          <cell r="R17">
            <v>0</v>
          </cell>
          <cell r="S17">
            <v>7</v>
          </cell>
          <cell r="T17">
            <v>13</v>
          </cell>
          <cell r="U17">
            <v>0</v>
          </cell>
          <cell r="V17">
            <v>0</v>
          </cell>
          <cell r="W17">
            <v>1</v>
          </cell>
          <cell r="X17">
            <v>0</v>
          </cell>
          <cell r="Y17">
            <v>3</v>
          </cell>
          <cell r="Z17">
            <v>4</v>
          </cell>
          <cell r="AA17">
            <v>1</v>
          </cell>
          <cell r="AB17">
            <v>2</v>
          </cell>
          <cell r="AC17">
            <v>1</v>
          </cell>
          <cell r="AD17">
            <v>10</v>
          </cell>
        </row>
        <row r="18">
          <cell r="E18">
            <v>1</v>
          </cell>
          <cell r="F18">
            <v>1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  <cell r="S18">
            <v>0</v>
          </cell>
          <cell r="T18">
            <v>2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</v>
          </cell>
          <cell r="AA18">
            <v>0</v>
          </cell>
          <cell r="AB18">
            <v>0</v>
          </cell>
          <cell r="AC18">
            <v>1</v>
          </cell>
          <cell r="AD18">
            <v>0</v>
          </cell>
        </row>
      </sheetData>
      <sheetData sheetId="5">
        <row r="7">
          <cell r="D7">
            <v>40</v>
          </cell>
          <cell r="E7">
            <v>37</v>
          </cell>
          <cell r="F7">
            <v>2</v>
          </cell>
          <cell r="G7">
            <v>79</v>
          </cell>
          <cell r="H7">
            <v>0</v>
          </cell>
          <cell r="I7">
            <v>0</v>
          </cell>
          <cell r="J7">
            <v>0</v>
          </cell>
          <cell r="K7">
            <v>68</v>
          </cell>
          <cell r="L7">
            <v>10</v>
          </cell>
          <cell r="M7">
            <v>1</v>
          </cell>
          <cell r="N7">
            <v>0</v>
          </cell>
          <cell r="O7">
            <v>4</v>
          </cell>
          <cell r="P7">
            <v>74</v>
          </cell>
          <cell r="Q7">
            <v>1</v>
          </cell>
          <cell r="R7">
            <v>45</v>
          </cell>
          <cell r="S7">
            <v>11</v>
          </cell>
          <cell r="T7">
            <v>0</v>
          </cell>
          <cell r="U7">
            <v>0</v>
          </cell>
          <cell r="V7">
            <v>20</v>
          </cell>
          <cell r="W7">
            <v>0</v>
          </cell>
          <cell r="X7">
            <v>55</v>
          </cell>
          <cell r="Y7">
            <v>22</v>
          </cell>
          <cell r="Z7">
            <v>0</v>
          </cell>
          <cell r="AA7">
            <v>0</v>
          </cell>
          <cell r="AB7">
            <v>1</v>
          </cell>
          <cell r="AC7">
            <v>1</v>
          </cell>
        </row>
        <row r="8">
          <cell r="D8">
            <v>95</v>
          </cell>
          <cell r="E8">
            <v>86</v>
          </cell>
          <cell r="F8">
            <v>0</v>
          </cell>
          <cell r="G8">
            <v>181</v>
          </cell>
          <cell r="H8">
            <v>0</v>
          </cell>
          <cell r="I8">
            <v>0</v>
          </cell>
          <cell r="J8">
            <v>0</v>
          </cell>
          <cell r="K8">
            <v>157</v>
          </cell>
          <cell r="L8">
            <v>17</v>
          </cell>
          <cell r="M8">
            <v>4</v>
          </cell>
          <cell r="N8">
            <v>3</v>
          </cell>
          <cell r="O8">
            <v>41</v>
          </cell>
          <cell r="P8">
            <v>137</v>
          </cell>
          <cell r="Q8">
            <v>3</v>
          </cell>
          <cell r="R8">
            <v>88</v>
          </cell>
          <cell r="S8">
            <v>69</v>
          </cell>
          <cell r="T8">
            <v>4</v>
          </cell>
          <cell r="U8">
            <v>0</v>
          </cell>
          <cell r="V8">
            <v>22</v>
          </cell>
          <cell r="W8">
            <v>0</v>
          </cell>
          <cell r="X8">
            <v>61</v>
          </cell>
          <cell r="Y8">
            <v>59</v>
          </cell>
          <cell r="Z8">
            <v>0</v>
          </cell>
          <cell r="AA8">
            <v>3</v>
          </cell>
          <cell r="AB8">
            <v>16</v>
          </cell>
          <cell r="AC8">
            <v>42</v>
          </cell>
        </row>
        <row r="9">
          <cell r="D9">
            <v>88</v>
          </cell>
          <cell r="E9">
            <v>73</v>
          </cell>
          <cell r="F9">
            <v>0</v>
          </cell>
          <cell r="G9">
            <v>159</v>
          </cell>
          <cell r="H9">
            <v>0</v>
          </cell>
          <cell r="I9">
            <v>2</v>
          </cell>
          <cell r="J9">
            <v>0</v>
          </cell>
          <cell r="K9">
            <v>123</v>
          </cell>
          <cell r="L9">
            <v>30</v>
          </cell>
          <cell r="M9">
            <v>7</v>
          </cell>
          <cell r="N9">
            <v>1</v>
          </cell>
          <cell r="O9">
            <v>91</v>
          </cell>
          <cell r="P9">
            <v>65</v>
          </cell>
          <cell r="Q9">
            <v>5</v>
          </cell>
          <cell r="R9">
            <v>40</v>
          </cell>
          <cell r="S9">
            <v>110</v>
          </cell>
          <cell r="T9">
            <v>2</v>
          </cell>
          <cell r="U9">
            <v>5</v>
          </cell>
          <cell r="V9">
            <v>4</v>
          </cell>
          <cell r="W9">
            <v>0</v>
          </cell>
          <cell r="X9">
            <v>16</v>
          </cell>
          <cell r="Y9">
            <v>44</v>
          </cell>
          <cell r="Z9">
            <v>4</v>
          </cell>
          <cell r="AA9">
            <v>22</v>
          </cell>
          <cell r="AB9">
            <v>11</v>
          </cell>
          <cell r="AC9">
            <v>64</v>
          </cell>
        </row>
        <row r="10">
          <cell r="D10">
            <v>72</v>
          </cell>
          <cell r="E10">
            <v>68</v>
          </cell>
          <cell r="F10">
            <v>0</v>
          </cell>
          <cell r="G10">
            <v>137</v>
          </cell>
          <cell r="H10">
            <v>0</v>
          </cell>
          <cell r="I10">
            <v>3</v>
          </cell>
          <cell r="J10">
            <v>0</v>
          </cell>
          <cell r="K10">
            <v>105</v>
          </cell>
          <cell r="L10">
            <v>27</v>
          </cell>
          <cell r="M10">
            <v>8</v>
          </cell>
          <cell r="N10">
            <v>0</v>
          </cell>
          <cell r="O10">
            <v>108</v>
          </cell>
          <cell r="P10">
            <v>29</v>
          </cell>
          <cell r="Q10">
            <v>3</v>
          </cell>
          <cell r="R10">
            <v>24</v>
          </cell>
          <cell r="S10">
            <v>110</v>
          </cell>
          <cell r="T10">
            <v>0</v>
          </cell>
          <cell r="U10">
            <v>5</v>
          </cell>
          <cell r="V10">
            <v>2</v>
          </cell>
          <cell r="W10">
            <v>0</v>
          </cell>
          <cell r="X10">
            <v>4</v>
          </cell>
          <cell r="Y10">
            <v>51</v>
          </cell>
          <cell r="Z10">
            <v>7</v>
          </cell>
          <cell r="AA10">
            <v>23</v>
          </cell>
          <cell r="AB10">
            <v>4</v>
          </cell>
          <cell r="AC10">
            <v>51</v>
          </cell>
        </row>
        <row r="11">
          <cell r="D11">
            <v>4</v>
          </cell>
          <cell r="E11">
            <v>4</v>
          </cell>
          <cell r="F11">
            <v>0</v>
          </cell>
          <cell r="G11">
            <v>7</v>
          </cell>
          <cell r="H11">
            <v>0</v>
          </cell>
          <cell r="I11">
            <v>1</v>
          </cell>
          <cell r="J11">
            <v>0</v>
          </cell>
          <cell r="K11">
            <v>6</v>
          </cell>
          <cell r="L11">
            <v>1</v>
          </cell>
          <cell r="M11">
            <v>1</v>
          </cell>
          <cell r="N11">
            <v>0</v>
          </cell>
          <cell r="O11">
            <v>7</v>
          </cell>
          <cell r="P11">
            <v>1</v>
          </cell>
          <cell r="Q11">
            <v>0</v>
          </cell>
          <cell r="R11">
            <v>0</v>
          </cell>
          <cell r="S11">
            <v>6</v>
          </cell>
          <cell r="T11">
            <v>0</v>
          </cell>
          <cell r="U11">
            <v>1</v>
          </cell>
          <cell r="V11">
            <v>0</v>
          </cell>
          <cell r="W11">
            <v>1</v>
          </cell>
          <cell r="X11">
            <v>0</v>
          </cell>
          <cell r="Y11">
            <v>1</v>
          </cell>
          <cell r="Z11">
            <v>2</v>
          </cell>
          <cell r="AA11">
            <v>3</v>
          </cell>
          <cell r="AB11">
            <v>0</v>
          </cell>
          <cell r="AC11">
            <v>2</v>
          </cell>
        </row>
      </sheetData>
      <sheetData sheetId="6">
        <row r="5">
          <cell r="C5">
            <v>39</v>
          </cell>
        </row>
      </sheetData>
      <sheetData sheetId="7">
        <row r="5">
          <cell r="D5">
            <v>6</v>
          </cell>
        </row>
      </sheetData>
      <sheetData sheetId="8">
        <row r="5">
          <cell r="D5">
            <v>53</v>
          </cell>
        </row>
      </sheetData>
      <sheetData sheetId="9">
        <row r="4">
          <cell r="D4">
            <v>2360</v>
          </cell>
          <cell r="E4">
            <v>449</v>
          </cell>
          <cell r="F4">
            <v>436</v>
          </cell>
          <cell r="G4">
            <v>0</v>
          </cell>
          <cell r="H4">
            <v>24534</v>
          </cell>
          <cell r="I4">
            <v>248</v>
          </cell>
          <cell r="J4">
            <v>496</v>
          </cell>
          <cell r="K4">
            <v>0</v>
          </cell>
          <cell r="L4">
            <v>125</v>
          </cell>
          <cell r="M4">
            <v>317460</v>
          </cell>
          <cell r="N4">
            <v>2626</v>
          </cell>
          <cell r="O4">
            <v>3694</v>
          </cell>
          <cell r="P4">
            <v>483</v>
          </cell>
        </row>
        <row r="5">
          <cell r="D5">
            <v>2747</v>
          </cell>
          <cell r="E5">
            <v>641</v>
          </cell>
          <cell r="F5">
            <v>17</v>
          </cell>
          <cell r="G5">
            <v>706</v>
          </cell>
          <cell r="H5">
            <v>12611</v>
          </cell>
          <cell r="I5">
            <v>356</v>
          </cell>
          <cell r="J5">
            <v>1127</v>
          </cell>
          <cell r="K5">
            <v>1306</v>
          </cell>
          <cell r="L5">
            <v>664</v>
          </cell>
          <cell r="M5">
            <v>71016</v>
          </cell>
          <cell r="N5">
            <v>4229</v>
          </cell>
          <cell r="O5">
            <v>1567</v>
          </cell>
          <cell r="P5">
            <v>337</v>
          </cell>
        </row>
      </sheetData>
      <sheetData sheetId="10">
        <row r="4">
          <cell r="E4">
            <v>0</v>
          </cell>
          <cell r="F4">
            <v>7</v>
          </cell>
          <cell r="G4">
            <v>2</v>
          </cell>
          <cell r="H4">
            <v>2</v>
          </cell>
          <cell r="I4">
            <v>0</v>
          </cell>
          <cell r="J4">
            <v>597</v>
          </cell>
          <cell r="K4">
            <v>649</v>
          </cell>
          <cell r="L4">
            <v>4500</v>
          </cell>
          <cell r="M4">
            <v>32333547</v>
          </cell>
        </row>
        <row r="5">
          <cell r="E5">
            <v>12</v>
          </cell>
          <cell r="F5">
            <v>90</v>
          </cell>
          <cell r="G5">
            <v>13</v>
          </cell>
          <cell r="H5">
            <v>15</v>
          </cell>
          <cell r="I5">
            <v>3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</row>
        <row r="8">
          <cell r="E8">
            <v>1</v>
          </cell>
          <cell r="F8">
            <v>13</v>
          </cell>
          <cell r="G8">
            <v>3</v>
          </cell>
          <cell r="H8">
            <v>5</v>
          </cell>
          <cell r="I8">
            <v>1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-1-12"/>
      <sheetName val="辦理單位-出養地(1級)(1)"/>
      <sheetName val="出養個案_出養原因(1級)(2)"/>
      <sheetName val="收養人-收養原因(1級)(3)"/>
      <sheetName val="服務統計(1級)(4)"/>
      <sheetName val="其他(1級)_(5)"/>
    </sheetNames>
    <sheetDataSet>
      <sheetData sheetId="0"/>
      <sheetData sheetId="1">
        <row r="4">
          <cell r="H4" t="str">
            <v>國內
出養</v>
          </cell>
        </row>
        <row r="6">
          <cell r="H6">
            <v>144</v>
          </cell>
          <cell r="J6">
            <v>18</v>
          </cell>
          <cell r="K6">
            <v>32</v>
          </cell>
          <cell r="L6">
            <v>57</v>
          </cell>
          <cell r="M6">
            <v>3</v>
          </cell>
          <cell r="N6">
            <v>15</v>
          </cell>
          <cell r="O6">
            <v>3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0</v>
          </cell>
        </row>
      </sheetData>
      <sheetData sheetId="2">
        <row r="9">
          <cell r="E9">
            <v>132</v>
          </cell>
          <cell r="U9">
            <v>1107</v>
          </cell>
          <cell r="AB9">
            <v>51</v>
          </cell>
          <cell r="AC9">
            <v>108</v>
          </cell>
          <cell r="AD9">
            <v>28</v>
          </cell>
          <cell r="AE9">
            <v>248</v>
          </cell>
          <cell r="AF9">
            <v>47</v>
          </cell>
        </row>
        <row r="10">
          <cell r="U10">
            <v>536</v>
          </cell>
          <cell r="V10">
            <v>94</v>
          </cell>
          <cell r="W10">
            <v>7</v>
          </cell>
          <cell r="X10">
            <v>9</v>
          </cell>
          <cell r="Y10">
            <v>8</v>
          </cell>
          <cell r="Z10">
            <v>67</v>
          </cell>
          <cell r="AA10">
            <v>120</v>
          </cell>
          <cell r="AB10">
            <v>28</v>
          </cell>
          <cell r="AC10">
            <v>65</v>
          </cell>
          <cell r="AD10">
            <v>5</v>
          </cell>
          <cell r="AE10">
            <v>121</v>
          </cell>
          <cell r="AF10">
            <v>12</v>
          </cell>
        </row>
        <row r="11">
          <cell r="E11">
            <v>12</v>
          </cell>
          <cell r="F11">
            <v>14</v>
          </cell>
          <cell r="G11">
            <v>23</v>
          </cell>
          <cell r="H11">
            <v>3</v>
          </cell>
          <cell r="I11">
            <v>10</v>
          </cell>
          <cell r="J11">
            <v>0</v>
          </cell>
          <cell r="K11">
            <v>16</v>
          </cell>
          <cell r="L11">
            <v>0</v>
          </cell>
          <cell r="M11">
            <v>16</v>
          </cell>
          <cell r="N11">
            <v>1</v>
          </cell>
          <cell r="O11">
            <v>0</v>
          </cell>
          <cell r="P11">
            <v>0</v>
          </cell>
          <cell r="Q11">
            <v>9</v>
          </cell>
          <cell r="R11">
            <v>0</v>
          </cell>
          <cell r="U11">
            <v>571</v>
          </cell>
          <cell r="V11">
            <v>78</v>
          </cell>
          <cell r="W11">
            <v>14</v>
          </cell>
          <cell r="X11">
            <v>0</v>
          </cell>
          <cell r="Y11">
            <v>30</v>
          </cell>
          <cell r="Z11">
            <v>89</v>
          </cell>
          <cell r="AA11">
            <v>109</v>
          </cell>
          <cell r="AB11">
            <v>23</v>
          </cell>
          <cell r="AC11">
            <v>43</v>
          </cell>
          <cell r="AD11">
            <v>23</v>
          </cell>
          <cell r="AE11">
            <v>127</v>
          </cell>
          <cell r="AF11">
            <v>35</v>
          </cell>
        </row>
        <row r="12">
          <cell r="E12">
            <v>42</v>
          </cell>
          <cell r="F12">
            <v>39</v>
          </cell>
          <cell r="G12">
            <v>67</v>
          </cell>
          <cell r="H12">
            <v>14</v>
          </cell>
          <cell r="I12">
            <v>17</v>
          </cell>
          <cell r="J12">
            <v>2</v>
          </cell>
          <cell r="K12">
            <v>62</v>
          </cell>
          <cell r="L12">
            <v>0</v>
          </cell>
          <cell r="M12">
            <v>74</v>
          </cell>
          <cell r="N12">
            <v>0</v>
          </cell>
          <cell r="O12">
            <v>0</v>
          </cell>
          <cell r="P12">
            <v>2</v>
          </cell>
          <cell r="Q12">
            <v>5</v>
          </cell>
          <cell r="R12">
            <v>0</v>
          </cell>
        </row>
        <row r="13">
          <cell r="E13">
            <v>8</v>
          </cell>
          <cell r="F13">
            <v>15</v>
          </cell>
          <cell r="G13">
            <v>19</v>
          </cell>
          <cell r="H13">
            <v>4</v>
          </cell>
          <cell r="I13">
            <v>16</v>
          </cell>
          <cell r="J13">
            <v>2</v>
          </cell>
          <cell r="K13">
            <v>5</v>
          </cell>
          <cell r="L13">
            <v>0</v>
          </cell>
          <cell r="M13">
            <v>17</v>
          </cell>
          <cell r="N13">
            <v>5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</row>
        <row r="14">
          <cell r="E14">
            <v>4</v>
          </cell>
          <cell r="F14">
            <v>8</v>
          </cell>
          <cell r="G14">
            <v>12</v>
          </cell>
          <cell r="H14">
            <v>0</v>
          </cell>
          <cell r="I14">
            <v>8</v>
          </cell>
          <cell r="J14">
            <v>1</v>
          </cell>
          <cell r="K14">
            <v>3</v>
          </cell>
          <cell r="L14">
            <v>0</v>
          </cell>
          <cell r="M14">
            <v>10</v>
          </cell>
          <cell r="N14">
            <v>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E15">
            <v>1</v>
          </cell>
          <cell r="F15">
            <v>1</v>
          </cell>
          <cell r="G15">
            <v>2</v>
          </cell>
          <cell r="H15">
            <v>0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</row>
        <row r="17">
          <cell r="E17">
            <v>1</v>
          </cell>
          <cell r="F17">
            <v>2</v>
          </cell>
          <cell r="G17">
            <v>3</v>
          </cell>
          <cell r="H17">
            <v>0</v>
          </cell>
          <cell r="I17">
            <v>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3</v>
          </cell>
          <cell r="R17">
            <v>0</v>
          </cell>
        </row>
        <row r="18">
          <cell r="E18">
            <v>23</v>
          </cell>
          <cell r="F18">
            <v>23</v>
          </cell>
          <cell r="G18">
            <v>41</v>
          </cell>
          <cell r="H18">
            <v>5</v>
          </cell>
          <cell r="I18">
            <v>22</v>
          </cell>
          <cell r="J18">
            <v>0</v>
          </cell>
          <cell r="K18">
            <v>24</v>
          </cell>
          <cell r="L18">
            <v>0</v>
          </cell>
          <cell r="M18">
            <v>13</v>
          </cell>
          <cell r="N18">
            <v>6</v>
          </cell>
          <cell r="O18">
            <v>0</v>
          </cell>
          <cell r="P18">
            <v>13</v>
          </cell>
          <cell r="Q18">
            <v>14</v>
          </cell>
          <cell r="R18">
            <v>0</v>
          </cell>
        </row>
        <row r="19">
          <cell r="E19">
            <v>26</v>
          </cell>
          <cell r="F19">
            <v>31</v>
          </cell>
          <cell r="G19">
            <v>50</v>
          </cell>
          <cell r="H19">
            <v>7</v>
          </cell>
          <cell r="I19">
            <v>46</v>
          </cell>
          <cell r="J19">
            <v>0</v>
          </cell>
          <cell r="K19">
            <v>11</v>
          </cell>
          <cell r="L19">
            <v>0</v>
          </cell>
          <cell r="M19">
            <v>17</v>
          </cell>
          <cell r="N19">
            <v>26</v>
          </cell>
          <cell r="O19">
            <v>3</v>
          </cell>
          <cell r="P19">
            <v>6</v>
          </cell>
          <cell r="Q19">
            <v>5</v>
          </cell>
          <cell r="R19">
            <v>0</v>
          </cell>
        </row>
        <row r="20">
          <cell r="E20">
            <v>15</v>
          </cell>
          <cell r="F20">
            <v>12</v>
          </cell>
          <cell r="G20">
            <v>23</v>
          </cell>
          <cell r="H20">
            <v>4</v>
          </cell>
          <cell r="I20">
            <v>19</v>
          </cell>
          <cell r="J20">
            <v>0</v>
          </cell>
          <cell r="K20">
            <v>8</v>
          </cell>
          <cell r="L20">
            <v>0</v>
          </cell>
          <cell r="M20">
            <v>13</v>
          </cell>
          <cell r="N20">
            <v>4</v>
          </cell>
          <cell r="O20">
            <v>4</v>
          </cell>
          <cell r="P20">
            <v>5</v>
          </cell>
          <cell r="Q20">
            <v>0</v>
          </cell>
          <cell r="R20">
            <v>1</v>
          </cell>
        </row>
        <row r="21">
          <cell r="E21">
            <v>0</v>
          </cell>
          <cell r="F21">
            <v>3</v>
          </cell>
          <cell r="G21">
            <v>2</v>
          </cell>
          <cell r="H21">
            <v>1</v>
          </cell>
          <cell r="I21">
            <v>3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0</v>
          </cell>
          <cell r="O21">
            <v>0</v>
          </cell>
          <cell r="P21">
            <v>1</v>
          </cell>
          <cell r="Q21">
            <v>0</v>
          </cell>
          <cell r="R21">
            <v>0</v>
          </cell>
        </row>
      </sheetData>
      <sheetData sheetId="3">
        <row r="7">
          <cell r="R7" t="str">
            <v>生育
困難</v>
          </cell>
        </row>
        <row r="9">
          <cell r="C9">
            <v>262</v>
          </cell>
          <cell r="R9">
            <v>252</v>
          </cell>
          <cell r="S9">
            <v>22</v>
          </cell>
          <cell r="T9">
            <v>10</v>
          </cell>
          <cell r="U9">
            <v>32</v>
          </cell>
          <cell r="V9">
            <v>284</v>
          </cell>
          <cell r="W9">
            <v>105</v>
          </cell>
          <cell r="X9">
            <v>15</v>
          </cell>
          <cell r="Y9">
            <v>124</v>
          </cell>
          <cell r="Z9">
            <v>0</v>
          </cell>
          <cell r="AA9">
            <v>25</v>
          </cell>
        </row>
        <row r="10">
          <cell r="C10">
            <v>139</v>
          </cell>
          <cell r="E10">
            <v>133</v>
          </cell>
          <cell r="F10">
            <v>136</v>
          </cell>
          <cell r="G10">
            <v>0</v>
          </cell>
          <cell r="H10">
            <v>0</v>
          </cell>
          <cell r="I10">
            <v>25</v>
          </cell>
          <cell r="J10">
            <v>37</v>
          </cell>
          <cell r="K10">
            <v>89</v>
          </cell>
          <cell r="L10">
            <v>82</v>
          </cell>
          <cell r="M10">
            <v>17</v>
          </cell>
          <cell r="N10">
            <v>13</v>
          </cell>
          <cell r="O10">
            <v>2</v>
          </cell>
          <cell r="P10">
            <v>4</v>
          </cell>
          <cell r="R10">
            <v>164</v>
          </cell>
          <cell r="S10">
            <v>22</v>
          </cell>
          <cell r="T10">
            <v>10</v>
          </cell>
          <cell r="U10">
            <v>29</v>
          </cell>
          <cell r="V10">
            <v>172</v>
          </cell>
          <cell r="W10">
            <v>84</v>
          </cell>
          <cell r="X10">
            <v>15</v>
          </cell>
          <cell r="Y10">
            <v>60</v>
          </cell>
          <cell r="Z10">
            <v>0</v>
          </cell>
          <cell r="AA10">
            <v>22</v>
          </cell>
        </row>
        <row r="11">
          <cell r="C11">
            <v>123</v>
          </cell>
          <cell r="E11">
            <v>123</v>
          </cell>
          <cell r="F11">
            <v>123</v>
          </cell>
          <cell r="G11">
            <v>2</v>
          </cell>
          <cell r="H11">
            <v>2</v>
          </cell>
          <cell r="I11">
            <v>44</v>
          </cell>
          <cell r="J11">
            <v>55</v>
          </cell>
          <cell r="K11">
            <v>65</v>
          </cell>
          <cell r="L11">
            <v>61</v>
          </cell>
          <cell r="M11">
            <v>9</v>
          </cell>
          <cell r="N11">
            <v>5</v>
          </cell>
          <cell r="O11">
            <v>3</v>
          </cell>
          <cell r="P11">
            <v>0</v>
          </cell>
          <cell r="R11">
            <v>88</v>
          </cell>
          <cell r="S11">
            <v>0</v>
          </cell>
          <cell r="T11">
            <v>0</v>
          </cell>
          <cell r="U11">
            <v>3</v>
          </cell>
          <cell r="V11">
            <v>112</v>
          </cell>
          <cell r="W11">
            <v>21</v>
          </cell>
          <cell r="X11">
            <v>0</v>
          </cell>
          <cell r="Y11">
            <v>64</v>
          </cell>
          <cell r="Z11">
            <v>0</v>
          </cell>
          <cell r="AA11">
            <v>3</v>
          </cell>
        </row>
      </sheetData>
      <sheetData sheetId="4">
        <row r="9">
          <cell r="C9">
            <v>264984</v>
          </cell>
        </row>
        <row r="10">
          <cell r="C10">
            <v>42198</v>
          </cell>
          <cell r="D10">
            <v>2553</v>
          </cell>
          <cell r="E10">
            <v>495</v>
          </cell>
          <cell r="F10">
            <v>299</v>
          </cell>
          <cell r="G10">
            <v>25766</v>
          </cell>
          <cell r="H10">
            <v>485</v>
          </cell>
          <cell r="I10">
            <v>598</v>
          </cell>
          <cell r="J10">
            <v>0</v>
          </cell>
          <cell r="K10">
            <v>153</v>
          </cell>
          <cell r="L10">
            <v>4613</v>
          </cell>
          <cell r="M10">
            <v>2848</v>
          </cell>
          <cell r="N10">
            <v>3837</v>
          </cell>
          <cell r="O10">
            <v>551</v>
          </cell>
        </row>
        <row r="11">
          <cell r="C11">
            <v>222786</v>
          </cell>
          <cell r="D11">
            <v>2780</v>
          </cell>
          <cell r="E11">
            <v>660</v>
          </cell>
          <cell r="F11">
            <v>1</v>
          </cell>
          <cell r="G11">
            <v>14863</v>
          </cell>
          <cell r="H11">
            <v>545</v>
          </cell>
          <cell r="I11">
            <v>1281</v>
          </cell>
          <cell r="J11">
            <v>1381</v>
          </cell>
          <cell r="K11">
            <v>788</v>
          </cell>
          <cell r="L11">
            <v>193970</v>
          </cell>
          <cell r="M11">
            <v>4495</v>
          </cell>
          <cell r="N11">
            <v>1816</v>
          </cell>
          <cell r="O11">
            <v>206</v>
          </cell>
        </row>
      </sheetData>
      <sheetData sheetId="5">
        <row r="9">
          <cell r="C9">
            <v>567</v>
          </cell>
          <cell r="D9">
            <v>151</v>
          </cell>
          <cell r="E9">
            <v>13</v>
          </cell>
          <cell r="F9">
            <v>97</v>
          </cell>
          <cell r="G9">
            <v>18</v>
          </cell>
          <cell r="H9">
            <v>20</v>
          </cell>
          <cell r="I9">
            <v>3</v>
          </cell>
          <cell r="J9">
            <v>109</v>
          </cell>
          <cell r="K9">
            <v>906</v>
          </cell>
          <cell r="L9">
            <v>4466</v>
          </cell>
          <cell r="M9">
            <v>43806620</v>
          </cell>
        </row>
        <row r="10">
          <cell r="C10">
            <v>305</v>
          </cell>
          <cell r="D10">
            <v>10</v>
          </cell>
          <cell r="E10">
            <v>0</v>
          </cell>
          <cell r="F10">
            <v>6</v>
          </cell>
          <cell r="G10">
            <v>2</v>
          </cell>
          <cell r="H10">
            <v>2</v>
          </cell>
          <cell r="I10">
            <v>0</v>
          </cell>
        </row>
        <row r="11">
          <cell r="C11">
            <v>262</v>
          </cell>
          <cell r="D11">
            <v>141</v>
          </cell>
          <cell r="E11">
            <v>13</v>
          </cell>
          <cell r="F11">
            <v>91</v>
          </cell>
          <cell r="G11">
            <v>16</v>
          </cell>
          <cell r="H11">
            <v>18</v>
          </cell>
          <cell r="I1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C36"/>
  <sheetViews>
    <sheetView tabSelected="1" topLeftCell="A7" workbookViewId="0">
      <selection activeCell="I18" sqref="I18"/>
    </sheetView>
  </sheetViews>
  <sheetFormatPr defaultRowHeight="16.5"/>
  <cols>
    <col min="1" max="1" width="7.75" style="1" customWidth="1"/>
    <col min="2" max="2" width="7" style="1" customWidth="1"/>
    <col min="3" max="3" width="7.125" style="1" customWidth="1"/>
    <col min="4" max="5" width="7.5" style="1" customWidth="1"/>
    <col min="6" max="7" width="10" style="1" customWidth="1"/>
    <col min="8" max="8" width="8.875" style="1" customWidth="1"/>
    <col min="9" max="9" width="8.5" style="1" customWidth="1"/>
    <col min="10" max="11" width="7.5" style="1" customWidth="1"/>
    <col min="12" max="12" width="15.125" style="1" customWidth="1"/>
    <col min="13" max="13" width="10.5" style="1" customWidth="1"/>
    <col min="14" max="14" width="8.375" style="1" customWidth="1"/>
    <col min="15" max="15" width="15.75" style="1" customWidth="1"/>
    <col min="16" max="16" width="10" style="1" customWidth="1"/>
    <col min="17" max="17" width="14.5" style="1" customWidth="1"/>
    <col min="18" max="18" width="8.875" style="1" customWidth="1"/>
    <col min="19" max="19" width="10.625" style="1" customWidth="1"/>
    <col min="20" max="20" width="11.25" style="1" customWidth="1"/>
    <col min="21" max="21" width="6" style="1" customWidth="1"/>
    <col min="22" max="22" width="11.375" style="1" customWidth="1"/>
    <col min="23" max="23" width="9.125" style="1" customWidth="1"/>
    <col min="24" max="24" width="11" style="1" customWidth="1"/>
    <col min="25" max="25" width="15.375" style="1" customWidth="1"/>
    <col min="26" max="26" width="13.125" style="1" customWidth="1"/>
    <col min="27" max="27" width="15" style="1" customWidth="1"/>
    <col min="28" max="28" width="8.625" style="1" customWidth="1"/>
    <col min="29" max="29" width="15.125" style="1" customWidth="1"/>
    <col min="30" max="30" width="9.5" style="1" customWidth="1"/>
    <col min="31" max="31" width="9" style="1" customWidth="1"/>
    <col min="32" max="32" width="8.375" style="1" customWidth="1"/>
    <col min="33" max="33" width="10.875" style="1" customWidth="1"/>
    <col min="34" max="34" width="12" style="1" customWidth="1"/>
    <col min="35" max="40" width="8.375" style="1" customWidth="1"/>
    <col min="41" max="41" width="14.5" style="1" customWidth="1"/>
    <col min="42" max="42" width="15" style="1" customWidth="1"/>
    <col min="43" max="43" width="14" style="1" customWidth="1"/>
    <col min="44" max="44" width="17.25" style="1" customWidth="1"/>
    <col min="45" max="1033" width="8.375" style="1" customWidth="1"/>
    <col min="1034" max="1034" width="9" customWidth="1"/>
  </cols>
  <sheetData>
    <row r="1" spans="1:46 1034:1036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46 1034:1036" s="4" customFormat="1" ht="16.149999999999999" customHeight="1">
      <c r="A2" s="27" t="s">
        <v>1</v>
      </c>
      <c r="B2" s="27" t="s">
        <v>2</v>
      </c>
      <c r="C2" s="27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 t="s">
        <v>4</v>
      </c>
      <c r="Q2" s="27"/>
      <c r="R2" s="27"/>
      <c r="S2" s="27"/>
      <c r="T2" s="27"/>
      <c r="U2" s="27" t="s">
        <v>5</v>
      </c>
      <c r="V2" s="27"/>
      <c r="W2" s="27" t="s">
        <v>6</v>
      </c>
      <c r="X2" s="27"/>
      <c r="Y2" s="27" t="s">
        <v>7</v>
      </c>
      <c r="Z2" s="27"/>
      <c r="AA2" s="27"/>
      <c r="AB2" s="27"/>
      <c r="AC2" s="27" t="s">
        <v>8</v>
      </c>
      <c r="AD2" s="27"/>
      <c r="AE2" s="27"/>
      <c r="AF2" s="27"/>
      <c r="AG2" s="27"/>
      <c r="AH2" s="27"/>
      <c r="AI2" s="28" t="s">
        <v>9</v>
      </c>
      <c r="AJ2" s="28"/>
      <c r="AK2" s="28"/>
      <c r="AL2" s="28"/>
      <c r="AM2" s="28"/>
      <c r="AN2" s="28"/>
      <c r="AO2" s="28"/>
      <c r="AP2" s="28"/>
      <c r="AQ2" s="28"/>
      <c r="AR2" s="28"/>
      <c r="AS2" s="28"/>
    </row>
    <row r="3" spans="1:46 1034:1036" s="4" customFormat="1" ht="22.9" customHeight="1">
      <c r="A3" s="27"/>
      <c r="B3" s="27"/>
      <c r="C3" s="27" t="s">
        <v>10</v>
      </c>
      <c r="D3" s="27" t="s">
        <v>11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 t="s">
        <v>12</v>
      </c>
      <c r="Q3" s="29" t="s">
        <v>13</v>
      </c>
      <c r="R3" s="29" t="s">
        <v>14</v>
      </c>
      <c r="S3" s="29" t="s">
        <v>15</v>
      </c>
      <c r="T3" s="29" t="s">
        <v>16</v>
      </c>
      <c r="U3" s="29" t="s">
        <v>17</v>
      </c>
      <c r="V3" s="29" t="s">
        <v>18</v>
      </c>
      <c r="W3" s="29" t="s">
        <v>19</v>
      </c>
      <c r="X3" s="29" t="s">
        <v>20</v>
      </c>
      <c r="Y3" s="29" t="s">
        <v>21</v>
      </c>
      <c r="Z3" s="29" t="s">
        <v>22</v>
      </c>
      <c r="AA3" s="29" t="s">
        <v>23</v>
      </c>
      <c r="AB3" s="29" t="s">
        <v>24</v>
      </c>
      <c r="AC3" s="29" t="s">
        <v>19</v>
      </c>
      <c r="AD3" s="29" t="s">
        <v>25</v>
      </c>
      <c r="AE3" s="29" t="s">
        <v>26</v>
      </c>
      <c r="AF3" s="29" t="s">
        <v>27</v>
      </c>
      <c r="AG3" s="29" t="s">
        <v>28</v>
      </c>
      <c r="AH3" s="29" t="s">
        <v>24</v>
      </c>
      <c r="AI3" s="27" t="s">
        <v>272</v>
      </c>
      <c r="AJ3" s="27" t="s">
        <v>278</v>
      </c>
      <c r="AK3" s="27" t="s">
        <v>279</v>
      </c>
      <c r="AL3" s="27" t="s">
        <v>280</v>
      </c>
      <c r="AM3" s="27" t="s">
        <v>123</v>
      </c>
      <c r="AN3" s="27" t="s">
        <v>124</v>
      </c>
      <c r="AO3" s="27" t="s">
        <v>125</v>
      </c>
      <c r="AP3" s="27" t="s">
        <v>126</v>
      </c>
      <c r="AQ3" s="27" t="s">
        <v>239</v>
      </c>
      <c r="AR3" s="27" t="s">
        <v>281</v>
      </c>
      <c r="AS3" s="27" t="s">
        <v>24</v>
      </c>
      <c r="AT3" s="425"/>
    </row>
    <row r="4" spans="1:46 1034:1036" s="4" customFormat="1">
      <c r="A4" s="27"/>
      <c r="B4" s="27"/>
      <c r="C4" s="27"/>
      <c r="D4" s="2" t="s">
        <v>29</v>
      </c>
      <c r="E4" s="2" t="s">
        <v>30</v>
      </c>
      <c r="F4" s="2" t="s">
        <v>31</v>
      </c>
      <c r="G4" s="2" t="s">
        <v>32</v>
      </c>
      <c r="H4" s="2" t="s">
        <v>33</v>
      </c>
      <c r="I4" s="2" t="s">
        <v>34</v>
      </c>
      <c r="J4" s="2" t="s">
        <v>35</v>
      </c>
      <c r="K4" s="6" t="s">
        <v>36</v>
      </c>
      <c r="L4" s="7" t="s">
        <v>37</v>
      </c>
      <c r="M4" s="2" t="s">
        <v>38</v>
      </c>
      <c r="N4" s="2" t="s">
        <v>39</v>
      </c>
      <c r="O4" s="8" t="s">
        <v>24</v>
      </c>
      <c r="P4" s="27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425"/>
    </row>
    <row r="5" spans="1:46 1034:1036">
      <c r="A5" s="9">
        <v>2012</v>
      </c>
      <c r="B5" s="3">
        <v>273</v>
      </c>
      <c r="C5" s="3">
        <v>80</v>
      </c>
      <c r="D5" s="3">
        <v>79</v>
      </c>
      <c r="E5" s="3">
        <v>26</v>
      </c>
      <c r="F5" s="3">
        <v>17</v>
      </c>
      <c r="G5" s="3">
        <v>8</v>
      </c>
      <c r="H5" s="3">
        <v>0</v>
      </c>
      <c r="I5" s="3">
        <v>5</v>
      </c>
      <c r="J5" s="3">
        <v>35</v>
      </c>
      <c r="K5" s="10">
        <v>4</v>
      </c>
      <c r="L5" s="30" t="s">
        <v>40</v>
      </c>
      <c r="M5" s="30"/>
      <c r="N5" s="30"/>
      <c r="O5" s="12">
        <v>19</v>
      </c>
      <c r="P5" s="9">
        <v>124</v>
      </c>
      <c r="Q5" s="9">
        <v>76</v>
      </c>
      <c r="R5" s="9">
        <v>44</v>
      </c>
      <c r="S5" s="9">
        <v>29</v>
      </c>
      <c r="T5" s="9">
        <v>0</v>
      </c>
      <c r="U5" s="9">
        <v>127</v>
      </c>
      <c r="V5" s="9">
        <v>146</v>
      </c>
      <c r="W5" s="9">
        <v>249</v>
      </c>
      <c r="X5" s="9">
        <v>24</v>
      </c>
      <c r="Y5" s="9">
        <v>60</v>
      </c>
      <c r="Z5" s="9">
        <v>16</v>
      </c>
      <c r="AA5" s="9">
        <v>193</v>
      </c>
      <c r="AB5" s="9">
        <v>4</v>
      </c>
      <c r="AC5" s="9">
        <v>148</v>
      </c>
      <c r="AD5" s="9">
        <v>26</v>
      </c>
      <c r="AE5" s="9">
        <v>12</v>
      </c>
      <c r="AF5" s="9">
        <v>46</v>
      </c>
      <c r="AG5" s="9">
        <v>39</v>
      </c>
      <c r="AH5" s="9">
        <v>2</v>
      </c>
      <c r="AI5" s="3">
        <v>137</v>
      </c>
      <c r="AJ5" s="9">
        <v>28</v>
      </c>
      <c r="AK5" s="9">
        <v>58</v>
      </c>
      <c r="AL5" s="9">
        <v>28</v>
      </c>
      <c r="AM5" s="9">
        <v>155</v>
      </c>
      <c r="AN5" s="9">
        <v>217</v>
      </c>
      <c r="AO5" s="9">
        <v>42</v>
      </c>
      <c r="AP5" s="9">
        <v>79</v>
      </c>
      <c r="AQ5" s="9">
        <v>32</v>
      </c>
      <c r="AR5" s="9">
        <v>194</v>
      </c>
      <c r="AS5" s="9">
        <v>6</v>
      </c>
      <c r="AT5" s="13"/>
      <c r="AMT5" s="1"/>
      <c r="AMU5" s="1"/>
      <c r="AMV5" s="1"/>
    </row>
    <row r="6" spans="1:46 1034:1036">
      <c r="A6" s="9">
        <v>2013</v>
      </c>
      <c r="B6" s="3">
        <v>266</v>
      </c>
      <c r="C6" s="3">
        <v>100</v>
      </c>
      <c r="D6" s="3">
        <v>82</v>
      </c>
      <c r="E6" s="3">
        <v>21</v>
      </c>
      <c r="F6" s="3">
        <v>15</v>
      </c>
      <c r="G6" s="3">
        <v>3</v>
      </c>
      <c r="H6" s="3">
        <v>0</v>
      </c>
      <c r="I6" s="3">
        <v>4</v>
      </c>
      <c r="J6" s="3">
        <v>35</v>
      </c>
      <c r="K6" s="10">
        <v>3</v>
      </c>
      <c r="L6" s="30"/>
      <c r="M6" s="30"/>
      <c r="N6" s="30"/>
      <c r="O6" s="12">
        <v>3</v>
      </c>
      <c r="P6" s="9">
        <v>99</v>
      </c>
      <c r="Q6" s="9">
        <v>98</v>
      </c>
      <c r="R6" s="9">
        <v>42</v>
      </c>
      <c r="S6" s="9">
        <v>23</v>
      </c>
      <c r="T6" s="9">
        <v>4</v>
      </c>
      <c r="U6" s="9">
        <v>144</v>
      </c>
      <c r="V6" s="9">
        <v>122</v>
      </c>
      <c r="W6" s="9">
        <v>241</v>
      </c>
      <c r="X6" s="9">
        <v>25</v>
      </c>
      <c r="Y6" s="9">
        <v>66</v>
      </c>
      <c r="Z6" s="9">
        <v>10</v>
      </c>
      <c r="AA6" s="9">
        <v>182</v>
      </c>
      <c r="AB6" s="9">
        <v>8</v>
      </c>
      <c r="AC6" s="9">
        <v>182</v>
      </c>
      <c r="AD6" s="9">
        <v>25</v>
      </c>
      <c r="AE6" s="9">
        <v>10</v>
      </c>
      <c r="AF6" s="9">
        <v>28</v>
      </c>
      <c r="AG6" s="9">
        <v>15</v>
      </c>
      <c r="AH6" s="9">
        <v>6</v>
      </c>
      <c r="AI6" s="3">
        <v>183</v>
      </c>
      <c r="AJ6" s="9">
        <v>17</v>
      </c>
      <c r="AK6" s="9">
        <v>12</v>
      </c>
      <c r="AL6" s="9">
        <v>33</v>
      </c>
      <c r="AM6" s="9">
        <v>205</v>
      </c>
      <c r="AN6" s="9">
        <v>212</v>
      </c>
      <c r="AO6" s="9">
        <v>71</v>
      </c>
      <c r="AP6" s="9">
        <v>102</v>
      </c>
      <c r="AQ6" s="9">
        <v>54</v>
      </c>
      <c r="AR6" s="9">
        <v>228</v>
      </c>
      <c r="AS6" s="9">
        <v>61</v>
      </c>
      <c r="AT6" s="13"/>
      <c r="AMT6" s="1"/>
      <c r="AMU6" s="1"/>
      <c r="AMV6" s="1"/>
    </row>
    <row r="7" spans="1:46 1034:1036">
      <c r="A7" s="9">
        <v>2014</v>
      </c>
      <c r="B7" s="3">
        <v>347</v>
      </c>
      <c r="C7" s="3">
        <v>155</v>
      </c>
      <c r="D7" s="3">
        <v>73</v>
      </c>
      <c r="E7" s="3">
        <v>33</v>
      </c>
      <c r="F7" s="3">
        <v>16</v>
      </c>
      <c r="G7" s="3">
        <v>11</v>
      </c>
      <c r="H7" s="3">
        <v>0</v>
      </c>
      <c r="I7" s="3">
        <v>4</v>
      </c>
      <c r="J7" s="3">
        <v>48</v>
      </c>
      <c r="K7" s="10">
        <v>3</v>
      </c>
      <c r="L7" s="30"/>
      <c r="M7" s="30"/>
      <c r="N7" s="30"/>
      <c r="O7" s="12">
        <v>4</v>
      </c>
      <c r="P7" s="9">
        <v>89</v>
      </c>
      <c r="Q7" s="9">
        <v>150</v>
      </c>
      <c r="R7" s="9">
        <v>63</v>
      </c>
      <c r="S7" s="9">
        <v>44</v>
      </c>
      <c r="T7" s="9">
        <v>1</v>
      </c>
      <c r="U7" s="9">
        <v>176</v>
      </c>
      <c r="V7" s="9">
        <v>171</v>
      </c>
      <c r="W7" s="9">
        <v>301</v>
      </c>
      <c r="X7" s="9">
        <v>46</v>
      </c>
      <c r="Y7" s="9">
        <v>104</v>
      </c>
      <c r="Z7" s="9">
        <v>15</v>
      </c>
      <c r="AA7" s="9">
        <v>224</v>
      </c>
      <c r="AB7" s="9">
        <v>4</v>
      </c>
      <c r="AC7" s="9">
        <v>248</v>
      </c>
      <c r="AD7" s="9">
        <v>32</v>
      </c>
      <c r="AE7" s="9">
        <v>9</v>
      </c>
      <c r="AF7" s="9">
        <v>21</v>
      </c>
      <c r="AG7" s="9">
        <v>34</v>
      </c>
      <c r="AH7" s="9">
        <v>3</v>
      </c>
      <c r="AI7" s="3">
        <v>58</v>
      </c>
      <c r="AJ7" s="9">
        <v>42</v>
      </c>
      <c r="AK7" s="9">
        <v>166</v>
      </c>
      <c r="AL7" s="9">
        <v>18</v>
      </c>
      <c r="AM7" s="9">
        <v>166</v>
      </c>
      <c r="AN7" s="9">
        <v>265</v>
      </c>
      <c r="AO7" s="9">
        <v>62</v>
      </c>
      <c r="AP7" s="9">
        <v>124</v>
      </c>
      <c r="AQ7" s="9">
        <v>31</v>
      </c>
      <c r="AR7" s="9">
        <v>264</v>
      </c>
      <c r="AS7" s="9">
        <v>36</v>
      </c>
      <c r="AT7" s="13"/>
      <c r="AMT7" s="1"/>
      <c r="AMU7" s="1"/>
      <c r="AMV7" s="1"/>
    </row>
    <row r="8" spans="1:46 1034:1036">
      <c r="A8" s="9">
        <v>2015</v>
      </c>
      <c r="B8" s="3">
        <v>301</v>
      </c>
      <c r="C8" s="3">
        <v>143</v>
      </c>
      <c r="D8" s="3">
        <v>53</v>
      </c>
      <c r="E8" s="3">
        <v>22</v>
      </c>
      <c r="F8" s="3">
        <v>16</v>
      </c>
      <c r="G8" s="3">
        <v>8</v>
      </c>
      <c r="H8" s="3">
        <v>0</v>
      </c>
      <c r="I8" s="3">
        <v>6</v>
      </c>
      <c r="J8" s="3">
        <v>46</v>
      </c>
      <c r="K8" s="10">
        <v>2</v>
      </c>
      <c r="L8" s="30"/>
      <c r="M8" s="30"/>
      <c r="N8" s="30"/>
      <c r="O8" s="12">
        <v>5</v>
      </c>
      <c r="P8" s="9">
        <v>63</v>
      </c>
      <c r="Q8" s="9">
        <v>139</v>
      </c>
      <c r="R8" s="9">
        <v>64</v>
      </c>
      <c r="S8" s="9">
        <v>29</v>
      </c>
      <c r="T8" s="9">
        <v>6</v>
      </c>
      <c r="U8" s="9">
        <v>152</v>
      </c>
      <c r="V8" s="9">
        <v>149</v>
      </c>
      <c r="W8" s="9">
        <v>271</v>
      </c>
      <c r="X8" s="9">
        <v>30</v>
      </c>
      <c r="Y8" s="9">
        <v>94</v>
      </c>
      <c r="Z8" s="9">
        <v>13</v>
      </c>
      <c r="AA8" s="9">
        <v>183</v>
      </c>
      <c r="AB8" s="9">
        <v>11</v>
      </c>
      <c r="AC8" s="9">
        <v>214</v>
      </c>
      <c r="AD8" s="9">
        <v>24</v>
      </c>
      <c r="AE8" s="9">
        <v>11</v>
      </c>
      <c r="AF8" s="9">
        <v>10</v>
      </c>
      <c r="AG8" s="9">
        <v>34</v>
      </c>
      <c r="AH8" s="9">
        <v>8</v>
      </c>
      <c r="AI8" s="3">
        <v>13</v>
      </c>
      <c r="AJ8" s="9">
        <v>8</v>
      </c>
      <c r="AK8" s="9">
        <v>187</v>
      </c>
      <c r="AL8" s="9">
        <v>25</v>
      </c>
      <c r="AM8" s="9">
        <v>202</v>
      </c>
      <c r="AN8" s="9">
        <v>222</v>
      </c>
      <c r="AO8" s="9">
        <v>47</v>
      </c>
      <c r="AP8" s="9">
        <v>109</v>
      </c>
      <c r="AQ8" s="9">
        <v>21</v>
      </c>
      <c r="AR8" s="9">
        <v>244</v>
      </c>
      <c r="AS8" s="9">
        <v>31</v>
      </c>
      <c r="AT8" s="13"/>
      <c r="AMT8" s="1"/>
      <c r="AMU8" s="1"/>
      <c r="AMV8" s="1"/>
    </row>
    <row r="9" spans="1:46 1034:1036">
      <c r="A9" s="9">
        <v>2016</v>
      </c>
      <c r="B9" s="3">
        <v>293</v>
      </c>
      <c r="C9" s="3">
        <v>125</v>
      </c>
      <c r="D9" s="3">
        <v>50</v>
      </c>
      <c r="E9" s="3">
        <v>24</v>
      </c>
      <c r="F9" s="3">
        <v>18</v>
      </c>
      <c r="G9" s="3">
        <v>5</v>
      </c>
      <c r="H9" s="3">
        <v>0</v>
      </c>
      <c r="I9" s="3">
        <v>4</v>
      </c>
      <c r="J9" s="3">
        <v>50</v>
      </c>
      <c r="K9" s="10">
        <v>3</v>
      </c>
      <c r="L9" s="30"/>
      <c r="M9" s="30"/>
      <c r="N9" s="30"/>
      <c r="O9" s="12">
        <v>14</v>
      </c>
      <c r="P9" s="9">
        <v>53</v>
      </c>
      <c r="Q9" s="9">
        <v>138</v>
      </c>
      <c r="R9" s="9">
        <v>67</v>
      </c>
      <c r="S9" s="9">
        <v>33</v>
      </c>
      <c r="T9" s="9">
        <v>2</v>
      </c>
      <c r="U9" s="9">
        <v>156</v>
      </c>
      <c r="V9" s="9">
        <v>137</v>
      </c>
      <c r="W9" s="9">
        <v>251</v>
      </c>
      <c r="X9" s="9">
        <v>42</v>
      </c>
      <c r="Y9" s="9">
        <v>121</v>
      </c>
      <c r="Z9" s="9">
        <v>3</v>
      </c>
      <c r="AA9" s="9">
        <v>167</v>
      </c>
      <c r="AB9" s="9">
        <v>2</v>
      </c>
      <c r="AC9" s="9">
        <v>183</v>
      </c>
      <c r="AD9" s="9">
        <v>28</v>
      </c>
      <c r="AE9" s="9">
        <v>9</v>
      </c>
      <c r="AF9" s="9">
        <v>15</v>
      </c>
      <c r="AG9" s="9">
        <v>55</v>
      </c>
      <c r="AH9" s="9">
        <v>3</v>
      </c>
      <c r="AI9" s="3">
        <v>4</v>
      </c>
      <c r="AJ9" s="9">
        <v>27</v>
      </c>
      <c r="AK9" s="9">
        <v>188</v>
      </c>
      <c r="AL9" s="9">
        <v>37</v>
      </c>
      <c r="AM9" s="9">
        <v>172</v>
      </c>
      <c r="AN9" s="9">
        <v>223</v>
      </c>
      <c r="AO9" s="9">
        <v>52</v>
      </c>
      <c r="AP9" s="9">
        <v>116</v>
      </c>
      <c r="AQ9" s="9">
        <v>47</v>
      </c>
      <c r="AR9" s="9">
        <v>242</v>
      </c>
      <c r="AS9" s="9">
        <v>27</v>
      </c>
      <c r="AT9" s="13"/>
      <c r="AMT9" s="1"/>
      <c r="AMU9" s="1"/>
      <c r="AMV9" s="1"/>
    </row>
    <row r="10" spans="1:46 1034:1036">
      <c r="A10" s="9">
        <v>2017</v>
      </c>
      <c r="B10" s="3">
        <v>267</v>
      </c>
      <c r="C10" s="3">
        <v>116</v>
      </c>
      <c r="D10" s="3">
        <v>43</v>
      </c>
      <c r="E10" s="3">
        <v>18</v>
      </c>
      <c r="F10" s="3">
        <v>21</v>
      </c>
      <c r="G10" s="3">
        <v>2</v>
      </c>
      <c r="H10" s="3">
        <v>0</v>
      </c>
      <c r="I10" s="3">
        <v>3</v>
      </c>
      <c r="J10" s="3">
        <v>47</v>
      </c>
      <c r="K10" s="10">
        <v>2</v>
      </c>
      <c r="L10" s="30"/>
      <c r="M10" s="30"/>
      <c r="N10" s="30"/>
      <c r="O10" s="12">
        <v>15</v>
      </c>
      <c r="P10" s="9">
        <v>56</v>
      </c>
      <c r="Q10" s="9">
        <v>127</v>
      </c>
      <c r="R10" s="9">
        <v>57</v>
      </c>
      <c r="S10" s="9">
        <v>27</v>
      </c>
      <c r="T10" s="9">
        <v>0</v>
      </c>
      <c r="U10" s="9">
        <v>141</v>
      </c>
      <c r="V10" s="9">
        <v>126</v>
      </c>
      <c r="W10" s="9">
        <v>239</v>
      </c>
      <c r="X10" s="9">
        <v>28</v>
      </c>
      <c r="Y10" s="9">
        <v>90</v>
      </c>
      <c r="Z10" s="9">
        <v>10</v>
      </c>
      <c r="AA10" s="9">
        <v>167</v>
      </c>
      <c r="AB10" s="9">
        <v>0</v>
      </c>
      <c r="AC10" s="9">
        <v>167</v>
      </c>
      <c r="AD10" s="9">
        <v>34</v>
      </c>
      <c r="AE10" s="9">
        <v>8</v>
      </c>
      <c r="AF10" s="9">
        <v>17</v>
      </c>
      <c r="AG10" s="9">
        <v>37</v>
      </c>
      <c r="AH10" s="9">
        <v>4</v>
      </c>
      <c r="AI10" s="3">
        <v>12</v>
      </c>
      <c r="AJ10" s="9">
        <v>14</v>
      </c>
      <c r="AK10" s="9">
        <v>179</v>
      </c>
      <c r="AL10" s="9">
        <v>17</v>
      </c>
      <c r="AM10" s="9">
        <v>177</v>
      </c>
      <c r="AN10" s="9">
        <v>214</v>
      </c>
      <c r="AO10" s="9">
        <v>51</v>
      </c>
      <c r="AP10" s="9">
        <v>109</v>
      </c>
      <c r="AQ10" s="9">
        <v>32</v>
      </c>
      <c r="AR10" s="9">
        <v>223</v>
      </c>
      <c r="AS10" s="9">
        <v>35</v>
      </c>
      <c r="AT10" s="13"/>
      <c r="AMT10" s="1"/>
      <c r="AMU10" s="1"/>
      <c r="AMV10" s="1"/>
    </row>
    <row r="11" spans="1:46 1034:1036">
      <c r="A11" s="9">
        <v>2018</v>
      </c>
      <c r="B11" s="3">
        <v>245</v>
      </c>
      <c r="C11" s="3">
        <v>137</v>
      </c>
      <c r="D11" s="3">
        <v>29</v>
      </c>
      <c r="E11" s="3">
        <v>18</v>
      </c>
      <c r="F11" s="3">
        <v>16</v>
      </c>
      <c r="G11" s="3">
        <v>3</v>
      </c>
      <c r="H11" s="3">
        <v>0</v>
      </c>
      <c r="I11" s="3">
        <v>2</v>
      </c>
      <c r="J11" s="3">
        <v>26</v>
      </c>
      <c r="K11" s="10">
        <v>4</v>
      </c>
      <c r="L11" s="30"/>
      <c r="M11" s="30"/>
      <c r="N11" s="30"/>
      <c r="O11" s="12">
        <v>10</v>
      </c>
      <c r="P11" s="9">
        <v>39</v>
      </c>
      <c r="Q11" s="9">
        <v>114</v>
      </c>
      <c r="R11" s="9">
        <v>64</v>
      </c>
      <c r="S11" s="9">
        <v>27</v>
      </c>
      <c r="T11" s="9">
        <v>1</v>
      </c>
      <c r="U11" s="9">
        <v>122</v>
      </c>
      <c r="V11" s="9">
        <v>123</v>
      </c>
      <c r="W11" s="9">
        <v>221</v>
      </c>
      <c r="X11" s="9">
        <v>24</v>
      </c>
      <c r="Y11" s="9">
        <v>100</v>
      </c>
      <c r="Z11" s="9">
        <v>3</v>
      </c>
      <c r="AA11" s="9">
        <v>136</v>
      </c>
      <c r="AB11" s="9">
        <v>6</v>
      </c>
      <c r="AC11" s="9">
        <v>150</v>
      </c>
      <c r="AD11" s="9">
        <v>41</v>
      </c>
      <c r="AE11" s="9">
        <v>7</v>
      </c>
      <c r="AF11" s="9">
        <v>21</v>
      </c>
      <c r="AG11" s="9">
        <v>23</v>
      </c>
      <c r="AH11" s="9">
        <v>3</v>
      </c>
      <c r="AI11" s="3">
        <v>3</v>
      </c>
      <c r="AJ11" s="9">
        <v>23</v>
      </c>
      <c r="AK11" s="9">
        <v>168</v>
      </c>
      <c r="AL11" s="9">
        <v>30</v>
      </c>
      <c r="AM11" s="9">
        <v>146</v>
      </c>
      <c r="AN11" s="9">
        <v>201</v>
      </c>
      <c r="AO11" s="9">
        <v>41</v>
      </c>
      <c r="AP11" s="9">
        <v>81</v>
      </c>
      <c r="AQ11" s="9">
        <v>33</v>
      </c>
      <c r="AR11" s="9">
        <v>192</v>
      </c>
      <c r="AS11" s="9">
        <v>43</v>
      </c>
      <c r="AT11" s="13"/>
      <c r="AMT11" s="1"/>
      <c r="AMU11" s="1"/>
      <c r="AMV11" s="1"/>
    </row>
    <row r="12" spans="1:46 1034:1036">
      <c r="A12" s="14">
        <v>2019</v>
      </c>
      <c r="B12" s="15">
        <v>289</v>
      </c>
      <c r="C12" s="15">
        <v>142</v>
      </c>
      <c r="D12" s="15">
        <v>48</v>
      </c>
      <c r="E12" s="15">
        <v>12</v>
      </c>
      <c r="F12" s="15">
        <v>15</v>
      </c>
      <c r="G12" s="15">
        <v>5</v>
      </c>
      <c r="H12" s="15">
        <v>0</v>
      </c>
      <c r="I12" s="15">
        <v>4</v>
      </c>
      <c r="J12" s="15">
        <v>41</v>
      </c>
      <c r="K12" s="16">
        <v>6</v>
      </c>
      <c r="L12" s="9">
        <v>5</v>
      </c>
      <c r="M12" s="3">
        <v>2</v>
      </c>
      <c r="N12" s="3">
        <v>9</v>
      </c>
      <c r="O12" s="17">
        <v>0</v>
      </c>
      <c r="P12" s="14">
        <v>33</v>
      </c>
      <c r="Q12" s="14">
        <v>130</v>
      </c>
      <c r="R12" s="14">
        <v>89</v>
      </c>
      <c r="S12" s="14">
        <v>36</v>
      </c>
      <c r="T12" s="14">
        <v>1</v>
      </c>
      <c r="U12" s="14">
        <v>127</v>
      </c>
      <c r="V12" s="14">
        <v>162</v>
      </c>
      <c r="W12" s="14">
        <v>258</v>
      </c>
      <c r="X12" s="14">
        <v>31</v>
      </c>
      <c r="Y12" s="14">
        <v>135</v>
      </c>
      <c r="Z12" s="14">
        <v>17</v>
      </c>
      <c r="AA12" s="14">
        <v>135</v>
      </c>
      <c r="AB12" s="14">
        <v>2</v>
      </c>
      <c r="AC12" s="14">
        <v>185</v>
      </c>
      <c r="AD12" s="14">
        <v>43</v>
      </c>
      <c r="AE12" s="14">
        <v>7</v>
      </c>
      <c r="AF12" s="14">
        <v>20</v>
      </c>
      <c r="AG12" s="14">
        <v>31</v>
      </c>
      <c r="AH12" s="14">
        <v>3</v>
      </c>
      <c r="AI12" s="14">
        <v>17</v>
      </c>
      <c r="AJ12" s="14">
        <v>20</v>
      </c>
      <c r="AK12" s="14">
        <v>183</v>
      </c>
      <c r="AL12" s="14">
        <v>44</v>
      </c>
      <c r="AM12" s="14">
        <v>165</v>
      </c>
      <c r="AN12" s="14">
        <v>223</v>
      </c>
      <c r="AO12" s="14">
        <v>32</v>
      </c>
      <c r="AP12" s="14">
        <v>69</v>
      </c>
      <c r="AQ12" s="14">
        <v>24</v>
      </c>
      <c r="AR12" s="14">
        <v>235</v>
      </c>
      <c r="AS12" s="14">
        <v>46</v>
      </c>
      <c r="AT12" s="13"/>
      <c r="AMT12" s="1"/>
      <c r="AMU12" s="1"/>
      <c r="AMV12" s="1"/>
    </row>
    <row r="13" spans="1:46 1034:1036">
      <c r="A13" s="9">
        <v>2020</v>
      </c>
      <c r="B13" s="3">
        <v>280</v>
      </c>
      <c r="C13" s="3">
        <v>144</v>
      </c>
      <c r="D13" s="3">
        <v>57</v>
      </c>
      <c r="E13" s="3">
        <v>18</v>
      </c>
      <c r="F13" s="3">
        <v>15</v>
      </c>
      <c r="G13" s="3">
        <v>3</v>
      </c>
      <c r="H13" s="3">
        <v>0</v>
      </c>
      <c r="I13" s="3">
        <v>2</v>
      </c>
      <c r="J13" s="3">
        <v>32</v>
      </c>
      <c r="K13" s="10">
        <v>2</v>
      </c>
      <c r="L13" s="9">
        <v>2</v>
      </c>
      <c r="M13" s="3">
        <v>2</v>
      </c>
      <c r="N13" s="3">
        <v>3</v>
      </c>
      <c r="O13" s="12">
        <v>0</v>
      </c>
      <c r="P13" s="9">
        <v>29</v>
      </c>
      <c r="Q13" s="9">
        <v>127</v>
      </c>
      <c r="R13" s="9">
        <v>80</v>
      </c>
      <c r="S13" s="9">
        <v>39</v>
      </c>
      <c r="T13" s="9">
        <v>5</v>
      </c>
      <c r="U13" s="9">
        <v>132</v>
      </c>
      <c r="V13" s="9">
        <v>148</v>
      </c>
      <c r="W13" s="9">
        <v>242</v>
      </c>
      <c r="X13" s="9">
        <v>38</v>
      </c>
      <c r="Y13" s="9">
        <v>144</v>
      </c>
      <c r="Z13" s="9">
        <v>7</v>
      </c>
      <c r="AA13" s="9">
        <v>129</v>
      </c>
      <c r="AB13" s="9">
        <v>0</v>
      </c>
      <c r="AC13" s="9">
        <v>163</v>
      </c>
      <c r="AD13" s="9">
        <v>44</v>
      </c>
      <c r="AE13" s="9">
        <v>8</v>
      </c>
      <c r="AF13" s="9">
        <v>27</v>
      </c>
      <c r="AG13" s="9">
        <v>36</v>
      </c>
      <c r="AH13" s="9">
        <v>2</v>
      </c>
      <c r="AI13" s="9">
        <v>9</v>
      </c>
      <c r="AJ13" s="9">
        <v>21</v>
      </c>
      <c r="AK13" s="9">
        <v>172</v>
      </c>
      <c r="AL13" s="9">
        <v>38</v>
      </c>
      <c r="AM13" s="9">
        <v>156</v>
      </c>
      <c r="AN13" s="9">
        <v>229</v>
      </c>
      <c r="AO13" s="9">
        <v>51</v>
      </c>
      <c r="AP13" s="9">
        <v>108</v>
      </c>
      <c r="AQ13" s="9">
        <v>28</v>
      </c>
      <c r="AR13" s="9">
        <v>248</v>
      </c>
      <c r="AS13" s="9">
        <v>47</v>
      </c>
      <c r="AT13" s="13"/>
      <c r="AMT13" s="1"/>
      <c r="AMU13" s="1"/>
      <c r="AMV13" s="1"/>
    </row>
    <row r="14" spans="1:46 1034:1036">
      <c r="A14" s="18" t="s">
        <v>41</v>
      </c>
      <c r="B14" s="1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6 1034:1036" s="4" customFormat="1" ht="16.149999999999999" customHeight="1">
      <c r="A15" s="27" t="s">
        <v>1</v>
      </c>
      <c r="B15" s="27" t="s">
        <v>2</v>
      </c>
      <c r="C15" s="27" t="s">
        <v>3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 t="s">
        <v>4</v>
      </c>
      <c r="P15" s="27"/>
      <c r="Q15" s="27"/>
      <c r="R15" s="27"/>
      <c r="S15" s="27"/>
      <c r="T15" s="27" t="s">
        <v>5</v>
      </c>
      <c r="U15" s="27"/>
      <c r="V15" s="27" t="s">
        <v>42</v>
      </c>
      <c r="W15" s="27"/>
      <c r="X15" s="27"/>
      <c r="Y15" s="27"/>
      <c r="Z15" s="27" t="s">
        <v>7</v>
      </c>
      <c r="AA15" s="27"/>
      <c r="AB15" s="27"/>
      <c r="AC15" s="27"/>
      <c r="AD15" s="27"/>
      <c r="AE15" s="27"/>
      <c r="AF15" s="31" t="s">
        <v>8</v>
      </c>
      <c r="AG15" s="31"/>
      <c r="AH15" s="31"/>
      <c r="AI15" s="28" t="s">
        <v>9</v>
      </c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</row>
    <row r="16" spans="1:46 1034:1036" s="4" customFormat="1" ht="21" customHeight="1">
      <c r="A16" s="27"/>
      <c r="B16" s="27"/>
      <c r="C16" s="27" t="s">
        <v>10</v>
      </c>
      <c r="D16" s="27" t="s">
        <v>11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 t="s">
        <v>12</v>
      </c>
      <c r="P16" s="29" t="s">
        <v>13</v>
      </c>
      <c r="Q16" s="29" t="s">
        <v>14</v>
      </c>
      <c r="R16" s="29" t="s">
        <v>15</v>
      </c>
      <c r="S16" s="29" t="s">
        <v>16</v>
      </c>
      <c r="T16" s="29" t="s">
        <v>17</v>
      </c>
      <c r="U16" s="29" t="s">
        <v>18</v>
      </c>
      <c r="V16" s="29" t="s">
        <v>19</v>
      </c>
      <c r="W16" s="29" t="s">
        <v>20</v>
      </c>
      <c r="X16" s="29" t="s">
        <v>43</v>
      </c>
      <c r="Y16" s="29" t="s">
        <v>44</v>
      </c>
      <c r="Z16" s="29" t="s">
        <v>19</v>
      </c>
      <c r="AA16" s="29" t="s">
        <v>21</v>
      </c>
      <c r="AB16" s="29" t="s">
        <v>22</v>
      </c>
      <c r="AC16" s="31" t="s">
        <v>45</v>
      </c>
      <c r="AD16" s="29" t="s">
        <v>46</v>
      </c>
      <c r="AE16" s="29" t="s">
        <v>24</v>
      </c>
      <c r="AF16" s="29" t="s">
        <v>282</v>
      </c>
      <c r="AG16" s="29" t="s">
        <v>47</v>
      </c>
      <c r="AH16" s="29" t="s">
        <v>48</v>
      </c>
      <c r="AI16" s="27" t="s">
        <v>279</v>
      </c>
      <c r="AJ16" s="27" t="s">
        <v>278</v>
      </c>
      <c r="AK16" s="27" t="s">
        <v>272</v>
      </c>
      <c r="AL16" s="27" t="s">
        <v>280</v>
      </c>
      <c r="AM16" s="27" t="s">
        <v>123</v>
      </c>
      <c r="AN16" s="27" t="s">
        <v>124</v>
      </c>
      <c r="AO16" s="27" t="s">
        <v>125</v>
      </c>
      <c r="AP16" s="27" t="s">
        <v>126</v>
      </c>
      <c r="AQ16" s="27" t="s">
        <v>127</v>
      </c>
      <c r="AR16" s="27" t="s">
        <v>49</v>
      </c>
      <c r="AS16" s="27" t="s">
        <v>50</v>
      </c>
      <c r="AT16" s="27" t="s">
        <v>24</v>
      </c>
    </row>
    <row r="17" spans="1:1043" s="4" customFormat="1">
      <c r="A17" s="27"/>
      <c r="B17" s="27"/>
      <c r="C17" s="27"/>
      <c r="D17" s="2" t="s">
        <v>29</v>
      </c>
      <c r="E17" s="2" t="s">
        <v>30</v>
      </c>
      <c r="F17" s="2" t="s">
        <v>31</v>
      </c>
      <c r="G17" s="2" t="s">
        <v>32</v>
      </c>
      <c r="H17" s="2" t="s">
        <v>37</v>
      </c>
      <c r="I17" s="2" t="s">
        <v>34</v>
      </c>
      <c r="J17" s="6" t="s">
        <v>35</v>
      </c>
      <c r="K17" s="7" t="s">
        <v>36</v>
      </c>
      <c r="L17" s="2" t="s">
        <v>38</v>
      </c>
      <c r="M17" s="2" t="s">
        <v>39</v>
      </c>
      <c r="N17" s="8" t="s">
        <v>24</v>
      </c>
      <c r="O17" s="27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31"/>
      <c r="AD17" s="29"/>
      <c r="AE17" s="29"/>
      <c r="AF17" s="29"/>
      <c r="AG17" s="29"/>
      <c r="AH17" s="29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</row>
    <row r="18" spans="1:1043">
      <c r="A18" s="20">
        <v>2021</v>
      </c>
      <c r="B18" s="21">
        <v>218</v>
      </c>
      <c r="C18" s="21">
        <v>121</v>
      </c>
      <c r="D18" s="21">
        <v>44</v>
      </c>
      <c r="E18" s="21">
        <v>6</v>
      </c>
      <c r="F18" s="21">
        <v>10</v>
      </c>
      <c r="G18" s="21">
        <v>4</v>
      </c>
      <c r="H18" s="21">
        <v>0</v>
      </c>
      <c r="I18" s="21">
        <v>3</v>
      </c>
      <c r="J18" s="21">
        <v>24</v>
      </c>
      <c r="K18" s="21">
        <v>2</v>
      </c>
      <c r="L18" s="21">
        <v>0</v>
      </c>
      <c r="M18" s="21">
        <v>4</v>
      </c>
      <c r="N18" s="21">
        <v>0</v>
      </c>
      <c r="O18" s="20">
        <v>27</v>
      </c>
      <c r="P18" s="20">
        <v>80</v>
      </c>
      <c r="Q18" s="20">
        <v>84</v>
      </c>
      <c r="R18" s="20">
        <v>25</v>
      </c>
      <c r="S18" s="20">
        <v>2</v>
      </c>
      <c r="T18" s="20">
        <v>110</v>
      </c>
      <c r="U18" s="20">
        <v>108</v>
      </c>
      <c r="V18" s="20">
        <v>179</v>
      </c>
      <c r="W18" s="20">
        <v>31</v>
      </c>
      <c r="X18" s="20">
        <v>3</v>
      </c>
      <c r="Y18" s="20">
        <v>5</v>
      </c>
      <c r="Z18" s="20">
        <v>89</v>
      </c>
      <c r="AA18" s="20">
        <v>102</v>
      </c>
      <c r="AB18" s="20">
        <v>1</v>
      </c>
      <c r="AC18" s="20">
        <v>4</v>
      </c>
      <c r="AD18" s="20">
        <v>21</v>
      </c>
      <c r="AE18" s="20">
        <v>1</v>
      </c>
      <c r="AF18" s="20">
        <v>149</v>
      </c>
      <c r="AG18" s="20">
        <v>6</v>
      </c>
      <c r="AH18" s="20">
        <v>63</v>
      </c>
      <c r="AI18" s="20">
        <v>113</v>
      </c>
      <c r="AJ18" s="20">
        <v>9</v>
      </c>
      <c r="AK18" s="20">
        <v>4</v>
      </c>
      <c r="AL18" s="20">
        <v>9</v>
      </c>
      <c r="AM18" s="20">
        <v>95</v>
      </c>
      <c r="AN18" s="20">
        <v>144</v>
      </c>
      <c r="AO18" s="20">
        <v>20</v>
      </c>
      <c r="AP18" s="20">
        <v>55</v>
      </c>
      <c r="AQ18" s="20">
        <v>16</v>
      </c>
      <c r="AR18" s="20">
        <v>152</v>
      </c>
      <c r="AS18" s="20">
        <v>46</v>
      </c>
      <c r="AT18" s="20">
        <v>21</v>
      </c>
      <c r="AMT18" s="1"/>
      <c r="AMU18" s="1"/>
      <c r="AMV18" s="1"/>
      <c r="AMW18" s="1"/>
      <c r="AMX18" s="1"/>
      <c r="AMY18" s="1"/>
      <c r="AMZ18" s="1"/>
      <c r="ANA18" s="1"/>
      <c r="ANB18" s="1"/>
      <c r="ANC18" s="1"/>
    </row>
    <row r="19" spans="1:1043">
      <c r="A19" s="9">
        <v>2022</v>
      </c>
      <c r="B19" s="3">
        <v>215</v>
      </c>
      <c r="C19" s="3">
        <v>105</v>
      </c>
      <c r="D19" s="3">
        <v>62</v>
      </c>
      <c r="E19" s="3">
        <v>3</v>
      </c>
      <c r="F19" s="3">
        <v>10</v>
      </c>
      <c r="G19" s="3">
        <v>9</v>
      </c>
      <c r="H19" s="3">
        <v>9</v>
      </c>
      <c r="I19" s="3">
        <v>0</v>
      </c>
      <c r="J19" s="3">
        <v>15</v>
      </c>
      <c r="K19" s="3">
        <v>1</v>
      </c>
      <c r="L19" s="3">
        <v>0</v>
      </c>
      <c r="M19" s="3">
        <v>1</v>
      </c>
      <c r="N19" s="3">
        <v>0</v>
      </c>
      <c r="O19" s="9">
        <v>12</v>
      </c>
      <c r="P19" s="9">
        <v>76</v>
      </c>
      <c r="Q19" s="9">
        <v>77</v>
      </c>
      <c r="R19" s="9">
        <v>47</v>
      </c>
      <c r="S19" s="9">
        <v>3</v>
      </c>
      <c r="T19" s="9">
        <v>109</v>
      </c>
      <c r="U19" s="9">
        <v>106</v>
      </c>
      <c r="V19" s="9">
        <v>185</v>
      </c>
      <c r="W19" s="9">
        <v>16</v>
      </c>
      <c r="X19" s="9">
        <v>11</v>
      </c>
      <c r="Y19" s="9">
        <v>3</v>
      </c>
      <c r="Z19" s="9">
        <v>91</v>
      </c>
      <c r="AA19" s="9">
        <v>97</v>
      </c>
      <c r="AB19" s="9">
        <v>3</v>
      </c>
      <c r="AC19" s="9">
        <v>7</v>
      </c>
      <c r="AD19" s="9">
        <v>17</v>
      </c>
      <c r="AE19" s="9">
        <v>0</v>
      </c>
      <c r="AF19" s="9">
        <v>124</v>
      </c>
      <c r="AG19" s="9">
        <v>11</v>
      </c>
      <c r="AH19" s="9">
        <v>80</v>
      </c>
      <c r="AI19" s="9">
        <v>118</v>
      </c>
      <c r="AJ19" s="9">
        <v>19</v>
      </c>
      <c r="AK19" s="9">
        <v>5</v>
      </c>
      <c r="AL19" s="9">
        <v>22</v>
      </c>
      <c r="AM19" s="9">
        <v>114</v>
      </c>
      <c r="AN19" s="9">
        <v>173</v>
      </c>
      <c r="AO19" s="9">
        <v>28</v>
      </c>
      <c r="AP19" s="9">
        <v>42</v>
      </c>
      <c r="AQ19" s="9">
        <v>24</v>
      </c>
      <c r="AR19" s="9">
        <v>175</v>
      </c>
      <c r="AS19" s="9">
        <v>69</v>
      </c>
      <c r="AT19" s="9">
        <v>7</v>
      </c>
      <c r="AMT19" s="1"/>
      <c r="AMU19" s="1"/>
      <c r="AMV19" s="1"/>
      <c r="AMW19" s="1"/>
      <c r="AMX19" s="1"/>
      <c r="AMY19" s="1"/>
      <c r="AMZ19" s="1"/>
      <c r="ANA19" s="1"/>
      <c r="ANB19" s="1"/>
      <c r="ANC19" s="1"/>
    </row>
    <row r="20" spans="1:1043" s="23" customFormat="1">
      <c r="A20" s="420">
        <v>2023</v>
      </c>
      <c r="B20" s="421">
        <v>202</v>
      </c>
      <c r="C20" s="421">
        <v>102</v>
      </c>
      <c r="D20" s="421">
        <v>65</v>
      </c>
      <c r="E20" s="421">
        <v>4</v>
      </c>
      <c r="F20" s="421">
        <v>11</v>
      </c>
      <c r="G20" s="421">
        <v>4</v>
      </c>
      <c r="H20" s="421">
        <v>3</v>
      </c>
      <c r="I20" s="421">
        <v>0</v>
      </c>
      <c r="J20" s="421">
        <v>8</v>
      </c>
      <c r="K20" s="421">
        <v>3</v>
      </c>
      <c r="L20" s="421">
        <v>0</v>
      </c>
      <c r="M20" s="421">
        <v>2</v>
      </c>
      <c r="N20" s="421">
        <v>0</v>
      </c>
      <c r="O20" s="420">
        <v>11</v>
      </c>
      <c r="P20" s="420">
        <v>66</v>
      </c>
      <c r="Q20" s="420">
        <v>66</v>
      </c>
      <c r="R20" s="420">
        <v>57</v>
      </c>
      <c r="S20" s="420">
        <v>2</v>
      </c>
      <c r="T20" s="420">
        <v>96</v>
      </c>
      <c r="U20" s="420">
        <v>106</v>
      </c>
      <c r="V20" s="420">
        <v>158</v>
      </c>
      <c r="W20" s="420">
        <v>40</v>
      </c>
      <c r="X20" s="420">
        <v>3</v>
      </c>
      <c r="Y20" s="420">
        <v>1</v>
      </c>
      <c r="Z20" s="420">
        <v>70</v>
      </c>
      <c r="AA20" s="420">
        <v>110</v>
      </c>
      <c r="AB20" s="420">
        <v>3</v>
      </c>
      <c r="AC20" s="420">
        <v>0</v>
      </c>
      <c r="AD20" s="420">
        <v>19</v>
      </c>
      <c r="AE20" s="420">
        <v>0</v>
      </c>
      <c r="AF20" s="420">
        <v>125</v>
      </c>
      <c r="AG20" s="420">
        <v>6</v>
      </c>
      <c r="AH20" s="420">
        <v>71</v>
      </c>
      <c r="AI20" s="420">
        <v>104</v>
      </c>
      <c r="AJ20" s="420">
        <v>41</v>
      </c>
      <c r="AK20" s="420">
        <v>1</v>
      </c>
      <c r="AL20" s="420">
        <v>20</v>
      </c>
      <c r="AM20" s="420">
        <v>85</v>
      </c>
      <c r="AN20" s="420">
        <v>164</v>
      </c>
      <c r="AO20" s="420">
        <v>67</v>
      </c>
      <c r="AP20" s="420">
        <v>44</v>
      </c>
      <c r="AQ20" s="420">
        <v>17</v>
      </c>
      <c r="AR20" s="420">
        <v>140</v>
      </c>
      <c r="AS20" s="420">
        <v>102</v>
      </c>
      <c r="AT20" s="420">
        <v>20</v>
      </c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  <c r="OG20" s="22"/>
      <c r="OH20" s="22"/>
      <c r="OI20" s="22"/>
      <c r="OJ20" s="22"/>
      <c r="OK20" s="22"/>
      <c r="OL20" s="22"/>
      <c r="OM20" s="22"/>
      <c r="ON20" s="22"/>
      <c r="OO20" s="22"/>
      <c r="OP20" s="22"/>
      <c r="OQ20" s="22"/>
      <c r="OR20" s="22"/>
      <c r="OS20" s="22"/>
      <c r="OT20" s="22"/>
      <c r="OU20" s="22"/>
      <c r="OV20" s="22"/>
      <c r="OW20" s="22"/>
      <c r="OX20" s="22"/>
      <c r="OY20" s="22"/>
      <c r="OZ20" s="22"/>
      <c r="PA20" s="22"/>
      <c r="PB20" s="22"/>
      <c r="PC20" s="22"/>
      <c r="PD20" s="22"/>
      <c r="PE20" s="22"/>
      <c r="PF20" s="22"/>
      <c r="PG20" s="22"/>
      <c r="PH20" s="22"/>
      <c r="PI20" s="22"/>
      <c r="PJ20" s="22"/>
      <c r="PK20" s="22"/>
      <c r="PL20" s="22"/>
      <c r="PM20" s="22"/>
      <c r="PN20" s="22"/>
      <c r="PO20" s="22"/>
      <c r="PP20" s="22"/>
      <c r="PQ20" s="22"/>
      <c r="PR20" s="22"/>
      <c r="PS20" s="22"/>
      <c r="PT20" s="22"/>
      <c r="PU20" s="22"/>
      <c r="PV20" s="22"/>
      <c r="PW20" s="22"/>
      <c r="PX20" s="22"/>
      <c r="PY20" s="22"/>
      <c r="PZ20" s="22"/>
      <c r="QA20" s="22"/>
      <c r="QB20" s="22"/>
      <c r="QC20" s="22"/>
      <c r="QD20" s="22"/>
      <c r="QE20" s="22"/>
      <c r="QF20" s="22"/>
      <c r="QG20" s="22"/>
      <c r="QH20" s="22"/>
      <c r="QI20" s="22"/>
      <c r="QJ20" s="22"/>
      <c r="QK20" s="22"/>
      <c r="QL20" s="22"/>
      <c r="QM20" s="22"/>
      <c r="QN20" s="22"/>
      <c r="QO20" s="22"/>
      <c r="QP20" s="22"/>
      <c r="QQ20" s="22"/>
      <c r="QR20" s="22"/>
      <c r="QS20" s="22"/>
      <c r="QT20" s="22"/>
      <c r="QU20" s="22"/>
      <c r="QV20" s="22"/>
      <c r="QW20" s="22"/>
      <c r="QX20" s="22"/>
      <c r="QY20" s="22"/>
      <c r="QZ20" s="22"/>
      <c r="RA20" s="22"/>
      <c r="RB20" s="22"/>
      <c r="RC20" s="22"/>
      <c r="RD20" s="22"/>
      <c r="RE20" s="22"/>
      <c r="RF20" s="22"/>
      <c r="RG20" s="22"/>
      <c r="RH20" s="22"/>
      <c r="RI20" s="22"/>
      <c r="RJ20" s="22"/>
      <c r="RK20" s="22"/>
      <c r="RL20" s="22"/>
      <c r="RM20" s="22"/>
      <c r="RN20" s="22"/>
      <c r="RO20" s="22"/>
      <c r="RP20" s="22"/>
      <c r="RQ20" s="22"/>
      <c r="RR20" s="22"/>
      <c r="RS20" s="22"/>
      <c r="RT20" s="22"/>
      <c r="RU20" s="22"/>
      <c r="RV20" s="22"/>
      <c r="RW20" s="22"/>
      <c r="RX20" s="22"/>
      <c r="RY20" s="22"/>
      <c r="RZ20" s="22"/>
      <c r="SA20" s="22"/>
      <c r="SB20" s="22"/>
      <c r="SC20" s="22"/>
      <c r="SD20" s="22"/>
      <c r="SE20" s="22"/>
      <c r="SF20" s="22"/>
      <c r="SG20" s="22"/>
      <c r="SH20" s="22"/>
      <c r="SI20" s="22"/>
      <c r="SJ20" s="22"/>
      <c r="SK20" s="22"/>
      <c r="SL20" s="22"/>
      <c r="SM20" s="22"/>
      <c r="SN20" s="22"/>
      <c r="SO20" s="22"/>
      <c r="SP20" s="22"/>
      <c r="SQ20" s="22"/>
      <c r="SR20" s="22"/>
      <c r="SS20" s="22"/>
      <c r="ST20" s="22"/>
      <c r="SU20" s="22"/>
      <c r="SV20" s="22"/>
      <c r="SW20" s="22"/>
      <c r="SX20" s="22"/>
      <c r="SY20" s="22"/>
      <c r="SZ20" s="22"/>
      <c r="TA20" s="22"/>
      <c r="TB20" s="22"/>
      <c r="TC20" s="22"/>
      <c r="TD20" s="22"/>
      <c r="TE20" s="22"/>
      <c r="TF20" s="22"/>
      <c r="TG20" s="22"/>
      <c r="TH20" s="22"/>
      <c r="TI20" s="22"/>
      <c r="TJ20" s="22"/>
      <c r="TK20" s="22"/>
      <c r="TL20" s="22"/>
      <c r="TM20" s="22"/>
      <c r="TN20" s="22"/>
      <c r="TO20" s="22"/>
      <c r="TP20" s="22"/>
      <c r="TQ20" s="22"/>
      <c r="TR20" s="22"/>
      <c r="TS20" s="22"/>
      <c r="TT20" s="22"/>
      <c r="TU20" s="22"/>
      <c r="TV20" s="22"/>
      <c r="TW20" s="22"/>
      <c r="TX20" s="22"/>
      <c r="TY20" s="22"/>
      <c r="TZ20" s="22"/>
      <c r="UA20" s="22"/>
      <c r="UB20" s="22"/>
      <c r="UC20" s="22"/>
      <c r="UD20" s="22"/>
      <c r="UE20" s="22"/>
      <c r="UF20" s="22"/>
      <c r="UG20" s="22"/>
      <c r="UH20" s="22"/>
      <c r="UI20" s="22"/>
      <c r="UJ20" s="22"/>
      <c r="UK20" s="22"/>
      <c r="UL20" s="22"/>
      <c r="UM20" s="22"/>
      <c r="UN20" s="22"/>
      <c r="UO20" s="22"/>
      <c r="UP20" s="22"/>
      <c r="UQ20" s="22"/>
      <c r="UR20" s="22"/>
      <c r="US20" s="22"/>
      <c r="UT20" s="22"/>
      <c r="UU20" s="22"/>
      <c r="UV20" s="22"/>
      <c r="UW20" s="22"/>
      <c r="UX20" s="22"/>
      <c r="UY20" s="22"/>
      <c r="UZ20" s="22"/>
      <c r="VA20" s="22"/>
      <c r="VB20" s="22"/>
      <c r="VC20" s="22"/>
      <c r="VD20" s="22"/>
      <c r="VE20" s="22"/>
      <c r="VF20" s="22"/>
      <c r="VG20" s="22"/>
      <c r="VH20" s="22"/>
      <c r="VI20" s="22"/>
      <c r="VJ20" s="22"/>
      <c r="VK20" s="22"/>
      <c r="VL20" s="22"/>
      <c r="VM20" s="22"/>
      <c r="VN20" s="22"/>
      <c r="VO20" s="22"/>
      <c r="VP20" s="22"/>
      <c r="VQ20" s="22"/>
      <c r="VR20" s="22"/>
      <c r="VS20" s="22"/>
      <c r="VT20" s="22"/>
      <c r="VU20" s="22"/>
      <c r="VV20" s="22"/>
      <c r="VW20" s="22"/>
      <c r="VX20" s="22"/>
      <c r="VY20" s="22"/>
      <c r="VZ20" s="22"/>
      <c r="WA20" s="22"/>
      <c r="WB20" s="22"/>
      <c r="WC20" s="22"/>
      <c r="WD20" s="22"/>
      <c r="WE20" s="22"/>
      <c r="WF20" s="22"/>
      <c r="WG20" s="22"/>
      <c r="WH20" s="22"/>
      <c r="WI20" s="22"/>
      <c r="WJ20" s="22"/>
      <c r="WK20" s="22"/>
      <c r="WL20" s="22"/>
      <c r="WM20" s="22"/>
      <c r="WN20" s="22"/>
      <c r="WO20" s="22"/>
      <c r="WP20" s="22"/>
      <c r="WQ20" s="22"/>
      <c r="WR20" s="22"/>
      <c r="WS20" s="22"/>
      <c r="WT20" s="22"/>
      <c r="WU20" s="22"/>
      <c r="WV20" s="22"/>
      <c r="WW20" s="22"/>
      <c r="WX20" s="22"/>
      <c r="WY20" s="22"/>
      <c r="WZ20" s="22"/>
      <c r="XA20" s="22"/>
      <c r="XB20" s="22"/>
      <c r="XC20" s="22"/>
      <c r="XD20" s="22"/>
      <c r="XE20" s="22"/>
      <c r="XF20" s="22"/>
      <c r="XG20" s="22"/>
      <c r="XH20" s="22"/>
      <c r="XI20" s="22"/>
      <c r="XJ20" s="22"/>
      <c r="XK20" s="22"/>
      <c r="XL20" s="22"/>
      <c r="XM20" s="22"/>
      <c r="XN20" s="22"/>
      <c r="XO20" s="22"/>
      <c r="XP20" s="22"/>
      <c r="XQ20" s="22"/>
      <c r="XR20" s="22"/>
      <c r="XS20" s="22"/>
      <c r="XT20" s="22"/>
      <c r="XU20" s="22"/>
      <c r="XV20" s="22"/>
      <c r="XW20" s="22"/>
      <c r="XX20" s="22"/>
      <c r="XY20" s="22"/>
      <c r="XZ20" s="22"/>
      <c r="YA20" s="22"/>
      <c r="YB20" s="22"/>
      <c r="YC20" s="22"/>
      <c r="YD20" s="22"/>
      <c r="YE20" s="22"/>
      <c r="YF20" s="22"/>
      <c r="YG20" s="22"/>
      <c r="YH20" s="22"/>
      <c r="YI20" s="22"/>
      <c r="YJ20" s="22"/>
      <c r="YK20" s="22"/>
      <c r="YL20" s="22"/>
      <c r="YM20" s="22"/>
      <c r="YN20" s="22"/>
      <c r="YO20" s="22"/>
      <c r="YP20" s="22"/>
      <c r="YQ20" s="22"/>
      <c r="YR20" s="22"/>
      <c r="YS20" s="22"/>
      <c r="YT20" s="22"/>
      <c r="YU20" s="22"/>
      <c r="YV20" s="22"/>
      <c r="YW20" s="22"/>
      <c r="YX20" s="22"/>
      <c r="YY20" s="22"/>
      <c r="YZ20" s="22"/>
      <c r="ZA20" s="22"/>
      <c r="ZB20" s="22"/>
      <c r="ZC20" s="22"/>
      <c r="ZD20" s="22"/>
      <c r="ZE20" s="22"/>
      <c r="ZF20" s="22"/>
      <c r="ZG20" s="22"/>
      <c r="ZH20" s="22"/>
      <c r="ZI20" s="22"/>
      <c r="ZJ20" s="22"/>
      <c r="ZK20" s="22"/>
      <c r="ZL20" s="22"/>
      <c r="ZM20" s="22"/>
      <c r="ZN20" s="22"/>
      <c r="ZO20" s="22"/>
      <c r="ZP20" s="22"/>
      <c r="ZQ20" s="22"/>
      <c r="ZR20" s="22"/>
      <c r="ZS20" s="22"/>
      <c r="ZT20" s="22"/>
      <c r="ZU20" s="22"/>
      <c r="ZV20" s="22"/>
      <c r="ZW20" s="22"/>
      <c r="ZX20" s="22"/>
      <c r="ZY20" s="22"/>
      <c r="ZZ20" s="22"/>
      <c r="AAA20" s="22"/>
      <c r="AAB20" s="22"/>
      <c r="AAC20" s="22"/>
      <c r="AAD20" s="22"/>
      <c r="AAE20" s="22"/>
      <c r="AAF20" s="22"/>
      <c r="AAG20" s="22"/>
      <c r="AAH20" s="22"/>
      <c r="AAI20" s="22"/>
      <c r="AAJ20" s="22"/>
      <c r="AAK20" s="22"/>
      <c r="AAL20" s="22"/>
      <c r="AAM20" s="22"/>
      <c r="AAN20" s="22"/>
      <c r="AAO20" s="22"/>
      <c r="AAP20" s="22"/>
      <c r="AAQ20" s="22"/>
      <c r="AAR20" s="22"/>
      <c r="AAS20" s="22"/>
      <c r="AAT20" s="22"/>
      <c r="AAU20" s="22"/>
      <c r="AAV20" s="22"/>
      <c r="AAW20" s="22"/>
      <c r="AAX20" s="22"/>
      <c r="AAY20" s="22"/>
      <c r="AAZ20" s="22"/>
      <c r="ABA20" s="22"/>
      <c r="ABB20" s="22"/>
      <c r="ABC20" s="22"/>
      <c r="ABD20" s="22"/>
      <c r="ABE20" s="22"/>
      <c r="ABF20" s="22"/>
      <c r="ABG20" s="22"/>
      <c r="ABH20" s="22"/>
      <c r="ABI20" s="22"/>
      <c r="ABJ20" s="22"/>
      <c r="ABK20" s="22"/>
      <c r="ABL20" s="22"/>
      <c r="ABM20" s="22"/>
      <c r="ABN20" s="22"/>
      <c r="ABO20" s="22"/>
      <c r="ABP20" s="22"/>
      <c r="ABQ20" s="22"/>
      <c r="ABR20" s="22"/>
      <c r="ABS20" s="22"/>
      <c r="ABT20" s="22"/>
      <c r="ABU20" s="22"/>
      <c r="ABV20" s="22"/>
      <c r="ABW20" s="22"/>
      <c r="ABX20" s="22"/>
      <c r="ABY20" s="22"/>
      <c r="ABZ20" s="22"/>
      <c r="ACA20" s="22"/>
      <c r="ACB20" s="22"/>
      <c r="ACC20" s="22"/>
      <c r="ACD20" s="22"/>
      <c r="ACE20" s="22"/>
      <c r="ACF20" s="22"/>
      <c r="ACG20" s="22"/>
      <c r="ACH20" s="22"/>
      <c r="ACI20" s="22"/>
      <c r="ACJ20" s="22"/>
      <c r="ACK20" s="22"/>
      <c r="ACL20" s="22"/>
      <c r="ACM20" s="22"/>
      <c r="ACN20" s="22"/>
      <c r="ACO20" s="22"/>
      <c r="ACP20" s="22"/>
      <c r="ACQ20" s="22"/>
      <c r="ACR20" s="22"/>
      <c r="ACS20" s="22"/>
      <c r="ACT20" s="22"/>
      <c r="ACU20" s="22"/>
      <c r="ACV20" s="22"/>
      <c r="ACW20" s="22"/>
      <c r="ACX20" s="22"/>
      <c r="ACY20" s="22"/>
      <c r="ACZ20" s="22"/>
      <c r="ADA20" s="22"/>
      <c r="ADB20" s="22"/>
      <c r="ADC20" s="22"/>
      <c r="ADD20" s="22"/>
      <c r="ADE20" s="22"/>
      <c r="ADF20" s="22"/>
      <c r="ADG20" s="22"/>
      <c r="ADH20" s="22"/>
      <c r="ADI20" s="22"/>
      <c r="ADJ20" s="22"/>
      <c r="ADK20" s="22"/>
      <c r="ADL20" s="22"/>
      <c r="ADM20" s="22"/>
      <c r="ADN20" s="22"/>
      <c r="ADO20" s="22"/>
      <c r="ADP20" s="22"/>
      <c r="ADQ20" s="22"/>
      <c r="ADR20" s="22"/>
      <c r="ADS20" s="22"/>
      <c r="ADT20" s="22"/>
      <c r="ADU20" s="22"/>
      <c r="ADV20" s="22"/>
      <c r="ADW20" s="22"/>
      <c r="ADX20" s="22"/>
      <c r="ADY20" s="22"/>
      <c r="ADZ20" s="22"/>
      <c r="AEA20" s="22"/>
      <c r="AEB20" s="22"/>
      <c r="AEC20" s="22"/>
      <c r="AED20" s="22"/>
      <c r="AEE20" s="22"/>
      <c r="AEF20" s="22"/>
      <c r="AEG20" s="22"/>
      <c r="AEH20" s="22"/>
      <c r="AEI20" s="22"/>
      <c r="AEJ20" s="22"/>
      <c r="AEK20" s="22"/>
      <c r="AEL20" s="22"/>
      <c r="AEM20" s="22"/>
      <c r="AEN20" s="22"/>
      <c r="AEO20" s="22"/>
      <c r="AEP20" s="22"/>
      <c r="AEQ20" s="22"/>
      <c r="AER20" s="22"/>
      <c r="AES20" s="22"/>
      <c r="AET20" s="22"/>
      <c r="AEU20" s="22"/>
      <c r="AEV20" s="22"/>
      <c r="AEW20" s="22"/>
      <c r="AEX20" s="22"/>
      <c r="AEY20" s="22"/>
      <c r="AEZ20" s="22"/>
      <c r="AFA20" s="22"/>
      <c r="AFB20" s="22"/>
      <c r="AFC20" s="22"/>
      <c r="AFD20" s="22"/>
      <c r="AFE20" s="22"/>
      <c r="AFF20" s="22"/>
      <c r="AFG20" s="22"/>
      <c r="AFH20" s="22"/>
      <c r="AFI20" s="22"/>
      <c r="AFJ20" s="22"/>
      <c r="AFK20" s="22"/>
      <c r="AFL20" s="22"/>
      <c r="AFM20" s="22"/>
      <c r="AFN20" s="22"/>
      <c r="AFO20" s="22"/>
      <c r="AFP20" s="22"/>
      <c r="AFQ20" s="22"/>
      <c r="AFR20" s="22"/>
      <c r="AFS20" s="22"/>
      <c r="AFT20" s="22"/>
      <c r="AFU20" s="22"/>
      <c r="AFV20" s="22"/>
      <c r="AFW20" s="22"/>
      <c r="AFX20" s="22"/>
      <c r="AFY20" s="22"/>
      <c r="AFZ20" s="22"/>
      <c r="AGA20" s="22"/>
      <c r="AGB20" s="22"/>
      <c r="AGC20" s="22"/>
      <c r="AGD20" s="22"/>
      <c r="AGE20" s="22"/>
      <c r="AGF20" s="22"/>
      <c r="AGG20" s="22"/>
      <c r="AGH20" s="22"/>
      <c r="AGI20" s="22"/>
      <c r="AGJ20" s="22"/>
      <c r="AGK20" s="22"/>
      <c r="AGL20" s="22"/>
      <c r="AGM20" s="22"/>
      <c r="AGN20" s="22"/>
      <c r="AGO20" s="22"/>
      <c r="AGP20" s="22"/>
      <c r="AGQ20" s="22"/>
      <c r="AGR20" s="22"/>
      <c r="AGS20" s="22"/>
      <c r="AGT20" s="22"/>
      <c r="AGU20" s="22"/>
      <c r="AGV20" s="22"/>
      <c r="AGW20" s="22"/>
      <c r="AGX20" s="22"/>
      <c r="AGY20" s="22"/>
      <c r="AGZ20" s="22"/>
      <c r="AHA20" s="22"/>
      <c r="AHB20" s="22"/>
      <c r="AHC20" s="22"/>
      <c r="AHD20" s="22"/>
      <c r="AHE20" s="22"/>
      <c r="AHF20" s="22"/>
      <c r="AHG20" s="22"/>
      <c r="AHH20" s="22"/>
      <c r="AHI20" s="22"/>
      <c r="AHJ20" s="22"/>
      <c r="AHK20" s="22"/>
      <c r="AHL20" s="22"/>
      <c r="AHM20" s="22"/>
      <c r="AHN20" s="22"/>
      <c r="AHO20" s="22"/>
      <c r="AHP20" s="22"/>
      <c r="AHQ20" s="22"/>
      <c r="AHR20" s="22"/>
      <c r="AHS20" s="22"/>
      <c r="AHT20" s="22"/>
      <c r="AHU20" s="22"/>
      <c r="AHV20" s="22"/>
      <c r="AHW20" s="22"/>
      <c r="AHX20" s="22"/>
      <c r="AHY20" s="22"/>
      <c r="AHZ20" s="22"/>
      <c r="AIA20" s="22"/>
      <c r="AIB20" s="22"/>
      <c r="AIC20" s="22"/>
      <c r="AID20" s="22"/>
      <c r="AIE20" s="22"/>
      <c r="AIF20" s="22"/>
      <c r="AIG20" s="22"/>
      <c r="AIH20" s="22"/>
      <c r="AII20" s="22"/>
      <c r="AIJ20" s="22"/>
      <c r="AIK20" s="22"/>
      <c r="AIL20" s="22"/>
      <c r="AIM20" s="22"/>
      <c r="AIN20" s="22"/>
      <c r="AIO20" s="22"/>
      <c r="AIP20" s="22"/>
      <c r="AIQ20" s="22"/>
      <c r="AIR20" s="22"/>
      <c r="AIS20" s="22"/>
      <c r="AIT20" s="22"/>
      <c r="AIU20" s="22"/>
      <c r="AIV20" s="22"/>
      <c r="AIW20" s="22"/>
      <c r="AIX20" s="22"/>
      <c r="AIY20" s="22"/>
      <c r="AIZ20" s="22"/>
      <c r="AJA20" s="22"/>
      <c r="AJB20" s="22"/>
      <c r="AJC20" s="22"/>
      <c r="AJD20" s="22"/>
      <c r="AJE20" s="22"/>
      <c r="AJF20" s="22"/>
      <c r="AJG20" s="22"/>
      <c r="AJH20" s="22"/>
      <c r="AJI20" s="22"/>
      <c r="AJJ20" s="22"/>
      <c r="AJK20" s="22"/>
      <c r="AJL20" s="22"/>
      <c r="AJM20" s="22"/>
      <c r="AJN20" s="22"/>
      <c r="AJO20" s="22"/>
      <c r="AJP20" s="22"/>
      <c r="AJQ20" s="22"/>
      <c r="AJR20" s="22"/>
      <c r="AJS20" s="22"/>
      <c r="AJT20" s="22"/>
      <c r="AJU20" s="22"/>
      <c r="AJV20" s="22"/>
      <c r="AJW20" s="22"/>
      <c r="AJX20" s="22"/>
      <c r="AJY20" s="22"/>
      <c r="AJZ20" s="22"/>
      <c r="AKA20" s="22"/>
      <c r="AKB20" s="22"/>
      <c r="AKC20" s="22"/>
      <c r="AKD20" s="22"/>
      <c r="AKE20" s="22"/>
      <c r="AKF20" s="22"/>
      <c r="AKG20" s="22"/>
      <c r="AKH20" s="22"/>
      <c r="AKI20" s="22"/>
      <c r="AKJ20" s="22"/>
      <c r="AKK20" s="22"/>
      <c r="AKL20" s="22"/>
      <c r="AKM20" s="22"/>
      <c r="AKN20" s="22"/>
      <c r="AKO20" s="22"/>
      <c r="AKP20" s="22"/>
      <c r="AKQ20" s="22"/>
      <c r="AKR20" s="22"/>
      <c r="AKS20" s="22"/>
      <c r="AKT20" s="22"/>
      <c r="AKU20" s="22"/>
      <c r="AKV20" s="22"/>
      <c r="AKW20" s="22"/>
      <c r="AKX20" s="22"/>
      <c r="AKY20" s="22"/>
      <c r="AKZ20" s="22"/>
      <c r="ALA20" s="22"/>
      <c r="ALB20" s="22"/>
      <c r="ALC20" s="22"/>
      <c r="ALD20" s="22"/>
      <c r="ALE20" s="22"/>
      <c r="ALF20" s="22"/>
      <c r="ALG20" s="22"/>
      <c r="ALH20" s="22"/>
      <c r="ALI20" s="22"/>
      <c r="ALJ20" s="22"/>
      <c r="ALK20" s="22"/>
      <c r="ALL20" s="22"/>
      <c r="ALM20" s="22"/>
      <c r="ALN20" s="22"/>
      <c r="ALO20" s="22"/>
      <c r="ALP20" s="22"/>
      <c r="ALQ20" s="22"/>
      <c r="ALR20" s="22"/>
      <c r="ALS20" s="22"/>
      <c r="ALT20" s="22"/>
      <c r="ALU20" s="22"/>
      <c r="ALV20" s="22"/>
      <c r="ALW20" s="22"/>
      <c r="ALX20" s="22"/>
      <c r="ALY20" s="22"/>
      <c r="ALZ20" s="22"/>
      <c r="AMA20" s="22"/>
      <c r="AMB20" s="22"/>
      <c r="AMC20" s="22"/>
      <c r="AMD20" s="22"/>
      <c r="AME20" s="22"/>
      <c r="AMF20" s="22"/>
      <c r="AMG20" s="22"/>
      <c r="AMH20" s="22"/>
      <c r="AMI20" s="22"/>
      <c r="AMJ20" s="22"/>
      <c r="AMK20" s="22"/>
      <c r="AML20" s="22"/>
      <c r="AMM20" s="22"/>
      <c r="AMN20" s="22"/>
      <c r="AMO20" s="22"/>
      <c r="AMP20" s="22"/>
      <c r="AMQ20" s="22"/>
      <c r="AMR20" s="22"/>
      <c r="AMS20" s="22"/>
      <c r="AMT20" s="22"/>
      <c r="AMU20" s="22"/>
      <c r="AMV20" s="22"/>
      <c r="AMW20" s="22"/>
      <c r="AMX20" s="22"/>
      <c r="AMY20" s="22"/>
      <c r="AMZ20" s="22"/>
      <c r="ANA20" s="22"/>
      <c r="ANB20" s="22"/>
      <c r="ANC20" s="22"/>
    </row>
    <row r="21" spans="1:1043">
      <c r="A21" s="13"/>
      <c r="B21" s="1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1043">
      <c r="A22" s="1" t="s">
        <v>51</v>
      </c>
    </row>
    <row r="23" spans="1:1043">
      <c r="A23" s="27" t="s">
        <v>1</v>
      </c>
      <c r="B23" s="27" t="s">
        <v>52</v>
      </c>
      <c r="C23" s="27" t="s">
        <v>5</v>
      </c>
      <c r="D23" s="27"/>
      <c r="E23" s="27" t="s">
        <v>4</v>
      </c>
      <c r="F23" s="27"/>
      <c r="G23" s="27"/>
      <c r="H23" s="27"/>
      <c r="I23" s="27"/>
      <c r="J23" s="30" t="s">
        <v>53</v>
      </c>
      <c r="K23" s="30"/>
      <c r="L23" s="30"/>
      <c r="M23" s="30"/>
      <c r="N23" s="30"/>
      <c r="O23" s="30"/>
      <c r="P23" s="30"/>
      <c r="Q23" s="30"/>
      <c r="R23" s="30"/>
      <c r="S23" s="30"/>
    </row>
    <row r="24" spans="1:1043" ht="88.15" customHeight="1">
      <c r="A24" s="27"/>
      <c r="B24" s="27"/>
      <c r="C24" s="5" t="s">
        <v>17</v>
      </c>
      <c r="D24" s="5" t="s">
        <v>18</v>
      </c>
      <c r="E24" s="5" t="s">
        <v>54</v>
      </c>
      <c r="F24" s="5" t="s">
        <v>55</v>
      </c>
      <c r="G24" s="5" t="s">
        <v>56</v>
      </c>
      <c r="H24" s="5" t="s">
        <v>57</v>
      </c>
      <c r="I24" s="5" t="s">
        <v>58</v>
      </c>
      <c r="J24" s="5" t="s">
        <v>59</v>
      </c>
      <c r="K24" s="5" t="s">
        <v>60</v>
      </c>
      <c r="L24" s="5" t="s">
        <v>61</v>
      </c>
      <c r="M24" s="5" t="s">
        <v>62</v>
      </c>
      <c r="N24" s="5" t="s">
        <v>63</v>
      </c>
      <c r="O24" s="5" t="s">
        <v>64</v>
      </c>
      <c r="P24" s="5" t="s">
        <v>65</v>
      </c>
      <c r="Q24" s="5" t="s">
        <v>66</v>
      </c>
      <c r="R24" s="5" t="s">
        <v>283</v>
      </c>
      <c r="S24" s="24" t="s">
        <v>24</v>
      </c>
    </row>
    <row r="25" spans="1:1043">
      <c r="A25" s="9">
        <v>2012</v>
      </c>
      <c r="B25" s="9">
        <v>258</v>
      </c>
      <c r="C25" s="9">
        <v>258</v>
      </c>
      <c r="D25" s="9">
        <v>258</v>
      </c>
      <c r="E25" s="9">
        <v>24</v>
      </c>
      <c r="F25" s="9">
        <v>208</v>
      </c>
      <c r="G25" s="9">
        <v>259</v>
      </c>
      <c r="H25" s="9">
        <v>22</v>
      </c>
      <c r="I25" s="9">
        <v>3</v>
      </c>
      <c r="J25" s="9">
        <v>240</v>
      </c>
      <c r="K25" s="9">
        <v>17</v>
      </c>
      <c r="L25" s="9">
        <v>0</v>
      </c>
      <c r="M25" s="9">
        <v>2</v>
      </c>
      <c r="N25" s="9">
        <v>244</v>
      </c>
      <c r="O25" s="9">
        <v>75</v>
      </c>
      <c r="P25" s="9">
        <v>15</v>
      </c>
      <c r="Q25" s="9">
        <v>83</v>
      </c>
      <c r="R25" s="9">
        <v>0</v>
      </c>
      <c r="S25" s="9">
        <v>52</v>
      </c>
    </row>
    <row r="26" spans="1:1043">
      <c r="A26" s="9">
        <v>2013</v>
      </c>
      <c r="B26" s="9">
        <v>258</v>
      </c>
      <c r="C26" s="9">
        <v>249</v>
      </c>
      <c r="D26" s="9">
        <v>252</v>
      </c>
      <c r="E26" s="9">
        <v>14</v>
      </c>
      <c r="F26" s="9">
        <v>208</v>
      </c>
      <c r="G26" s="9">
        <v>245</v>
      </c>
      <c r="H26" s="9">
        <v>29</v>
      </c>
      <c r="I26" s="9">
        <v>5</v>
      </c>
      <c r="J26" s="9">
        <v>229</v>
      </c>
      <c r="K26" s="9">
        <v>22</v>
      </c>
      <c r="L26" s="9">
        <v>3</v>
      </c>
      <c r="M26" s="9">
        <v>25</v>
      </c>
      <c r="N26" s="9">
        <v>228</v>
      </c>
      <c r="O26" s="9">
        <v>82</v>
      </c>
      <c r="P26" s="9">
        <v>20</v>
      </c>
      <c r="Q26" s="9">
        <v>86</v>
      </c>
      <c r="R26" s="9">
        <v>3</v>
      </c>
      <c r="S26" s="9">
        <v>63</v>
      </c>
    </row>
    <row r="27" spans="1:1043">
      <c r="A27" s="9">
        <v>2014</v>
      </c>
      <c r="B27" s="9">
        <v>321</v>
      </c>
      <c r="C27" s="9">
        <v>318</v>
      </c>
      <c r="D27" s="9">
        <v>321</v>
      </c>
      <c r="E27" s="9">
        <v>21</v>
      </c>
      <c r="F27" s="9">
        <v>202</v>
      </c>
      <c r="G27" s="9">
        <v>367</v>
      </c>
      <c r="H27" s="9">
        <v>40</v>
      </c>
      <c r="I27" s="9">
        <v>9</v>
      </c>
      <c r="J27" s="9">
        <v>270</v>
      </c>
      <c r="K27" s="9">
        <v>32</v>
      </c>
      <c r="L27" s="9">
        <v>2</v>
      </c>
      <c r="M27" s="9">
        <v>22</v>
      </c>
      <c r="N27" s="9">
        <v>270</v>
      </c>
      <c r="O27" s="9">
        <v>102</v>
      </c>
      <c r="P27" s="9">
        <v>28</v>
      </c>
      <c r="Q27" s="9">
        <v>111</v>
      </c>
      <c r="R27" s="9">
        <v>0</v>
      </c>
      <c r="S27" s="9">
        <v>55</v>
      </c>
    </row>
    <row r="28" spans="1:1043">
      <c r="A28" s="9">
        <v>2015</v>
      </c>
      <c r="B28" s="9">
        <v>271</v>
      </c>
      <c r="C28" s="9">
        <v>278</v>
      </c>
      <c r="D28" s="9">
        <v>284</v>
      </c>
      <c r="E28" s="9">
        <v>17</v>
      </c>
      <c r="F28" s="9">
        <v>189</v>
      </c>
      <c r="G28" s="9">
        <v>299</v>
      </c>
      <c r="H28" s="9">
        <v>52</v>
      </c>
      <c r="I28" s="9">
        <v>5</v>
      </c>
      <c r="J28" s="9">
        <v>289</v>
      </c>
      <c r="K28" s="9">
        <v>20</v>
      </c>
      <c r="L28" s="9">
        <v>2</v>
      </c>
      <c r="M28" s="9">
        <v>21</v>
      </c>
      <c r="N28" s="9">
        <v>295</v>
      </c>
      <c r="O28" s="9">
        <v>145</v>
      </c>
      <c r="P28" s="9">
        <v>28</v>
      </c>
      <c r="Q28" s="9">
        <v>114</v>
      </c>
      <c r="R28" s="9">
        <v>0</v>
      </c>
      <c r="S28" s="9">
        <v>38</v>
      </c>
    </row>
    <row r="29" spans="1:1043">
      <c r="A29" s="9">
        <v>2016</v>
      </c>
      <c r="B29" s="9">
        <v>273</v>
      </c>
      <c r="C29" s="9">
        <v>271</v>
      </c>
      <c r="D29" s="9">
        <v>273</v>
      </c>
      <c r="E29" s="9">
        <v>11</v>
      </c>
      <c r="F29" s="9">
        <v>180</v>
      </c>
      <c r="G29" s="9">
        <v>305</v>
      </c>
      <c r="H29" s="9">
        <v>45</v>
      </c>
      <c r="I29" s="9">
        <v>3</v>
      </c>
      <c r="J29" s="9">
        <v>342</v>
      </c>
      <c r="K29" s="9">
        <v>34</v>
      </c>
      <c r="L29" s="9">
        <v>5</v>
      </c>
      <c r="M29" s="9">
        <v>20</v>
      </c>
      <c r="N29" s="9">
        <v>311</v>
      </c>
      <c r="O29" s="9">
        <v>168</v>
      </c>
      <c r="P29" s="9">
        <v>19</v>
      </c>
      <c r="Q29" s="9">
        <v>72</v>
      </c>
      <c r="R29" s="9">
        <v>0</v>
      </c>
      <c r="S29" s="9">
        <v>57</v>
      </c>
    </row>
    <row r="30" spans="1:1043">
      <c r="A30" s="9">
        <v>2017</v>
      </c>
      <c r="B30" s="9">
        <v>252</v>
      </c>
      <c r="C30" s="9">
        <v>250</v>
      </c>
      <c r="D30" s="9">
        <v>252</v>
      </c>
      <c r="E30" s="9">
        <v>11</v>
      </c>
      <c r="F30" s="9">
        <v>172</v>
      </c>
      <c r="G30" s="9">
        <v>274</v>
      </c>
      <c r="H30" s="9">
        <v>42</v>
      </c>
      <c r="I30" s="9">
        <v>3</v>
      </c>
      <c r="J30" s="9">
        <v>217</v>
      </c>
      <c r="K30" s="9">
        <v>27</v>
      </c>
      <c r="L30" s="9">
        <v>3</v>
      </c>
      <c r="M30" s="9">
        <v>12</v>
      </c>
      <c r="N30" s="9">
        <v>208</v>
      </c>
      <c r="O30" s="9">
        <v>84</v>
      </c>
      <c r="P30" s="9">
        <v>27</v>
      </c>
      <c r="Q30" s="9">
        <v>72</v>
      </c>
      <c r="R30" s="9">
        <v>1</v>
      </c>
      <c r="S30" s="9">
        <v>31</v>
      </c>
    </row>
    <row r="31" spans="1:1043">
      <c r="A31" s="9">
        <v>2018</v>
      </c>
      <c r="B31" s="9">
        <v>232</v>
      </c>
      <c r="C31" s="9">
        <v>229</v>
      </c>
      <c r="D31" s="9">
        <v>230</v>
      </c>
      <c r="E31" s="9">
        <v>6</v>
      </c>
      <c r="F31" s="9">
        <v>119</v>
      </c>
      <c r="G31" s="9">
        <v>291</v>
      </c>
      <c r="H31" s="9">
        <v>35</v>
      </c>
      <c r="I31" s="9">
        <v>8</v>
      </c>
      <c r="J31" s="9">
        <v>285</v>
      </c>
      <c r="K31" s="9">
        <v>22</v>
      </c>
      <c r="L31" s="9">
        <v>6</v>
      </c>
      <c r="M31" s="9">
        <v>24</v>
      </c>
      <c r="N31" s="9">
        <v>282</v>
      </c>
      <c r="O31" s="9">
        <v>102</v>
      </c>
      <c r="P31" s="9">
        <v>31</v>
      </c>
      <c r="Q31" s="9">
        <v>107</v>
      </c>
      <c r="R31" s="9">
        <v>0</v>
      </c>
      <c r="S31" s="9">
        <v>47</v>
      </c>
    </row>
    <row r="32" spans="1:1043">
      <c r="A32" s="14">
        <v>2019</v>
      </c>
      <c r="B32" s="14">
        <v>274</v>
      </c>
      <c r="C32" s="14">
        <v>271</v>
      </c>
      <c r="D32" s="14">
        <v>273</v>
      </c>
      <c r="E32" s="14">
        <v>5</v>
      </c>
      <c r="F32" s="14">
        <v>154</v>
      </c>
      <c r="G32" s="14">
        <v>326</v>
      </c>
      <c r="H32" s="14">
        <v>44</v>
      </c>
      <c r="I32" s="14">
        <v>15</v>
      </c>
      <c r="J32" s="14">
        <v>301</v>
      </c>
      <c r="K32" s="14">
        <v>18</v>
      </c>
      <c r="L32" s="14">
        <v>5</v>
      </c>
      <c r="M32" s="14">
        <v>11</v>
      </c>
      <c r="N32" s="14">
        <v>301</v>
      </c>
      <c r="O32" s="14">
        <v>111</v>
      </c>
      <c r="P32" s="14">
        <v>23</v>
      </c>
      <c r="Q32" s="14">
        <v>144</v>
      </c>
      <c r="R32" s="14">
        <v>0</v>
      </c>
      <c r="S32" s="14">
        <v>53</v>
      </c>
    </row>
    <row r="33" spans="1:1033">
      <c r="A33" s="9">
        <v>2020</v>
      </c>
      <c r="B33" s="9">
        <v>262</v>
      </c>
      <c r="C33" s="9">
        <v>256</v>
      </c>
      <c r="D33" s="9">
        <v>259</v>
      </c>
      <c r="E33" s="9">
        <v>4</v>
      </c>
      <c r="F33" s="9">
        <v>161</v>
      </c>
      <c r="G33" s="9">
        <v>297</v>
      </c>
      <c r="H33" s="9">
        <v>44</v>
      </c>
      <c r="I33" s="9">
        <v>9</v>
      </c>
      <c r="J33" s="9">
        <v>252</v>
      </c>
      <c r="K33" s="9">
        <v>22</v>
      </c>
      <c r="L33" s="9">
        <v>10</v>
      </c>
      <c r="M33" s="9">
        <v>32</v>
      </c>
      <c r="N33" s="9">
        <v>284</v>
      </c>
      <c r="O33" s="9">
        <v>105</v>
      </c>
      <c r="P33" s="9">
        <v>15</v>
      </c>
      <c r="Q33" s="9">
        <v>124</v>
      </c>
      <c r="R33" s="14">
        <v>0</v>
      </c>
      <c r="S33" s="9">
        <v>25</v>
      </c>
    </row>
    <row r="34" spans="1:1033">
      <c r="A34" s="420">
        <v>2021</v>
      </c>
      <c r="B34" s="420">
        <v>205</v>
      </c>
      <c r="C34" s="420">
        <v>201</v>
      </c>
      <c r="D34" s="420">
        <v>203</v>
      </c>
      <c r="E34" s="420">
        <v>2</v>
      </c>
      <c r="F34" s="420">
        <v>83</v>
      </c>
      <c r="G34" s="420">
        <v>258</v>
      </c>
      <c r="H34" s="420">
        <v>53</v>
      </c>
      <c r="I34" s="420">
        <v>8</v>
      </c>
      <c r="J34" s="420">
        <v>191</v>
      </c>
      <c r="K34" s="420">
        <v>25</v>
      </c>
      <c r="L34" s="420">
        <v>2</v>
      </c>
      <c r="M34" s="420">
        <v>8</v>
      </c>
      <c r="N34" s="420">
        <v>179</v>
      </c>
      <c r="O34" s="420">
        <v>109</v>
      </c>
      <c r="P34" s="420">
        <v>24</v>
      </c>
      <c r="Q34" s="422">
        <v>70</v>
      </c>
      <c r="R34" s="423" t="s">
        <v>67</v>
      </c>
      <c r="S34" s="424">
        <v>49</v>
      </c>
    </row>
    <row r="35" spans="1:1033">
      <c r="A35" s="420">
        <v>2022</v>
      </c>
      <c r="B35" s="420">
        <v>203</v>
      </c>
      <c r="C35" s="420">
        <v>194</v>
      </c>
      <c r="D35" s="420">
        <v>201</v>
      </c>
      <c r="E35" s="420">
        <v>4</v>
      </c>
      <c r="F35" s="420">
        <v>102</v>
      </c>
      <c r="G35" s="420">
        <v>226</v>
      </c>
      <c r="H35" s="420">
        <v>45</v>
      </c>
      <c r="I35" s="420">
        <v>18</v>
      </c>
      <c r="J35" s="420">
        <v>174</v>
      </c>
      <c r="K35" s="420">
        <v>18</v>
      </c>
      <c r="L35" s="420">
        <v>5</v>
      </c>
      <c r="M35" s="420">
        <v>7</v>
      </c>
      <c r="N35" s="420">
        <v>139</v>
      </c>
      <c r="O35" s="420">
        <v>65</v>
      </c>
      <c r="P35" s="420">
        <v>17</v>
      </c>
      <c r="Q35" s="422">
        <v>82</v>
      </c>
      <c r="R35" s="423"/>
      <c r="S35" s="424">
        <v>60</v>
      </c>
    </row>
    <row r="36" spans="1:1033" s="23" customFormat="1">
      <c r="A36" s="420">
        <v>2023</v>
      </c>
      <c r="B36" s="420">
        <v>186</v>
      </c>
      <c r="C36" s="420">
        <v>180</v>
      </c>
      <c r="D36" s="420">
        <v>181</v>
      </c>
      <c r="E36" s="420">
        <v>1</v>
      </c>
      <c r="F36" s="420">
        <v>89</v>
      </c>
      <c r="G36" s="420">
        <v>220</v>
      </c>
      <c r="H36" s="420">
        <v>36</v>
      </c>
      <c r="I36" s="420">
        <v>15</v>
      </c>
      <c r="J36" s="420">
        <v>160</v>
      </c>
      <c r="K36" s="420">
        <v>12</v>
      </c>
      <c r="L36" s="420">
        <v>1</v>
      </c>
      <c r="M36" s="420">
        <v>5</v>
      </c>
      <c r="N36" s="420">
        <v>141</v>
      </c>
      <c r="O36" s="420">
        <v>61</v>
      </c>
      <c r="P36" s="420">
        <v>9</v>
      </c>
      <c r="Q36" s="422">
        <v>77</v>
      </c>
      <c r="R36" s="423"/>
      <c r="S36" s="424">
        <v>32</v>
      </c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KK36" s="22"/>
      <c r="KL36" s="22"/>
      <c r="KM36" s="22"/>
      <c r="KN36" s="22"/>
      <c r="KO36" s="22"/>
      <c r="KP36" s="22"/>
      <c r="KQ36" s="22"/>
      <c r="KR36" s="22"/>
      <c r="KS36" s="22"/>
      <c r="KT36" s="22"/>
      <c r="KU36" s="22"/>
      <c r="KV36" s="22"/>
      <c r="KW36" s="22"/>
      <c r="KX36" s="22"/>
      <c r="KY36" s="22"/>
      <c r="KZ36" s="22"/>
      <c r="LA36" s="22"/>
      <c r="LB36" s="22"/>
      <c r="LC36" s="22"/>
      <c r="LD36" s="22"/>
      <c r="LE36" s="22"/>
      <c r="LF36" s="22"/>
      <c r="LG36" s="22"/>
      <c r="LH36" s="22"/>
      <c r="LI36" s="22"/>
      <c r="LJ36" s="22"/>
      <c r="LK36" s="22"/>
      <c r="LL36" s="22"/>
      <c r="LM36" s="22"/>
      <c r="LN36" s="22"/>
      <c r="LO36" s="22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2"/>
      <c r="MD36" s="22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2"/>
      <c r="NH36" s="22"/>
      <c r="NI36" s="22"/>
      <c r="NJ36" s="22"/>
      <c r="NK36" s="22"/>
      <c r="NL36" s="22"/>
      <c r="NM36" s="22"/>
      <c r="NN36" s="22"/>
      <c r="NO36" s="22"/>
      <c r="NP36" s="22"/>
      <c r="NQ36" s="22"/>
      <c r="NR36" s="22"/>
      <c r="NS36" s="22"/>
      <c r="NT36" s="22"/>
      <c r="NU36" s="22"/>
      <c r="NV36" s="22"/>
      <c r="NW36" s="22"/>
      <c r="NX36" s="22"/>
      <c r="NY36" s="22"/>
      <c r="NZ36" s="22"/>
      <c r="OA36" s="22"/>
      <c r="OB36" s="22"/>
      <c r="OC36" s="22"/>
      <c r="OD36" s="22"/>
      <c r="OE36" s="22"/>
      <c r="OF36" s="22"/>
      <c r="OG36" s="22"/>
      <c r="OH36" s="22"/>
      <c r="OI36" s="22"/>
      <c r="OJ36" s="22"/>
      <c r="OK36" s="22"/>
      <c r="OL36" s="22"/>
      <c r="OM36" s="22"/>
      <c r="ON36" s="22"/>
      <c r="OO36" s="22"/>
      <c r="OP36" s="22"/>
      <c r="OQ36" s="22"/>
      <c r="OR36" s="22"/>
      <c r="OS36" s="22"/>
      <c r="OT36" s="22"/>
      <c r="OU36" s="22"/>
      <c r="OV36" s="22"/>
      <c r="OW36" s="22"/>
      <c r="OX36" s="22"/>
      <c r="OY36" s="22"/>
      <c r="OZ36" s="22"/>
      <c r="PA36" s="22"/>
      <c r="PB36" s="22"/>
      <c r="PC36" s="22"/>
      <c r="PD36" s="22"/>
      <c r="PE36" s="22"/>
      <c r="PF36" s="22"/>
      <c r="PG36" s="22"/>
      <c r="PH36" s="22"/>
      <c r="PI36" s="22"/>
      <c r="PJ36" s="22"/>
      <c r="PK36" s="22"/>
      <c r="PL36" s="22"/>
      <c r="PM36" s="22"/>
      <c r="PN36" s="22"/>
      <c r="PO36" s="22"/>
      <c r="PP36" s="22"/>
      <c r="PQ36" s="22"/>
      <c r="PR36" s="22"/>
      <c r="PS36" s="22"/>
      <c r="PT36" s="22"/>
      <c r="PU36" s="22"/>
      <c r="PV36" s="22"/>
      <c r="PW36" s="22"/>
      <c r="PX36" s="22"/>
      <c r="PY36" s="22"/>
      <c r="PZ36" s="22"/>
      <c r="QA36" s="22"/>
      <c r="QB36" s="22"/>
      <c r="QC36" s="22"/>
      <c r="QD36" s="22"/>
      <c r="QE36" s="22"/>
      <c r="QF36" s="22"/>
      <c r="QG36" s="22"/>
      <c r="QH36" s="22"/>
      <c r="QI36" s="22"/>
      <c r="QJ36" s="22"/>
      <c r="QK36" s="22"/>
      <c r="QL36" s="22"/>
      <c r="QM36" s="22"/>
      <c r="QN36" s="22"/>
      <c r="QO36" s="22"/>
      <c r="QP36" s="22"/>
      <c r="QQ36" s="22"/>
      <c r="QR36" s="22"/>
      <c r="QS36" s="22"/>
      <c r="QT36" s="22"/>
      <c r="QU36" s="22"/>
      <c r="QV36" s="22"/>
      <c r="QW36" s="22"/>
      <c r="QX36" s="22"/>
      <c r="QY36" s="22"/>
      <c r="QZ36" s="22"/>
      <c r="RA36" s="22"/>
      <c r="RB36" s="22"/>
      <c r="RC36" s="22"/>
      <c r="RD36" s="22"/>
      <c r="RE36" s="22"/>
      <c r="RF36" s="22"/>
      <c r="RG36" s="22"/>
      <c r="RH36" s="22"/>
      <c r="RI36" s="22"/>
      <c r="RJ36" s="22"/>
      <c r="RK36" s="22"/>
      <c r="RL36" s="22"/>
      <c r="RM36" s="22"/>
      <c r="RN36" s="22"/>
      <c r="RO36" s="22"/>
      <c r="RP36" s="22"/>
      <c r="RQ36" s="22"/>
      <c r="RR36" s="22"/>
      <c r="RS36" s="22"/>
      <c r="RT36" s="22"/>
      <c r="RU36" s="22"/>
      <c r="RV36" s="22"/>
      <c r="RW36" s="22"/>
      <c r="RX36" s="22"/>
      <c r="RY36" s="22"/>
      <c r="RZ36" s="22"/>
      <c r="SA36" s="22"/>
      <c r="SB36" s="22"/>
      <c r="SC36" s="22"/>
      <c r="SD36" s="22"/>
      <c r="SE36" s="22"/>
      <c r="SF36" s="22"/>
      <c r="SG36" s="22"/>
      <c r="SH36" s="22"/>
      <c r="SI36" s="22"/>
      <c r="SJ36" s="22"/>
      <c r="SK36" s="22"/>
      <c r="SL36" s="22"/>
      <c r="SM36" s="22"/>
      <c r="SN36" s="22"/>
      <c r="SO36" s="22"/>
      <c r="SP36" s="22"/>
      <c r="SQ36" s="22"/>
      <c r="SR36" s="22"/>
      <c r="SS36" s="22"/>
      <c r="ST36" s="22"/>
      <c r="SU36" s="22"/>
      <c r="SV36" s="22"/>
      <c r="SW36" s="22"/>
      <c r="SX36" s="22"/>
      <c r="SY36" s="22"/>
      <c r="SZ36" s="22"/>
      <c r="TA36" s="22"/>
      <c r="TB36" s="22"/>
      <c r="TC36" s="22"/>
      <c r="TD36" s="22"/>
      <c r="TE36" s="22"/>
      <c r="TF36" s="22"/>
      <c r="TG36" s="22"/>
      <c r="TH36" s="22"/>
      <c r="TI36" s="22"/>
      <c r="TJ36" s="22"/>
      <c r="TK36" s="22"/>
      <c r="TL36" s="22"/>
      <c r="TM36" s="22"/>
      <c r="TN36" s="22"/>
      <c r="TO36" s="22"/>
      <c r="TP36" s="22"/>
      <c r="TQ36" s="22"/>
      <c r="TR36" s="22"/>
      <c r="TS36" s="22"/>
      <c r="TT36" s="22"/>
      <c r="TU36" s="22"/>
      <c r="TV36" s="22"/>
      <c r="TW36" s="22"/>
      <c r="TX36" s="22"/>
      <c r="TY36" s="22"/>
      <c r="TZ36" s="22"/>
      <c r="UA36" s="22"/>
      <c r="UB36" s="22"/>
      <c r="UC36" s="22"/>
      <c r="UD36" s="22"/>
      <c r="UE36" s="22"/>
      <c r="UF36" s="22"/>
      <c r="UG36" s="22"/>
      <c r="UH36" s="22"/>
      <c r="UI36" s="22"/>
      <c r="UJ36" s="22"/>
      <c r="UK36" s="22"/>
      <c r="UL36" s="22"/>
      <c r="UM36" s="22"/>
      <c r="UN36" s="22"/>
      <c r="UO36" s="22"/>
      <c r="UP36" s="22"/>
      <c r="UQ36" s="22"/>
      <c r="UR36" s="22"/>
      <c r="US36" s="22"/>
      <c r="UT36" s="22"/>
      <c r="UU36" s="22"/>
      <c r="UV36" s="22"/>
      <c r="UW36" s="22"/>
      <c r="UX36" s="22"/>
      <c r="UY36" s="22"/>
      <c r="UZ36" s="22"/>
      <c r="VA36" s="22"/>
      <c r="VB36" s="22"/>
      <c r="VC36" s="22"/>
      <c r="VD36" s="22"/>
      <c r="VE36" s="22"/>
      <c r="VF36" s="22"/>
      <c r="VG36" s="22"/>
      <c r="VH36" s="22"/>
      <c r="VI36" s="22"/>
      <c r="VJ36" s="22"/>
      <c r="VK36" s="22"/>
      <c r="VL36" s="22"/>
      <c r="VM36" s="22"/>
      <c r="VN36" s="22"/>
      <c r="VO36" s="22"/>
      <c r="VP36" s="22"/>
      <c r="VQ36" s="22"/>
      <c r="VR36" s="22"/>
      <c r="VS36" s="22"/>
      <c r="VT36" s="22"/>
      <c r="VU36" s="22"/>
      <c r="VV36" s="22"/>
      <c r="VW36" s="22"/>
      <c r="VX36" s="22"/>
      <c r="VY36" s="22"/>
      <c r="VZ36" s="22"/>
      <c r="WA36" s="22"/>
      <c r="WB36" s="22"/>
      <c r="WC36" s="22"/>
      <c r="WD36" s="22"/>
      <c r="WE36" s="22"/>
      <c r="WF36" s="22"/>
      <c r="WG36" s="22"/>
      <c r="WH36" s="22"/>
      <c r="WI36" s="22"/>
      <c r="WJ36" s="22"/>
      <c r="WK36" s="22"/>
      <c r="WL36" s="22"/>
      <c r="WM36" s="22"/>
      <c r="WN36" s="22"/>
      <c r="WO36" s="22"/>
      <c r="WP36" s="22"/>
      <c r="WQ36" s="22"/>
      <c r="WR36" s="22"/>
      <c r="WS36" s="22"/>
      <c r="WT36" s="22"/>
      <c r="WU36" s="22"/>
      <c r="WV36" s="22"/>
      <c r="WW36" s="22"/>
      <c r="WX36" s="22"/>
      <c r="WY36" s="22"/>
      <c r="WZ36" s="22"/>
      <c r="XA36" s="22"/>
      <c r="XB36" s="22"/>
      <c r="XC36" s="22"/>
      <c r="XD36" s="22"/>
      <c r="XE36" s="22"/>
      <c r="XF36" s="22"/>
      <c r="XG36" s="22"/>
      <c r="XH36" s="22"/>
      <c r="XI36" s="22"/>
      <c r="XJ36" s="22"/>
      <c r="XK36" s="22"/>
      <c r="XL36" s="22"/>
      <c r="XM36" s="22"/>
      <c r="XN36" s="22"/>
      <c r="XO36" s="22"/>
      <c r="XP36" s="22"/>
      <c r="XQ36" s="22"/>
      <c r="XR36" s="22"/>
      <c r="XS36" s="22"/>
      <c r="XT36" s="22"/>
      <c r="XU36" s="22"/>
      <c r="XV36" s="22"/>
      <c r="XW36" s="22"/>
      <c r="XX36" s="22"/>
      <c r="XY36" s="22"/>
      <c r="XZ36" s="22"/>
      <c r="YA36" s="22"/>
      <c r="YB36" s="22"/>
      <c r="YC36" s="22"/>
      <c r="YD36" s="22"/>
      <c r="YE36" s="22"/>
      <c r="YF36" s="22"/>
      <c r="YG36" s="22"/>
      <c r="YH36" s="22"/>
      <c r="YI36" s="22"/>
      <c r="YJ36" s="22"/>
      <c r="YK36" s="22"/>
      <c r="YL36" s="22"/>
      <c r="YM36" s="22"/>
      <c r="YN36" s="22"/>
      <c r="YO36" s="22"/>
      <c r="YP36" s="22"/>
      <c r="YQ36" s="22"/>
      <c r="YR36" s="22"/>
      <c r="YS36" s="22"/>
      <c r="YT36" s="22"/>
      <c r="YU36" s="22"/>
      <c r="YV36" s="22"/>
      <c r="YW36" s="22"/>
      <c r="YX36" s="22"/>
      <c r="YY36" s="22"/>
      <c r="YZ36" s="22"/>
      <c r="ZA36" s="22"/>
      <c r="ZB36" s="22"/>
      <c r="ZC36" s="22"/>
      <c r="ZD36" s="22"/>
      <c r="ZE36" s="22"/>
      <c r="ZF36" s="22"/>
      <c r="ZG36" s="22"/>
      <c r="ZH36" s="22"/>
      <c r="ZI36" s="22"/>
      <c r="ZJ36" s="22"/>
      <c r="ZK36" s="22"/>
      <c r="ZL36" s="22"/>
      <c r="ZM36" s="22"/>
      <c r="ZN36" s="22"/>
      <c r="ZO36" s="22"/>
      <c r="ZP36" s="22"/>
      <c r="ZQ36" s="22"/>
      <c r="ZR36" s="22"/>
      <c r="ZS36" s="22"/>
      <c r="ZT36" s="22"/>
      <c r="ZU36" s="22"/>
      <c r="ZV36" s="22"/>
      <c r="ZW36" s="22"/>
      <c r="ZX36" s="22"/>
      <c r="ZY36" s="22"/>
      <c r="ZZ36" s="22"/>
      <c r="AAA36" s="22"/>
      <c r="AAB36" s="22"/>
      <c r="AAC36" s="22"/>
      <c r="AAD36" s="22"/>
      <c r="AAE36" s="22"/>
      <c r="AAF36" s="22"/>
      <c r="AAG36" s="22"/>
      <c r="AAH36" s="22"/>
      <c r="AAI36" s="22"/>
      <c r="AAJ36" s="22"/>
      <c r="AAK36" s="22"/>
      <c r="AAL36" s="22"/>
      <c r="AAM36" s="22"/>
      <c r="AAN36" s="22"/>
      <c r="AAO36" s="22"/>
      <c r="AAP36" s="22"/>
      <c r="AAQ36" s="22"/>
      <c r="AAR36" s="22"/>
      <c r="AAS36" s="22"/>
      <c r="AAT36" s="22"/>
      <c r="AAU36" s="22"/>
      <c r="AAV36" s="22"/>
      <c r="AAW36" s="22"/>
      <c r="AAX36" s="22"/>
      <c r="AAY36" s="22"/>
      <c r="AAZ36" s="22"/>
      <c r="ABA36" s="22"/>
      <c r="ABB36" s="22"/>
      <c r="ABC36" s="22"/>
      <c r="ABD36" s="22"/>
      <c r="ABE36" s="22"/>
      <c r="ABF36" s="22"/>
      <c r="ABG36" s="22"/>
      <c r="ABH36" s="22"/>
      <c r="ABI36" s="22"/>
      <c r="ABJ36" s="22"/>
      <c r="ABK36" s="22"/>
      <c r="ABL36" s="22"/>
      <c r="ABM36" s="22"/>
      <c r="ABN36" s="22"/>
      <c r="ABO36" s="22"/>
      <c r="ABP36" s="22"/>
      <c r="ABQ36" s="22"/>
      <c r="ABR36" s="22"/>
      <c r="ABS36" s="22"/>
      <c r="ABT36" s="22"/>
      <c r="ABU36" s="22"/>
      <c r="ABV36" s="22"/>
      <c r="ABW36" s="22"/>
      <c r="ABX36" s="22"/>
      <c r="ABY36" s="22"/>
      <c r="ABZ36" s="22"/>
      <c r="ACA36" s="22"/>
      <c r="ACB36" s="22"/>
      <c r="ACC36" s="22"/>
      <c r="ACD36" s="22"/>
      <c r="ACE36" s="22"/>
      <c r="ACF36" s="22"/>
      <c r="ACG36" s="22"/>
      <c r="ACH36" s="22"/>
      <c r="ACI36" s="22"/>
      <c r="ACJ36" s="22"/>
      <c r="ACK36" s="22"/>
      <c r="ACL36" s="22"/>
      <c r="ACM36" s="22"/>
      <c r="ACN36" s="22"/>
      <c r="ACO36" s="22"/>
      <c r="ACP36" s="22"/>
      <c r="ACQ36" s="22"/>
      <c r="ACR36" s="22"/>
      <c r="ACS36" s="22"/>
      <c r="ACT36" s="22"/>
      <c r="ACU36" s="22"/>
      <c r="ACV36" s="22"/>
      <c r="ACW36" s="22"/>
      <c r="ACX36" s="22"/>
      <c r="ACY36" s="22"/>
      <c r="ACZ36" s="22"/>
      <c r="ADA36" s="22"/>
      <c r="ADB36" s="22"/>
      <c r="ADC36" s="22"/>
      <c r="ADD36" s="22"/>
      <c r="ADE36" s="22"/>
      <c r="ADF36" s="22"/>
      <c r="ADG36" s="22"/>
      <c r="ADH36" s="22"/>
      <c r="ADI36" s="22"/>
      <c r="ADJ36" s="22"/>
      <c r="ADK36" s="22"/>
      <c r="ADL36" s="22"/>
      <c r="ADM36" s="22"/>
      <c r="ADN36" s="22"/>
      <c r="ADO36" s="22"/>
      <c r="ADP36" s="22"/>
      <c r="ADQ36" s="22"/>
      <c r="ADR36" s="22"/>
      <c r="ADS36" s="22"/>
      <c r="ADT36" s="22"/>
      <c r="ADU36" s="22"/>
      <c r="ADV36" s="22"/>
      <c r="ADW36" s="22"/>
      <c r="ADX36" s="22"/>
      <c r="ADY36" s="22"/>
      <c r="ADZ36" s="22"/>
      <c r="AEA36" s="22"/>
      <c r="AEB36" s="22"/>
      <c r="AEC36" s="22"/>
      <c r="AED36" s="22"/>
      <c r="AEE36" s="22"/>
      <c r="AEF36" s="22"/>
      <c r="AEG36" s="22"/>
      <c r="AEH36" s="22"/>
      <c r="AEI36" s="22"/>
      <c r="AEJ36" s="22"/>
      <c r="AEK36" s="22"/>
      <c r="AEL36" s="22"/>
      <c r="AEM36" s="22"/>
      <c r="AEN36" s="22"/>
      <c r="AEO36" s="22"/>
      <c r="AEP36" s="22"/>
      <c r="AEQ36" s="22"/>
      <c r="AER36" s="22"/>
      <c r="AES36" s="22"/>
      <c r="AET36" s="22"/>
      <c r="AEU36" s="22"/>
      <c r="AEV36" s="22"/>
      <c r="AEW36" s="22"/>
      <c r="AEX36" s="22"/>
      <c r="AEY36" s="22"/>
      <c r="AEZ36" s="22"/>
      <c r="AFA36" s="22"/>
      <c r="AFB36" s="22"/>
      <c r="AFC36" s="22"/>
      <c r="AFD36" s="22"/>
      <c r="AFE36" s="22"/>
      <c r="AFF36" s="22"/>
      <c r="AFG36" s="22"/>
      <c r="AFH36" s="22"/>
      <c r="AFI36" s="22"/>
      <c r="AFJ36" s="22"/>
      <c r="AFK36" s="22"/>
      <c r="AFL36" s="22"/>
      <c r="AFM36" s="22"/>
      <c r="AFN36" s="22"/>
      <c r="AFO36" s="22"/>
      <c r="AFP36" s="22"/>
      <c r="AFQ36" s="22"/>
      <c r="AFR36" s="22"/>
      <c r="AFS36" s="22"/>
      <c r="AFT36" s="22"/>
      <c r="AFU36" s="22"/>
      <c r="AFV36" s="22"/>
      <c r="AFW36" s="22"/>
      <c r="AFX36" s="22"/>
      <c r="AFY36" s="22"/>
      <c r="AFZ36" s="22"/>
      <c r="AGA36" s="22"/>
      <c r="AGB36" s="22"/>
      <c r="AGC36" s="22"/>
      <c r="AGD36" s="22"/>
      <c r="AGE36" s="22"/>
      <c r="AGF36" s="22"/>
      <c r="AGG36" s="22"/>
      <c r="AGH36" s="22"/>
      <c r="AGI36" s="22"/>
      <c r="AGJ36" s="22"/>
      <c r="AGK36" s="22"/>
      <c r="AGL36" s="22"/>
      <c r="AGM36" s="22"/>
      <c r="AGN36" s="22"/>
      <c r="AGO36" s="22"/>
      <c r="AGP36" s="22"/>
      <c r="AGQ36" s="22"/>
      <c r="AGR36" s="22"/>
      <c r="AGS36" s="22"/>
      <c r="AGT36" s="22"/>
      <c r="AGU36" s="22"/>
      <c r="AGV36" s="22"/>
      <c r="AGW36" s="22"/>
      <c r="AGX36" s="22"/>
      <c r="AGY36" s="22"/>
      <c r="AGZ36" s="22"/>
      <c r="AHA36" s="22"/>
      <c r="AHB36" s="22"/>
      <c r="AHC36" s="22"/>
      <c r="AHD36" s="22"/>
      <c r="AHE36" s="22"/>
      <c r="AHF36" s="22"/>
      <c r="AHG36" s="22"/>
      <c r="AHH36" s="22"/>
      <c r="AHI36" s="22"/>
      <c r="AHJ36" s="22"/>
      <c r="AHK36" s="22"/>
      <c r="AHL36" s="22"/>
      <c r="AHM36" s="22"/>
      <c r="AHN36" s="22"/>
      <c r="AHO36" s="22"/>
      <c r="AHP36" s="22"/>
      <c r="AHQ36" s="22"/>
      <c r="AHR36" s="22"/>
      <c r="AHS36" s="22"/>
      <c r="AHT36" s="22"/>
      <c r="AHU36" s="22"/>
      <c r="AHV36" s="22"/>
      <c r="AHW36" s="22"/>
      <c r="AHX36" s="22"/>
      <c r="AHY36" s="22"/>
      <c r="AHZ36" s="22"/>
      <c r="AIA36" s="22"/>
      <c r="AIB36" s="22"/>
      <c r="AIC36" s="22"/>
      <c r="AID36" s="22"/>
      <c r="AIE36" s="22"/>
      <c r="AIF36" s="22"/>
      <c r="AIG36" s="22"/>
      <c r="AIH36" s="22"/>
      <c r="AII36" s="22"/>
      <c r="AIJ36" s="22"/>
      <c r="AIK36" s="22"/>
      <c r="AIL36" s="22"/>
      <c r="AIM36" s="22"/>
      <c r="AIN36" s="22"/>
      <c r="AIO36" s="22"/>
      <c r="AIP36" s="22"/>
      <c r="AIQ36" s="22"/>
      <c r="AIR36" s="22"/>
      <c r="AIS36" s="22"/>
      <c r="AIT36" s="22"/>
      <c r="AIU36" s="22"/>
      <c r="AIV36" s="22"/>
      <c r="AIW36" s="22"/>
      <c r="AIX36" s="22"/>
      <c r="AIY36" s="22"/>
      <c r="AIZ36" s="22"/>
      <c r="AJA36" s="22"/>
      <c r="AJB36" s="22"/>
      <c r="AJC36" s="22"/>
      <c r="AJD36" s="22"/>
      <c r="AJE36" s="22"/>
      <c r="AJF36" s="22"/>
      <c r="AJG36" s="22"/>
      <c r="AJH36" s="22"/>
      <c r="AJI36" s="22"/>
      <c r="AJJ36" s="22"/>
      <c r="AJK36" s="22"/>
      <c r="AJL36" s="22"/>
      <c r="AJM36" s="22"/>
      <c r="AJN36" s="22"/>
      <c r="AJO36" s="22"/>
      <c r="AJP36" s="22"/>
      <c r="AJQ36" s="22"/>
      <c r="AJR36" s="22"/>
      <c r="AJS36" s="22"/>
      <c r="AJT36" s="22"/>
      <c r="AJU36" s="22"/>
      <c r="AJV36" s="22"/>
      <c r="AJW36" s="22"/>
      <c r="AJX36" s="22"/>
      <c r="AJY36" s="22"/>
      <c r="AJZ36" s="22"/>
      <c r="AKA36" s="22"/>
      <c r="AKB36" s="22"/>
      <c r="AKC36" s="22"/>
      <c r="AKD36" s="22"/>
      <c r="AKE36" s="22"/>
      <c r="AKF36" s="22"/>
      <c r="AKG36" s="22"/>
      <c r="AKH36" s="22"/>
      <c r="AKI36" s="22"/>
      <c r="AKJ36" s="22"/>
      <c r="AKK36" s="22"/>
      <c r="AKL36" s="22"/>
      <c r="AKM36" s="22"/>
      <c r="AKN36" s="22"/>
      <c r="AKO36" s="22"/>
      <c r="AKP36" s="22"/>
      <c r="AKQ36" s="22"/>
      <c r="AKR36" s="22"/>
      <c r="AKS36" s="22"/>
      <c r="AKT36" s="22"/>
      <c r="AKU36" s="22"/>
      <c r="AKV36" s="22"/>
      <c r="AKW36" s="22"/>
      <c r="AKX36" s="22"/>
      <c r="AKY36" s="22"/>
      <c r="AKZ36" s="22"/>
      <c r="ALA36" s="22"/>
      <c r="ALB36" s="22"/>
      <c r="ALC36" s="22"/>
      <c r="ALD36" s="22"/>
      <c r="ALE36" s="22"/>
      <c r="ALF36" s="22"/>
      <c r="ALG36" s="22"/>
      <c r="ALH36" s="22"/>
      <c r="ALI36" s="22"/>
      <c r="ALJ36" s="22"/>
      <c r="ALK36" s="22"/>
      <c r="ALL36" s="22"/>
      <c r="ALM36" s="22"/>
      <c r="ALN36" s="22"/>
      <c r="ALO36" s="22"/>
      <c r="ALP36" s="22"/>
      <c r="ALQ36" s="22"/>
      <c r="ALR36" s="22"/>
      <c r="ALS36" s="22"/>
      <c r="ALT36" s="22"/>
      <c r="ALU36" s="22"/>
      <c r="ALV36" s="22"/>
      <c r="ALW36" s="22"/>
      <c r="ALX36" s="22"/>
      <c r="ALY36" s="22"/>
      <c r="ALZ36" s="22"/>
      <c r="AMA36" s="22"/>
      <c r="AMB36" s="22"/>
      <c r="AMC36" s="22"/>
      <c r="AMD36" s="22"/>
      <c r="AME36" s="22"/>
      <c r="AMF36" s="22"/>
      <c r="AMG36" s="22"/>
      <c r="AMH36" s="22"/>
      <c r="AMI36" s="22"/>
      <c r="AMJ36" s="22"/>
      <c r="AMK36" s="22"/>
      <c r="AML36" s="22"/>
      <c r="AMM36" s="22"/>
      <c r="AMN36" s="22"/>
      <c r="AMO36" s="22"/>
      <c r="AMP36" s="22"/>
      <c r="AMQ36" s="22"/>
      <c r="AMR36" s="22"/>
      <c r="AMS36" s="22"/>
    </row>
  </sheetData>
  <mergeCells count="92">
    <mergeCell ref="R34:R36"/>
    <mergeCell ref="AQ16:AQ17"/>
    <mergeCell ref="AR16:AR17"/>
    <mergeCell ref="AS16:AS17"/>
    <mergeCell ref="AT16:AT17"/>
    <mergeCell ref="A23:A24"/>
    <mergeCell ref="B23:B24"/>
    <mergeCell ref="C23:D23"/>
    <mergeCell ref="E23:I23"/>
    <mergeCell ref="J23:S23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  <mergeCell ref="AI16:AI17"/>
    <mergeCell ref="AJ16:AJ17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V15:Y15"/>
    <mergeCell ref="Z15:AE15"/>
    <mergeCell ref="AF15:AH15"/>
    <mergeCell ref="AI15:AT15"/>
    <mergeCell ref="C16:C17"/>
    <mergeCell ref="D16:N16"/>
    <mergeCell ref="O16:O17"/>
    <mergeCell ref="P16:P17"/>
    <mergeCell ref="Q16:Q17"/>
    <mergeCell ref="R16:R17"/>
    <mergeCell ref="AP3:AP4"/>
    <mergeCell ref="AQ3:AQ4"/>
    <mergeCell ref="AR3:AR4"/>
    <mergeCell ref="AS3:AS4"/>
    <mergeCell ref="L5:N11"/>
    <mergeCell ref="A15:A17"/>
    <mergeCell ref="B15:B17"/>
    <mergeCell ref="C15:N15"/>
    <mergeCell ref="O15:S15"/>
    <mergeCell ref="T15:U15"/>
    <mergeCell ref="AJ3:AJ4"/>
    <mergeCell ref="AK3:AK4"/>
    <mergeCell ref="AL3:AL4"/>
    <mergeCell ref="AM3:AM4"/>
    <mergeCell ref="AN3:AN4"/>
    <mergeCell ref="AO3:AO4"/>
    <mergeCell ref="AD3:AD4"/>
    <mergeCell ref="AE3:AE4"/>
    <mergeCell ref="AF3:AF4"/>
    <mergeCell ref="AG3:AG4"/>
    <mergeCell ref="AH3:AH4"/>
    <mergeCell ref="AI3:AI4"/>
    <mergeCell ref="X3:X4"/>
    <mergeCell ref="Y3:Y4"/>
    <mergeCell ref="Z3:Z4"/>
    <mergeCell ref="AA3:AA4"/>
    <mergeCell ref="AB3:AB4"/>
    <mergeCell ref="AC3:AC4"/>
    <mergeCell ref="AI2:AS2"/>
    <mergeCell ref="C3:C4"/>
    <mergeCell ref="D3:O3"/>
    <mergeCell ref="P3:P4"/>
    <mergeCell ref="Q3:Q4"/>
    <mergeCell ref="R3:R4"/>
    <mergeCell ref="S3:S4"/>
    <mergeCell ref="T3:T4"/>
    <mergeCell ref="U3:U4"/>
    <mergeCell ref="V3:V4"/>
    <mergeCell ref="A1:AE1"/>
    <mergeCell ref="A2:A4"/>
    <mergeCell ref="B2:B4"/>
    <mergeCell ref="C2:O2"/>
    <mergeCell ref="P2:T2"/>
    <mergeCell ref="U2:V2"/>
    <mergeCell ref="W2:X2"/>
    <mergeCell ref="Y2:AB2"/>
    <mergeCell ref="AC2:AH2"/>
    <mergeCell ref="W3:W4"/>
  </mergeCells>
  <phoneticPr fontId="18" type="noConversion"/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6"/>
  <sheetViews>
    <sheetView workbookViewId="0"/>
  </sheetViews>
  <sheetFormatPr defaultRowHeight="16.5"/>
  <cols>
    <col min="1" max="1" width="16" style="349" customWidth="1"/>
    <col min="2" max="2" width="9.5" style="349" customWidth="1"/>
    <col min="3" max="4" width="7" style="349" customWidth="1"/>
    <col min="5" max="6" width="9" style="349" customWidth="1"/>
    <col min="7" max="7" width="7.625" style="349" customWidth="1"/>
    <col min="8" max="8" width="8.75" style="349" customWidth="1"/>
    <col min="9" max="9" width="5.75" style="349" customWidth="1"/>
    <col min="10" max="10" width="5.5" style="349" customWidth="1"/>
    <col min="11" max="11" width="5.25" style="349" customWidth="1"/>
    <col min="12" max="12" width="5.875" style="349" customWidth="1"/>
    <col min="13" max="13" width="9.25" style="349" customWidth="1"/>
    <col min="14" max="14" width="8.25" style="349" customWidth="1"/>
    <col min="15" max="15" width="7.875" style="349" customWidth="1"/>
    <col min="16" max="16" width="8.75" style="349" customWidth="1"/>
    <col min="17" max="256" width="8.25" style="349" customWidth="1"/>
    <col min="257" max="257" width="16" style="349" customWidth="1"/>
    <col min="258" max="258" width="9.5" style="349" customWidth="1"/>
    <col min="259" max="259" width="6.875" style="349" customWidth="1"/>
    <col min="260" max="260" width="7" style="349" customWidth="1"/>
    <col min="261" max="261" width="7.75" style="349" customWidth="1"/>
    <col min="262" max="262" width="8.125" style="349" customWidth="1"/>
    <col min="263" max="263" width="7.625" style="349" customWidth="1"/>
    <col min="264" max="264" width="8.75" style="349" customWidth="1"/>
    <col min="265" max="265" width="5.75" style="349" customWidth="1"/>
    <col min="266" max="266" width="5.5" style="349" customWidth="1"/>
    <col min="267" max="267" width="5.25" style="349" customWidth="1"/>
    <col min="268" max="268" width="5.875" style="349" customWidth="1"/>
    <col min="269" max="269" width="9.25" style="349" customWidth="1"/>
    <col min="270" max="270" width="8.25" style="349" customWidth="1"/>
    <col min="271" max="271" width="7.875" style="349" customWidth="1"/>
    <col min="272" max="272" width="8.75" style="349" customWidth="1"/>
    <col min="273" max="512" width="8.25" style="349" customWidth="1"/>
    <col min="513" max="513" width="16" style="349" customWidth="1"/>
    <col min="514" max="514" width="9.5" style="349" customWidth="1"/>
    <col min="515" max="515" width="6.875" style="349" customWidth="1"/>
    <col min="516" max="516" width="7" style="349" customWidth="1"/>
    <col min="517" max="517" width="7.75" style="349" customWidth="1"/>
    <col min="518" max="518" width="8.125" style="349" customWidth="1"/>
    <col min="519" max="519" width="7.625" style="349" customWidth="1"/>
    <col min="520" max="520" width="8.75" style="349" customWidth="1"/>
    <col min="521" max="521" width="5.75" style="349" customWidth="1"/>
    <col min="522" max="522" width="5.5" style="349" customWidth="1"/>
    <col min="523" max="523" width="5.25" style="349" customWidth="1"/>
    <col min="524" max="524" width="5.875" style="349" customWidth="1"/>
    <col min="525" max="525" width="9.25" style="349" customWidth="1"/>
    <col min="526" max="526" width="8.25" style="349" customWidth="1"/>
    <col min="527" max="527" width="7.875" style="349" customWidth="1"/>
    <col min="528" max="528" width="8.75" style="349" customWidth="1"/>
    <col min="529" max="768" width="8.25" style="349" customWidth="1"/>
    <col min="769" max="769" width="16" style="349" customWidth="1"/>
    <col min="770" max="770" width="9.5" style="349" customWidth="1"/>
    <col min="771" max="771" width="6.875" style="349" customWidth="1"/>
    <col min="772" max="772" width="7" style="349" customWidth="1"/>
    <col min="773" max="773" width="7.75" style="349" customWidth="1"/>
    <col min="774" max="774" width="8.125" style="349" customWidth="1"/>
    <col min="775" max="775" width="7.625" style="349" customWidth="1"/>
    <col min="776" max="776" width="8.75" style="349" customWidth="1"/>
    <col min="777" max="777" width="5.75" style="349" customWidth="1"/>
    <col min="778" max="778" width="5.5" style="349" customWidth="1"/>
    <col min="779" max="779" width="5.25" style="349" customWidth="1"/>
    <col min="780" max="780" width="5.875" style="349" customWidth="1"/>
    <col min="781" max="781" width="9.25" style="349" customWidth="1"/>
    <col min="782" max="782" width="8.25" style="349" customWidth="1"/>
    <col min="783" max="783" width="7.875" style="349" customWidth="1"/>
    <col min="784" max="784" width="8.75" style="349" customWidth="1"/>
    <col min="785" max="1024" width="8.25" style="349" customWidth="1"/>
    <col min="1025" max="1025" width="9" customWidth="1"/>
  </cols>
  <sheetData>
    <row r="1" spans="1:16" ht="29.1" customHeight="1">
      <c r="A1" s="328" t="s">
        <v>257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ht="19.5" customHeight="1">
      <c r="A2" s="376" t="s">
        <v>267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67" t="s">
        <v>70</v>
      </c>
      <c r="O2" s="67"/>
      <c r="P2" s="67"/>
    </row>
    <row r="3" spans="1:16" ht="23.1" customHeight="1">
      <c r="A3" s="377" t="s">
        <v>228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1:16" ht="16.5" customHeight="1">
      <c r="A4" s="396" t="s">
        <v>2</v>
      </c>
      <c r="B4" s="396" t="s">
        <v>128</v>
      </c>
      <c r="C4" s="396"/>
      <c r="D4" s="380" t="s">
        <v>229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1:16" ht="36.75">
      <c r="A5" s="396"/>
      <c r="B5" s="396"/>
      <c r="C5" s="396"/>
      <c r="D5" s="396" t="s">
        <v>98</v>
      </c>
      <c r="E5" s="396"/>
      <c r="F5" s="351" t="s">
        <v>29</v>
      </c>
      <c r="G5" s="351" t="s">
        <v>30</v>
      </c>
      <c r="H5" s="351" t="s">
        <v>31</v>
      </c>
      <c r="I5" s="380" t="s">
        <v>32</v>
      </c>
      <c r="J5" s="380"/>
      <c r="K5" s="380" t="s">
        <v>33</v>
      </c>
      <c r="L5" s="380"/>
      <c r="M5" s="351" t="s">
        <v>34</v>
      </c>
      <c r="N5" s="351" t="s">
        <v>35</v>
      </c>
      <c r="O5" s="351" t="s">
        <v>36</v>
      </c>
      <c r="P5" s="356" t="s">
        <v>264</v>
      </c>
    </row>
    <row r="6" spans="1:16" s="395" customFormat="1" ht="21.95" customHeight="1">
      <c r="A6" s="352">
        <f>SUM(B6:E6)</f>
        <v>301</v>
      </c>
      <c r="B6" s="397">
        <v>143</v>
      </c>
      <c r="C6" s="397"/>
      <c r="D6" s="397">
        <v>158</v>
      </c>
      <c r="E6" s="397"/>
      <c r="F6" s="352">
        <v>53</v>
      </c>
      <c r="G6" s="352">
        <v>22</v>
      </c>
      <c r="H6" s="352">
        <v>16</v>
      </c>
      <c r="I6" s="30">
        <v>8</v>
      </c>
      <c r="J6" s="30"/>
      <c r="K6" s="381">
        <v>0</v>
      </c>
      <c r="L6" s="381"/>
      <c r="M6" s="352">
        <v>6</v>
      </c>
      <c r="N6" s="352">
        <v>46</v>
      </c>
      <c r="O6" s="352">
        <v>2</v>
      </c>
      <c r="P6" s="352">
        <v>5</v>
      </c>
    </row>
    <row r="7" spans="1:16" ht="6.95" customHeight="1">
      <c r="A7" s="355"/>
    </row>
    <row r="8" spans="1:16" ht="20.45" customHeight="1">
      <c r="A8" s="383" t="s">
        <v>259</v>
      </c>
      <c r="B8" s="384" t="s">
        <v>2</v>
      </c>
      <c r="C8" s="384" t="s">
        <v>5</v>
      </c>
      <c r="D8" s="384"/>
      <c r="E8" s="384" t="s">
        <v>231</v>
      </c>
      <c r="F8" s="384"/>
      <c r="G8" s="384" t="s">
        <v>7</v>
      </c>
      <c r="H8" s="384"/>
      <c r="I8" s="384"/>
      <c r="J8" s="384"/>
      <c r="K8" s="384" t="s">
        <v>8</v>
      </c>
      <c r="L8" s="384"/>
      <c r="M8" s="384"/>
      <c r="N8" s="384"/>
      <c r="O8" s="384"/>
      <c r="P8" s="384"/>
    </row>
    <row r="9" spans="1:16" ht="47.25">
      <c r="A9" s="383"/>
      <c r="B9" s="384"/>
      <c r="C9" s="356" t="s">
        <v>17</v>
      </c>
      <c r="D9" s="356" t="s">
        <v>18</v>
      </c>
      <c r="E9" s="356" t="s">
        <v>19</v>
      </c>
      <c r="F9" s="356" t="s">
        <v>20</v>
      </c>
      <c r="G9" s="356" t="s">
        <v>21</v>
      </c>
      <c r="H9" s="356" t="s">
        <v>22</v>
      </c>
      <c r="I9" s="356" t="s">
        <v>23</v>
      </c>
      <c r="J9" s="356" t="s">
        <v>24</v>
      </c>
      <c r="K9" s="356" t="s">
        <v>19</v>
      </c>
      <c r="L9" s="356" t="s">
        <v>25</v>
      </c>
      <c r="M9" s="356" t="s">
        <v>26</v>
      </c>
      <c r="N9" s="356" t="s">
        <v>27</v>
      </c>
      <c r="O9" s="356" t="s">
        <v>28</v>
      </c>
      <c r="P9" s="356" t="s">
        <v>24</v>
      </c>
    </row>
    <row r="10" spans="1:16">
      <c r="A10" s="357" t="s">
        <v>2</v>
      </c>
      <c r="B10" s="358">
        <f t="shared" ref="B10:P10" si="0">B11+B17</f>
        <v>301</v>
      </c>
      <c r="C10" s="358">
        <f t="shared" si="0"/>
        <v>152</v>
      </c>
      <c r="D10" s="358">
        <f t="shared" si="0"/>
        <v>149</v>
      </c>
      <c r="E10" s="358">
        <f t="shared" si="0"/>
        <v>271</v>
      </c>
      <c r="F10" s="358">
        <f t="shared" si="0"/>
        <v>30</v>
      </c>
      <c r="G10" s="358">
        <f t="shared" si="0"/>
        <v>94</v>
      </c>
      <c r="H10" s="358">
        <f t="shared" si="0"/>
        <v>13</v>
      </c>
      <c r="I10" s="358">
        <f t="shared" si="0"/>
        <v>183</v>
      </c>
      <c r="J10" s="358">
        <f t="shared" si="0"/>
        <v>11</v>
      </c>
      <c r="K10" s="358">
        <f t="shared" si="0"/>
        <v>213</v>
      </c>
      <c r="L10" s="358">
        <f t="shared" si="0"/>
        <v>23</v>
      </c>
      <c r="M10" s="358">
        <f t="shared" si="0"/>
        <v>11</v>
      </c>
      <c r="N10" s="358">
        <f t="shared" si="0"/>
        <v>10</v>
      </c>
      <c r="O10" s="358">
        <f t="shared" si="0"/>
        <v>34</v>
      </c>
      <c r="P10" s="358">
        <f t="shared" si="0"/>
        <v>10</v>
      </c>
    </row>
    <row r="11" spans="1:16">
      <c r="A11" s="359" t="s">
        <v>117</v>
      </c>
      <c r="B11" s="357">
        <f t="shared" ref="B11:P11" si="1">SUM(B12:B16)</f>
        <v>143</v>
      </c>
      <c r="C11" s="360">
        <f t="shared" si="1"/>
        <v>67</v>
      </c>
      <c r="D11" s="360">
        <f t="shared" si="1"/>
        <v>76</v>
      </c>
      <c r="E11" s="360">
        <f t="shared" si="1"/>
        <v>128</v>
      </c>
      <c r="F11" s="360">
        <f t="shared" si="1"/>
        <v>15</v>
      </c>
      <c r="G11" s="360">
        <f t="shared" si="1"/>
        <v>32</v>
      </c>
      <c r="H11" s="360">
        <f t="shared" si="1"/>
        <v>7</v>
      </c>
      <c r="I11" s="360">
        <f t="shared" si="1"/>
        <v>93</v>
      </c>
      <c r="J11" s="360">
        <f t="shared" si="1"/>
        <v>11</v>
      </c>
      <c r="K11" s="360">
        <f t="shared" si="1"/>
        <v>120</v>
      </c>
      <c r="L11" s="360">
        <f t="shared" si="1"/>
        <v>5</v>
      </c>
      <c r="M11" s="360">
        <f t="shared" si="1"/>
        <v>1</v>
      </c>
      <c r="N11" s="360">
        <f t="shared" si="1"/>
        <v>0</v>
      </c>
      <c r="O11" s="360">
        <f t="shared" si="1"/>
        <v>8</v>
      </c>
      <c r="P11" s="360">
        <f t="shared" si="1"/>
        <v>9</v>
      </c>
    </row>
    <row r="12" spans="1:16" ht="16.5" customHeight="1">
      <c r="A12" s="356" t="s">
        <v>232</v>
      </c>
      <c r="B12" s="11">
        <f t="shared" ref="B12:B22" si="2">SUM(C12:D12)</f>
        <v>38</v>
      </c>
      <c r="C12" s="11">
        <v>20</v>
      </c>
      <c r="D12" s="11">
        <v>18</v>
      </c>
      <c r="E12" s="11">
        <v>33</v>
      </c>
      <c r="F12" s="11">
        <v>5</v>
      </c>
      <c r="G12" s="11">
        <v>4</v>
      </c>
      <c r="H12" s="11">
        <v>1</v>
      </c>
      <c r="I12" s="11">
        <v>28</v>
      </c>
      <c r="J12" s="11">
        <v>5</v>
      </c>
      <c r="K12" s="11">
        <v>28</v>
      </c>
      <c r="L12" s="11">
        <v>0</v>
      </c>
      <c r="M12" s="11">
        <v>0</v>
      </c>
      <c r="N12" s="11">
        <v>0</v>
      </c>
      <c r="O12" s="11">
        <v>7</v>
      </c>
      <c r="P12" s="11">
        <v>3</v>
      </c>
    </row>
    <row r="13" spans="1:16">
      <c r="A13" s="356" t="s">
        <v>233</v>
      </c>
      <c r="B13" s="11">
        <f t="shared" si="2"/>
        <v>73</v>
      </c>
      <c r="C13" s="11">
        <v>32</v>
      </c>
      <c r="D13" s="11">
        <v>41</v>
      </c>
      <c r="E13" s="11">
        <v>68</v>
      </c>
      <c r="F13" s="11">
        <v>5</v>
      </c>
      <c r="G13" s="11">
        <v>16</v>
      </c>
      <c r="H13" s="11">
        <v>1</v>
      </c>
      <c r="I13" s="11">
        <v>53</v>
      </c>
      <c r="J13" s="11">
        <v>3</v>
      </c>
      <c r="K13" s="11">
        <v>65</v>
      </c>
      <c r="L13" s="11">
        <v>1</v>
      </c>
      <c r="M13" s="11">
        <v>1</v>
      </c>
      <c r="N13" s="11">
        <v>0</v>
      </c>
      <c r="O13" s="11">
        <v>1</v>
      </c>
      <c r="P13" s="11">
        <v>5</v>
      </c>
    </row>
    <row r="14" spans="1:16" ht="16.5" customHeight="1">
      <c r="A14" s="356" t="s">
        <v>234</v>
      </c>
      <c r="B14" s="11">
        <f t="shared" si="2"/>
        <v>24</v>
      </c>
      <c r="C14" s="11">
        <v>10</v>
      </c>
      <c r="D14" s="11">
        <v>14</v>
      </c>
      <c r="E14" s="11">
        <v>20</v>
      </c>
      <c r="F14" s="11">
        <v>4</v>
      </c>
      <c r="G14" s="11">
        <v>8</v>
      </c>
      <c r="H14" s="11">
        <v>3</v>
      </c>
      <c r="I14" s="11">
        <v>11</v>
      </c>
      <c r="J14" s="11">
        <v>2</v>
      </c>
      <c r="K14" s="11">
        <v>20</v>
      </c>
      <c r="L14" s="11">
        <v>3</v>
      </c>
      <c r="M14" s="11">
        <v>0</v>
      </c>
      <c r="N14" s="11">
        <v>0</v>
      </c>
      <c r="O14" s="11">
        <v>0</v>
      </c>
      <c r="P14" s="11">
        <v>1</v>
      </c>
    </row>
    <row r="15" spans="1:16">
      <c r="A15" s="356" t="s">
        <v>235</v>
      </c>
      <c r="B15" s="11">
        <f t="shared" si="2"/>
        <v>7</v>
      </c>
      <c r="C15" s="11">
        <v>4</v>
      </c>
      <c r="D15" s="11">
        <v>3</v>
      </c>
      <c r="E15" s="11">
        <v>6</v>
      </c>
      <c r="F15" s="11">
        <v>1</v>
      </c>
      <c r="G15" s="11">
        <v>4</v>
      </c>
      <c r="H15" s="11">
        <v>2</v>
      </c>
      <c r="I15" s="11">
        <v>1</v>
      </c>
      <c r="J15" s="11">
        <v>0</v>
      </c>
      <c r="K15" s="11">
        <v>6</v>
      </c>
      <c r="L15" s="11">
        <v>1</v>
      </c>
      <c r="M15" s="11">
        <v>0</v>
      </c>
      <c r="N15" s="11">
        <v>0</v>
      </c>
      <c r="O15" s="11">
        <v>0</v>
      </c>
      <c r="P15" s="11">
        <v>0</v>
      </c>
    </row>
    <row r="16" spans="1:16" ht="16.5" customHeight="1">
      <c r="A16" s="356" t="s">
        <v>236</v>
      </c>
      <c r="B16" s="11">
        <f t="shared" si="2"/>
        <v>1</v>
      </c>
      <c r="C16" s="11">
        <v>1</v>
      </c>
      <c r="D16" s="11">
        <v>0</v>
      </c>
      <c r="E16" s="11">
        <v>1</v>
      </c>
      <c r="F16" s="11">
        <v>0</v>
      </c>
      <c r="G16" s="11">
        <v>0</v>
      </c>
      <c r="H16" s="11">
        <v>0</v>
      </c>
      <c r="I16" s="11">
        <v>0</v>
      </c>
      <c r="J16" s="11">
        <v>1</v>
      </c>
      <c r="K16" s="11">
        <v>1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23.45" customHeight="1">
      <c r="A17" s="361" t="s">
        <v>118</v>
      </c>
      <c r="B17" s="358">
        <f t="shared" si="2"/>
        <v>158</v>
      </c>
      <c r="C17" s="360">
        <f t="shared" ref="C17:P17" si="3">SUM(C18:C22)</f>
        <v>85</v>
      </c>
      <c r="D17" s="360">
        <f t="shared" si="3"/>
        <v>73</v>
      </c>
      <c r="E17" s="360">
        <f t="shared" si="3"/>
        <v>143</v>
      </c>
      <c r="F17" s="360">
        <f t="shared" si="3"/>
        <v>15</v>
      </c>
      <c r="G17" s="360">
        <f t="shared" si="3"/>
        <v>62</v>
      </c>
      <c r="H17" s="360">
        <f t="shared" si="3"/>
        <v>6</v>
      </c>
      <c r="I17" s="360">
        <f t="shared" si="3"/>
        <v>90</v>
      </c>
      <c r="J17" s="360">
        <f t="shared" si="3"/>
        <v>0</v>
      </c>
      <c r="K17" s="360">
        <f t="shared" si="3"/>
        <v>93</v>
      </c>
      <c r="L17" s="360">
        <f t="shared" si="3"/>
        <v>18</v>
      </c>
      <c r="M17" s="360">
        <f t="shared" si="3"/>
        <v>10</v>
      </c>
      <c r="N17" s="360">
        <f t="shared" si="3"/>
        <v>10</v>
      </c>
      <c r="O17" s="360">
        <f t="shared" si="3"/>
        <v>26</v>
      </c>
      <c r="P17" s="360">
        <f t="shared" si="3"/>
        <v>1</v>
      </c>
    </row>
    <row r="18" spans="1:16">
      <c r="A18" s="356" t="s">
        <v>232</v>
      </c>
      <c r="B18" s="362">
        <f t="shared" si="2"/>
        <v>25</v>
      </c>
      <c r="C18" s="360">
        <v>14</v>
      </c>
      <c r="D18" s="360">
        <v>11</v>
      </c>
      <c r="E18" s="360">
        <v>21</v>
      </c>
      <c r="F18" s="360">
        <v>4</v>
      </c>
      <c r="G18" s="360">
        <v>1</v>
      </c>
      <c r="H18" s="360">
        <v>0</v>
      </c>
      <c r="I18" s="360">
        <v>24</v>
      </c>
      <c r="J18" s="360">
        <v>0</v>
      </c>
      <c r="K18" s="360">
        <v>12</v>
      </c>
      <c r="L18" s="360">
        <v>0</v>
      </c>
      <c r="M18" s="360">
        <v>0</v>
      </c>
      <c r="N18" s="360">
        <v>3</v>
      </c>
      <c r="O18" s="360">
        <v>10</v>
      </c>
      <c r="P18" s="360">
        <v>0</v>
      </c>
    </row>
    <row r="19" spans="1:16">
      <c r="A19" s="356" t="s">
        <v>233</v>
      </c>
      <c r="B19" s="362">
        <f t="shared" si="2"/>
        <v>66</v>
      </c>
      <c r="C19" s="360">
        <v>35</v>
      </c>
      <c r="D19" s="360">
        <v>31</v>
      </c>
      <c r="E19" s="360">
        <v>63</v>
      </c>
      <c r="F19" s="360">
        <v>3</v>
      </c>
      <c r="G19" s="360">
        <v>22</v>
      </c>
      <c r="H19" s="360">
        <v>2</v>
      </c>
      <c r="I19" s="360">
        <v>42</v>
      </c>
      <c r="J19" s="360">
        <v>0</v>
      </c>
      <c r="K19" s="360">
        <v>36</v>
      </c>
      <c r="L19" s="360">
        <v>7</v>
      </c>
      <c r="M19" s="360">
        <v>3</v>
      </c>
      <c r="N19" s="360">
        <v>4</v>
      </c>
      <c r="O19" s="360">
        <v>15</v>
      </c>
      <c r="P19" s="360">
        <v>1</v>
      </c>
    </row>
    <row r="20" spans="1:16">
      <c r="A20" s="356" t="s">
        <v>234</v>
      </c>
      <c r="B20" s="362">
        <f t="shared" si="2"/>
        <v>40</v>
      </c>
      <c r="C20" s="360">
        <v>24</v>
      </c>
      <c r="D20" s="360">
        <v>16</v>
      </c>
      <c r="E20" s="360">
        <v>37</v>
      </c>
      <c r="F20" s="360">
        <v>3</v>
      </c>
      <c r="G20" s="360">
        <v>21</v>
      </c>
      <c r="H20" s="360">
        <v>3</v>
      </c>
      <c r="I20" s="360">
        <v>16</v>
      </c>
      <c r="J20" s="360">
        <v>0</v>
      </c>
      <c r="K20" s="360">
        <v>25</v>
      </c>
      <c r="L20" s="360">
        <v>9</v>
      </c>
      <c r="M20" s="360">
        <v>4</v>
      </c>
      <c r="N20" s="360">
        <v>1</v>
      </c>
      <c r="O20" s="360">
        <v>1</v>
      </c>
      <c r="P20" s="360">
        <v>0</v>
      </c>
    </row>
    <row r="21" spans="1:16" ht="20.100000000000001" customHeight="1">
      <c r="A21" s="356" t="s">
        <v>235</v>
      </c>
      <c r="B21" s="362">
        <f t="shared" si="2"/>
        <v>22</v>
      </c>
      <c r="C21" s="360">
        <v>10</v>
      </c>
      <c r="D21" s="360">
        <v>12</v>
      </c>
      <c r="E21" s="360">
        <v>18</v>
      </c>
      <c r="F21" s="360">
        <v>4</v>
      </c>
      <c r="G21" s="360">
        <v>13</v>
      </c>
      <c r="H21" s="360">
        <v>1</v>
      </c>
      <c r="I21" s="360">
        <v>8</v>
      </c>
      <c r="J21" s="360">
        <v>0</v>
      </c>
      <c r="K21" s="360">
        <v>15</v>
      </c>
      <c r="L21" s="360">
        <v>2</v>
      </c>
      <c r="M21" s="360">
        <v>3</v>
      </c>
      <c r="N21" s="360">
        <v>2</v>
      </c>
      <c r="O21" s="360">
        <v>0</v>
      </c>
      <c r="P21" s="360">
        <v>0</v>
      </c>
    </row>
    <row r="22" spans="1:16">
      <c r="A22" s="356" t="s">
        <v>16</v>
      </c>
      <c r="B22" s="362">
        <f t="shared" si="2"/>
        <v>5</v>
      </c>
      <c r="C22" s="360">
        <v>2</v>
      </c>
      <c r="D22" s="360">
        <v>3</v>
      </c>
      <c r="E22" s="360">
        <v>4</v>
      </c>
      <c r="F22" s="360">
        <v>1</v>
      </c>
      <c r="G22" s="360">
        <v>5</v>
      </c>
      <c r="H22" s="360">
        <v>0</v>
      </c>
      <c r="I22" s="360">
        <v>0</v>
      </c>
      <c r="J22" s="360">
        <v>0</v>
      </c>
      <c r="K22" s="360">
        <v>5</v>
      </c>
      <c r="L22" s="360">
        <v>0</v>
      </c>
      <c r="M22" s="360">
        <v>0</v>
      </c>
      <c r="N22" s="360">
        <v>0</v>
      </c>
      <c r="O22" s="360">
        <v>0</v>
      </c>
      <c r="P22" s="360">
        <v>0</v>
      </c>
    </row>
    <row r="23" spans="1:16" ht="6.6" customHeight="1">
      <c r="A23" s="363"/>
    </row>
    <row r="24" spans="1:16" ht="21" customHeight="1">
      <c r="A24" s="383" t="s">
        <v>260</v>
      </c>
      <c r="B24" s="384" t="s">
        <v>9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</row>
    <row r="25" spans="1:16" ht="55.5" customHeight="1">
      <c r="A25" s="383"/>
      <c r="B25" s="356" t="s">
        <v>2</v>
      </c>
      <c r="C25" s="359" t="s">
        <v>120</v>
      </c>
      <c r="D25" s="361" t="s">
        <v>238</v>
      </c>
      <c r="E25" s="359" t="s">
        <v>22</v>
      </c>
      <c r="F25" s="359" t="s">
        <v>122</v>
      </c>
      <c r="G25" s="359" t="s">
        <v>123</v>
      </c>
      <c r="H25" s="359" t="s">
        <v>124</v>
      </c>
      <c r="I25" s="385" t="s">
        <v>125</v>
      </c>
      <c r="J25" s="385"/>
      <c r="K25" s="385" t="s">
        <v>126</v>
      </c>
      <c r="L25" s="385"/>
      <c r="M25" s="364" t="s">
        <v>239</v>
      </c>
      <c r="N25" s="386" t="s">
        <v>240</v>
      </c>
      <c r="O25" s="386"/>
      <c r="P25" s="356" t="s">
        <v>24</v>
      </c>
    </row>
    <row r="26" spans="1:16" ht="16.5" customHeight="1">
      <c r="A26" s="356" t="s">
        <v>155</v>
      </c>
      <c r="B26" s="360">
        <v>1109</v>
      </c>
      <c r="C26" s="360">
        <f t="shared" ref="C26:H26" si="4">SUM(C27:C28)</f>
        <v>187</v>
      </c>
      <c r="D26" s="360">
        <f t="shared" si="4"/>
        <v>8</v>
      </c>
      <c r="E26" s="360">
        <f t="shared" si="4"/>
        <v>13</v>
      </c>
      <c r="F26" s="360">
        <f t="shared" si="4"/>
        <v>25</v>
      </c>
      <c r="G26" s="360">
        <f t="shared" si="4"/>
        <v>202</v>
      </c>
      <c r="H26" s="360">
        <f t="shared" si="4"/>
        <v>222</v>
      </c>
      <c r="I26" s="30">
        <f>SUM(I27:J28)</f>
        <v>47</v>
      </c>
      <c r="J26" s="30"/>
      <c r="K26" s="30">
        <f>SUM(K27:L28)</f>
        <v>109</v>
      </c>
      <c r="L26" s="30"/>
      <c r="M26" s="11">
        <f>SUM(M27:M28)</f>
        <v>21</v>
      </c>
      <c r="N26" s="30">
        <f>SUM(N27:O28)</f>
        <v>244</v>
      </c>
      <c r="O26" s="30"/>
      <c r="P26" s="11">
        <f>SUM(P27:P28)</f>
        <v>31</v>
      </c>
    </row>
    <row r="27" spans="1:16" ht="16.5" customHeight="1">
      <c r="A27" s="356" t="s">
        <v>128</v>
      </c>
      <c r="B27" s="11">
        <v>477</v>
      </c>
      <c r="C27" s="11">
        <v>105</v>
      </c>
      <c r="D27" s="11">
        <v>4</v>
      </c>
      <c r="E27" s="11">
        <v>8</v>
      </c>
      <c r="F27" s="11">
        <v>2</v>
      </c>
      <c r="G27" s="11">
        <v>88</v>
      </c>
      <c r="H27" s="11">
        <v>95</v>
      </c>
      <c r="I27" s="30">
        <v>10</v>
      </c>
      <c r="J27" s="30"/>
      <c r="K27" s="30">
        <v>44</v>
      </c>
      <c r="L27" s="30"/>
      <c r="M27" s="11">
        <v>3</v>
      </c>
      <c r="N27" s="30">
        <v>111</v>
      </c>
      <c r="O27" s="30"/>
      <c r="P27" s="11">
        <v>7</v>
      </c>
    </row>
    <row r="28" spans="1:16" ht="16.5" customHeight="1">
      <c r="A28" s="356" t="s">
        <v>129</v>
      </c>
      <c r="B28" s="11">
        <v>632</v>
      </c>
      <c r="C28" s="11">
        <v>82</v>
      </c>
      <c r="D28" s="11">
        <v>4</v>
      </c>
      <c r="E28" s="11">
        <v>5</v>
      </c>
      <c r="F28" s="11">
        <v>23</v>
      </c>
      <c r="G28" s="11">
        <v>114</v>
      </c>
      <c r="H28" s="11">
        <v>127</v>
      </c>
      <c r="I28" s="30">
        <v>37</v>
      </c>
      <c r="J28" s="30"/>
      <c r="K28" s="30">
        <v>65</v>
      </c>
      <c r="L28" s="30"/>
      <c r="M28" s="11">
        <v>18</v>
      </c>
      <c r="N28" s="30">
        <v>133</v>
      </c>
      <c r="O28" s="30"/>
      <c r="P28" s="11">
        <v>24</v>
      </c>
    </row>
    <row r="29" spans="1:16" ht="10.5" customHeight="1">
      <c r="A29" s="367"/>
    </row>
    <row r="30" spans="1:16" ht="22.5" customHeight="1">
      <c r="A30" s="368" t="s">
        <v>241</v>
      </c>
    </row>
    <row r="31" spans="1:16" ht="20.25" customHeight="1">
      <c r="A31" s="387" t="s">
        <v>261</v>
      </c>
      <c r="B31" s="381" t="s">
        <v>52</v>
      </c>
      <c r="C31" s="381"/>
      <c r="D31" s="384" t="s">
        <v>150</v>
      </c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</row>
    <row r="32" spans="1:16" ht="34.5" customHeight="1">
      <c r="A32" s="387"/>
      <c r="B32" s="381"/>
      <c r="C32" s="381"/>
      <c r="D32" s="384" t="s">
        <v>2</v>
      </c>
      <c r="E32" s="384"/>
      <c r="F32" s="384"/>
      <c r="G32" s="384" t="s">
        <v>168</v>
      </c>
      <c r="H32" s="384"/>
      <c r="I32" s="384" t="s">
        <v>169</v>
      </c>
      <c r="J32" s="384"/>
      <c r="K32" s="384" t="s">
        <v>170</v>
      </c>
      <c r="L32" s="384"/>
      <c r="M32" s="384" t="s">
        <v>171</v>
      </c>
      <c r="N32" s="384"/>
      <c r="O32" s="384" t="s">
        <v>58</v>
      </c>
      <c r="P32" s="384"/>
    </row>
    <row r="33" spans="1:16">
      <c r="A33" s="387"/>
      <c r="B33" s="381"/>
      <c r="C33" s="381"/>
      <c r="D33" s="356" t="s">
        <v>155</v>
      </c>
      <c r="E33" s="356" t="s">
        <v>17</v>
      </c>
      <c r="F33" s="356" t="s">
        <v>18</v>
      </c>
      <c r="G33" s="356" t="s">
        <v>17</v>
      </c>
      <c r="H33" s="356" t="s">
        <v>18</v>
      </c>
      <c r="I33" s="356" t="s">
        <v>17</v>
      </c>
      <c r="J33" s="356" t="s">
        <v>18</v>
      </c>
      <c r="K33" s="356" t="s">
        <v>17</v>
      </c>
      <c r="L33" s="356" t="s">
        <v>18</v>
      </c>
      <c r="M33" s="356" t="s">
        <v>17</v>
      </c>
      <c r="N33" s="356" t="s">
        <v>18</v>
      </c>
      <c r="O33" s="356" t="s">
        <v>17</v>
      </c>
      <c r="P33" s="356" t="s">
        <v>18</v>
      </c>
    </row>
    <row r="34" spans="1:16" ht="23.1" customHeight="1">
      <c r="A34" s="356" t="s">
        <v>155</v>
      </c>
      <c r="B34" s="30">
        <v>283</v>
      </c>
      <c r="C34" s="30"/>
      <c r="D34" s="360">
        <f>SUM(E34:F34)</f>
        <v>561</v>
      </c>
      <c r="E34" s="360">
        <f>SUM(E35:E36)</f>
        <v>279</v>
      </c>
      <c r="F34" s="360">
        <f>SUM(F35:F36)</f>
        <v>282</v>
      </c>
      <c r="G34" s="360">
        <f t="shared" ref="G34:P34" si="5">G35+G36</f>
        <v>6</v>
      </c>
      <c r="H34" s="360">
        <f t="shared" si="5"/>
        <v>11</v>
      </c>
      <c r="I34" s="360">
        <f t="shared" si="5"/>
        <v>85</v>
      </c>
      <c r="J34" s="360">
        <f t="shared" si="5"/>
        <v>104</v>
      </c>
      <c r="K34" s="360">
        <f t="shared" si="5"/>
        <v>153</v>
      </c>
      <c r="L34" s="360">
        <f t="shared" si="5"/>
        <v>145</v>
      </c>
      <c r="M34" s="360">
        <f t="shared" si="5"/>
        <v>30</v>
      </c>
      <c r="N34" s="360">
        <f t="shared" si="5"/>
        <v>22</v>
      </c>
      <c r="O34" s="360">
        <f t="shared" si="5"/>
        <v>5</v>
      </c>
      <c r="P34" s="360">
        <f t="shared" si="5"/>
        <v>0</v>
      </c>
    </row>
    <row r="35" spans="1:16" ht="21.6" customHeight="1">
      <c r="A35" s="356" t="s">
        <v>157</v>
      </c>
      <c r="B35" s="30">
        <v>143</v>
      </c>
      <c r="C35" s="30"/>
      <c r="D35" s="360">
        <f>SUM(E35:F35)</f>
        <v>281</v>
      </c>
      <c r="E35" s="360">
        <v>139</v>
      </c>
      <c r="F35" s="360">
        <v>142</v>
      </c>
      <c r="G35" s="360">
        <v>1</v>
      </c>
      <c r="H35" s="360">
        <v>2</v>
      </c>
      <c r="I35" s="360">
        <v>29</v>
      </c>
      <c r="J35" s="360">
        <v>41</v>
      </c>
      <c r="K35" s="360">
        <v>85</v>
      </c>
      <c r="L35" s="360">
        <v>88</v>
      </c>
      <c r="M35" s="360">
        <v>19</v>
      </c>
      <c r="N35" s="360">
        <v>11</v>
      </c>
      <c r="O35" s="360">
        <v>5</v>
      </c>
      <c r="P35" s="360">
        <v>0</v>
      </c>
    </row>
    <row r="36" spans="1:16" ht="21.6" customHeight="1">
      <c r="A36" s="356" t="s">
        <v>158</v>
      </c>
      <c r="B36" s="30">
        <v>140</v>
      </c>
      <c r="C36" s="30"/>
      <c r="D36" s="360">
        <f>SUM(E36:F36)</f>
        <v>280</v>
      </c>
      <c r="E36" s="360">
        <v>140</v>
      </c>
      <c r="F36" s="360">
        <v>140</v>
      </c>
      <c r="G36" s="360">
        <v>5</v>
      </c>
      <c r="H36" s="360">
        <v>9</v>
      </c>
      <c r="I36" s="360">
        <v>56</v>
      </c>
      <c r="J36" s="360">
        <v>63</v>
      </c>
      <c r="K36" s="360">
        <v>68</v>
      </c>
      <c r="L36" s="360">
        <v>57</v>
      </c>
      <c r="M36" s="360">
        <v>11</v>
      </c>
      <c r="N36" s="360">
        <v>11</v>
      </c>
      <c r="O36" s="360">
        <v>0</v>
      </c>
      <c r="P36" s="360">
        <v>0</v>
      </c>
    </row>
    <row r="37" spans="1:16" ht="10.5" customHeight="1">
      <c r="A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</row>
    <row r="38" spans="1:16" ht="19.5" customHeight="1">
      <c r="A38" s="383" t="s">
        <v>262</v>
      </c>
      <c r="B38" s="384" t="s">
        <v>159</v>
      </c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</row>
    <row r="39" spans="1:16" ht="40.5" customHeight="1">
      <c r="A39" s="383"/>
      <c r="B39" s="384" t="s">
        <v>160</v>
      </c>
      <c r="C39" s="384"/>
      <c r="D39" s="356" t="s">
        <v>161</v>
      </c>
      <c r="E39" s="356" t="s">
        <v>162</v>
      </c>
      <c r="F39" s="356" t="s">
        <v>163</v>
      </c>
      <c r="G39" s="356" t="s">
        <v>164</v>
      </c>
      <c r="H39" s="356" t="s">
        <v>165</v>
      </c>
      <c r="I39" s="356" t="s">
        <v>64</v>
      </c>
      <c r="J39" s="356" t="s">
        <v>65</v>
      </c>
      <c r="K39" s="384" t="s">
        <v>66</v>
      </c>
      <c r="L39" s="384"/>
      <c r="M39" s="384" t="s">
        <v>244</v>
      </c>
      <c r="N39" s="384"/>
      <c r="O39" s="380" t="s">
        <v>24</v>
      </c>
      <c r="P39" s="380"/>
    </row>
    <row r="40" spans="1:16" ht="20.45" customHeight="1">
      <c r="A40" s="356" t="s">
        <v>155</v>
      </c>
      <c r="B40" s="388">
        <f>SUM(D40:P40)</f>
        <v>952</v>
      </c>
      <c r="C40" s="388"/>
      <c r="D40" s="11">
        <f t="shared" ref="D40:J40" si="6">SUM(D41:D42)</f>
        <v>289</v>
      </c>
      <c r="E40" s="11">
        <f t="shared" si="6"/>
        <v>20</v>
      </c>
      <c r="F40" s="11">
        <f t="shared" si="6"/>
        <v>2</v>
      </c>
      <c r="G40" s="11">
        <f t="shared" si="6"/>
        <v>21</v>
      </c>
      <c r="H40" s="11">
        <f t="shared" si="6"/>
        <v>295</v>
      </c>
      <c r="I40" s="11">
        <f t="shared" si="6"/>
        <v>145</v>
      </c>
      <c r="J40" s="11">
        <f t="shared" si="6"/>
        <v>28</v>
      </c>
      <c r="K40" s="30">
        <f>SUM(K41:L42)</f>
        <v>114</v>
      </c>
      <c r="L40" s="30"/>
      <c r="M40" s="30">
        <f>SUM(M41:N42)</f>
        <v>0</v>
      </c>
      <c r="N40" s="30"/>
      <c r="O40" s="30">
        <f>SUM(O41:P42)</f>
        <v>38</v>
      </c>
      <c r="P40" s="30"/>
    </row>
    <row r="41" spans="1:16" ht="21.95" customHeight="1">
      <c r="A41" s="356" t="s">
        <v>157</v>
      </c>
      <c r="B41" s="30">
        <f>SUM(D41:P41)</f>
        <v>410</v>
      </c>
      <c r="C41" s="30"/>
      <c r="D41" s="11">
        <v>121</v>
      </c>
      <c r="E41" s="11">
        <v>20</v>
      </c>
      <c r="F41" s="11">
        <v>2</v>
      </c>
      <c r="G41" s="11">
        <v>12</v>
      </c>
      <c r="H41" s="11">
        <v>132</v>
      </c>
      <c r="I41" s="11">
        <v>20</v>
      </c>
      <c r="J41" s="11">
        <v>28</v>
      </c>
      <c r="K41" s="30">
        <v>42</v>
      </c>
      <c r="L41" s="30"/>
      <c r="M41" s="30">
        <v>0</v>
      </c>
      <c r="N41" s="30"/>
      <c r="O41" s="30">
        <v>33</v>
      </c>
      <c r="P41" s="30"/>
    </row>
    <row r="42" spans="1:16" ht="21" customHeight="1">
      <c r="A42" s="356" t="s">
        <v>158</v>
      </c>
      <c r="B42" s="30">
        <f>SUM(D42:P42)</f>
        <v>542</v>
      </c>
      <c r="C42" s="30"/>
      <c r="D42" s="11">
        <v>168</v>
      </c>
      <c r="E42" s="11">
        <v>0</v>
      </c>
      <c r="F42" s="11">
        <v>0</v>
      </c>
      <c r="G42" s="11">
        <v>9</v>
      </c>
      <c r="H42" s="11">
        <v>163</v>
      </c>
      <c r="I42" s="11">
        <v>125</v>
      </c>
      <c r="J42" s="11">
        <v>0</v>
      </c>
      <c r="K42" s="30">
        <v>72</v>
      </c>
      <c r="L42" s="30"/>
      <c r="M42" s="30">
        <v>0</v>
      </c>
      <c r="N42" s="30"/>
      <c r="O42" s="30">
        <v>5</v>
      </c>
      <c r="P42" s="30"/>
    </row>
    <row r="43" spans="1:16" ht="12" customHeight="1"/>
    <row r="44" spans="1:16" ht="22.5" customHeight="1">
      <c r="A44" s="368" t="s">
        <v>173</v>
      </c>
    </row>
    <row r="45" spans="1:16" ht="57" customHeight="1">
      <c r="A45" s="11" t="s">
        <v>190</v>
      </c>
      <c r="B45" s="356" t="s">
        <v>160</v>
      </c>
      <c r="C45" s="370" t="s">
        <v>245</v>
      </c>
      <c r="D45" s="370" t="s">
        <v>176</v>
      </c>
      <c r="E45" s="370" t="s">
        <v>177</v>
      </c>
      <c r="F45" s="370" t="s">
        <v>246</v>
      </c>
      <c r="G45" s="370" t="s">
        <v>247</v>
      </c>
      <c r="H45" s="370" t="s">
        <v>248</v>
      </c>
      <c r="I45" s="384" t="s">
        <v>249</v>
      </c>
      <c r="J45" s="384"/>
      <c r="K45" s="384" t="s">
        <v>183</v>
      </c>
      <c r="L45" s="384"/>
      <c r="M45" s="370" t="s">
        <v>250</v>
      </c>
      <c r="N45" s="370" t="s">
        <v>185</v>
      </c>
      <c r="O45" s="370" t="s">
        <v>251</v>
      </c>
      <c r="P45" s="371" t="s">
        <v>24</v>
      </c>
    </row>
    <row r="46" spans="1:16" ht="23.45" customHeight="1">
      <c r="A46" s="356" t="s">
        <v>155</v>
      </c>
      <c r="B46" s="372">
        <v>335678</v>
      </c>
      <c r="C46" s="372">
        <f t="shared" ref="C46:H46" si="7">SUM(C47:C48)</f>
        <v>6763</v>
      </c>
      <c r="D46" s="372">
        <f t="shared" si="7"/>
        <v>1184</v>
      </c>
      <c r="E46" s="372">
        <f t="shared" si="7"/>
        <v>653</v>
      </c>
      <c r="F46" s="372">
        <f t="shared" si="7"/>
        <v>20290</v>
      </c>
      <c r="G46" s="372">
        <f t="shared" si="7"/>
        <v>363</v>
      </c>
      <c r="H46" s="372">
        <f t="shared" si="7"/>
        <v>1132</v>
      </c>
      <c r="I46" s="389">
        <f>SUM(I47:J48)</f>
        <v>2084</v>
      </c>
      <c r="J46" s="389"/>
      <c r="K46" s="390">
        <f>SUM(K47:L48)</f>
        <v>2689</v>
      </c>
      <c r="L46" s="390"/>
      <c r="M46" s="373">
        <f>SUM(M47:M48)</f>
        <v>289692</v>
      </c>
      <c r="N46" s="373">
        <f>SUM(N47:N48)</f>
        <v>5931</v>
      </c>
      <c r="O46" s="373">
        <f>SUM(O47:O48)</f>
        <v>3074</v>
      </c>
      <c r="P46" s="373">
        <f>SUM(P47:P48)</f>
        <v>1823</v>
      </c>
    </row>
    <row r="47" spans="1:16" ht="23.1" customHeight="1">
      <c r="A47" s="356" t="s">
        <v>187</v>
      </c>
      <c r="B47" s="372">
        <v>23063</v>
      </c>
      <c r="C47" s="372">
        <v>2894</v>
      </c>
      <c r="D47" s="372">
        <v>462</v>
      </c>
      <c r="E47" s="372">
        <v>643</v>
      </c>
      <c r="F47" s="372">
        <v>11417</v>
      </c>
      <c r="G47" s="372">
        <v>200</v>
      </c>
      <c r="H47" s="372">
        <v>558</v>
      </c>
      <c r="I47" s="390">
        <v>0</v>
      </c>
      <c r="J47" s="390"/>
      <c r="K47" s="390">
        <v>167</v>
      </c>
      <c r="L47" s="390"/>
      <c r="M47" s="373">
        <v>2170</v>
      </c>
      <c r="N47" s="372">
        <v>1932</v>
      </c>
      <c r="O47" s="372">
        <v>1655</v>
      </c>
      <c r="P47" s="372">
        <v>965</v>
      </c>
    </row>
    <row r="48" spans="1:16" ht="23.45" customHeight="1">
      <c r="A48" s="356" t="s">
        <v>188</v>
      </c>
      <c r="B48" s="372">
        <v>312615</v>
      </c>
      <c r="C48" s="372">
        <v>3869</v>
      </c>
      <c r="D48" s="372">
        <v>722</v>
      </c>
      <c r="E48" s="372">
        <v>10</v>
      </c>
      <c r="F48" s="372">
        <v>8873</v>
      </c>
      <c r="G48" s="372">
        <v>163</v>
      </c>
      <c r="H48" s="372">
        <v>574</v>
      </c>
      <c r="I48" s="389">
        <v>2084</v>
      </c>
      <c r="J48" s="389"/>
      <c r="K48" s="389">
        <v>2522</v>
      </c>
      <c r="L48" s="389"/>
      <c r="M48" s="373">
        <v>287522</v>
      </c>
      <c r="N48" s="373">
        <v>3999</v>
      </c>
      <c r="O48" s="373">
        <v>1419</v>
      </c>
      <c r="P48" s="373">
        <v>858</v>
      </c>
    </row>
    <row r="49" spans="1:16" ht="9" customHeight="1">
      <c r="A49" s="375"/>
    </row>
    <row r="50" spans="1:16" ht="24.95" customHeight="1">
      <c r="A50" s="368" t="s">
        <v>252</v>
      </c>
      <c r="B50" s="399"/>
    </row>
    <row r="51" spans="1:16" ht="25.5" customHeight="1">
      <c r="A51" s="30" t="s">
        <v>190</v>
      </c>
      <c r="B51" s="384" t="s">
        <v>191</v>
      </c>
      <c r="C51" s="384" t="s">
        <v>253</v>
      </c>
      <c r="D51" s="384" t="s">
        <v>254</v>
      </c>
      <c r="E51" s="384" t="s">
        <v>194</v>
      </c>
      <c r="F51" s="384" t="s">
        <v>255</v>
      </c>
      <c r="G51" s="384" t="s">
        <v>24</v>
      </c>
      <c r="H51" s="384" t="s">
        <v>196</v>
      </c>
      <c r="I51" s="384"/>
      <c r="J51" s="384"/>
      <c r="K51" s="384"/>
      <c r="L51" s="384"/>
      <c r="M51" s="384" t="s">
        <v>197</v>
      </c>
      <c r="N51" s="384"/>
      <c r="O51" s="384" t="s">
        <v>256</v>
      </c>
      <c r="P51" s="384"/>
    </row>
    <row r="52" spans="1:16" ht="15.75" customHeight="1">
      <c r="A52" s="30"/>
      <c r="B52" s="384"/>
      <c r="C52" s="384"/>
      <c r="D52" s="384"/>
      <c r="E52" s="384"/>
      <c r="F52" s="384"/>
      <c r="G52" s="384"/>
      <c r="H52" s="356" t="s">
        <v>198</v>
      </c>
      <c r="I52" s="384" t="s">
        <v>199</v>
      </c>
      <c r="J52" s="384"/>
      <c r="K52" s="384" t="s">
        <v>200</v>
      </c>
      <c r="L52" s="384"/>
      <c r="M52" s="384"/>
      <c r="N52" s="384"/>
      <c r="O52" s="384"/>
      <c r="P52" s="384"/>
    </row>
    <row r="53" spans="1:16" ht="26.1" customHeight="1">
      <c r="A53" s="356" t="s">
        <v>155</v>
      </c>
      <c r="B53" s="352">
        <v>161</v>
      </c>
      <c r="C53" s="352">
        <v>27</v>
      </c>
      <c r="D53" s="352">
        <v>88</v>
      </c>
      <c r="E53" s="352">
        <v>12</v>
      </c>
      <c r="F53" s="352">
        <v>28</v>
      </c>
      <c r="G53" s="352">
        <v>6</v>
      </c>
      <c r="H53" s="391">
        <v>168</v>
      </c>
      <c r="I53" s="392">
        <v>914</v>
      </c>
      <c r="J53" s="392"/>
      <c r="K53" s="393">
        <v>4604</v>
      </c>
      <c r="L53" s="393"/>
      <c r="M53" s="393">
        <v>59786855</v>
      </c>
      <c r="N53" s="393"/>
      <c r="O53" s="356" t="s">
        <v>155</v>
      </c>
      <c r="P53" s="11">
        <v>385</v>
      </c>
    </row>
    <row r="54" spans="1:16" ht="19.5" customHeight="1">
      <c r="A54" s="351" t="s">
        <v>17</v>
      </c>
      <c r="B54" s="352">
        <v>15</v>
      </c>
      <c r="C54" s="352">
        <v>2</v>
      </c>
      <c r="D54" s="352">
        <v>3</v>
      </c>
      <c r="E54" s="352">
        <v>0</v>
      </c>
      <c r="F54" s="352">
        <v>9</v>
      </c>
      <c r="G54" s="352">
        <v>1</v>
      </c>
      <c r="H54" s="391"/>
      <c r="I54" s="392"/>
      <c r="J54" s="392"/>
      <c r="K54" s="393"/>
      <c r="L54" s="393"/>
      <c r="M54" s="393"/>
      <c r="N54" s="393"/>
      <c r="O54" s="351" t="s">
        <v>17</v>
      </c>
      <c r="P54" s="11">
        <v>210</v>
      </c>
    </row>
    <row r="55" spans="1:16" ht="21.6" customHeight="1">
      <c r="A55" s="351" t="s">
        <v>18</v>
      </c>
      <c r="B55" s="352">
        <v>146</v>
      </c>
      <c r="C55" s="352">
        <v>25</v>
      </c>
      <c r="D55" s="352">
        <v>85</v>
      </c>
      <c r="E55" s="352">
        <v>12</v>
      </c>
      <c r="F55" s="352">
        <v>19</v>
      </c>
      <c r="G55" s="352">
        <v>5</v>
      </c>
      <c r="H55" s="391"/>
      <c r="I55" s="392"/>
      <c r="J55" s="392"/>
      <c r="K55" s="393"/>
      <c r="L55" s="393"/>
      <c r="M55" s="393"/>
      <c r="N55" s="393"/>
      <c r="O55" s="351" t="s">
        <v>18</v>
      </c>
      <c r="P55" s="11">
        <v>175</v>
      </c>
    </row>
    <row r="56" spans="1:16" hidden="1">
      <c r="A56" s="394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</row>
  </sheetData>
  <mergeCells count="89">
    <mergeCell ref="H53:H55"/>
    <mergeCell ref="I53:J55"/>
    <mergeCell ref="K53:L55"/>
    <mergeCell ref="M53:N55"/>
    <mergeCell ref="A56:P56"/>
    <mergeCell ref="G51:G52"/>
    <mergeCell ref="H51:L51"/>
    <mergeCell ref="M51:N52"/>
    <mergeCell ref="O51:P52"/>
    <mergeCell ref="I52:J52"/>
    <mergeCell ref="K52:L52"/>
    <mergeCell ref="A51:A52"/>
    <mergeCell ref="B51:B52"/>
    <mergeCell ref="C51:C52"/>
    <mergeCell ref="D51:D52"/>
    <mergeCell ref="E51:E52"/>
    <mergeCell ref="F51:F52"/>
    <mergeCell ref="I46:J46"/>
    <mergeCell ref="K46:L46"/>
    <mergeCell ref="I47:J47"/>
    <mergeCell ref="K47:L47"/>
    <mergeCell ref="I48:J48"/>
    <mergeCell ref="K48:L48"/>
    <mergeCell ref="B42:C42"/>
    <mergeCell ref="K42:L42"/>
    <mergeCell ref="M42:N42"/>
    <mergeCell ref="O42:P42"/>
    <mergeCell ref="I45:J45"/>
    <mergeCell ref="K45:L45"/>
    <mergeCell ref="B40:C40"/>
    <mergeCell ref="K40:L40"/>
    <mergeCell ref="M40:N40"/>
    <mergeCell ref="O40:P40"/>
    <mergeCell ref="B41:C41"/>
    <mergeCell ref="K41:L41"/>
    <mergeCell ref="M41:N41"/>
    <mergeCell ref="O41:P41"/>
    <mergeCell ref="B34:C34"/>
    <mergeCell ref="B35:C35"/>
    <mergeCell ref="B36:C36"/>
    <mergeCell ref="A38:A39"/>
    <mergeCell ref="B38:P38"/>
    <mergeCell ref="B39:C39"/>
    <mergeCell ref="K39:L39"/>
    <mergeCell ref="M39:N39"/>
    <mergeCell ref="O39:P39"/>
    <mergeCell ref="A31:A33"/>
    <mergeCell ref="B31:C33"/>
    <mergeCell ref="D31:P31"/>
    <mergeCell ref="D32:F32"/>
    <mergeCell ref="G32:H32"/>
    <mergeCell ref="I32:J32"/>
    <mergeCell ref="K32:L32"/>
    <mergeCell ref="M32:N32"/>
    <mergeCell ref="O32:P32"/>
    <mergeCell ref="I27:J27"/>
    <mergeCell ref="K27:L27"/>
    <mergeCell ref="N27:O27"/>
    <mergeCell ref="I28:J28"/>
    <mergeCell ref="K28:L28"/>
    <mergeCell ref="N28:O28"/>
    <mergeCell ref="A24:A25"/>
    <mergeCell ref="B24:P24"/>
    <mergeCell ref="I25:J25"/>
    <mergeCell ref="K25:L25"/>
    <mergeCell ref="N25:O25"/>
    <mergeCell ref="I26:J26"/>
    <mergeCell ref="K26:L26"/>
    <mergeCell ref="N26:O26"/>
    <mergeCell ref="B6:C6"/>
    <mergeCell ref="D6:E6"/>
    <mergeCell ref="I6:J6"/>
    <mergeCell ref="K6:L6"/>
    <mergeCell ref="A8:A9"/>
    <mergeCell ref="B8:B9"/>
    <mergeCell ref="C8:D8"/>
    <mergeCell ref="E8:F8"/>
    <mergeCell ref="G8:J8"/>
    <mergeCell ref="K8:P8"/>
    <mergeCell ref="A1:P1"/>
    <mergeCell ref="A2:M2"/>
    <mergeCell ref="N2:P2"/>
    <mergeCell ref="A3:O3"/>
    <mergeCell ref="A4:A5"/>
    <mergeCell ref="B4:C5"/>
    <mergeCell ref="D4:P4"/>
    <mergeCell ref="D5:E5"/>
    <mergeCell ref="I5:J5"/>
    <mergeCell ref="K5:L5"/>
  </mergeCells>
  <phoneticPr fontId="18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6"/>
  <sheetViews>
    <sheetView workbookViewId="0"/>
  </sheetViews>
  <sheetFormatPr defaultRowHeight="16.5"/>
  <cols>
    <col min="1" max="1" width="14.625" style="349" customWidth="1"/>
    <col min="2" max="2" width="11.375" style="349" customWidth="1"/>
    <col min="3" max="3" width="8.75" style="349" customWidth="1"/>
    <col min="4" max="4" width="8.125" style="349" customWidth="1"/>
    <col min="5" max="6" width="9.375" style="349" customWidth="1"/>
    <col min="7" max="7" width="7.625" style="349" customWidth="1"/>
    <col min="8" max="8" width="8.75" style="349" customWidth="1"/>
    <col min="9" max="9" width="5.75" style="349" customWidth="1"/>
    <col min="10" max="10" width="5.5" style="349" customWidth="1"/>
    <col min="11" max="11" width="5.25" style="349" customWidth="1"/>
    <col min="12" max="12" width="5.875" style="349" customWidth="1"/>
    <col min="13" max="13" width="10.875" style="349" customWidth="1"/>
    <col min="14" max="14" width="8.25" style="349" customWidth="1"/>
    <col min="15" max="15" width="7.875" style="349" customWidth="1"/>
    <col min="16" max="16" width="8.125" style="349" customWidth="1"/>
    <col min="17" max="253" width="8.25" style="349" customWidth="1"/>
    <col min="254" max="254" width="14.625" style="349" customWidth="1"/>
    <col min="255" max="255" width="11.375" style="349" customWidth="1"/>
    <col min="256" max="256" width="8.75" style="349" customWidth="1"/>
    <col min="257" max="257" width="8.125" style="349" customWidth="1"/>
    <col min="258" max="258" width="7.75" style="349" customWidth="1"/>
    <col min="259" max="259" width="8.125" style="349" customWidth="1"/>
    <col min="260" max="260" width="7.625" style="349" customWidth="1"/>
    <col min="261" max="261" width="8.75" style="349" customWidth="1"/>
    <col min="262" max="262" width="5.75" style="349" customWidth="1"/>
    <col min="263" max="263" width="5.5" style="349" customWidth="1"/>
    <col min="264" max="264" width="5.25" style="349" customWidth="1"/>
    <col min="265" max="265" width="5.875" style="349" customWidth="1"/>
    <col min="266" max="266" width="11.875" style="349" customWidth="1"/>
    <col min="267" max="267" width="8.25" style="349" customWidth="1"/>
    <col min="268" max="268" width="7.875" style="349" customWidth="1"/>
    <col min="269" max="269" width="7.375" style="349" customWidth="1"/>
    <col min="270" max="270" width="0.125" style="349" customWidth="1"/>
    <col min="271" max="271" width="10.625" style="349" hidden="1" customWidth="1"/>
    <col min="272" max="509" width="8.25" style="349" customWidth="1"/>
    <col min="510" max="510" width="14.625" style="349" customWidth="1"/>
    <col min="511" max="511" width="11.375" style="349" customWidth="1"/>
    <col min="512" max="512" width="8.75" style="349" customWidth="1"/>
    <col min="513" max="513" width="8.125" style="349" customWidth="1"/>
    <col min="514" max="514" width="7.75" style="349" customWidth="1"/>
    <col min="515" max="515" width="8.125" style="349" customWidth="1"/>
    <col min="516" max="516" width="7.625" style="349" customWidth="1"/>
    <col min="517" max="517" width="8.75" style="349" customWidth="1"/>
    <col min="518" max="518" width="5.75" style="349" customWidth="1"/>
    <col min="519" max="519" width="5.5" style="349" customWidth="1"/>
    <col min="520" max="520" width="5.25" style="349" customWidth="1"/>
    <col min="521" max="521" width="5.875" style="349" customWidth="1"/>
    <col min="522" max="522" width="11.875" style="349" customWidth="1"/>
    <col min="523" max="523" width="8.25" style="349" customWidth="1"/>
    <col min="524" max="524" width="7.875" style="349" customWidth="1"/>
    <col min="525" max="525" width="7.375" style="349" customWidth="1"/>
    <col min="526" max="526" width="0.125" style="349" customWidth="1"/>
    <col min="527" max="527" width="10.625" style="349" hidden="1" customWidth="1"/>
    <col min="528" max="765" width="8.25" style="349" customWidth="1"/>
    <col min="766" max="766" width="14.625" style="349" customWidth="1"/>
    <col min="767" max="767" width="11.375" style="349" customWidth="1"/>
    <col min="768" max="768" width="8.75" style="349" customWidth="1"/>
    <col min="769" max="769" width="8.125" style="349" customWidth="1"/>
    <col min="770" max="770" width="7.75" style="349" customWidth="1"/>
    <col min="771" max="771" width="8.125" style="349" customWidth="1"/>
    <col min="772" max="772" width="7.625" style="349" customWidth="1"/>
    <col min="773" max="773" width="8.75" style="349" customWidth="1"/>
    <col min="774" max="774" width="5.75" style="349" customWidth="1"/>
    <col min="775" max="775" width="5.5" style="349" customWidth="1"/>
    <col min="776" max="776" width="5.25" style="349" customWidth="1"/>
    <col min="777" max="777" width="5.875" style="349" customWidth="1"/>
    <col min="778" max="778" width="11.875" style="349" customWidth="1"/>
    <col min="779" max="779" width="8.25" style="349" customWidth="1"/>
    <col min="780" max="780" width="7.875" style="349" customWidth="1"/>
    <col min="781" max="781" width="7.375" style="349" customWidth="1"/>
    <col min="782" max="782" width="0.125" style="349" customWidth="1"/>
    <col min="783" max="783" width="10.625" style="349" hidden="1" customWidth="1"/>
    <col min="784" max="1021" width="8.25" style="349" customWidth="1"/>
    <col min="1022" max="1022" width="14.625" style="349" customWidth="1"/>
    <col min="1023" max="1023" width="11.375" style="349" customWidth="1"/>
    <col min="1024" max="1024" width="8.75" style="349" customWidth="1"/>
    <col min="1025" max="1025" width="9" customWidth="1"/>
  </cols>
  <sheetData>
    <row r="1" spans="1:16" ht="30.75" customHeight="1">
      <c r="A1" s="328" t="s">
        <v>257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>
      <c r="A2" s="376" t="s">
        <v>268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67" t="s">
        <v>70</v>
      </c>
      <c r="O2" s="67"/>
      <c r="P2" s="67"/>
    </row>
    <row r="3" spans="1:16" ht="19.5" customHeight="1">
      <c r="A3" s="377" t="s">
        <v>228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1:16" ht="16.5" customHeight="1">
      <c r="A4" s="396" t="s">
        <v>2</v>
      </c>
      <c r="B4" s="396" t="s">
        <v>128</v>
      </c>
      <c r="C4" s="396"/>
      <c r="D4" s="380" t="s">
        <v>229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1:16" ht="36.75">
      <c r="A5" s="396"/>
      <c r="B5" s="396"/>
      <c r="C5" s="396"/>
      <c r="D5" s="396" t="s">
        <v>98</v>
      </c>
      <c r="E5" s="396"/>
      <c r="F5" s="351" t="s">
        <v>29</v>
      </c>
      <c r="G5" s="351" t="s">
        <v>30</v>
      </c>
      <c r="H5" s="351" t="s">
        <v>31</v>
      </c>
      <c r="I5" s="380" t="s">
        <v>32</v>
      </c>
      <c r="J5" s="380"/>
      <c r="K5" s="380" t="s">
        <v>33</v>
      </c>
      <c r="L5" s="380"/>
      <c r="M5" s="351" t="s">
        <v>34</v>
      </c>
      <c r="N5" s="351" t="s">
        <v>35</v>
      </c>
      <c r="O5" s="351" t="s">
        <v>36</v>
      </c>
      <c r="P5" s="356" t="s">
        <v>264</v>
      </c>
    </row>
    <row r="6" spans="1:16" s="395" customFormat="1">
      <c r="A6" s="352">
        <f>SUM(B6:E6)</f>
        <v>347</v>
      </c>
      <c r="B6" s="381">
        <v>155</v>
      </c>
      <c r="C6" s="381"/>
      <c r="D6" s="381">
        <v>192</v>
      </c>
      <c r="E6" s="381"/>
      <c r="F6" s="352">
        <v>73</v>
      </c>
      <c r="G6" s="352">
        <v>33</v>
      </c>
      <c r="H6" s="352">
        <v>16</v>
      </c>
      <c r="I6" s="30">
        <v>11</v>
      </c>
      <c r="J6" s="30"/>
      <c r="K6" s="381">
        <v>0</v>
      </c>
      <c r="L6" s="381"/>
      <c r="M6" s="352">
        <v>4</v>
      </c>
      <c r="N6" s="352">
        <v>48</v>
      </c>
      <c r="O6" s="352">
        <v>3</v>
      </c>
      <c r="P6" s="352">
        <v>4</v>
      </c>
    </row>
    <row r="7" spans="1:16" ht="12" customHeight="1">
      <c r="A7" s="355"/>
    </row>
    <row r="8" spans="1:16" ht="16.5" customHeight="1">
      <c r="A8" s="383" t="s">
        <v>259</v>
      </c>
      <c r="B8" s="384" t="s">
        <v>2</v>
      </c>
      <c r="C8" s="384" t="s">
        <v>5</v>
      </c>
      <c r="D8" s="384"/>
      <c r="E8" s="384" t="s">
        <v>231</v>
      </c>
      <c r="F8" s="384"/>
      <c r="G8" s="384" t="s">
        <v>7</v>
      </c>
      <c r="H8" s="384"/>
      <c r="I8" s="384"/>
      <c r="J8" s="384"/>
      <c r="K8" s="384" t="s">
        <v>8</v>
      </c>
      <c r="L8" s="384"/>
      <c r="M8" s="384"/>
      <c r="N8" s="384"/>
      <c r="O8" s="384"/>
      <c r="P8" s="384"/>
    </row>
    <row r="9" spans="1:16" ht="47.25">
      <c r="A9" s="383"/>
      <c r="B9" s="384"/>
      <c r="C9" s="356" t="s">
        <v>17</v>
      </c>
      <c r="D9" s="356" t="s">
        <v>18</v>
      </c>
      <c r="E9" s="356" t="s">
        <v>19</v>
      </c>
      <c r="F9" s="356" t="s">
        <v>20</v>
      </c>
      <c r="G9" s="356" t="s">
        <v>21</v>
      </c>
      <c r="H9" s="356" t="s">
        <v>22</v>
      </c>
      <c r="I9" s="356" t="s">
        <v>23</v>
      </c>
      <c r="J9" s="356" t="s">
        <v>24</v>
      </c>
      <c r="K9" s="356" t="s">
        <v>19</v>
      </c>
      <c r="L9" s="356" t="s">
        <v>25</v>
      </c>
      <c r="M9" s="356" t="s">
        <v>26</v>
      </c>
      <c r="N9" s="356" t="s">
        <v>27</v>
      </c>
      <c r="O9" s="356" t="s">
        <v>28</v>
      </c>
      <c r="P9" s="356" t="s">
        <v>24</v>
      </c>
    </row>
    <row r="10" spans="1:16">
      <c r="A10" s="357" t="s">
        <v>2</v>
      </c>
      <c r="B10" s="358">
        <f t="shared" ref="B10:P10" si="0">B11+B17</f>
        <v>347</v>
      </c>
      <c r="C10" s="358">
        <f t="shared" si="0"/>
        <v>176</v>
      </c>
      <c r="D10" s="358">
        <f t="shared" si="0"/>
        <v>171</v>
      </c>
      <c r="E10" s="358">
        <f t="shared" si="0"/>
        <v>301</v>
      </c>
      <c r="F10" s="358">
        <f t="shared" si="0"/>
        <v>46</v>
      </c>
      <c r="G10" s="358">
        <f t="shared" si="0"/>
        <v>104</v>
      </c>
      <c r="H10" s="358">
        <f t="shared" si="0"/>
        <v>15</v>
      </c>
      <c r="I10" s="358">
        <f t="shared" si="0"/>
        <v>224</v>
      </c>
      <c r="J10" s="358">
        <f t="shared" si="0"/>
        <v>4</v>
      </c>
      <c r="K10" s="358">
        <f t="shared" si="0"/>
        <v>248</v>
      </c>
      <c r="L10" s="358">
        <f t="shared" si="0"/>
        <v>32</v>
      </c>
      <c r="M10" s="358">
        <f t="shared" si="0"/>
        <v>9</v>
      </c>
      <c r="N10" s="358">
        <f t="shared" si="0"/>
        <v>21</v>
      </c>
      <c r="O10" s="358">
        <f t="shared" si="0"/>
        <v>34</v>
      </c>
      <c r="P10" s="358">
        <f t="shared" si="0"/>
        <v>3</v>
      </c>
    </row>
    <row r="11" spans="1:16">
      <c r="A11" s="356" t="s">
        <v>117</v>
      </c>
      <c r="B11" s="357">
        <f t="shared" ref="B11:P11" si="1">SUM(B12:B16)</f>
        <v>155</v>
      </c>
      <c r="C11" s="360">
        <f t="shared" si="1"/>
        <v>80</v>
      </c>
      <c r="D11" s="360">
        <f t="shared" si="1"/>
        <v>75</v>
      </c>
      <c r="E11" s="360">
        <f t="shared" si="1"/>
        <v>127</v>
      </c>
      <c r="F11" s="360">
        <f t="shared" si="1"/>
        <v>28</v>
      </c>
      <c r="G11" s="360">
        <f t="shared" si="1"/>
        <v>27</v>
      </c>
      <c r="H11" s="360">
        <f t="shared" si="1"/>
        <v>10</v>
      </c>
      <c r="I11" s="360">
        <f t="shared" si="1"/>
        <v>114</v>
      </c>
      <c r="J11" s="360">
        <f t="shared" si="1"/>
        <v>4</v>
      </c>
      <c r="K11" s="360">
        <f t="shared" si="1"/>
        <v>137</v>
      </c>
      <c r="L11" s="360">
        <f t="shared" si="1"/>
        <v>4</v>
      </c>
      <c r="M11" s="360">
        <f t="shared" si="1"/>
        <v>1</v>
      </c>
      <c r="N11" s="360">
        <f t="shared" si="1"/>
        <v>2</v>
      </c>
      <c r="O11" s="360">
        <f t="shared" si="1"/>
        <v>10</v>
      </c>
      <c r="P11" s="360">
        <f t="shared" si="1"/>
        <v>1</v>
      </c>
    </row>
    <row r="12" spans="1:16" ht="16.5" customHeight="1">
      <c r="A12" s="356" t="s">
        <v>232</v>
      </c>
      <c r="B12" s="11">
        <f t="shared" ref="B12:B22" si="2">SUM(C12:D12)</f>
        <v>47</v>
      </c>
      <c r="C12" s="11">
        <v>26</v>
      </c>
      <c r="D12" s="11">
        <v>21</v>
      </c>
      <c r="E12" s="11">
        <v>40</v>
      </c>
      <c r="F12" s="11">
        <v>7</v>
      </c>
      <c r="G12" s="11">
        <v>8</v>
      </c>
      <c r="H12" s="11">
        <v>1</v>
      </c>
      <c r="I12" s="11">
        <v>37</v>
      </c>
      <c r="J12" s="11">
        <v>1</v>
      </c>
      <c r="K12" s="11">
        <v>36</v>
      </c>
      <c r="L12" s="11">
        <v>0</v>
      </c>
      <c r="M12" s="11">
        <v>0</v>
      </c>
      <c r="N12" s="11">
        <v>0</v>
      </c>
      <c r="O12" s="11">
        <v>10</v>
      </c>
      <c r="P12" s="11">
        <v>1</v>
      </c>
    </row>
    <row r="13" spans="1:16">
      <c r="A13" s="356" t="s">
        <v>233</v>
      </c>
      <c r="B13" s="11">
        <f t="shared" si="2"/>
        <v>79</v>
      </c>
      <c r="C13" s="11">
        <v>40</v>
      </c>
      <c r="D13" s="11">
        <v>39</v>
      </c>
      <c r="E13" s="11">
        <v>63</v>
      </c>
      <c r="F13" s="11">
        <v>16</v>
      </c>
      <c r="G13" s="11">
        <v>9</v>
      </c>
      <c r="H13" s="11">
        <v>5</v>
      </c>
      <c r="I13" s="11">
        <v>64</v>
      </c>
      <c r="J13" s="11">
        <v>1</v>
      </c>
      <c r="K13" s="11">
        <v>75</v>
      </c>
      <c r="L13" s="11">
        <v>2</v>
      </c>
      <c r="M13" s="11">
        <v>1</v>
      </c>
      <c r="N13" s="11">
        <v>1</v>
      </c>
      <c r="O13" s="11">
        <v>0</v>
      </c>
      <c r="P13" s="11">
        <v>0</v>
      </c>
    </row>
    <row r="14" spans="1:16" ht="16.5" customHeight="1">
      <c r="A14" s="356" t="s">
        <v>234</v>
      </c>
      <c r="B14" s="11">
        <f t="shared" si="2"/>
        <v>21</v>
      </c>
      <c r="C14" s="11">
        <v>9</v>
      </c>
      <c r="D14" s="11">
        <v>12</v>
      </c>
      <c r="E14" s="11">
        <v>17</v>
      </c>
      <c r="F14" s="11">
        <v>4</v>
      </c>
      <c r="G14" s="11">
        <v>8</v>
      </c>
      <c r="H14" s="11">
        <v>4</v>
      </c>
      <c r="I14" s="11">
        <v>9</v>
      </c>
      <c r="J14" s="11">
        <v>0</v>
      </c>
      <c r="K14" s="11">
        <v>19</v>
      </c>
      <c r="L14" s="11">
        <v>1</v>
      </c>
      <c r="M14" s="11">
        <v>0</v>
      </c>
      <c r="N14" s="11">
        <v>1</v>
      </c>
      <c r="O14" s="11">
        <v>0</v>
      </c>
      <c r="P14" s="11">
        <v>0</v>
      </c>
    </row>
    <row r="15" spans="1:16">
      <c r="A15" s="356" t="s">
        <v>235</v>
      </c>
      <c r="B15" s="11">
        <f t="shared" si="2"/>
        <v>8</v>
      </c>
      <c r="C15" s="11">
        <v>5</v>
      </c>
      <c r="D15" s="11">
        <v>3</v>
      </c>
      <c r="E15" s="11">
        <v>7</v>
      </c>
      <c r="F15" s="11">
        <v>1</v>
      </c>
      <c r="G15" s="11">
        <v>2</v>
      </c>
      <c r="H15" s="11">
        <v>0</v>
      </c>
      <c r="I15" s="11">
        <v>4</v>
      </c>
      <c r="J15" s="11">
        <v>2</v>
      </c>
      <c r="K15" s="11">
        <v>7</v>
      </c>
      <c r="L15" s="11">
        <v>1</v>
      </c>
      <c r="M15" s="11">
        <v>0</v>
      </c>
      <c r="N15" s="11">
        <v>0</v>
      </c>
      <c r="O15" s="11">
        <v>0</v>
      </c>
      <c r="P15" s="11">
        <v>0</v>
      </c>
    </row>
    <row r="16" spans="1:16" ht="16.5" customHeight="1">
      <c r="A16" s="356" t="s">
        <v>269</v>
      </c>
      <c r="B16" s="11">
        <f t="shared" si="2"/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398"/>
      <c r="N16" s="11">
        <v>0</v>
      </c>
      <c r="O16" s="11">
        <v>0</v>
      </c>
      <c r="P16" s="11">
        <v>0</v>
      </c>
    </row>
    <row r="17" spans="1:16" ht="18.75" customHeight="1">
      <c r="A17" s="356" t="s">
        <v>118</v>
      </c>
      <c r="B17" s="362">
        <f t="shared" si="2"/>
        <v>192</v>
      </c>
      <c r="C17" s="360">
        <f t="shared" ref="C17:P17" si="3">SUM(C18:C22)</f>
        <v>96</v>
      </c>
      <c r="D17" s="360">
        <f t="shared" si="3"/>
        <v>96</v>
      </c>
      <c r="E17" s="360">
        <f t="shared" si="3"/>
        <v>174</v>
      </c>
      <c r="F17" s="360">
        <f t="shared" si="3"/>
        <v>18</v>
      </c>
      <c r="G17" s="360">
        <f t="shared" si="3"/>
        <v>77</v>
      </c>
      <c r="H17" s="360">
        <f t="shared" si="3"/>
        <v>5</v>
      </c>
      <c r="I17" s="360">
        <f t="shared" si="3"/>
        <v>110</v>
      </c>
      <c r="J17" s="360">
        <f t="shared" si="3"/>
        <v>0</v>
      </c>
      <c r="K17" s="360">
        <f t="shared" si="3"/>
        <v>111</v>
      </c>
      <c r="L17" s="360">
        <f t="shared" si="3"/>
        <v>28</v>
      </c>
      <c r="M17" s="360">
        <f t="shared" si="3"/>
        <v>8</v>
      </c>
      <c r="N17" s="360">
        <f t="shared" si="3"/>
        <v>19</v>
      </c>
      <c r="O17" s="360">
        <f t="shared" si="3"/>
        <v>24</v>
      </c>
      <c r="P17" s="360">
        <f t="shared" si="3"/>
        <v>2</v>
      </c>
    </row>
    <row r="18" spans="1:16">
      <c r="A18" s="356" t="s">
        <v>232</v>
      </c>
      <c r="B18" s="362">
        <f t="shared" si="2"/>
        <v>42</v>
      </c>
      <c r="C18" s="360">
        <v>19</v>
      </c>
      <c r="D18" s="360">
        <v>23</v>
      </c>
      <c r="E18" s="360">
        <v>39</v>
      </c>
      <c r="F18" s="360">
        <v>3</v>
      </c>
      <c r="G18" s="360">
        <v>4</v>
      </c>
      <c r="H18" s="360">
        <v>0</v>
      </c>
      <c r="I18" s="360">
        <v>38</v>
      </c>
      <c r="J18" s="360">
        <v>0</v>
      </c>
      <c r="K18" s="360">
        <v>23</v>
      </c>
      <c r="L18" s="360">
        <v>0</v>
      </c>
      <c r="M18" s="360">
        <v>0</v>
      </c>
      <c r="N18" s="360">
        <v>4</v>
      </c>
      <c r="O18" s="360">
        <v>15</v>
      </c>
      <c r="P18" s="360">
        <v>0</v>
      </c>
    </row>
    <row r="19" spans="1:16">
      <c r="A19" s="356" t="s">
        <v>233</v>
      </c>
      <c r="B19" s="362">
        <f t="shared" si="2"/>
        <v>71</v>
      </c>
      <c r="C19" s="360">
        <v>40</v>
      </c>
      <c r="D19" s="360">
        <v>31</v>
      </c>
      <c r="E19" s="360">
        <v>64</v>
      </c>
      <c r="F19" s="360">
        <v>7</v>
      </c>
      <c r="G19" s="360">
        <v>16</v>
      </c>
      <c r="H19" s="360">
        <v>2</v>
      </c>
      <c r="I19" s="360">
        <v>53</v>
      </c>
      <c r="J19" s="360">
        <v>0</v>
      </c>
      <c r="K19" s="360">
        <v>43</v>
      </c>
      <c r="L19" s="360">
        <v>10</v>
      </c>
      <c r="M19" s="360">
        <v>1</v>
      </c>
      <c r="N19" s="360">
        <v>10</v>
      </c>
      <c r="O19" s="360">
        <v>7</v>
      </c>
      <c r="P19" s="360">
        <v>0</v>
      </c>
    </row>
    <row r="20" spans="1:16">
      <c r="A20" s="356" t="s">
        <v>234</v>
      </c>
      <c r="B20" s="362">
        <f t="shared" si="2"/>
        <v>42</v>
      </c>
      <c r="C20" s="360">
        <v>19</v>
      </c>
      <c r="D20" s="360">
        <v>23</v>
      </c>
      <c r="E20" s="360">
        <v>35</v>
      </c>
      <c r="F20" s="360">
        <v>7</v>
      </c>
      <c r="G20" s="360">
        <v>26</v>
      </c>
      <c r="H20" s="360">
        <v>2</v>
      </c>
      <c r="I20" s="360">
        <v>14</v>
      </c>
      <c r="J20" s="360">
        <v>0</v>
      </c>
      <c r="K20" s="360">
        <v>24</v>
      </c>
      <c r="L20" s="360">
        <v>13</v>
      </c>
      <c r="M20" s="360">
        <v>1</v>
      </c>
      <c r="N20" s="360">
        <v>2</v>
      </c>
      <c r="O20" s="360">
        <v>1</v>
      </c>
      <c r="P20" s="360">
        <v>1</v>
      </c>
    </row>
    <row r="21" spans="1:16" ht="16.5" customHeight="1">
      <c r="A21" s="356" t="s">
        <v>235</v>
      </c>
      <c r="B21" s="362">
        <f t="shared" si="2"/>
        <v>36</v>
      </c>
      <c r="C21" s="360">
        <v>17</v>
      </c>
      <c r="D21" s="360">
        <v>19</v>
      </c>
      <c r="E21" s="360">
        <v>35</v>
      </c>
      <c r="F21" s="360">
        <v>1</v>
      </c>
      <c r="G21" s="360">
        <v>30</v>
      </c>
      <c r="H21" s="360">
        <v>1</v>
      </c>
      <c r="I21" s="360">
        <v>5</v>
      </c>
      <c r="J21" s="360">
        <v>0</v>
      </c>
      <c r="K21" s="360">
        <v>20</v>
      </c>
      <c r="L21" s="360">
        <v>5</v>
      </c>
      <c r="M21" s="360">
        <v>6</v>
      </c>
      <c r="N21" s="360">
        <v>3</v>
      </c>
      <c r="O21" s="360">
        <v>1</v>
      </c>
      <c r="P21" s="360">
        <v>1</v>
      </c>
    </row>
    <row r="22" spans="1:16">
      <c r="A22" s="356" t="s">
        <v>269</v>
      </c>
      <c r="B22" s="362">
        <f t="shared" si="2"/>
        <v>1</v>
      </c>
      <c r="C22" s="360">
        <v>1</v>
      </c>
      <c r="D22" s="360">
        <v>0</v>
      </c>
      <c r="E22" s="360">
        <v>1</v>
      </c>
      <c r="F22" s="360">
        <v>0</v>
      </c>
      <c r="G22" s="360">
        <v>1</v>
      </c>
      <c r="H22" s="360">
        <v>0</v>
      </c>
      <c r="I22" s="360">
        <v>0</v>
      </c>
      <c r="J22" s="360">
        <v>0</v>
      </c>
      <c r="K22" s="360">
        <v>1</v>
      </c>
      <c r="L22" s="360">
        <v>0</v>
      </c>
      <c r="M22" s="360">
        <v>0</v>
      </c>
      <c r="N22" s="360">
        <v>0</v>
      </c>
      <c r="O22" s="360">
        <v>0</v>
      </c>
      <c r="P22" s="360">
        <v>0</v>
      </c>
    </row>
    <row r="23" spans="1:16" ht="10.5" customHeight="1">
      <c r="A23" s="363"/>
    </row>
    <row r="24" spans="1:16" ht="21" customHeight="1">
      <c r="A24" s="383" t="s">
        <v>260</v>
      </c>
      <c r="B24" s="384" t="s">
        <v>9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</row>
    <row r="25" spans="1:16" ht="55.5" customHeight="1">
      <c r="A25" s="383"/>
      <c r="B25" s="356" t="s">
        <v>2</v>
      </c>
      <c r="C25" s="359" t="s">
        <v>22</v>
      </c>
      <c r="D25" s="359" t="s">
        <v>238</v>
      </c>
      <c r="E25" s="359" t="s">
        <v>270</v>
      </c>
      <c r="F25" s="359" t="s">
        <v>122</v>
      </c>
      <c r="G25" s="359" t="s">
        <v>123</v>
      </c>
      <c r="H25" s="359" t="s">
        <v>124</v>
      </c>
      <c r="I25" s="385" t="s">
        <v>125</v>
      </c>
      <c r="J25" s="385"/>
      <c r="K25" s="385" t="s">
        <v>126</v>
      </c>
      <c r="L25" s="385"/>
      <c r="M25" s="364" t="s">
        <v>239</v>
      </c>
      <c r="N25" s="386" t="s">
        <v>240</v>
      </c>
      <c r="O25" s="386"/>
      <c r="P25" s="356" t="s">
        <v>24</v>
      </c>
    </row>
    <row r="26" spans="1:16" ht="16.5" customHeight="1">
      <c r="A26" s="356" t="s">
        <v>155</v>
      </c>
      <c r="B26" s="360">
        <v>1232</v>
      </c>
      <c r="C26" s="360">
        <f t="shared" ref="C26:H26" si="4">SUM(C27:C28)</f>
        <v>58</v>
      </c>
      <c r="D26" s="360">
        <f t="shared" si="4"/>
        <v>42</v>
      </c>
      <c r="E26" s="360">
        <f t="shared" si="4"/>
        <v>166</v>
      </c>
      <c r="F26" s="360">
        <f t="shared" si="4"/>
        <v>18</v>
      </c>
      <c r="G26" s="360">
        <f t="shared" si="4"/>
        <v>166</v>
      </c>
      <c r="H26" s="360">
        <f t="shared" si="4"/>
        <v>265</v>
      </c>
      <c r="I26" s="401"/>
      <c r="J26" s="401"/>
      <c r="K26" s="401"/>
      <c r="L26" s="401"/>
      <c r="M26" s="11"/>
      <c r="N26" s="401"/>
      <c r="O26" s="401"/>
      <c r="P26" s="360">
        <f>SUM(P27:P28)</f>
        <v>36</v>
      </c>
    </row>
    <row r="27" spans="1:16" ht="16.5" customHeight="1">
      <c r="A27" s="356" t="s">
        <v>128</v>
      </c>
      <c r="B27" s="11">
        <v>484</v>
      </c>
      <c r="C27" s="11">
        <v>11</v>
      </c>
      <c r="D27" s="11">
        <v>13</v>
      </c>
      <c r="E27" s="11">
        <v>92</v>
      </c>
      <c r="F27" s="11">
        <v>2</v>
      </c>
      <c r="G27" s="11">
        <v>68</v>
      </c>
      <c r="H27" s="11">
        <v>113</v>
      </c>
      <c r="I27" s="30">
        <v>18</v>
      </c>
      <c r="J27" s="30"/>
      <c r="K27" s="30">
        <v>49</v>
      </c>
      <c r="L27" s="30"/>
      <c r="M27" s="11">
        <v>8</v>
      </c>
      <c r="N27" s="30">
        <v>102</v>
      </c>
      <c r="O27" s="30"/>
      <c r="P27" s="400">
        <v>8</v>
      </c>
    </row>
    <row r="28" spans="1:16" ht="16.5" customHeight="1">
      <c r="A28" s="356" t="s">
        <v>129</v>
      </c>
      <c r="B28" s="11">
        <v>748</v>
      </c>
      <c r="C28" s="11">
        <v>47</v>
      </c>
      <c r="D28" s="11">
        <v>29</v>
      </c>
      <c r="E28" s="11">
        <v>74</v>
      </c>
      <c r="F28" s="11">
        <v>16</v>
      </c>
      <c r="G28" s="11">
        <v>98</v>
      </c>
      <c r="H28" s="11">
        <v>152</v>
      </c>
      <c r="I28" s="30">
        <v>44</v>
      </c>
      <c r="J28" s="30"/>
      <c r="K28" s="30">
        <v>75</v>
      </c>
      <c r="L28" s="30"/>
      <c r="M28" s="11">
        <v>23</v>
      </c>
      <c r="N28" s="30">
        <v>162</v>
      </c>
      <c r="O28" s="30"/>
      <c r="P28" s="400">
        <v>28</v>
      </c>
    </row>
    <row r="29" spans="1:16" ht="10.5" customHeight="1">
      <c r="A29" s="367"/>
    </row>
    <row r="30" spans="1:16" ht="22.5" customHeight="1">
      <c r="A30" s="368" t="s">
        <v>241</v>
      </c>
    </row>
    <row r="31" spans="1:16" ht="20.25" customHeight="1">
      <c r="A31" s="387" t="s">
        <v>261</v>
      </c>
      <c r="B31" s="381" t="s">
        <v>52</v>
      </c>
      <c r="C31" s="381"/>
      <c r="D31" s="384" t="s">
        <v>150</v>
      </c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</row>
    <row r="32" spans="1:16" ht="34.5" customHeight="1">
      <c r="A32" s="387"/>
      <c r="B32" s="381"/>
      <c r="C32" s="381"/>
      <c r="D32" s="384" t="s">
        <v>2</v>
      </c>
      <c r="E32" s="384"/>
      <c r="F32" s="384"/>
      <c r="G32" s="384" t="s">
        <v>168</v>
      </c>
      <c r="H32" s="384"/>
      <c r="I32" s="384" t="s">
        <v>169</v>
      </c>
      <c r="J32" s="384"/>
      <c r="K32" s="384" t="s">
        <v>170</v>
      </c>
      <c r="L32" s="384"/>
      <c r="M32" s="384" t="s">
        <v>171</v>
      </c>
      <c r="N32" s="384"/>
      <c r="O32" s="384" t="s">
        <v>58</v>
      </c>
      <c r="P32" s="384"/>
    </row>
    <row r="33" spans="1:16">
      <c r="A33" s="387"/>
      <c r="B33" s="381"/>
      <c r="C33" s="381"/>
      <c r="D33" s="356" t="s">
        <v>155</v>
      </c>
      <c r="E33" s="356" t="s">
        <v>17</v>
      </c>
      <c r="F33" s="356" t="s">
        <v>18</v>
      </c>
      <c r="G33" s="356" t="s">
        <v>17</v>
      </c>
      <c r="H33" s="356" t="s">
        <v>18</v>
      </c>
      <c r="I33" s="356" t="s">
        <v>17</v>
      </c>
      <c r="J33" s="356" t="s">
        <v>18</v>
      </c>
      <c r="K33" s="356" t="s">
        <v>17</v>
      </c>
      <c r="L33" s="356" t="s">
        <v>18</v>
      </c>
      <c r="M33" s="356" t="s">
        <v>17</v>
      </c>
      <c r="N33" s="356" t="s">
        <v>18</v>
      </c>
      <c r="O33" s="356" t="s">
        <v>17</v>
      </c>
      <c r="P33" s="356" t="s">
        <v>18</v>
      </c>
    </row>
    <row r="34" spans="1:16">
      <c r="A34" s="356" t="s">
        <v>155</v>
      </c>
      <c r="B34" s="30">
        <v>321</v>
      </c>
      <c r="C34" s="30"/>
      <c r="D34" s="360">
        <f>SUM(E34:F34)</f>
        <v>639</v>
      </c>
      <c r="E34" s="360">
        <f>SUM(E35:E36)</f>
        <v>318</v>
      </c>
      <c r="F34" s="360">
        <f>SUM(F35:F36)</f>
        <v>321</v>
      </c>
      <c r="G34" s="360">
        <f t="shared" ref="G34:P34" si="5">G35+G36</f>
        <v>10</v>
      </c>
      <c r="H34" s="360">
        <f t="shared" si="5"/>
        <v>11</v>
      </c>
      <c r="I34" s="360">
        <f t="shared" si="5"/>
        <v>91</v>
      </c>
      <c r="J34" s="360">
        <f t="shared" si="5"/>
        <v>111</v>
      </c>
      <c r="K34" s="360">
        <f t="shared" si="5"/>
        <v>184</v>
      </c>
      <c r="L34" s="360">
        <f t="shared" si="5"/>
        <v>183</v>
      </c>
      <c r="M34" s="360">
        <f t="shared" si="5"/>
        <v>28</v>
      </c>
      <c r="N34" s="360">
        <f t="shared" si="5"/>
        <v>12</v>
      </c>
      <c r="O34" s="360">
        <f t="shared" si="5"/>
        <v>5</v>
      </c>
      <c r="P34" s="360">
        <f t="shared" si="5"/>
        <v>4</v>
      </c>
    </row>
    <row r="35" spans="1:16" ht="16.5" customHeight="1">
      <c r="A35" s="356" t="s">
        <v>157</v>
      </c>
      <c r="B35" s="30">
        <v>151</v>
      </c>
      <c r="C35" s="30"/>
      <c r="D35" s="360">
        <f>SUM(E35:F35)</f>
        <v>299</v>
      </c>
      <c r="E35" s="360">
        <v>148</v>
      </c>
      <c r="F35" s="360">
        <v>151</v>
      </c>
      <c r="G35" s="360">
        <v>0</v>
      </c>
      <c r="H35" s="360">
        <v>0</v>
      </c>
      <c r="I35" s="360">
        <v>37</v>
      </c>
      <c r="J35" s="360">
        <v>44</v>
      </c>
      <c r="K35" s="360">
        <v>92</v>
      </c>
      <c r="L35" s="360">
        <v>97</v>
      </c>
      <c r="M35" s="360">
        <v>15</v>
      </c>
      <c r="N35" s="360">
        <v>6</v>
      </c>
      <c r="O35" s="360">
        <v>4</v>
      </c>
      <c r="P35" s="360">
        <v>4</v>
      </c>
    </row>
    <row r="36" spans="1:16" ht="16.5" customHeight="1">
      <c r="A36" s="356" t="s">
        <v>158</v>
      </c>
      <c r="B36" s="30">
        <v>170</v>
      </c>
      <c r="C36" s="30"/>
      <c r="D36" s="360">
        <f>SUM(E36:F36)</f>
        <v>340</v>
      </c>
      <c r="E36" s="360">
        <v>170</v>
      </c>
      <c r="F36" s="360">
        <v>170</v>
      </c>
      <c r="G36" s="360">
        <v>10</v>
      </c>
      <c r="H36" s="360">
        <v>11</v>
      </c>
      <c r="I36" s="360">
        <v>54</v>
      </c>
      <c r="J36" s="360">
        <v>67</v>
      </c>
      <c r="K36" s="360">
        <v>92</v>
      </c>
      <c r="L36" s="360">
        <v>86</v>
      </c>
      <c r="M36" s="360">
        <v>13</v>
      </c>
      <c r="N36" s="360">
        <v>6</v>
      </c>
      <c r="O36" s="360">
        <v>1</v>
      </c>
      <c r="P36" s="360">
        <v>0</v>
      </c>
    </row>
    <row r="37" spans="1:16" ht="10.5" customHeight="1">
      <c r="A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</row>
    <row r="38" spans="1:16" ht="19.5" customHeight="1">
      <c r="A38" s="383" t="s">
        <v>262</v>
      </c>
      <c r="B38" s="384" t="s">
        <v>159</v>
      </c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</row>
    <row r="39" spans="1:16" ht="40.5" customHeight="1">
      <c r="A39" s="383"/>
      <c r="B39" s="384" t="s">
        <v>160</v>
      </c>
      <c r="C39" s="384"/>
      <c r="D39" s="356" t="s">
        <v>161</v>
      </c>
      <c r="E39" s="356" t="s">
        <v>162</v>
      </c>
      <c r="F39" s="356" t="s">
        <v>163</v>
      </c>
      <c r="G39" s="356" t="s">
        <v>164</v>
      </c>
      <c r="H39" s="356" t="s">
        <v>165</v>
      </c>
      <c r="I39" s="356" t="s">
        <v>64</v>
      </c>
      <c r="J39" s="356" t="s">
        <v>65</v>
      </c>
      <c r="K39" s="384" t="s">
        <v>66</v>
      </c>
      <c r="L39" s="384"/>
      <c r="M39" s="384" t="s">
        <v>244</v>
      </c>
      <c r="N39" s="384"/>
      <c r="O39" s="380" t="s">
        <v>24</v>
      </c>
      <c r="P39" s="380"/>
    </row>
    <row r="40" spans="1:16">
      <c r="A40" s="356" t="s">
        <v>155</v>
      </c>
      <c r="B40" s="388">
        <f>SUM(D40:P40)</f>
        <v>892</v>
      </c>
      <c r="C40" s="388"/>
      <c r="D40" s="11">
        <f t="shared" ref="D40:J40" si="6">SUM(D41:D42)</f>
        <v>270</v>
      </c>
      <c r="E40" s="11">
        <f t="shared" si="6"/>
        <v>32</v>
      </c>
      <c r="F40" s="11">
        <f t="shared" si="6"/>
        <v>2</v>
      </c>
      <c r="G40" s="11">
        <f t="shared" si="6"/>
        <v>22</v>
      </c>
      <c r="H40" s="11">
        <f t="shared" si="6"/>
        <v>270</v>
      </c>
      <c r="I40" s="11">
        <f t="shared" si="6"/>
        <v>102</v>
      </c>
      <c r="J40" s="11">
        <f t="shared" si="6"/>
        <v>28</v>
      </c>
      <c r="K40" s="30">
        <f>SUM(K41:L42)</f>
        <v>111</v>
      </c>
      <c r="L40" s="30"/>
      <c r="M40" s="30">
        <f>SUM(M41:N42)</f>
        <v>0</v>
      </c>
      <c r="N40" s="30"/>
      <c r="O40" s="30">
        <f>SUM(O41:P42)</f>
        <v>55</v>
      </c>
      <c r="P40" s="30"/>
    </row>
    <row r="41" spans="1:16">
      <c r="A41" s="356" t="s">
        <v>157</v>
      </c>
      <c r="B41" s="30">
        <f>SUM(D41:P41)</f>
        <v>413</v>
      </c>
      <c r="C41" s="30"/>
      <c r="D41" s="11">
        <v>115</v>
      </c>
      <c r="E41" s="11">
        <v>32</v>
      </c>
      <c r="F41" s="11">
        <v>2</v>
      </c>
      <c r="G41" s="11">
        <v>19</v>
      </c>
      <c r="H41" s="11">
        <v>116</v>
      </c>
      <c r="I41" s="11">
        <v>26</v>
      </c>
      <c r="J41" s="11">
        <v>28</v>
      </c>
      <c r="K41" s="30">
        <v>23</v>
      </c>
      <c r="L41" s="30"/>
      <c r="M41" s="30">
        <v>0</v>
      </c>
      <c r="N41" s="30"/>
      <c r="O41" s="30">
        <v>52</v>
      </c>
      <c r="P41" s="30"/>
    </row>
    <row r="42" spans="1:16">
      <c r="A42" s="356" t="s">
        <v>158</v>
      </c>
      <c r="B42" s="30">
        <f>SUM(D42:P42)</f>
        <v>479</v>
      </c>
      <c r="C42" s="30"/>
      <c r="D42" s="11">
        <v>155</v>
      </c>
      <c r="E42" s="11">
        <v>0</v>
      </c>
      <c r="F42" s="11">
        <v>0</v>
      </c>
      <c r="G42" s="11">
        <v>3</v>
      </c>
      <c r="H42" s="11">
        <v>154</v>
      </c>
      <c r="I42" s="11">
        <v>76</v>
      </c>
      <c r="J42" s="11">
        <v>0</v>
      </c>
      <c r="K42" s="30">
        <v>88</v>
      </c>
      <c r="L42" s="30"/>
      <c r="M42" s="30">
        <v>0</v>
      </c>
      <c r="N42" s="30"/>
      <c r="O42" s="30">
        <v>3</v>
      </c>
      <c r="P42" s="30"/>
    </row>
    <row r="43" spans="1:16" ht="12" customHeight="1"/>
    <row r="44" spans="1:16" ht="22.5" customHeight="1">
      <c r="A44" s="368" t="s">
        <v>173</v>
      </c>
    </row>
    <row r="45" spans="1:16" ht="57" customHeight="1">
      <c r="A45" s="11" t="s">
        <v>190</v>
      </c>
      <c r="B45" s="356" t="s">
        <v>160</v>
      </c>
      <c r="C45" s="370" t="s">
        <v>245</v>
      </c>
      <c r="D45" s="370" t="s">
        <v>176</v>
      </c>
      <c r="E45" s="370" t="s">
        <v>177</v>
      </c>
      <c r="F45" s="370" t="s">
        <v>246</v>
      </c>
      <c r="G45" s="370" t="s">
        <v>247</v>
      </c>
      <c r="H45" s="370" t="s">
        <v>248</v>
      </c>
      <c r="I45" s="384" t="s">
        <v>249</v>
      </c>
      <c r="J45" s="384"/>
      <c r="K45" s="384" t="s">
        <v>183</v>
      </c>
      <c r="L45" s="384"/>
      <c r="M45" s="370" t="s">
        <v>250</v>
      </c>
      <c r="N45" s="370" t="s">
        <v>185</v>
      </c>
      <c r="O45" s="370" t="s">
        <v>251</v>
      </c>
      <c r="P45" s="371" t="s">
        <v>24</v>
      </c>
    </row>
    <row r="46" spans="1:16">
      <c r="A46" s="356" t="s">
        <v>155</v>
      </c>
      <c r="B46" s="374">
        <v>309962</v>
      </c>
      <c r="C46" s="374">
        <f t="shared" ref="C46:H46" si="7">SUM(C47:C48)</f>
        <v>13513</v>
      </c>
      <c r="D46" s="374">
        <f t="shared" si="7"/>
        <v>1411</v>
      </c>
      <c r="E46" s="374">
        <f t="shared" si="7"/>
        <v>477</v>
      </c>
      <c r="F46" s="374">
        <f t="shared" si="7"/>
        <v>18411</v>
      </c>
      <c r="G46" s="374">
        <f t="shared" si="7"/>
        <v>655</v>
      </c>
      <c r="H46" s="374">
        <f t="shared" si="7"/>
        <v>1315</v>
      </c>
      <c r="I46" s="389">
        <f>SUM(I47:J48)</f>
        <v>1664</v>
      </c>
      <c r="J46" s="389"/>
      <c r="K46" s="390">
        <f>SUM(K47:L48)</f>
        <v>976</v>
      </c>
      <c r="L46" s="390"/>
      <c r="M46" s="373">
        <f>SUM(M47:M48)</f>
        <v>258587</v>
      </c>
      <c r="N46" s="373">
        <f>SUM(N47:N48)</f>
        <v>5684</v>
      </c>
      <c r="O46" s="373">
        <f>SUM(O47:O48)</f>
        <v>4570</v>
      </c>
      <c r="P46" s="373">
        <f>SUM(P47:P48)</f>
        <v>2699</v>
      </c>
    </row>
    <row r="47" spans="1:16">
      <c r="A47" s="356" t="s">
        <v>187</v>
      </c>
      <c r="B47" s="374">
        <v>29690</v>
      </c>
      <c r="C47" s="374">
        <v>9446</v>
      </c>
      <c r="D47" s="374">
        <v>519</v>
      </c>
      <c r="E47" s="374">
        <v>461</v>
      </c>
      <c r="F47" s="374">
        <v>9999</v>
      </c>
      <c r="G47" s="374">
        <v>198</v>
      </c>
      <c r="H47" s="374">
        <v>679</v>
      </c>
      <c r="I47" s="390">
        <v>0</v>
      </c>
      <c r="J47" s="390"/>
      <c r="K47" s="390">
        <v>130</v>
      </c>
      <c r="L47" s="390"/>
      <c r="M47" s="373">
        <v>1227</v>
      </c>
      <c r="N47" s="372">
        <v>2948</v>
      </c>
      <c r="O47" s="372">
        <v>3204</v>
      </c>
      <c r="P47" s="372">
        <v>879</v>
      </c>
    </row>
    <row r="48" spans="1:16">
      <c r="A48" s="356" t="s">
        <v>188</v>
      </c>
      <c r="B48" s="374">
        <v>280272</v>
      </c>
      <c r="C48" s="374">
        <v>4067</v>
      </c>
      <c r="D48" s="374">
        <v>892</v>
      </c>
      <c r="E48" s="374">
        <v>16</v>
      </c>
      <c r="F48" s="374">
        <v>8412</v>
      </c>
      <c r="G48" s="374">
        <v>457</v>
      </c>
      <c r="H48" s="374">
        <v>636</v>
      </c>
      <c r="I48" s="389">
        <v>1664</v>
      </c>
      <c r="J48" s="389"/>
      <c r="K48" s="389">
        <v>846</v>
      </c>
      <c r="L48" s="389"/>
      <c r="M48" s="373">
        <v>257360</v>
      </c>
      <c r="N48" s="373">
        <v>2736</v>
      </c>
      <c r="O48" s="373">
        <v>1366</v>
      </c>
      <c r="P48" s="373">
        <v>1820</v>
      </c>
    </row>
    <row r="49" spans="1:16" ht="9" customHeight="1">
      <c r="A49" s="375"/>
    </row>
    <row r="50" spans="1:16" ht="19.5">
      <c r="A50" s="368" t="s">
        <v>252</v>
      </c>
    </row>
    <row r="51" spans="1:16" ht="25.5" customHeight="1">
      <c r="A51" s="30" t="s">
        <v>190</v>
      </c>
      <c r="B51" s="384" t="s">
        <v>191</v>
      </c>
      <c r="C51" s="384" t="s">
        <v>253</v>
      </c>
      <c r="D51" s="384" t="s">
        <v>254</v>
      </c>
      <c r="E51" s="384" t="s">
        <v>194</v>
      </c>
      <c r="F51" s="384" t="s">
        <v>255</v>
      </c>
      <c r="G51" s="384" t="s">
        <v>24</v>
      </c>
      <c r="H51" s="384" t="s">
        <v>196</v>
      </c>
      <c r="I51" s="384"/>
      <c r="J51" s="384"/>
      <c r="K51" s="384"/>
      <c r="L51" s="384"/>
      <c r="M51" s="384" t="s">
        <v>197</v>
      </c>
      <c r="N51" s="384"/>
      <c r="O51" s="384" t="s">
        <v>256</v>
      </c>
      <c r="P51" s="384"/>
    </row>
    <row r="52" spans="1:16" ht="15.75" customHeight="1">
      <c r="A52" s="30"/>
      <c r="B52" s="384"/>
      <c r="C52" s="384"/>
      <c r="D52" s="384"/>
      <c r="E52" s="384"/>
      <c r="F52" s="384"/>
      <c r="G52" s="384"/>
      <c r="H52" s="356" t="s">
        <v>198</v>
      </c>
      <c r="I52" s="384" t="s">
        <v>199</v>
      </c>
      <c r="J52" s="384"/>
      <c r="K52" s="384" t="s">
        <v>200</v>
      </c>
      <c r="L52" s="384"/>
      <c r="M52" s="384"/>
      <c r="N52" s="384"/>
      <c r="O52" s="384"/>
      <c r="P52" s="384"/>
    </row>
    <row r="53" spans="1:16">
      <c r="A53" s="356" t="s">
        <v>155</v>
      </c>
      <c r="B53" s="352">
        <v>145</v>
      </c>
      <c r="C53" s="352">
        <v>24</v>
      </c>
      <c r="D53" s="352">
        <v>90</v>
      </c>
      <c r="E53" s="352">
        <v>10</v>
      </c>
      <c r="F53" s="352">
        <v>19</v>
      </c>
      <c r="G53" s="352">
        <v>2</v>
      </c>
      <c r="H53" s="391">
        <v>103</v>
      </c>
      <c r="I53" s="392">
        <v>1387</v>
      </c>
      <c r="J53" s="392"/>
      <c r="K53" s="393">
        <v>6065</v>
      </c>
      <c r="L53" s="393"/>
      <c r="M53" s="393">
        <v>53270486</v>
      </c>
      <c r="N53" s="393"/>
      <c r="O53" s="356" t="s">
        <v>155</v>
      </c>
      <c r="P53" s="11">
        <v>331</v>
      </c>
    </row>
    <row r="54" spans="1:16">
      <c r="A54" s="351" t="s">
        <v>17</v>
      </c>
      <c r="B54" s="352">
        <v>8</v>
      </c>
      <c r="C54" s="352">
        <v>2</v>
      </c>
      <c r="D54" s="352">
        <v>4</v>
      </c>
      <c r="E54" s="352">
        <v>0</v>
      </c>
      <c r="F54" s="352">
        <v>2</v>
      </c>
      <c r="G54" s="352">
        <v>0</v>
      </c>
      <c r="H54" s="391"/>
      <c r="I54" s="392"/>
      <c r="J54" s="392"/>
      <c r="K54" s="393"/>
      <c r="L54" s="393"/>
      <c r="M54" s="393"/>
      <c r="N54" s="393"/>
      <c r="O54" s="351" t="s">
        <v>17</v>
      </c>
      <c r="P54" s="11">
        <v>198</v>
      </c>
    </row>
    <row r="55" spans="1:16" ht="17.25" customHeight="1">
      <c r="A55" s="351" t="s">
        <v>18</v>
      </c>
      <c r="B55" s="352">
        <v>137</v>
      </c>
      <c r="C55" s="352">
        <v>22</v>
      </c>
      <c r="D55" s="352">
        <v>86</v>
      </c>
      <c r="E55" s="352">
        <v>10</v>
      </c>
      <c r="F55" s="352">
        <v>17</v>
      </c>
      <c r="G55" s="352">
        <v>2</v>
      </c>
      <c r="H55" s="391"/>
      <c r="I55" s="392"/>
      <c r="J55" s="392"/>
      <c r="K55" s="393"/>
      <c r="L55" s="393"/>
      <c r="M55" s="393"/>
      <c r="N55" s="393"/>
      <c r="O55" s="351" t="s">
        <v>18</v>
      </c>
      <c r="P55" s="11">
        <v>133</v>
      </c>
    </row>
    <row r="56" spans="1:16">
      <c r="A56" s="394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</row>
  </sheetData>
  <mergeCells count="89">
    <mergeCell ref="H53:H55"/>
    <mergeCell ref="I53:J55"/>
    <mergeCell ref="K53:L55"/>
    <mergeCell ref="M53:N55"/>
    <mergeCell ref="A56:P56"/>
    <mergeCell ref="G51:G52"/>
    <mergeCell ref="H51:L51"/>
    <mergeCell ref="M51:N52"/>
    <mergeCell ref="O51:P52"/>
    <mergeCell ref="I52:J52"/>
    <mergeCell ref="K52:L52"/>
    <mergeCell ref="A51:A52"/>
    <mergeCell ref="B51:B52"/>
    <mergeCell ref="C51:C52"/>
    <mergeCell ref="D51:D52"/>
    <mergeCell ref="E51:E52"/>
    <mergeCell ref="F51:F52"/>
    <mergeCell ref="I46:J46"/>
    <mergeCell ref="K46:L46"/>
    <mergeCell ref="I47:J47"/>
    <mergeCell ref="K47:L47"/>
    <mergeCell ref="I48:J48"/>
    <mergeCell ref="K48:L48"/>
    <mergeCell ref="B42:C42"/>
    <mergeCell ref="K42:L42"/>
    <mergeCell ref="M42:N42"/>
    <mergeCell ref="O42:P42"/>
    <mergeCell ref="I45:J45"/>
    <mergeCell ref="K45:L45"/>
    <mergeCell ref="B40:C40"/>
    <mergeCell ref="K40:L40"/>
    <mergeCell ref="M40:N40"/>
    <mergeCell ref="O40:P40"/>
    <mergeCell ref="B41:C41"/>
    <mergeCell ref="K41:L41"/>
    <mergeCell ref="M41:N41"/>
    <mergeCell ref="O41:P41"/>
    <mergeCell ref="B34:C34"/>
    <mergeCell ref="B35:C35"/>
    <mergeCell ref="B36:C36"/>
    <mergeCell ref="A38:A39"/>
    <mergeCell ref="B38:P38"/>
    <mergeCell ref="B39:C39"/>
    <mergeCell ref="K39:L39"/>
    <mergeCell ref="M39:N39"/>
    <mergeCell ref="O39:P39"/>
    <mergeCell ref="A31:A33"/>
    <mergeCell ref="B31:C33"/>
    <mergeCell ref="D31:P31"/>
    <mergeCell ref="D32:F32"/>
    <mergeCell ref="G32:H32"/>
    <mergeCell ref="I32:J32"/>
    <mergeCell ref="K32:L32"/>
    <mergeCell ref="M32:N32"/>
    <mergeCell ref="O32:P32"/>
    <mergeCell ref="I27:J27"/>
    <mergeCell ref="K27:L27"/>
    <mergeCell ref="N27:O27"/>
    <mergeCell ref="I28:J28"/>
    <mergeCell ref="K28:L28"/>
    <mergeCell ref="N28:O28"/>
    <mergeCell ref="A24:A25"/>
    <mergeCell ref="B24:P24"/>
    <mergeCell ref="I25:J25"/>
    <mergeCell ref="K25:L25"/>
    <mergeCell ref="N25:O25"/>
    <mergeCell ref="I26:J26"/>
    <mergeCell ref="K26:L26"/>
    <mergeCell ref="N26:O26"/>
    <mergeCell ref="B6:C6"/>
    <mergeCell ref="D6:E6"/>
    <mergeCell ref="I6:J6"/>
    <mergeCell ref="K6:L6"/>
    <mergeCell ref="A8:A9"/>
    <mergeCell ref="B8:B9"/>
    <mergeCell ref="C8:D8"/>
    <mergeCell ref="E8:F8"/>
    <mergeCell ref="G8:J8"/>
    <mergeCell ref="K8:P8"/>
    <mergeCell ref="A1:P1"/>
    <mergeCell ref="A2:M2"/>
    <mergeCell ref="N2:P2"/>
    <mergeCell ref="A3:O3"/>
    <mergeCell ref="A4:A5"/>
    <mergeCell ref="B4:C5"/>
    <mergeCell ref="D4:P4"/>
    <mergeCell ref="D5:E5"/>
    <mergeCell ref="I5:J5"/>
    <mergeCell ref="K5:L5"/>
  </mergeCells>
  <phoneticPr fontId="18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9"/>
  <sheetViews>
    <sheetView workbookViewId="0"/>
  </sheetViews>
  <sheetFormatPr defaultRowHeight="16.5"/>
  <cols>
    <col min="1" max="1" width="14.375" style="349" customWidth="1"/>
    <col min="2" max="2" width="10.125" style="349" customWidth="1"/>
    <col min="3" max="3" width="7.75" style="349" customWidth="1"/>
    <col min="4" max="4" width="8.125" style="349" customWidth="1"/>
    <col min="5" max="6" width="10" style="349" customWidth="1"/>
    <col min="7" max="7" width="7.625" style="349" customWidth="1"/>
    <col min="8" max="8" width="6.75" style="349" customWidth="1"/>
    <col min="9" max="9" width="5.75" style="349" customWidth="1"/>
    <col min="10" max="10" width="5.5" style="349" customWidth="1"/>
    <col min="11" max="11" width="5.25" style="349" customWidth="1"/>
    <col min="12" max="12" width="5" style="349" customWidth="1"/>
    <col min="13" max="13" width="10.375" style="349" customWidth="1"/>
    <col min="14" max="14" width="8.25" style="349" customWidth="1"/>
    <col min="15" max="15" width="8.75" style="349" customWidth="1"/>
    <col min="16" max="16" width="8" style="349" customWidth="1"/>
    <col min="17" max="256" width="8.5" style="349" customWidth="1"/>
    <col min="257" max="257" width="12.5" style="349" customWidth="1"/>
    <col min="258" max="258" width="10.125" style="349" customWidth="1"/>
    <col min="259" max="259" width="7.75" style="349" customWidth="1"/>
    <col min="260" max="260" width="8.125" style="349" customWidth="1"/>
    <col min="261" max="261" width="7.75" style="349" customWidth="1"/>
    <col min="262" max="262" width="10.125" style="349" customWidth="1"/>
    <col min="263" max="263" width="7.625" style="349" customWidth="1"/>
    <col min="264" max="264" width="6.75" style="349" customWidth="1"/>
    <col min="265" max="265" width="5.75" style="349" customWidth="1"/>
    <col min="266" max="266" width="5.5" style="349" customWidth="1"/>
    <col min="267" max="267" width="5.25" style="349" customWidth="1"/>
    <col min="268" max="268" width="5" style="349" customWidth="1"/>
    <col min="269" max="269" width="10.375" style="349" customWidth="1"/>
    <col min="270" max="270" width="8.25" style="349" customWidth="1"/>
    <col min="271" max="271" width="8.75" style="349" customWidth="1"/>
    <col min="272" max="272" width="8" style="349" customWidth="1"/>
    <col min="273" max="512" width="8.5" style="349" customWidth="1"/>
    <col min="513" max="513" width="12.5" style="349" customWidth="1"/>
    <col min="514" max="514" width="10.125" style="349" customWidth="1"/>
    <col min="515" max="515" width="7.75" style="349" customWidth="1"/>
    <col min="516" max="516" width="8.125" style="349" customWidth="1"/>
    <col min="517" max="517" width="7.75" style="349" customWidth="1"/>
    <col min="518" max="518" width="10.125" style="349" customWidth="1"/>
    <col min="519" max="519" width="7.625" style="349" customWidth="1"/>
    <col min="520" max="520" width="6.75" style="349" customWidth="1"/>
    <col min="521" max="521" width="5.75" style="349" customWidth="1"/>
    <col min="522" max="522" width="5.5" style="349" customWidth="1"/>
    <col min="523" max="523" width="5.25" style="349" customWidth="1"/>
    <col min="524" max="524" width="5" style="349" customWidth="1"/>
    <col min="525" max="525" width="10.375" style="349" customWidth="1"/>
    <col min="526" max="526" width="8.25" style="349" customWidth="1"/>
    <col min="527" max="527" width="8.75" style="349" customWidth="1"/>
    <col min="528" max="528" width="8" style="349" customWidth="1"/>
    <col min="529" max="768" width="8.5" style="349" customWidth="1"/>
    <col min="769" max="769" width="12.5" style="349" customWidth="1"/>
    <col min="770" max="770" width="10.125" style="349" customWidth="1"/>
    <col min="771" max="771" width="7.75" style="349" customWidth="1"/>
    <col min="772" max="772" width="8.125" style="349" customWidth="1"/>
    <col min="773" max="773" width="7.75" style="349" customWidth="1"/>
    <col min="774" max="774" width="10.125" style="349" customWidth="1"/>
    <col min="775" max="775" width="7.625" style="349" customWidth="1"/>
    <col min="776" max="776" width="6.75" style="349" customWidth="1"/>
    <col min="777" max="777" width="5.75" style="349" customWidth="1"/>
    <col min="778" max="778" width="5.5" style="349" customWidth="1"/>
    <col min="779" max="779" width="5.25" style="349" customWidth="1"/>
    <col min="780" max="780" width="5" style="349" customWidth="1"/>
    <col min="781" max="781" width="10.375" style="349" customWidth="1"/>
    <col min="782" max="782" width="8.25" style="349" customWidth="1"/>
    <col min="783" max="783" width="8.75" style="349" customWidth="1"/>
    <col min="784" max="784" width="8" style="349" customWidth="1"/>
    <col min="785" max="1024" width="8.5" style="349" customWidth="1"/>
    <col min="1025" max="1025" width="9" customWidth="1"/>
  </cols>
  <sheetData>
    <row r="1" spans="1:16" ht="29.1" customHeight="1">
      <c r="A1" s="328" t="s">
        <v>257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ht="19.5" customHeight="1">
      <c r="A2" s="376" t="s">
        <v>271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67" t="s">
        <v>70</v>
      </c>
      <c r="O2" s="67"/>
      <c r="P2" s="67"/>
    </row>
    <row r="3" spans="1:16" ht="19.5" customHeight="1">
      <c r="A3" s="377" t="s">
        <v>228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1:16" ht="16.5" customHeight="1">
      <c r="A4" s="396" t="s">
        <v>2</v>
      </c>
      <c r="B4" s="396" t="s">
        <v>128</v>
      </c>
      <c r="C4" s="396"/>
      <c r="D4" s="380" t="s">
        <v>229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1:16" ht="47.25">
      <c r="A5" s="396"/>
      <c r="B5" s="396"/>
      <c r="C5" s="396"/>
      <c r="D5" s="396" t="s">
        <v>98</v>
      </c>
      <c r="E5" s="396"/>
      <c r="F5" s="351" t="s">
        <v>29</v>
      </c>
      <c r="G5" s="351" t="s">
        <v>30</v>
      </c>
      <c r="H5" s="351" t="s">
        <v>31</v>
      </c>
      <c r="I5" s="380" t="s">
        <v>32</v>
      </c>
      <c r="J5" s="380"/>
      <c r="K5" s="380" t="s">
        <v>33</v>
      </c>
      <c r="L5" s="380"/>
      <c r="M5" s="351" t="s">
        <v>34</v>
      </c>
      <c r="N5" s="351" t="s">
        <v>35</v>
      </c>
      <c r="O5" s="351" t="s">
        <v>36</v>
      </c>
      <c r="P5" s="356" t="s">
        <v>264</v>
      </c>
    </row>
    <row r="6" spans="1:16">
      <c r="A6" s="402">
        <f>SUM(B6,D6)</f>
        <v>266</v>
      </c>
      <c r="B6" s="409">
        <v>100</v>
      </c>
      <c r="C6" s="409"/>
      <c r="D6" s="380">
        <f>SUM(F6:P6)</f>
        <v>166</v>
      </c>
      <c r="E6" s="380"/>
      <c r="F6" s="351">
        <v>82</v>
      </c>
      <c r="G6" s="351">
        <v>21</v>
      </c>
      <c r="H6" s="351">
        <v>15</v>
      </c>
      <c r="I6" s="382">
        <v>3</v>
      </c>
      <c r="J6" s="382"/>
      <c r="K6" s="380">
        <v>0</v>
      </c>
      <c r="L6" s="380"/>
      <c r="M6" s="351">
        <v>4</v>
      </c>
      <c r="N6" s="351">
        <v>35</v>
      </c>
      <c r="O6" s="351">
        <v>3</v>
      </c>
      <c r="P6" s="351">
        <v>3</v>
      </c>
    </row>
    <row r="7" spans="1:16" ht="12" customHeight="1">
      <c r="A7" s="355"/>
    </row>
    <row r="8" spans="1:16" ht="16.5" customHeight="1">
      <c r="A8" s="383" t="s">
        <v>259</v>
      </c>
      <c r="B8" s="384" t="s">
        <v>2</v>
      </c>
      <c r="C8" s="384" t="s">
        <v>5</v>
      </c>
      <c r="D8" s="384"/>
      <c r="E8" s="384" t="s">
        <v>231</v>
      </c>
      <c r="F8" s="384"/>
      <c r="G8" s="384" t="s">
        <v>7</v>
      </c>
      <c r="H8" s="384"/>
      <c r="I8" s="384"/>
      <c r="J8" s="384"/>
      <c r="K8" s="384" t="s">
        <v>8</v>
      </c>
      <c r="L8" s="384"/>
      <c r="M8" s="384"/>
      <c r="N8" s="384"/>
      <c r="O8" s="384"/>
      <c r="P8" s="384"/>
    </row>
    <row r="9" spans="1:16" ht="47.25">
      <c r="A9" s="383"/>
      <c r="B9" s="384"/>
      <c r="C9" s="356" t="s">
        <v>17</v>
      </c>
      <c r="D9" s="356" t="s">
        <v>18</v>
      </c>
      <c r="E9" s="356" t="s">
        <v>19</v>
      </c>
      <c r="F9" s="356" t="s">
        <v>20</v>
      </c>
      <c r="G9" s="356" t="s">
        <v>21</v>
      </c>
      <c r="H9" s="356" t="s">
        <v>22</v>
      </c>
      <c r="I9" s="356" t="s">
        <v>23</v>
      </c>
      <c r="J9" s="356" t="s">
        <v>24</v>
      </c>
      <c r="K9" s="356" t="s">
        <v>19</v>
      </c>
      <c r="L9" s="356" t="s">
        <v>25</v>
      </c>
      <c r="M9" s="356" t="s">
        <v>26</v>
      </c>
      <c r="N9" s="356" t="s">
        <v>27</v>
      </c>
      <c r="O9" s="403" t="s">
        <v>28</v>
      </c>
      <c r="P9" s="356" t="s">
        <v>24</v>
      </c>
    </row>
    <row r="10" spans="1:16">
      <c r="A10" s="357" t="s">
        <v>2</v>
      </c>
      <c r="B10" s="404">
        <f t="shared" ref="B10:P10" si="0">SUM(B17+B11)</f>
        <v>266</v>
      </c>
      <c r="C10" s="404">
        <f t="shared" si="0"/>
        <v>144</v>
      </c>
      <c r="D10" s="404">
        <f t="shared" si="0"/>
        <v>122</v>
      </c>
      <c r="E10" s="404">
        <f t="shared" si="0"/>
        <v>241</v>
      </c>
      <c r="F10" s="404">
        <f t="shared" si="0"/>
        <v>25</v>
      </c>
      <c r="G10" s="404">
        <f t="shared" si="0"/>
        <v>66</v>
      </c>
      <c r="H10" s="404">
        <f t="shared" si="0"/>
        <v>10</v>
      </c>
      <c r="I10" s="404">
        <f t="shared" si="0"/>
        <v>182</v>
      </c>
      <c r="J10" s="404">
        <f t="shared" si="0"/>
        <v>8</v>
      </c>
      <c r="K10" s="404">
        <f t="shared" si="0"/>
        <v>182</v>
      </c>
      <c r="L10" s="404">
        <f t="shared" si="0"/>
        <v>25</v>
      </c>
      <c r="M10" s="404">
        <f t="shared" si="0"/>
        <v>10</v>
      </c>
      <c r="N10" s="404">
        <f t="shared" si="0"/>
        <v>28</v>
      </c>
      <c r="O10" s="404">
        <f t="shared" si="0"/>
        <v>16</v>
      </c>
      <c r="P10" s="404">
        <f t="shared" si="0"/>
        <v>5</v>
      </c>
    </row>
    <row r="11" spans="1:16">
      <c r="A11" s="356" t="s">
        <v>117</v>
      </c>
      <c r="B11" s="11">
        <f t="shared" ref="B11:P11" si="1">SUM(B12:B16)</f>
        <v>100</v>
      </c>
      <c r="C11" s="11">
        <f t="shared" si="1"/>
        <v>53</v>
      </c>
      <c r="D11" s="11">
        <f t="shared" si="1"/>
        <v>47</v>
      </c>
      <c r="E11" s="11">
        <f t="shared" si="1"/>
        <v>88</v>
      </c>
      <c r="F11" s="11">
        <f t="shared" si="1"/>
        <v>12</v>
      </c>
      <c r="G11" s="11">
        <f t="shared" si="1"/>
        <v>14</v>
      </c>
      <c r="H11" s="11">
        <f t="shared" si="1"/>
        <v>6</v>
      </c>
      <c r="I11" s="11">
        <f t="shared" si="1"/>
        <v>72</v>
      </c>
      <c r="J11" s="11">
        <f t="shared" si="1"/>
        <v>8</v>
      </c>
      <c r="K11" s="11">
        <f t="shared" si="1"/>
        <v>82</v>
      </c>
      <c r="L11" s="11">
        <f t="shared" si="1"/>
        <v>9</v>
      </c>
      <c r="M11" s="11">
        <f t="shared" si="1"/>
        <v>0</v>
      </c>
      <c r="N11" s="11">
        <f t="shared" si="1"/>
        <v>4</v>
      </c>
      <c r="O11" s="11">
        <f t="shared" si="1"/>
        <v>2</v>
      </c>
      <c r="P11" s="11">
        <f t="shared" si="1"/>
        <v>3</v>
      </c>
    </row>
    <row r="12" spans="1:16" ht="16.5" customHeight="1">
      <c r="A12" s="356" t="s">
        <v>232</v>
      </c>
      <c r="B12" s="356">
        <f>SUM(C12:D12)</f>
        <v>34</v>
      </c>
      <c r="C12" s="11">
        <v>17</v>
      </c>
      <c r="D12" s="11">
        <v>17</v>
      </c>
      <c r="E12" s="11">
        <v>31</v>
      </c>
      <c r="F12" s="11">
        <v>3</v>
      </c>
      <c r="G12" s="11">
        <v>2</v>
      </c>
      <c r="H12" s="11">
        <v>1</v>
      </c>
      <c r="I12" s="11">
        <v>25</v>
      </c>
      <c r="J12" s="11">
        <v>6</v>
      </c>
      <c r="K12" s="11">
        <v>27</v>
      </c>
      <c r="L12" s="11">
        <v>5</v>
      </c>
      <c r="M12" s="11">
        <v>0</v>
      </c>
      <c r="N12" s="11">
        <v>0</v>
      </c>
      <c r="O12" s="11">
        <v>2</v>
      </c>
      <c r="P12" s="11">
        <v>0</v>
      </c>
    </row>
    <row r="13" spans="1:16">
      <c r="A13" s="356" t="s">
        <v>233</v>
      </c>
      <c r="B13" s="356">
        <f>SUM(C13:D13)</f>
        <v>49</v>
      </c>
      <c r="C13" s="11">
        <v>28</v>
      </c>
      <c r="D13" s="11">
        <v>21</v>
      </c>
      <c r="E13" s="11">
        <v>42</v>
      </c>
      <c r="F13" s="11">
        <v>7</v>
      </c>
      <c r="G13" s="11">
        <v>5</v>
      </c>
      <c r="H13" s="11">
        <v>2</v>
      </c>
      <c r="I13" s="11">
        <v>41</v>
      </c>
      <c r="J13" s="11">
        <v>1</v>
      </c>
      <c r="K13" s="11">
        <v>41</v>
      </c>
      <c r="L13" s="11">
        <v>2</v>
      </c>
      <c r="M13" s="11">
        <v>0</v>
      </c>
      <c r="N13" s="11">
        <v>3</v>
      </c>
      <c r="O13" s="11">
        <v>0</v>
      </c>
      <c r="P13" s="11">
        <v>3</v>
      </c>
    </row>
    <row r="14" spans="1:16" ht="16.5" customHeight="1">
      <c r="A14" s="356" t="s">
        <v>234</v>
      </c>
      <c r="B14" s="356">
        <f>SUM(C14:D14)</f>
        <v>15</v>
      </c>
      <c r="C14" s="11">
        <v>6</v>
      </c>
      <c r="D14" s="11">
        <v>9</v>
      </c>
      <c r="E14" s="11">
        <v>13</v>
      </c>
      <c r="F14" s="11">
        <v>2</v>
      </c>
      <c r="G14" s="11">
        <v>6</v>
      </c>
      <c r="H14" s="11">
        <v>3</v>
      </c>
      <c r="I14" s="11">
        <v>5</v>
      </c>
      <c r="J14" s="11">
        <v>1</v>
      </c>
      <c r="K14" s="11">
        <v>13</v>
      </c>
      <c r="L14" s="11">
        <v>1</v>
      </c>
      <c r="M14" s="11">
        <v>0</v>
      </c>
      <c r="N14" s="11">
        <v>1</v>
      </c>
      <c r="O14" s="11">
        <v>0</v>
      </c>
      <c r="P14" s="11">
        <v>0</v>
      </c>
    </row>
    <row r="15" spans="1:16">
      <c r="A15" s="356" t="s">
        <v>235</v>
      </c>
      <c r="B15" s="356">
        <f>SUM(C15:D15)</f>
        <v>1</v>
      </c>
      <c r="C15" s="11">
        <v>1</v>
      </c>
      <c r="D15" s="11">
        <v>0</v>
      </c>
      <c r="E15" s="11">
        <v>1</v>
      </c>
      <c r="F15" s="11">
        <v>0</v>
      </c>
      <c r="G15" s="11">
        <v>1</v>
      </c>
      <c r="H15" s="11">
        <v>0</v>
      </c>
      <c r="I15" s="11">
        <v>0</v>
      </c>
      <c r="J15" s="11">
        <v>0</v>
      </c>
      <c r="K15" s="11">
        <v>0</v>
      </c>
      <c r="L15" s="11">
        <v>1</v>
      </c>
      <c r="M15" s="11">
        <v>0</v>
      </c>
      <c r="N15" s="11">
        <v>0</v>
      </c>
      <c r="O15" s="11">
        <v>0</v>
      </c>
      <c r="P15" s="11">
        <v>0</v>
      </c>
    </row>
    <row r="16" spans="1:16" ht="16.5" customHeight="1">
      <c r="A16" s="356" t="s">
        <v>269</v>
      </c>
      <c r="B16" s="356">
        <f>SUM(C16:D16)</f>
        <v>1</v>
      </c>
      <c r="C16" s="11">
        <v>1</v>
      </c>
      <c r="D16" s="11">
        <v>0</v>
      </c>
      <c r="E16" s="11">
        <v>1</v>
      </c>
      <c r="F16" s="11">
        <v>0</v>
      </c>
      <c r="G16" s="11">
        <v>0</v>
      </c>
      <c r="H16" s="11">
        <v>0</v>
      </c>
      <c r="I16" s="11">
        <v>1</v>
      </c>
      <c r="J16" s="11">
        <v>0</v>
      </c>
      <c r="K16" s="11">
        <v>1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18.75" customHeight="1">
      <c r="A17" s="356" t="s">
        <v>118</v>
      </c>
      <c r="B17" s="356">
        <f t="shared" ref="B17:P17" si="2">SUM(B18:B22)</f>
        <v>166</v>
      </c>
      <c r="C17" s="356">
        <f t="shared" si="2"/>
        <v>91</v>
      </c>
      <c r="D17" s="356">
        <f t="shared" si="2"/>
        <v>75</v>
      </c>
      <c r="E17" s="356">
        <f t="shared" si="2"/>
        <v>153</v>
      </c>
      <c r="F17" s="356">
        <f t="shared" si="2"/>
        <v>13</v>
      </c>
      <c r="G17" s="356">
        <f t="shared" si="2"/>
        <v>52</v>
      </c>
      <c r="H17" s="356">
        <f t="shared" si="2"/>
        <v>4</v>
      </c>
      <c r="I17" s="356">
        <f t="shared" si="2"/>
        <v>110</v>
      </c>
      <c r="J17" s="356">
        <f t="shared" si="2"/>
        <v>0</v>
      </c>
      <c r="K17" s="356">
        <f t="shared" si="2"/>
        <v>100</v>
      </c>
      <c r="L17" s="356">
        <f t="shared" si="2"/>
        <v>16</v>
      </c>
      <c r="M17" s="356">
        <f t="shared" si="2"/>
        <v>10</v>
      </c>
      <c r="N17" s="356">
        <f t="shared" si="2"/>
        <v>24</v>
      </c>
      <c r="O17" s="356">
        <f t="shared" si="2"/>
        <v>14</v>
      </c>
      <c r="P17" s="356">
        <f t="shared" si="2"/>
        <v>2</v>
      </c>
    </row>
    <row r="18" spans="1:16">
      <c r="A18" s="356" t="s">
        <v>232</v>
      </c>
      <c r="B18" s="351">
        <f>SUM(C18:D18)</f>
        <v>65</v>
      </c>
      <c r="C18" s="11">
        <v>37</v>
      </c>
      <c r="D18" s="11">
        <v>28</v>
      </c>
      <c r="E18" s="11">
        <v>59</v>
      </c>
      <c r="F18" s="11">
        <v>6</v>
      </c>
      <c r="G18" s="11">
        <v>2</v>
      </c>
      <c r="H18" s="11">
        <v>0</v>
      </c>
      <c r="I18" s="11">
        <v>63</v>
      </c>
      <c r="J18" s="11">
        <v>0</v>
      </c>
      <c r="K18" s="11">
        <v>41</v>
      </c>
      <c r="L18" s="11">
        <v>0</v>
      </c>
      <c r="M18" s="11">
        <v>0</v>
      </c>
      <c r="N18" s="11">
        <v>15</v>
      </c>
      <c r="O18" s="11">
        <v>9</v>
      </c>
      <c r="P18" s="11">
        <v>0</v>
      </c>
    </row>
    <row r="19" spans="1:16">
      <c r="A19" s="356" t="s">
        <v>233</v>
      </c>
      <c r="B19" s="351">
        <f>SUM(C19:D19)</f>
        <v>49</v>
      </c>
      <c r="C19" s="11">
        <v>25</v>
      </c>
      <c r="D19" s="11">
        <v>24</v>
      </c>
      <c r="E19" s="11">
        <v>46</v>
      </c>
      <c r="F19" s="11">
        <v>3</v>
      </c>
      <c r="G19" s="11">
        <v>14</v>
      </c>
      <c r="H19" s="11">
        <v>3</v>
      </c>
      <c r="I19" s="11">
        <v>32</v>
      </c>
      <c r="J19" s="11">
        <v>0</v>
      </c>
      <c r="K19" s="11">
        <v>33</v>
      </c>
      <c r="L19" s="11">
        <v>6</v>
      </c>
      <c r="M19" s="11">
        <v>4</v>
      </c>
      <c r="N19" s="11">
        <v>4</v>
      </c>
      <c r="O19" s="11">
        <v>2</v>
      </c>
      <c r="P19" s="11">
        <v>0</v>
      </c>
    </row>
    <row r="20" spans="1:16">
      <c r="A20" s="356" t="s">
        <v>234</v>
      </c>
      <c r="B20" s="351">
        <f>SUM(C20:D20)</f>
        <v>27</v>
      </c>
      <c r="C20" s="11">
        <v>17</v>
      </c>
      <c r="D20" s="11">
        <v>10</v>
      </c>
      <c r="E20" s="11">
        <v>26</v>
      </c>
      <c r="F20" s="11">
        <v>1</v>
      </c>
      <c r="G20" s="11">
        <v>18</v>
      </c>
      <c r="H20" s="11">
        <v>1</v>
      </c>
      <c r="I20" s="11">
        <v>8</v>
      </c>
      <c r="J20" s="11">
        <v>0</v>
      </c>
      <c r="K20" s="11">
        <v>10</v>
      </c>
      <c r="L20" s="11">
        <v>6</v>
      </c>
      <c r="M20" s="11">
        <v>3</v>
      </c>
      <c r="N20" s="11">
        <v>4</v>
      </c>
      <c r="O20" s="11">
        <v>3</v>
      </c>
      <c r="P20" s="11">
        <v>1</v>
      </c>
    </row>
    <row r="21" spans="1:16" ht="16.5" customHeight="1">
      <c r="A21" s="356" t="s">
        <v>235</v>
      </c>
      <c r="B21" s="351">
        <f>SUM(C21:D21)</f>
        <v>22</v>
      </c>
      <c r="C21" s="11">
        <v>11</v>
      </c>
      <c r="D21" s="11">
        <v>11</v>
      </c>
      <c r="E21" s="11">
        <v>19</v>
      </c>
      <c r="F21" s="11">
        <v>3</v>
      </c>
      <c r="G21" s="11">
        <v>15</v>
      </c>
      <c r="H21" s="11">
        <v>0</v>
      </c>
      <c r="I21" s="11">
        <v>7</v>
      </c>
      <c r="J21" s="11">
        <v>0</v>
      </c>
      <c r="K21" s="11">
        <v>13</v>
      </c>
      <c r="L21" s="11">
        <v>4</v>
      </c>
      <c r="M21" s="11">
        <v>3</v>
      </c>
      <c r="N21" s="11">
        <v>1</v>
      </c>
      <c r="O21" s="11">
        <v>0</v>
      </c>
      <c r="P21" s="11">
        <v>1</v>
      </c>
    </row>
    <row r="22" spans="1:16" ht="31.5">
      <c r="A22" s="356" t="s">
        <v>269</v>
      </c>
      <c r="B22" s="351">
        <f>SUM(C22:D22)</f>
        <v>3</v>
      </c>
      <c r="C22" s="11">
        <v>1</v>
      </c>
      <c r="D22" s="11">
        <v>2</v>
      </c>
      <c r="E22" s="11">
        <v>3</v>
      </c>
      <c r="F22" s="11">
        <v>0</v>
      </c>
      <c r="G22" s="11">
        <v>3</v>
      </c>
      <c r="H22" s="11">
        <v>0</v>
      </c>
      <c r="I22" s="11">
        <v>0</v>
      </c>
      <c r="J22" s="11">
        <v>0</v>
      </c>
      <c r="K22" s="11">
        <v>3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0.5" customHeight="1">
      <c r="A23" s="363"/>
    </row>
    <row r="24" spans="1:16" ht="21" customHeight="1">
      <c r="A24" s="383" t="s">
        <v>260</v>
      </c>
      <c r="B24" s="384" t="s">
        <v>9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</row>
    <row r="25" spans="1:16" ht="55.5" customHeight="1">
      <c r="A25" s="383"/>
      <c r="B25" s="356" t="s">
        <v>2</v>
      </c>
      <c r="C25" s="356" t="s">
        <v>270</v>
      </c>
      <c r="D25" s="356" t="s">
        <v>238</v>
      </c>
      <c r="E25" s="356" t="s">
        <v>272</v>
      </c>
      <c r="F25" s="356" t="s">
        <v>122</v>
      </c>
      <c r="G25" s="356" t="s">
        <v>123</v>
      </c>
      <c r="H25" s="356" t="s">
        <v>124</v>
      </c>
      <c r="I25" s="384" t="s">
        <v>125</v>
      </c>
      <c r="J25" s="384"/>
      <c r="K25" s="384" t="s">
        <v>126</v>
      </c>
      <c r="L25" s="384"/>
      <c r="M25" s="360" t="s">
        <v>239</v>
      </c>
      <c r="N25" s="396" t="s">
        <v>240</v>
      </c>
      <c r="O25" s="396"/>
      <c r="P25" s="356" t="s">
        <v>24</v>
      </c>
    </row>
    <row r="26" spans="1:16" ht="16.5" customHeight="1">
      <c r="A26" s="356" t="s">
        <v>155</v>
      </c>
      <c r="B26" s="359">
        <f t="shared" ref="B26:H26" si="3">SUM(B27:B28)</f>
        <v>1178</v>
      </c>
      <c r="C26" s="356">
        <f t="shared" si="3"/>
        <v>12</v>
      </c>
      <c r="D26" s="356">
        <f t="shared" si="3"/>
        <v>17</v>
      </c>
      <c r="E26" s="356">
        <f t="shared" si="3"/>
        <v>183</v>
      </c>
      <c r="F26" s="356">
        <f t="shared" si="3"/>
        <v>33</v>
      </c>
      <c r="G26" s="356">
        <f t="shared" si="3"/>
        <v>205</v>
      </c>
      <c r="H26" s="356">
        <f t="shared" si="3"/>
        <v>212</v>
      </c>
      <c r="I26" s="30">
        <f>SUM(I27:J28)</f>
        <v>71</v>
      </c>
      <c r="J26" s="30"/>
      <c r="K26" s="30">
        <f>SUM(K27:L28)</f>
        <v>102</v>
      </c>
      <c r="L26" s="30"/>
      <c r="M26" s="11">
        <f>SUM(M27:M28)</f>
        <v>54</v>
      </c>
      <c r="N26" s="30">
        <f>SUM(N27:O28)</f>
        <v>228</v>
      </c>
      <c r="O26" s="30"/>
      <c r="P26" s="11">
        <f>SUM(P27:P28)</f>
        <v>61</v>
      </c>
    </row>
    <row r="27" spans="1:16" ht="16.5" customHeight="1">
      <c r="A27" s="356" t="s">
        <v>128</v>
      </c>
      <c r="B27" s="11">
        <f>SUM(C27:P27)</f>
        <v>307</v>
      </c>
      <c r="C27" s="11">
        <v>7</v>
      </c>
      <c r="D27" s="11">
        <v>4</v>
      </c>
      <c r="E27" s="11">
        <v>69</v>
      </c>
      <c r="F27" s="11">
        <v>4</v>
      </c>
      <c r="G27" s="11">
        <v>40</v>
      </c>
      <c r="H27" s="11">
        <v>82</v>
      </c>
      <c r="I27" s="30">
        <v>10</v>
      </c>
      <c r="J27" s="30"/>
      <c r="K27" s="30">
        <v>17</v>
      </c>
      <c r="L27" s="30"/>
      <c r="M27" s="11">
        <v>2</v>
      </c>
      <c r="N27" s="30">
        <v>69</v>
      </c>
      <c r="O27" s="30"/>
      <c r="P27" s="11">
        <v>3</v>
      </c>
    </row>
    <row r="28" spans="1:16" ht="16.5" customHeight="1">
      <c r="A28" s="356" t="s">
        <v>129</v>
      </c>
      <c r="B28" s="11">
        <f>SUM(C28:P28)</f>
        <v>871</v>
      </c>
      <c r="C28" s="11">
        <v>5</v>
      </c>
      <c r="D28" s="11">
        <v>13</v>
      </c>
      <c r="E28" s="11">
        <v>114</v>
      </c>
      <c r="F28" s="11">
        <v>29</v>
      </c>
      <c r="G28" s="11">
        <v>165</v>
      </c>
      <c r="H28" s="11">
        <v>130</v>
      </c>
      <c r="I28" s="30">
        <v>61</v>
      </c>
      <c r="J28" s="30"/>
      <c r="K28" s="30">
        <v>85</v>
      </c>
      <c r="L28" s="30"/>
      <c r="M28" s="11">
        <v>52</v>
      </c>
      <c r="N28" s="30">
        <v>159</v>
      </c>
      <c r="O28" s="30"/>
      <c r="P28" s="11">
        <v>58</v>
      </c>
    </row>
    <row r="29" spans="1:16" ht="10.5" customHeight="1">
      <c r="A29" s="367"/>
    </row>
    <row r="30" spans="1:16" ht="22.5" customHeight="1">
      <c r="A30" s="368" t="s">
        <v>241</v>
      </c>
    </row>
    <row r="31" spans="1:16" ht="20.25" customHeight="1">
      <c r="A31" s="387" t="s">
        <v>261</v>
      </c>
      <c r="B31" s="381" t="s">
        <v>52</v>
      </c>
      <c r="C31" s="381"/>
      <c r="D31" s="384" t="s">
        <v>150</v>
      </c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</row>
    <row r="32" spans="1:16" ht="34.5" customHeight="1">
      <c r="A32" s="387"/>
      <c r="B32" s="381"/>
      <c r="C32" s="381"/>
      <c r="D32" s="384" t="s">
        <v>2</v>
      </c>
      <c r="E32" s="384"/>
      <c r="F32" s="384"/>
      <c r="G32" s="384" t="s">
        <v>168</v>
      </c>
      <c r="H32" s="384"/>
      <c r="I32" s="384" t="s">
        <v>169</v>
      </c>
      <c r="J32" s="384"/>
      <c r="K32" s="384" t="s">
        <v>170</v>
      </c>
      <c r="L32" s="384"/>
      <c r="M32" s="384" t="s">
        <v>171</v>
      </c>
      <c r="N32" s="384"/>
      <c r="O32" s="384" t="s">
        <v>58</v>
      </c>
      <c r="P32" s="384"/>
    </row>
    <row r="33" spans="1:16">
      <c r="A33" s="387"/>
      <c r="B33" s="381"/>
      <c r="C33" s="381"/>
      <c r="D33" s="356" t="s">
        <v>155</v>
      </c>
      <c r="E33" s="356" t="s">
        <v>17</v>
      </c>
      <c r="F33" s="356" t="s">
        <v>18</v>
      </c>
      <c r="G33" s="356" t="s">
        <v>17</v>
      </c>
      <c r="H33" s="356" t="s">
        <v>18</v>
      </c>
      <c r="I33" s="356" t="s">
        <v>17</v>
      </c>
      <c r="J33" s="356" t="s">
        <v>18</v>
      </c>
      <c r="K33" s="356" t="s">
        <v>17</v>
      </c>
      <c r="L33" s="356" t="s">
        <v>18</v>
      </c>
      <c r="M33" s="356" t="s">
        <v>17</v>
      </c>
      <c r="N33" s="356" t="s">
        <v>18</v>
      </c>
      <c r="O33" s="356" t="s">
        <v>17</v>
      </c>
      <c r="P33" s="356" t="s">
        <v>18</v>
      </c>
    </row>
    <row r="34" spans="1:16">
      <c r="A34" s="356" t="s">
        <v>155</v>
      </c>
      <c r="B34" s="410">
        <v>258</v>
      </c>
      <c r="C34" s="410"/>
      <c r="D34" s="359">
        <f t="shared" ref="D34:P34" si="4">SUM(D35:D36)</f>
        <v>501</v>
      </c>
      <c r="E34" s="356">
        <f t="shared" si="4"/>
        <v>249</v>
      </c>
      <c r="F34" s="356">
        <f t="shared" si="4"/>
        <v>252</v>
      </c>
      <c r="G34" s="356">
        <f t="shared" si="4"/>
        <v>5</v>
      </c>
      <c r="H34" s="356">
        <f t="shared" si="4"/>
        <v>9</v>
      </c>
      <c r="I34" s="356">
        <f t="shared" si="4"/>
        <v>99</v>
      </c>
      <c r="J34" s="356">
        <f t="shared" si="4"/>
        <v>109</v>
      </c>
      <c r="K34" s="356">
        <f t="shared" si="4"/>
        <v>123</v>
      </c>
      <c r="L34" s="356">
        <f t="shared" si="4"/>
        <v>122</v>
      </c>
      <c r="M34" s="356">
        <f t="shared" si="4"/>
        <v>18</v>
      </c>
      <c r="N34" s="356">
        <f t="shared" si="4"/>
        <v>11</v>
      </c>
      <c r="O34" s="356">
        <f t="shared" si="4"/>
        <v>4</v>
      </c>
      <c r="P34" s="356">
        <f t="shared" si="4"/>
        <v>1</v>
      </c>
    </row>
    <row r="35" spans="1:16" ht="16.5" customHeight="1">
      <c r="A35" s="356" t="s">
        <v>157</v>
      </c>
      <c r="B35" s="382">
        <v>98</v>
      </c>
      <c r="C35" s="382"/>
      <c r="D35" s="354">
        <f>SUM(E35:F35)</f>
        <v>181</v>
      </c>
      <c r="E35" s="356">
        <v>90</v>
      </c>
      <c r="F35" s="356">
        <v>91</v>
      </c>
      <c r="G35" s="356">
        <v>0</v>
      </c>
      <c r="H35" s="356">
        <v>1</v>
      </c>
      <c r="I35" s="356">
        <v>22</v>
      </c>
      <c r="J35" s="356">
        <v>30</v>
      </c>
      <c r="K35" s="356">
        <v>61</v>
      </c>
      <c r="L35" s="356">
        <v>53</v>
      </c>
      <c r="M35" s="356">
        <v>6</v>
      </c>
      <c r="N35" s="356">
        <v>6</v>
      </c>
      <c r="O35" s="356">
        <v>1</v>
      </c>
      <c r="P35" s="356">
        <v>1</v>
      </c>
    </row>
    <row r="36" spans="1:16" ht="16.5" customHeight="1">
      <c r="A36" s="356" t="s">
        <v>158</v>
      </c>
      <c r="B36" s="382">
        <v>160</v>
      </c>
      <c r="C36" s="382"/>
      <c r="D36" s="354">
        <f>SUM(E36:F36)</f>
        <v>320</v>
      </c>
      <c r="E36" s="356">
        <v>159</v>
      </c>
      <c r="F36" s="356">
        <v>161</v>
      </c>
      <c r="G36" s="356">
        <v>5</v>
      </c>
      <c r="H36" s="356">
        <v>8</v>
      </c>
      <c r="I36" s="356">
        <v>77</v>
      </c>
      <c r="J36" s="356">
        <v>79</v>
      </c>
      <c r="K36" s="356">
        <v>62</v>
      </c>
      <c r="L36" s="356">
        <v>69</v>
      </c>
      <c r="M36" s="356">
        <v>12</v>
      </c>
      <c r="N36" s="356">
        <v>5</v>
      </c>
      <c r="O36" s="356">
        <v>3</v>
      </c>
      <c r="P36" s="356">
        <v>0</v>
      </c>
    </row>
    <row r="37" spans="1:16" ht="10.5" customHeight="1">
      <c r="A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</row>
    <row r="38" spans="1:16" ht="19.5" customHeight="1">
      <c r="A38" s="383" t="s">
        <v>262</v>
      </c>
      <c r="B38" s="384" t="s">
        <v>159</v>
      </c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</row>
    <row r="39" spans="1:16" ht="40.5" customHeight="1">
      <c r="A39" s="383"/>
      <c r="B39" s="384" t="s">
        <v>160</v>
      </c>
      <c r="C39" s="384"/>
      <c r="D39" s="356" t="s">
        <v>161</v>
      </c>
      <c r="E39" s="356" t="s">
        <v>162</v>
      </c>
      <c r="F39" s="356" t="s">
        <v>163</v>
      </c>
      <c r="G39" s="356" t="s">
        <v>164</v>
      </c>
      <c r="H39" s="356" t="s">
        <v>165</v>
      </c>
      <c r="I39" s="356" t="s">
        <v>64</v>
      </c>
      <c r="J39" s="356" t="s">
        <v>65</v>
      </c>
      <c r="K39" s="411" t="s">
        <v>66</v>
      </c>
      <c r="L39" s="411"/>
      <c r="M39" s="384" t="s">
        <v>273</v>
      </c>
      <c r="N39" s="384"/>
      <c r="O39" s="380" t="s">
        <v>24</v>
      </c>
      <c r="P39" s="380"/>
    </row>
    <row r="40" spans="1:16">
      <c r="A40" s="356" t="s">
        <v>155</v>
      </c>
      <c r="B40" s="388">
        <f>SUM(B41:C42)</f>
        <v>761</v>
      </c>
      <c r="C40" s="388"/>
      <c r="D40" s="11">
        <f t="shared" ref="D40:J40" si="5">SUM(D41:D42)</f>
        <v>229</v>
      </c>
      <c r="E40" s="11">
        <f t="shared" si="5"/>
        <v>22</v>
      </c>
      <c r="F40" s="11">
        <f t="shared" si="5"/>
        <v>3</v>
      </c>
      <c r="G40" s="11">
        <f t="shared" si="5"/>
        <v>25</v>
      </c>
      <c r="H40" s="11">
        <f t="shared" si="5"/>
        <v>228</v>
      </c>
      <c r="I40" s="11">
        <f t="shared" si="5"/>
        <v>82</v>
      </c>
      <c r="J40" s="11">
        <f t="shared" si="5"/>
        <v>20</v>
      </c>
      <c r="K40" s="30">
        <f>SUM(K41:L42)</f>
        <v>86</v>
      </c>
      <c r="L40" s="30"/>
      <c r="M40" s="30">
        <f>SUM(M41:N42)</f>
        <v>3</v>
      </c>
      <c r="N40" s="30"/>
      <c r="O40" s="30">
        <f>SUM(O41:P42)</f>
        <v>63</v>
      </c>
      <c r="P40" s="30"/>
    </row>
    <row r="41" spans="1:16">
      <c r="A41" s="356" t="s">
        <v>157</v>
      </c>
      <c r="B41" s="30">
        <f>SUM(D41:P41)</f>
        <v>333</v>
      </c>
      <c r="C41" s="30"/>
      <c r="D41" s="11">
        <v>93</v>
      </c>
      <c r="E41" s="11">
        <v>22</v>
      </c>
      <c r="F41" s="11">
        <v>3</v>
      </c>
      <c r="G41" s="11">
        <v>10</v>
      </c>
      <c r="H41" s="11">
        <v>79</v>
      </c>
      <c r="I41" s="11">
        <v>25</v>
      </c>
      <c r="J41" s="11">
        <v>20</v>
      </c>
      <c r="K41" s="30">
        <v>21</v>
      </c>
      <c r="L41" s="30"/>
      <c r="M41" s="30">
        <v>3</v>
      </c>
      <c r="N41" s="30"/>
      <c r="O41" s="30">
        <v>57</v>
      </c>
      <c r="P41" s="30"/>
    </row>
    <row r="42" spans="1:16">
      <c r="A42" s="356" t="s">
        <v>158</v>
      </c>
      <c r="B42" s="30">
        <f>SUM(D42:P42)</f>
        <v>428</v>
      </c>
      <c r="C42" s="30"/>
      <c r="D42" s="11">
        <v>136</v>
      </c>
      <c r="E42" s="11">
        <v>0</v>
      </c>
      <c r="F42" s="11">
        <v>0</v>
      </c>
      <c r="G42" s="11">
        <v>15</v>
      </c>
      <c r="H42" s="11">
        <v>149</v>
      </c>
      <c r="I42" s="11">
        <v>57</v>
      </c>
      <c r="J42" s="11">
        <v>0</v>
      </c>
      <c r="K42" s="30">
        <v>65</v>
      </c>
      <c r="L42" s="30"/>
      <c r="M42" s="30">
        <v>0</v>
      </c>
      <c r="N42" s="30"/>
      <c r="O42" s="30">
        <v>6</v>
      </c>
      <c r="P42" s="30"/>
    </row>
    <row r="43" spans="1:16" ht="12" customHeight="1"/>
    <row r="44" spans="1:16" ht="22.5" customHeight="1">
      <c r="A44" s="368" t="s">
        <v>274</v>
      </c>
    </row>
    <row r="45" spans="1:16" ht="61.5" customHeight="1">
      <c r="A45" s="11" t="s">
        <v>190</v>
      </c>
      <c r="B45" s="356" t="s">
        <v>160</v>
      </c>
      <c r="C45" s="370" t="s">
        <v>245</v>
      </c>
      <c r="D45" s="370" t="s">
        <v>176</v>
      </c>
      <c r="E45" s="370" t="s">
        <v>177</v>
      </c>
      <c r="F45" s="370" t="s">
        <v>246</v>
      </c>
      <c r="G45" s="370" t="s">
        <v>247</v>
      </c>
      <c r="H45" s="370" t="s">
        <v>248</v>
      </c>
      <c r="I45" s="384" t="s">
        <v>249</v>
      </c>
      <c r="J45" s="384"/>
      <c r="K45" s="411" t="s">
        <v>183</v>
      </c>
      <c r="L45" s="411"/>
      <c r="M45" s="370" t="s">
        <v>250</v>
      </c>
      <c r="N45" s="370" t="s">
        <v>275</v>
      </c>
      <c r="O45" s="370" t="s">
        <v>251</v>
      </c>
      <c r="P45" s="371" t="s">
        <v>24</v>
      </c>
    </row>
    <row r="46" spans="1:16">
      <c r="A46" s="356" t="s">
        <v>155</v>
      </c>
      <c r="B46" s="405">
        <f t="shared" ref="B46:H46" si="6">SUM(B47:B48)</f>
        <v>151473</v>
      </c>
      <c r="C46" s="406">
        <f t="shared" si="6"/>
        <v>10991</v>
      </c>
      <c r="D46" s="406">
        <f t="shared" si="6"/>
        <v>1729</v>
      </c>
      <c r="E46" s="406">
        <f t="shared" si="6"/>
        <v>339</v>
      </c>
      <c r="F46" s="406">
        <f t="shared" si="6"/>
        <v>12793</v>
      </c>
      <c r="G46" s="406">
        <f t="shared" si="6"/>
        <v>379</v>
      </c>
      <c r="H46" s="406">
        <f t="shared" si="6"/>
        <v>922</v>
      </c>
      <c r="I46" s="389">
        <f>I48</f>
        <v>1847</v>
      </c>
      <c r="J46" s="389"/>
      <c r="K46" s="412">
        <f>SUM(K47:L48)</f>
        <v>1366</v>
      </c>
      <c r="L46" s="412"/>
      <c r="M46" s="373">
        <f>SUM(M47:M48)</f>
        <v>109724</v>
      </c>
      <c r="N46" s="406">
        <f>SUM(N47:N48)</f>
        <v>4831</v>
      </c>
      <c r="O46" s="406">
        <f>SUM(O47:O48)</f>
        <v>4725</v>
      </c>
      <c r="P46" s="373">
        <f>SUM(P47:P48)</f>
        <v>1827</v>
      </c>
    </row>
    <row r="47" spans="1:16">
      <c r="A47" s="356" t="s">
        <v>187</v>
      </c>
      <c r="B47" s="406">
        <v>19944</v>
      </c>
      <c r="C47" s="406">
        <v>5630</v>
      </c>
      <c r="D47" s="406">
        <v>868</v>
      </c>
      <c r="E47" s="406">
        <v>339</v>
      </c>
      <c r="F47" s="406">
        <v>5514</v>
      </c>
      <c r="G47" s="406">
        <v>177</v>
      </c>
      <c r="H47" s="406">
        <v>507</v>
      </c>
      <c r="I47" s="413"/>
      <c r="J47" s="413"/>
      <c r="K47" s="412">
        <v>121</v>
      </c>
      <c r="L47" s="412"/>
      <c r="M47" s="373">
        <v>654</v>
      </c>
      <c r="N47" s="406">
        <v>1696</v>
      </c>
      <c r="O47" s="406">
        <v>3584</v>
      </c>
      <c r="P47" s="373">
        <v>854</v>
      </c>
    </row>
    <row r="48" spans="1:16">
      <c r="A48" s="356" t="s">
        <v>188</v>
      </c>
      <c r="B48" s="407">
        <v>131529</v>
      </c>
      <c r="C48" s="407">
        <v>5361</v>
      </c>
      <c r="D48" s="373">
        <v>861</v>
      </c>
      <c r="E48" s="407">
        <v>0</v>
      </c>
      <c r="F48" s="373">
        <v>7279</v>
      </c>
      <c r="G48" s="407">
        <v>202</v>
      </c>
      <c r="H48" s="373">
        <v>415</v>
      </c>
      <c r="I48" s="389">
        <v>1847</v>
      </c>
      <c r="J48" s="389"/>
      <c r="K48" s="389">
        <v>1245</v>
      </c>
      <c r="L48" s="389"/>
      <c r="M48" s="373">
        <v>109070</v>
      </c>
      <c r="N48" s="373">
        <v>3135</v>
      </c>
      <c r="O48" s="373">
        <v>1141</v>
      </c>
      <c r="P48" s="373">
        <v>973</v>
      </c>
    </row>
    <row r="49" spans="1:16" ht="9" customHeight="1">
      <c r="A49" s="375"/>
    </row>
    <row r="50" spans="1:16" ht="19.5">
      <c r="A50" s="368" t="s">
        <v>276</v>
      </c>
    </row>
    <row r="51" spans="1:16" ht="25.5" customHeight="1">
      <c r="A51" s="30" t="s">
        <v>190</v>
      </c>
      <c r="B51" s="384" t="s">
        <v>191</v>
      </c>
      <c r="C51" s="384" t="s">
        <v>253</v>
      </c>
      <c r="D51" s="384" t="s">
        <v>254</v>
      </c>
      <c r="E51" s="384" t="s">
        <v>194</v>
      </c>
      <c r="F51" s="384" t="s">
        <v>255</v>
      </c>
      <c r="G51" s="384" t="s">
        <v>24</v>
      </c>
      <c r="H51" s="384" t="s">
        <v>196</v>
      </c>
      <c r="I51" s="384"/>
      <c r="J51" s="384"/>
      <c r="K51" s="384"/>
      <c r="L51" s="384"/>
      <c r="M51" s="384" t="s">
        <v>197</v>
      </c>
      <c r="N51" s="384"/>
      <c r="O51" s="411" t="s">
        <v>256</v>
      </c>
      <c r="P51" s="411"/>
    </row>
    <row r="52" spans="1:16" ht="15.75" customHeight="1">
      <c r="A52" s="30"/>
      <c r="B52" s="384"/>
      <c r="C52" s="384"/>
      <c r="D52" s="384"/>
      <c r="E52" s="384"/>
      <c r="F52" s="384"/>
      <c r="G52" s="384"/>
      <c r="H52" s="356" t="s">
        <v>198</v>
      </c>
      <c r="I52" s="384" t="s">
        <v>199</v>
      </c>
      <c r="J52" s="384"/>
      <c r="K52" s="384" t="s">
        <v>200</v>
      </c>
      <c r="L52" s="384"/>
      <c r="M52" s="384"/>
      <c r="N52" s="384"/>
      <c r="O52" s="411"/>
      <c r="P52" s="411"/>
    </row>
    <row r="53" spans="1:16">
      <c r="A53" s="356" t="s">
        <v>155</v>
      </c>
      <c r="B53" s="351">
        <v>133</v>
      </c>
      <c r="C53" s="351">
        <v>23</v>
      </c>
      <c r="D53" s="351">
        <v>79</v>
      </c>
      <c r="E53" s="351">
        <v>11</v>
      </c>
      <c r="F53" s="351">
        <v>19</v>
      </c>
      <c r="G53" s="351">
        <v>1</v>
      </c>
      <c r="H53" s="380">
        <v>185</v>
      </c>
      <c r="I53" s="380">
        <v>1068</v>
      </c>
      <c r="J53" s="380"/>
      <c r="K53" s="380">
        <v>4735</v>
      </c>
      <c r="L53" s="380"/>
      <c r="M53" s="412">
        <v>32222065</v>
      </c>
      <c r="N53" s="412"/>
      <c r="O53" s="356" t="s">
        <v>155</v>
      </c>
      <c r="P53" s="11">
        <v>433</v>
      </c>
    </row>
    <row r="54" spans="1:16">
      <c r="A54" s="351" t="s">
        <v>17</v>
      </c>
      <c r="B54" s="351">
        <v>10</v>
      </c>
      <c r="C54" s="351">
        <v>2</v>
      </c>
      <c r="D54" s="351">
        <v>4</v>
      </c>
      <c r="E54" s="351">
        <v>1</v>
      </c>
      <c r="F54" s="351">
        <v>3</v>
      </c>
      <c r="G54" s="351">
        <v>0</v>
      </c>
      <c r="H54" s="380"/>
      <c r="I54" s="380"/>
      <c r="J54" s="380"/>
      <c r="K54" s="380"/>
      <c r="L54" s="380"/>
      <c r="M54" s="412"/>
      <c r="N54" s="412"/>
      <c r="O54" s="351" t="s">
        <v>17</v>
      </c>
      <c r="P54" s="11">
        <v>228</v>
      </c>
    </row>
    <row r="55" spans="1:16" ht="17.25" customHeight="1">
      <c r="A55" s="351" t="s">
        <v>18</v>
      </c>
      <c r="B55" s="356">
        <f>SUM(C55:G55)</f>
        <v>123</v>
      </c>
      <c r="C55" s="351">
        <v>21</v>
      </c>
      <c r="D55" s="351">
        <v>75</v>
      </c>
      <c r="E55" s="351">
        <v>10</v>
      </c>
      <c r="F55" s="351">
        <v>16</v>
      </c>
      <c r="G55" s="351">
        <v>1</v>
      </c>
      <c r="H55" s="380"/>
      <c r="I55" s="380"/>
      <c r="J55" s="380"/>
      <c r="K55" s="380"/>
      <c r="L55" s="380"/>
      <c r="M55" s="412"/>
      <c r="N55" s="412"/>
      <c r="O55" s="351" t="s">
        <v>18</v>
      </c>
      <c r="P55" s="11">
        <v>205</v>
      </c>
    </row>
    <row r="56" spans="1:16">
      <c r="A56" s="394"/>
      <c r="E56" s="394"/>
      <c r="H56" s="408"/>
      <c r="M56" s="394"/>
    </row>
    <row r="57" spans="1:16">
      <c r="A57" s="394"/>
      <c r="E57" s="394"/>
      <c r="H57" s="408"/>
      <c r="M57" s="394"/>
    </row>
    <row r="58" spans="1:16">
      <c r="A58" s="408"/>
      <c r="B58" s="408"/>
      <c r="C58" s="408"/>
      <c r="D58" s="408"/>
      <c r="E58" s="408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8"/>
    </row>
    <row r="59" spans="1:16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</sheetData>
  <mergeCells count="92">
    <mergeCell ref="A59:P59"/>
    <mergeCell ref="H53:H55"/>
    <mergeCell ref="I53:J55"/>
    <mergeCell ref="K53:L55"/>
    <mergeCell ref="M53:N55"/>
    <mergeCell ref="A56:A57"/>
    <mergeCell ref="E56:E57"/>
    <mergeCell ref="M56:M57"/>
    <mergeCell ref="G51:G52"/>
    <mergeCell ref="H51:L51"/>
    <mergeCell ref="M51:N52"/>
    <mergeCell ref="O51:P52"/>
    <mergeCell ref="I52:J52"/>
    <mergeCell ref="K52:L52"/>
    <mergeCell ref="A51:A52"/>
    <mergeCell ref="B51:B52"/>
    <mergeCell ref="C51:C52"/>
    <mergeCell ref="D51:D52"/>
    <mergeCell ref="E51:E52"/>
    <mergeCell ref="F51:F52"/>
    <mergeCell ref="I46:J46"/>
    <mergeCell ref="K46:L46"/>
    <mergeCell ref="I47:J47"/>
    <mergeCell ref="K47:L47"/>
    <mergeCell ref="I48:J48"/>
    <mergeCell ref="K48:L48"/>
    <mergeCell ref="B42:C42"/>
    <mergeCell ref="K42:L42"/>
    <mergeCell ref="M42:N42"/>
    <mergeCell ref="O42:P42"/>
    <mergeCell ref="I45:J45"/>
    <mergeCell ref="K45:L45"/>
    <mergeCell ref="B40:C40"/>
    <mergeCell ref="K40:L40"/>
    <mergeCell ref="M40:N40"/>
    <mergeCell ref="O40:P40"/>
    <mergeCell ref="B41:C41"/>
    <mergeCell ref="K41:L41"/>
    <mergeCell ref="M41:N41"/>
    <mergeCell ref="O41:P41"/>
    <mergeCell ref="B34:C34"/>
    <mergeCell ref="B35:C35"/>
    <mergeCell ref="B36:C36"/>
    <mergeCell ref="A38:A39"/>
    <mergeCell ref="B38:P38"/>
    <mergeCell ref="B39:C39"/>
    <mergeCell ref="K39:L39"/>
    <mergeCell ref="M39:N39"/>
    <mergeCell ref="O39:P39"/>
    <mergeCell ref="A31:A33"/>
    <mergeCell ref="B31:C33"/>
    <mergeCell ref="D31:P31"/>
    <mergeCell ref="D32:F32"/>
    <mergeCell ref="G32:H32"/>
    <mergeCell ref="I32:J32"/>
    <mergeCell ref="K32:L32"/>
    <mergeCell ref="M32:N32"/>
    <mergeCell ref="O32:P32"/>
    <mergeCell ref="I27:J27"/>
    <mergeCell ref="K27:L27"/>
    <mergeCell ref="N27:O27"/>
    <mergeCell ref="I28:J28"/>
    <mergeCell ref="K28:L28"/>
    <mergeCell ref="N28:O28"/>
    <mergeCell ref="A24:A25"/>
    <mergeCell ref="B24:P24"/>
    <mergeCell ref="I25:J25"/>
    <mergeCell ref="K25:L25"/>
    <mergeCell ref="N25:O25"/>
    <mergeCell ref="I26:J26"/>
    <mergeCell ref="K26:L26"/>
    <mergeCell ref="N26:O26"/>
    <mergeCell ref="B6:C6"/>
    <mergeCell ref="D6:E6"/>
    <mergeCell ref="I6:J6"/>
    <mergeCell ref="K6:L6"/>
    <mergeCell ref="A8:A9"/>
    <mergeCell ref="B8:B9"/>
    <mergeCell ref="C8:D8"/>
    <mergeCell ref="E8:F8"/>
    <mergeCell ref="G8:J8"/>
    <mergeCell ref="K8:P8"/>
    <mergeCell ref="A1:P1"/>
    <mergeCell ref="A2:M2"/>
    <mergeCell ref="N2:P2"/>
    <mergeCell ref="A3:O3"/>
    <mergeCell ref="A4:A5"/>
    <mergeCell ref="B4:C5"/>
    <mergeCell ref="D4:P4"/>
    <mergeCell ref="D5:E5"/>
    <mergeCell ref="I5:J5"/>
    <mergeCell ref="K5:L5"/>
  </mergeCells>
  <phoneticPr fontId="18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9"/>
  <sheetViews>
    <sheetView workbookViewId="0"/>
  </sheetViews>
  <sheetFormatPr defaultRowHeight="16.5"/>
  <cols>
    <col min="1" max="1" width="14.625" style="414" customWidth="1"/>
    <col min="2" max="2" width="7.625" style="414" customWidth="1"/>
    <col min="3" max="3" width="6.75" style="414" customWidth="1"/>
    <col min="4" max="4" width="8.125" style="414" customWidth="1"/>
    <col min="5" max="6" width="8.625" style="414" customWidth="1"/>
    <col min="7" max="7" width="7.625" style="414" customWidth="1"/>
    <col min="8" max="8" width="6.75" style="414" customWidth="1"/>
    <col min="9" max="9" width="5.75" style="414" customWidth="1"/>
    <col min="10" max="10" width="5.5" style="414" customWidth="1"/>
    <col min="11" max="11" width="5.25" style="414" customWidth="1"/>
    <col min="12" max="12" width="5.875" style="414" customWidth="1"/>
    <col min="13" max="13" width="9.375" style="414" customWidth="1"/>
    <col min="14" max="14" width="8.25" style="414" customWidth="1"/>
    <col min="15" max="15" width="7" style="414" customWidth="1"/>
    <col min="16" max="16" width="6.875" style="414" customWidth="1"/>
    <col min="17" max="1024" width="8.5" style="414" customWidth="1"/>
    <col min="1025" max="1025" width="9" customWidth="1"/>
  </cols>
  <sheetData>
    <row r="1" spans="1:16" ht="30.75" customHeight="1">
      <c r="A1" s="328" t="s">
        <v>257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s="349" customFormat="1" ht="19.5" customHeight="1">
      <c r="A2" s="376" t="s">
        <v>277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50"/>
      <c r="N2" s="33" t="s">
        <v>70</v>
      </c>
      <c r="O2" s="33"/>
      <c r="P2" s="33"/>
    </row>
    <row r="3" spans="1:16" ht="19.5" customHeight="1">
      <c r="A3" s="419" t="s">
        <v>228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</row>
    <row r="4" spans="1:16" ht="16.5" customHeight="1">
      <c r="A4" s="396" t="s">
        <v>2</v>
      </c>
      <c r="B4" s="396" t="s">
        <v>128</v>
      </c>
      <c r="C4" s="396"/>
      <c r="D4" s="380" t="s">
        <v>229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1:16" ht="47.25">
      <c r="A5" s="396"/>
      <c r="B5" s="396"/>
      <c r="C5" s="396"/>
      <c r="D5" s="396" t="s">
        <v>98</v>
      </c>
      <c r="E5" s="396"/>
      <c r="F5" s="351" t="s">
        <v>29</v>
      </c>
      <c r="G5" s="351" t="s">
        <v>30</v>
      </c>
      <c r="H5" s="351" t="s">
        <v>31</v>
      </c>
      <c r="I5" s="380" t="s">
        <v>32</v>
      </c>
      <c r="J5" s="380"/>
      <c r="K5" s="380" t="s">
        <v>33</v>
      </c>
      <c r="L5" s="380"/>
      <c r="M5" s="351" t="s">
        <v>34</v>
      </c>
      <c r="N5" s="351" t="s">
        <v>35</v>
      </c>
      <c r="O5" s="351" t="s">
        <v>36</v>
      </c>
      <c r="P5" s="356" t="s">
        <v>264</v>
      </c>
    </row>
    <row r="6" spans="1:16">
      <c r="A6" s="402">
        <f>SUM(B6,D6)</f>
        <v>273</v>
      </c>
      <c r="B6" s="409">
        <v>80</v>
      </c>
      <c r="C6" s="409"/>
      <c r="D6" s="380">
        <f>SUM(F6:P6)</f>
        <v>193</v>
      </c>
      <c r="E6" s="380"/>
      <c r="F6" s="351">
        <v>79</v>
      </c>
      <c r="G6" s="351">
        <v>26</v>
      </c>
      <c r="H6" s="351">
        <v>17</v>
      </c>
      <c r="I6" s="382">
        <v>8</v>
      </c>
      <c r="J6" s="382"/>
      <c r="K6" s="380">
        <v>0</v>
      </c>
      <c r="L6" s="380"/>
      <c r="M6" s="351">
        <v>5</v>
      </c>
      <c r="N6" s="351">
        <v>35</v>
      </c>
      <c r="O6" s="351">
        <v>4</v>
      </c>
      <c r="P6" s="351">
        <v>19</v>
      </c>
    </row>
    <row r="7" spans="1:16" ht="12" customHeight="1">
      <c r="A7" s="355"/>
    </row>
    <row r="8" spans="1:16" ht="16.5" customHeight="1">
      <c r="A8" s="383" t="s">
        <v>259</v>
      </c>
      <c r="B8" s="384" t="s">
        <v>2</v>
      </c>
      <c r="C8" s="384" t="s">
        <v>5</v>
      </c>
      <c r="D8" s="384"/>
      <c r="E8" s="384" t="s">
        <v>231</v>
      </c>
      <c r="F8" s="384"/>
      <c r="G8" s="384" t="s">
        <v>7</v>
      </c>
      <c r="H8" s="384"/>
      <c r="I8" s="384"/>
      <c r="J8" s="384"/>
      <c r="K8" s="384" t="s">
        <v>8</v>
      </c>
      <c r="L8" s="384"/>
      <c r="M8" s="384"/>
      <c r="N8" s="384"/>
      <c r="O8" s="384"/>
      <c r="P8" s="384"/>
    </row>
    <row r="9" spans="1:16" ht="47.25">
      <c r="A9" s="383"/>
      <c r="B9" s="384"/>
      <c r="C9" s="356" t="s">
        <v>17</v>
      </c>
      <c r="D9" s="356" t="s">
        <v>18</v>
      </c>
      <c r="E9" s="356" t="s">
        <v>19</v>
      </c>
      <c r="F9" s="356" t="s">
        <v>20</v>
      </c>
      <c r="G9" s="356" t="s">
        <v>21</v>
      </c>
      <c r="H9" s="356" t="s">
        <v>22</v>
      </c>
      <c r="I9" s="356" t="s">
        <v>23</v>
      </c>
      <c r="J9" s="356" t="s">
        <v>24</v>
      </c>
      <c r="K9" s="356" t="s">
        <v>19</v>
      </c>
      <c r="L9" s="356" t="s">
        <v>25</v>
      </c>
      <c r="M9" s="356" t="s">
        <v>26</v>
      </c>
      <c r="N9" s="356" t="s">
        <v>27</v>
      </c>
      <c r="O9" s="356" t="s">
        <v>28</v>
      </c>
      <c r="P9" s="356" t="s">
        <v>24</v>
      </c>
    </row>
    <row r="10" spans="1:16">
      <c r="A10" s="9" t="s">
        <v>2</v>
      </c>
      <c r="B10" s="415">
        <f t="shared" ref="B10:P10" si="0">SUM(B17+B11)</f>
        <v>273</v>
      </c>
      <c r="C10" s="415">
        <f t="shared" si="0"/>
        <v>127</v>
      </c>
      <c r="D10" s="415">
        <f t="shared" si="0"/>
        <v>146</v>
      </c>
      <c r="E10" s="415">
        <f t="shared" si="0"/>
        <v>249</v>
      </c>
      <c r="F10" s="415">
        <f t="shared" si="0"/>
        <v>24</v>
      </c>
      <c r="G10" s="415">
        <f t="shared" si="0"/>
        <v>60</v>
      </c>
      <c r="H10" s="415">
        <f t="shared" si="0"/>
        <v>16</v>
      </c>
      <c r="I10" s="415">
        <f t="shared" si="0"/>
        <v>193</v>
      </c>
      <c r="J10" s="415">
        <f t="shared" si="0"/>
        <v>4</v>
      </c>
      <c r="K10" s="415">
        <f t="shared" si="0"/>
        <v>148</v>
      </c>
      <c r="L10" s="415">
        <f t="shared" si="0"/>
        <v>26</v>
      </c>
      <c r="M10" s="415">
        <f t="shared" si="0"/>
        <v>12</v>
      </c>
      <c r="N10" s="415">
        <f t="shared" si="0"/>
        <v>46</v>
      </c>
      <c r="O10" s="415">
        <f t="shared" si="0"/>
        <v>39</v>
      </c>
      <c r="P10" s="415">
        <f t="shared" si="0"/>
        <v>2</v>
      </c>
    </row>
    <row r="11" spans="1:16" s="416" customFormat="1">
      <c r="A11" s="356" t="s">
        <v>117</v>
      </c>
      <c r="B11" s="9">
        <f t="shared" ref="B11:P11" si="1">SUM(B12:B16)</f>
        <v>80</v>
      </c>
      <c r="C11" s="9">
        <f t="shared" si="1"/>
        <v>33</v>
      </c>
      <c r="D11" s="9">
        <f t="shared" si="1"/>
        <v>47</v>
      </c>
      <c r="E11" s="9">
        <f t="shared" si="1"/>
        <v>70</v>
      </c>
      <c r="F11" s="9">
        <f t="shared" si="1"/>
        <v>10</v>
      </c>
      <c r="G11" s="9">
        <f t="shared" si="1"/>
        <v>13</v>
      </c>
      <c r="H11" s="9">
        <f t="shared" si="1"/>
        <v>7</v>
      </c>
      <c r="I11" s="9">
        <f t="shared" si="1"/>
        <v>60</v>
      </c>
      <c r="J11" s="9">
        <f t="shared" si="1"/>
        <v>0</v>
      </c>
      <c r="K11" s="9">
        <f t="shared" si="1"/>
        <v>69</v>
      </c>
      <c r="L11" s="9">
        <f t="shared" si="1"/>
        <v>0</v>
      </c>
      <c r="M11" s="9">
        <f t="shared" si="1"/>
        <v>0</v>
      </c>
      <c r="N11" s="9">
        <f t="shared" si="1"/>
        <v>7</v>
      </c>
      <c r="O11" s="9">
        <f t="shared" si="1"/>
        <v>3</v>
      </c>
      <c r="P11" s="9">
        <f t="shared" si="1"/>
        <v>1</v>
      </c>
    </row>
    <row r="12" spans="1:16" ht="16.5" customHeight="1">
      <c r="A12" s="356" t="s">
        <v>232</v>
      </c>
      <c r="B12" s="356">
        <f>SUM(C12:D12)</f>
        <v>44</v>
      </c>
      <c r="C12" s="9">
        <v>16</v>
      </c>
      <c r="D12" s="9">
        <v>28</v>
      </c>
      <c r="E12" s="9">
        <v>40</v>
      </c>
      <c r="F12" s="9">
        <v>4</v>
      </c>
      <c r="G12" s="9">
        <v>6</v>
      </c>
      <c r="H12" s="9">
        <v>1</v>
      </c>
      <c r="I12" s="9">
        <v>37</v>
      </c>
      <c r="J12" s="9">
        <v>0</v>
      </c>
      <c r="K12" s="9">
        <v>40</v>
      </c>
      <c r="L12" s="9">
        <v>0</v>
      </c>
      <c r="M12" s="9">
        <v>0</v>
      </c>
      <c r="N12" s="9">
        <v>1</v>
      </c>
      <c r="O12" s="9">
        <v>2</v>
      </c>
      <c r="P12" s="9">
        <v>1</v>
      </c>
    </row>
    <row r="13" spans="1:16">
      <c r="A13" s="356" t="s">
        <v>233</v>
      </c>
      <c r="B13" s="356">
        <f>SUM(C13:D13)</f>
        <v>29</v>
      </c>
      <c r="C13" s="9">
        <v>14</v>
      </c>
      <c r="D13" s="9">
        <v>15</v>
      </c>
      <c r="E13" s="9">
        <v>23</v>
      </c>
      <c r="F13" s="9">
        <v>6</v>
      </c>
      <c r="G13" s="9">
        <v>5</v>
      </c>
      <c r="H13" s="9">
        <v>4</v>
      </c>
      <c r="I13" s="9">
        <v>20</v>
      </c>
      <c r="J13" s="9">
        <v>0</v>
      </c>
      <c r="K13" s="9">
        <v>22</v>
      </c>
      <c r="L13" s="9">
        <v>0</v>
      </c>
      <c r="M13" s="9">
        <v>0</v>
      </c>
      <c r="N13" s="9">
        <v>6</v>
      </c>
      <c r="O13" s="9">
        <v>1</v>
      </c>
      <c r="P13" s="9">
        <v>0</v>
      </c>
    </row>
    <row r="14" spans="1:16" ht="16.5" customHeight="1">
      <c r="A14" s="356" t="s">
        <v>234</v>
      </c>
      <c r="B14" s="356">
        <f>SUM(C14:D14)</f>
        <v>6</v>
      </c>
      <c r="C14" s="9">
        <v>2</v>
      </c>
      <c r="D14" s="9">
        <v>4</v>
      </c>
      <c r="E14" s="9">
        <v>6</v>
      </c>
      <c r="F14" s="9">
        <v>0</v>
      </c>
      <c r="G14" s="9">
        <v>2</v>
      </c>
      <c r="H14" s="9">
        <v>1</v>
      </c>
      <c r="I14" s="9">
        <v>3</v>
      </c>
      <c r="J14" s="9">
        <v>0</v>
      </c>
      <c r="K14" s="9">
        <v>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>
      <c r="A15" s="356" t="s">
        <v>235</v>
      </c>
      <c r="B15" s="356">
        <f>SUM(C15:D15)</f>
        <v>1</v>
      </c>
      <c r="C15" s="9">
        <v>1</v>
      </c>
      <c r="D15" s="9">
        <v>0</v>
      </c>
      <c r="E15" s="9">
        <v>1</v>
      </c>
      <c r="F15" s="9">
        <v>0</v>
      </c>
      <c r="G15" s="9">
        <v>0</v>
      </c>
      <c r="H15" s="9">
        <v>1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</row>
    <row r="16" spans="1:16" ht="16.5" customHeight="1">
      <c r="A16" s="356" t="s">
        <v>269</v>
      </c>
      <c r="B16" s="356">
        <f>SUM(C16:D16)</f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398"/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 s="416" customFormat="1" ht="18.75" customHeight="1">
      <c r="A17" s="356" t="s">
        <v>118</v>
      </c>
      <c r="B17" s="356">
        <f t="shared" ref="B17:P17" si="2">SUM(B18:B22)</f>
        <v>193</v>
      </c>
      <c r="C17" s="356">
        <f t="shared" si="2"/>
        <v>94</v>
      </c>
      <c r="D17" s="356">
        <f t="shared" si="2"/>
        <v>99</v>
      </c>
      <c r="E17" s="356">
        <f t="shared" si="2"/>
        <v>179</v>
      </c>
      <c r="F17" s="356">
        <f t="shared" si="2"/>
        <v>14</v>
      </c>
      <c r="G17" s="356">
        <f t="shared" si="2"/>
        <v>47</v>
      </c>
      <c r="H17" s="356">
        <f t="shared" si="2"/>
        <v>9</v>
      </c>
      <c r="I17" s="356">
        <f t="shared" si="2"/>
        <v>133</v>
      </c>
      <c r="J17" s="356">
        <f t="shared" si="2"/>
        <v>4</v>
      </c>
      <c r="K17" s="356">
        <f t="shared" si="2"/>
        <v>79</v>
      </c>
      <c r="L17" s="356">
        <f t="shared" si="2"/>
        <v>26</v>
      </c>
      <c r="M17" s="356">
        <f t="shared" si="2"/>
        <v>12</v>
      </c>
      <c r="N17" s="356">
        <f t="shared" si="2"/>
        <v>39</v>
      </c>
      <c r="O17" s="356">
        <f t="shared" si="2"/>
        <v>36</v>
      </c>
      <c r="P17" s="356">
        <f t="shared" si="2"/>
        <v>1</v>
      </c>
    </row>
    <row r="18" spans="1:16">
      <c r="A18" s="356" t="s">
        <v>232</v>
      </c>
      <c r="B18" s="351">
        <f>SUM(C18:D18)</f>
        <v>80</v>
      </c>
      <c r="C18" s="9">
        <v>33</v>
      </c>
      <c r="D18" s="9">
        <v>47</v>
      </c>
      <c r="E18" s="9">
        <v>77</v>
      </c>
      <c r="F18" s="9">
        <v>3</v>
      </c>
      <c r="G18" s="9">
        <v>1</v>
      </c>
      <c r="H18" s="9">
        <v>0</v>
      </c>
      <c r="I18" s="9">
        <v>78</v>
      </c>
      <c r="J18" s="9">
        <v>0</v>
      </c>
      <c r="K18" s="9">
        <v>30</v>
      </c>
      <c r="L18" s="9">
        <v>0</v>
      </c>
      <c r="M18" s="9">
        <v>1</v>
      </c>
      <c r="N18" s="9">
        <v>19</v>
      </c>
      <c r="O18" s="9">
        <v>30</v>
      </c>
      <c r="P18" s="9">
        <v>0</v>
      </c>
    </row>
    <row r="19" spans="1:16">
      <c r="A19" s="356" t="s">
        <v>233</v>
      </c>
      <c r="B19" s="351">
        <f>SUM(C19:D19)</f>
        <v>47</v>
      </c>
      <c r="C19" s="9">
        <v>26</v>
      </c>
      <c r="D19" s="9">
        <v>21</v>
      </c>
      <c r="E19" s="9">
        <v>44</v>
      </c>
      <c r="F19" s="9">
        <v>3</v>
      </c>
      <c r="G19" s="9">
        <v>13</v>
      </c>
      <c r="H19" s="9">
        <v>3</v>
      </c>
      <c r="I19" s="9">
        <v>31</v>
      </c>
      <c r="J19" s="9">
        <v>0</v>
      </c>
      <c r="K19" s="9">
        <v>19</v>
      </c>
      <c r="L19" s="9">
        <v>6</v>
      </c>
      <c r="M19" s="9">
        <v>5</v>
      </c>
      <c r="N19" s="9">
        <v>11</v>
      </c>
      <c r="O19" s="9">
        <v>6</v>
      </c>
      <c r="P19" s="9">
        <v>0</v>
      </c>
    </row>
    <row r="20" spans="1:16">
      <c r="A20" s="356" t="s">
        <v>234</v>
      </c>
      <c r="B20" s="351">
        <f>SUM(C20:D20)</f>
        <v>38</v>
      </c>
      <c r="C20" s="9">
        <v>22</v>
      </c>
      <c r="D20" s="9">
        <v>16</v>
      </c>
      <c r="E20" s="9">
        <v>34</v>
      </c>
      <c r="F20" s="9">
        <v>4</v>
      </c>
      <c r="G20" s="9">
        <v>17</v>
      </c>
      <c r="H20" s="9">
        <v>6</v>
      </c>
      <c r="I20" s="9">
        <v>15</v>
      </c>
      <c r="J20" s="9">
        <v>1</v>
      </c>
      <c r="K20" s="9">
        <v>16</v>
      </c>
      <c r="L20" s="9">
        <v>12</v>
      </c>
      <c r="M20" s="9">
        <v>5</v>
      </c>
      <c r="N20" s="9">
        <v>5</v>
      </c>
      <c r="O20" s="9">
        <v>0</v>
      </c>
      <c r="P20" s="9">
        <v>0</v>
      </c>
    </row>
    <row r="21" spans="1:16" ht="16.5" customHeight="1">
      <c r="A21" s="356" t="s">
        <v>235</v>
      </c>
      <c r="B21" s="351">
        <f>SUM(C21:D21)</f>
        <v>28</v>
      </c>
      <c r="C21" s="9">
        <v>13</v>
      </c>
      <c r="D21" s="9">
        <v>15</v>
      </c>
      <c r="E21" s="9">
        <v>24</v>
      </c>
      <c r="F21" s="9">
        <v>4</v>
      </c>
      <c r="G21" s="9">
        <v>16</v>
      </c>
      <c r="H21" s="9">
        <v>0</v>
      </c>
      <c r="I21" s="9">
        <v>9</v>
      </c>
      <c r="J21" s="9">
        <v>3</v>
      </c>
      <c r="K21" s="9">
        <v>14</v>
      </c>
      <c r="L21" s="9">
        <v>8</v>
      </c>
      <c r="M21" s="9">
        <v>1</v>
      </c>
      <c r="N21" s="9">
        <v>4</v>
      </c>
      <c r="O21" s="9">
        <v>0</v>
      </c>
      <c r="P21" s="9">
        <v>1</v>
      </c>
    </row>
    <row r="22" spans="1:16">
      <c r="A22" s="356" t="s">
        <v>269</v>
      </c>
      <c r="B22" s="351">
        <f>SUM(C22:D22)</f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398"/>
      <c r="P22" s="9">
        <v>0</v>
      </c>
    </row>
    <row r="23" spans="1:16" ht="10.5" customHeight="1">
      <c r="A23" s="363"/>
    </row>
    <row r="24" spans="1:16" ht="21" customHeight="1">
      <c r="A24" s="383" t="s">
        <v>260</v>
      </c>
      <c r="B24" s="384" t="s">
        <v>9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</row>
    <row r="25" spans="1:16" ht="55.5" customHeight="1">
      <c r="A25" s="383"/>
      <c r="B25" s="356" t="s">
        <v>2</v>
      </c>
      <c r="C25" s="359" t="s">
        <v>270</v>
      </c>
      <c r="D25" s="359" t="s">
        <v>238</v>
      </c>
      <c r="E25" s="359" t="s">
        <v>272</v>
      </c>
      <c r="F25" s="359" t="s">
        <v>122</v>
      </c>
      <c r="G25" s="359" t="s">
        <v>123</v>
      </c>
      <c r="H25" s="359" t="s">
        <v>124</v>
      </c>
      <c r="I25" s="385" t="s">
        <v>125</v>
      </c>
      <c r="J25" s="385"/>
      <c r="K25" s="385" t="s">
        <v>126</v>
      </c>
      <c r="L25" s="385"/>
      <c r="M25" s="364" t="s">
        <v>239</v>
      </c>
      <c r="N25" s="386" t="s">
        <v>240</v>
      </c>
      <c r="O25" s="386"/>
      <c r="P25" s="356" t="s">
        <v>24</v>
      </c>
    </row>
    <row r="26" spans="1:16" ht="16.5" customHeight="1">
      <c r="A26" s="356" t="s">
        <v>155</v>
      </c>
      <c r="B26" s="356">
        <f t="shared" ref="B26:H26" si="3">SUM(B27:B28)</f>
        <v>976</v>
      </c>
      <c r="C26" s="356">
        <f t="shared" si="3"/>
        <v>58</v>
      </c>
      <c r="D26" s="356">
        <f t="shared" si="3"/>
        <v>28</v>
      </c>
      <c r="E26" s="356">
        <f t="shared" si="3"/>
        <v>137</v>
      </c>
      <c r="F26" s="356">
        <f t="shared" si="3"/>
        <v>28</v>
      </c>
      <c r="G26" s="356">
        <f t="shared" si="3"/>
        <v>155</v>
      </c>
      <c r="H26" s="356">
        <f t="shared" si="3"/>
        <v>217</v>
      </c>
      <c r="I26" s="30">
        <f>SUM(I27:J28)</f>
        <v>42</v>
      </c>
      <c r="J26" s="30"/>
      <c r="K26" s="30">
        <f>SUM(K27:L28)</f>
        <v>79</v>
      </c>
      <c r="L26" s="30"/>
      <c r="M26" s="9">
        <f>SUM(M27:M28)</f>
        <v>32</v>
      </c>
      <c r="N26" s="30">
        <f>SUM(N27:O28)</f>
        <v>194</v>
      </c>
      <c r="O26" s="30"/>
      <c r="P26" s="9">
        <f>SUM(P27:P28)</f>
        <v>6</v>
      </c>
    </row>
    <row r="27" spans="1:16" ht="16.5" customHeight="1">
      <c r="A27" s="356" t="s">
        <v>128</v>
      </c>
      <c r="B27" s="9">
        <f>SUM(C27:P27)</f>
        <v>244</v>
      </c>
      <c r="C27" s="9">
        <v>7</v>
      </c>
      <c r="D27" s="9">
        <v>2</v>
      </c>
      <c r="E27" s="9">
        <v>53</v>
      </c>
      <c r="F27" s="9">
        <v>5</v>
      </c>
      <c r="G27" s="9">
        <v>32</v>
      </c>
      <c r="H27" s="9">
        <v>60</v>
      </c>
      <c r="I27" s="30">
        <v>6</v>
      </c>
      <c r="J27" s="30"/>
      <c r="K27" s="30">
        <v>21</v>
      </c>
      <c r="L27" s="30"/>
      <c r="M27" s="9">
        <v>1</v>
      </c>
      <c r="N27" s="30">
        <v>57</v>
      </c>
      <c r="O27" s="30"/>
      <c r="P27" s="9">
        <v>0</v>
      </c>
    </row>
    <row r="28" spans="1:16" ht="16.5" customHeight="1">
      <c r="A28" s="356" t="s">
        <v>129</v>
      </c>
      <c r="B28" s="9">
        <f>SUM(C28:P28)</f>
        <v>732</v>
      </c>
      <c r="C28" s="9">
        <v>51</v>
      </c>
      <c r="D28" s="9">
        <v>26</v>
      </c>
      <c r="E28" s="9">
        <v>84</v>
      </c>
      <c r="F28" s="9">
        <v>23</v>
      </c>
      <c r="G28" s="9">
        <v>123</v>
      </c>
      <c r="H28" s="9">
        <v>157</v>
      </c>
      <c r="I28" s="30">
        <v>36</v>
      </c>
      <c r="J28" s="30"/>
      <c r="K28" s="30">
        <v>58</v>
      </c>
      <c r="L28" s="30"/>
      <c r="M28" s="9">
        <v>31</v>
      </c>
      <c r="N28" s="30">
        <v>137</v>
      </c>
      <c r="O28" s="30"/>
      <c r="P28" s="9">
        <v>6</v>
      </c>
    </row>
    <row r="29" spans="1:16" ht="10.5" customHeight="1">
      <c r="A29" s="417"/>
    </row>
    <row r="30" spans="1:16" ht="22.5" customHeight="1">
      <c r="A30" s="368" t="s">
        <v>241</v>
      </c>
    </row>
    <row r="31" spans="1:16" ht="20.25" customHeight="1">
      <c r="A31" s="387" t="s">
        <v>261</v>
      </c>
      <c r="B31" s="381" t="s">
        <v>52</v>
      </c>
      <c r="C31" s="381"/>
      <c r="D31" s="384" t="s">
        <v>150</v>
      </c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</row>
    <row r="32" spans="1:16" ht="34.5" customHeight="1">
      <c r="A32" s="387"/>
      <c r="B32" s="381"/>
      <c r="C32" s="381"/>
      <c r="D32" s="384" t="s">
        <v>2</v>
      </c>
      <c r="E32" s="384"/>
      <c r="F32" s="384"/>
      <c r="G32" s="384" t="s">
        <v>168</v>
      </c>
      <c r="H32" s="384"/>
      <c r="I32" s="384" t="s">
        <v>169</v>
      </c>
      <c r="J32" s="384"/>
      <c r="K32" s="384" t="s">
        <v>170</v>
      </c>
      <c r="L32" s="384"/>
      <c r="M32" s="384" t="s">
        <v>171</v>
      </c>
      <c r="N32" s="384"/>
      <c r="O32" s="384" t="s">
        <v>58</v>
      </c>
      <c r="P32" s="384"/>
    </row>
    <row r="33" spans="1:16">
      <c r="A33" s="387"/>
      <c r="B33" s="381"/>
      <c r="C33" s="381"/>
      <c r="D33" s="356" t="s">
        <v>155</v>
      </c>
      <c r="E33" s="356" t="s">
        <v>17</v>
      </c>
      <c r="F33" s="356" t="s">
        <v>18</v>
      </c>
      <c r="G33" s="356" t="s">
        <v>17</v>
      </c>
      <c r="H33" s="356" t="s">
        <v>18</v>
      </c>
      <c r="I33" s="356" t="s">
        <v>17</v>
      </c>
      <c r="J33" s="356" t="s">
        <v>18</v>
      </c>
      <c r="K33" s="356" t="s">
        <v>17</v>
      </c>
      <c r="L33" s="356" t="s">
        <v>18</v>
      </c>
      <c r="M33" s="356" t="s">
        <v>17</v>
      </c>
      <c r="N33" s="356" t="s">
        <v>18</v>
      </c>
      <c r="O33" s="356" t="s">
        <v>17</v>
      </c>
      <c r="P33" s="356" t="s">
        <v>18</v>
      </c>
    </row>
    <row r="34" spans="1:16">
      <c r="A34" s="356" t="s">
        <v>155</v>
      </c>
      <c r="B34" s="382">
        <v>258</v>
      </c>
      <c r="C34" s="382"/>
      <c r="D34" s="356">
        <f t="shared" ref="D34:P34" si="4">SUM(D35:D36)</f>
        <v>516</v>
      </c>
      <c r="E34" s="356">
        <f t="shared" si="4"/>
        <v>258</v>
      </c>
      <c r="F34" s="356">
        <f t="shared" si="4"/>
        <v>258</v>
      </c>
      <c r="G34" s="356">
        <f t="shared" si="4"/>
        <v>12</v>
      </c>
      <c r="H34" s="356">
        <f t="shared" si="4"/>
        <v>12</v>
      </c>
      <c r="I34" s="356">
        <f t="shared" si="4"/>
        <v>87</v>
      </c>
      <c r="J34" s="356">
        <f t="shared" si="4"/>
        <v>121</v>
      </c>
      <c r="K34" s="356">
        <f t="shared" si="4"/>
        <v>144</v>
      </c>
      <c r="L34" s="356">
        <f t="shared" si="4"/>
        <v>115</v>
      </c>
      <c r="M34" s="356">
        <f t="shared" si="4"/>
        <v>13</v>
      </c>
      <c r="N34" s="356">
        <f t="shared" si="4"/>
        <v>9</v>
      </c>
      <c r="O34" s="356">
        <f t="shared" si="4"/>
        <v>2</v>
      </c>
      <c r="P34" s="356">
        <f t="shared" si="4"/>
        <v>1</v>
      </c>
    </row>
    <row r="35" spans="1:16" ht="16.5" customHeight="1">
      <c r="A35" s="356" t="s">
        <v>157</v>
      </c>
      <c r="B35" s="382">
        <v>77</v>
      </c>
      <c r="C35" s="382"/>
      <c r="D35" s="418">
        <f>SUM(E35:F35)</f>
        <v>154</v>
      </c>
      <c r="E35" s="356">
        <f>SUM(G35+I35+K35+M35+O35)</f>
        <v>77</v>
      </c>
      <c r="F35" s="356">
        <f>SUM(H35+J35+L35+N35+P35)</f>
        <v>77</v>
      </c>
      <c r="G35" s="356">
        <v>0</v>
      </c>
      <c r="H35" s="356">
        <v>0</v>
      </c>
      <c r="I35" s="356">
        <v>19</v>
      </c>
      <c r="J35" s="356">
        <v>34</v>
      </c>
      <c r="K35" s="356">
        <v>53</v>
      </c>
      <c r="L35" s="356">
        <v>42</v>
      </c>
      <c r="M35" s="356">
        <v>4</v>
      </c>
      <c r="N35" s="356">
        <v>1</v>
      </c>
      <c r="O35" s="356">
        <v>1</v>
      </c>
      <c r="P35" s="356">
        <v>0</v>
      </c>
    </row>
    <row r="36" spans="1:16" ht="16.5" customHeight="1">
      <c r="A36" s="356" t="s">
        <v>158</v>
      </c>
      <c r="B36" s="382">
        <v>181</v>
      </c>
      <c r="C36" s="382"/>
      <c r="D36" s="418">
        <f>SUM(E36:F36)</f>
        <v>362</v>
      </c>
      <c r="E36" s="356">
        <f>SUM(G36+I36+K36+M36+O36)</f>
        <v>181</v>
      </c>
      <c r="F36" s="356">
        <f>SUM(H36+J36+L36+N36+P36)</f>
        <v>181</v>
      </c>
      <c r="G36" s="356">
        <v>12</v>
      </c>
      <c r="H36" s="356">
        <v>12</v>
      </c>
      <c r="I36" s="356">
        <v>68</v>
      </c>
      <c r="J36" s="356">
        <v>87</v>
      </c>
      <c r="K36" s="356">
        <v>91</v>
      </c>
      <c r="L36" s="356">
        <v>73</v>
      </c>
      <c r="M36" s="356">
        <v>9</v>
      </c>
      <c r="N36" s="356">
        <v>8</v>
      </c>
      <c r="O36" s="356">
        <v>1</v>
      </c>
      <c r="P36" s="356">
        <v>1</v>
      </c>
    </row>
    <row r="37" spans="1:16" ht="10.5" customHeight="1">
      <c r="A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</row>
    <row r="38" spans="1:16" ht="19.5" customHeight="1">
      <c r="A38" s="383" t="s">
        <v>262</v>
      </c>
      <c r="B38" s="384" t="s">
        <v>159</v>
      </c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</row>
    <row r="39" spans="1:16" ht="40.5" customHeight="1">
      <c r="A39" s="383"/>
      <c r="B39" s="384" t="s">
        <v>160</v>
      </c>
      <c r="C39" s="384"/>
      <c r="D39" s="356" t="s">
        <v>161</v>
      </c>
      <c r="E39" s="356" t="s">
        <v>162</v>
      </c>
      <c r="F39" s="356" t="s">
        <v>163</v>
      </c>
      <c r="G39" s="356" t="s">
        <v>164</v>
      </c>
      <c r="H39" s="356" t="s">
        <v>165</v>
      </c>
      <c r="I39" s="356" t="s">
        <v>64</v>
      </c>
      <c r="J39" s="356" t="s">
        <v>65</v>
      </c>
      <c r="K39" s="384" t="s">
        <v>66</v>
      </c>
      <c r="L39" s="384"/>
      <c r="M39" s="384" t="s">
        <v>244</v>
      </c>
      <c r="N39" s="384"/>
      <c r="O39" s="380" t="s">
        <v>24</v>
      </c>
      <c r="P39" s="380"/>
    </row>
    <row r="40" spans="1:16">
      <c r="A40" s="356" t="s">
        <v>155</v>
      </c>
      <c r="B40" s="30">
        <f>SUM(B41:C42)</f>
        <v>688</v>
      </c>
      <c r="C40" s="30"/>
      <c r="D40" s="9">
        <f t="shared" ref="D40:J40" si="5">SUM(D41:D42)</f>
        <v>240</v>
      </c>
      <c r="E40" s="9">
        <f t="shared" si="5"/>
        <v>17</v>
      </c>
      <c r="F40" s="9">
        <f t="shared" si="5"/>
        <v>0</v>
      </c>
      <c r="G40" s="9">
        <f t="shared" si="5"/>
        <v>2</v>
      </c>
      <c r="H40" s="9">
        <f t="shared" si="5"/>
        <v>204</v>
      </c>
      <c r="I40" s="9">
        <f t="shared" si="5"/>
        <v>75</v>
      </c>
      <c r="J40" s="9">
        <f t="shared" si="5"/>
        <v>15</v>
      </c>
      <c r="K40" s="30">
        <f>SUM(K41:L42)</f>
        <v>83</v>
      </c>
      <c r="L40" s="30"/>
      <c r="M40" s="30">
        <f>SUM(M41:N42)</f>
        <v>0</v>
      </c>
      <c r="N40" s="30"/>
      <c r="O40" s="30">
        <f>SUM(O41:P42)</f>
        <v>52</v>
      </c>
      <c r="P40" s="30"/>
    </row>
    <row r="41" spans="1:16">
      <c r="A41" s="356" t="s">
        <v>157</v>
      </c>
      <c r="B41" s="30">
        <f>SUM(D41:P41)</f>
        <v>295</v>
      </c>
      <c r="C41" s="30"/>
      <c r="D41" s="9">
        <v>84</v>
      </c>
      <c r="E41" s="9">
        <v>17</v>
      </c>
      <c r="F41" s="9">
        <v>0</v>
      </c>
      <c r="G41" s="9">
        <v>2</v>
      </c>
      <c r="H41" s="9">
        <v>89</v>
      </c>
      <c r="I41" s="9">
        <v>24</v>
      </c>
      <c r="J41" s="9">
        <v>15</v>
      </c>
      <c r="K41" s="30">
        <v>24</v>
      </c>
      <c r="L41" s="30"/>
      <c r="M41" s="30">
        <v>0</v>
      </c>
      <c r="N41" s="30"/>
      <c r="O41" s="30">
        <v>40</v>
      </c>
      <c r="P41" s="30"/>
    </row>
    <row r="42" spans="1:16">
      <c r="A42" s="356" t="s">
        <v>158</v>
      </c>
      <c r="B42" s="30">
        <f>SUM(D42:P42)</f>
        <v>393</v>
      </c>
      <c r="C42" s="30"/>
      <c r="D42" s="9">
        <v>156</v>
      </c>
      <c r="E42" s="9">
        <v>0</v>
      </c>
      <c r="F42" s="9">
        <v>0</v>
      </c>
      <c r="G42" s="9">
        <v>0</v>
      </c>
      <c r="H42" s="9">
        <v>115</v>
      </c>
      <c r="I42" s="9">
        <v>51</v>
      </c>
      <c r="J42" s="9">
        <v>0</v>
      </c>
      <c r="K42" s="30">
        <v>59</v>
      </c>
      <c r="L42" s="30"/>
      <c r="M42" s="30">
        <v>0</v>
      </c>
      <c r="N42" s="30"/>
      <c r="O42" s="30">
        <v>12</v>
      </c>
      <c r="P42" s="30"/>
    </row>
    <row r="43" spans="1:16" ht="12" customHeight="1"/>
    <row r="44" spans="1:16" ht="22.5" customHeight="1">
      <c r="A44" s="368" t="s">
        <v>173</v>
      </c>
    </row>
    <row r="45" spans="1:16" ht="62.25" customHeight="1">
      <c r="A45" s="9" t="s">
        <v>190</v>
      </c>
      <c r="B45" s="356" t="s">
        <v>160</v>
      </c>
      <c r="C45" s="370" t="s">
        <v>245</v>
      </c>
      <c r="D45" s="370" t="s">
        <v>176</v>
      </c>
      <c r="E45" s="370" t="s">
        <v>177</v>
      </c>
      <c r="F45" s="370" t="s">
        <v>246</v>
      </c>
      <c r="G45" s="370" t="s">
        <v>247</v>
      </c>
      <c r="H45" s="370" t="s">
        <v>248</v>
      </c>
      <c r="I45" s="384" t="s">
        <v>249</v>
      </c>
      <c r="J45" s="384"/>
      <c r="K45" s="384" t="s">
        <v>183</v>
      </c>
      <c r="L45" s="384"/>
      <c r="M45" s="370" t="s">
        <v>250</v>
      </c>
      <c r="N45" s="370" t="s">
        <v>185</v>
      </c>
      <c r="O45" s="370" t="s">
        <v>251</v>
      </c>
      <c r="P45" s="371" t="s">
        <v>24</v>
      </c>
    </row>
    <row r="46" spans="1:16">
      <c r="A46" s="356" t="s">
        <v>155</v>
      </c>
      <c r="B46" s="372">
        <f t="shared" ref="B46:H46" si="6">SUM(B47:B48)</f>
        <v>26519</v>
      </c>
      <c r="C46" s="372">
        <f t="shared" si="6"/>
        <v>6689</v>
      </c>
      <c r="D46" s="372">
        <f t="shared" si="6"/>
        <v>1262</v>
      </c>
      <c r="E46" s="372">
        <f t="shared" si="6"/>
        <v>488</v>
      </c>
      <c r="F46" s="372">
        <f t="shared" si="6"/>
        <v>8228</v>
      </c>
      <c r="G46" s="372">
        <f t="shared" si="6"/>
        <v>437</v>
      </c>
      <c r="H46" s="372">
        <f t="shared" si="6"/>
        <v>582</v>
      </c>
      <c r="I46" s="30">
        <f>I48</f>
        <v>884</v>
      </c>
      <c r="J46" s="30"/>
      <c r="K46" s="380">
        <f>SUM(K47:L48)</f>
        <v>727</v>
      </c>
      <c r="L46" s="380"/>
      <c r="M46" s="372">
        <f>SUM(M47:M48)</f>
        <v>1286</v>
      </c>
      <c r="N46" s="372">
        <f>SUM(N47:N48)</f>
        <v>2304</v>
      </c>
      <c r="O46" s="372">
        <f>SUM(O47:O48)</f>
        <v>3350</v>
      </c>
      <c r="P46" s="372">
        <f>SUM(P47:P48)</f>
        <v>282</v>
      </c>
    </row>
    <row r="47" spans="1:16">
      <c r="A47" s="356" t="s">
        <v>187</v>
      </c>
      <c r="B47" s="372">
        <f>SUM(C47:P47)</f>
        <v>12390</v>
      </c>
      <c r="C47" s="372">
        <v>3144</v>
      </c>
      <c r="D47" s="372">
        <v>674</v>
      </c>
      <c r="E47" s="372">
        <v>438</v>
      </c>
      <c r="F47" s="372">
        <v>3851</v>
      </c>
      <c r="G47" s="372">
        <v>172</v>
      </c>
      <c r="H47" s="372">
        <v>292</v>
      </c>
      <c r="I47" s="413"/>
      <c r="J47" s="413"/>
      <c r="K47" s="380">
        <v>191</v>
      </c>
      <c r="L47" s="380"/>
      <c r="M47" s="372">
        <v>574</v>
      </c>
      <c r="N47" s="372">
        <v>807</v>
      </c>
      <c r="O47" s="372">
        <v>2123</v>
      </c>
      <c r="P47" s="372">
        <v>124</v>
      </c>
    </row>
    <row r="48" spans="1:16">
      <c r="A48" s="356" t="s">
        <v>188</v>
      </c>
      <c r="B48" s="372">
        <f>SUM(C48:P48)</f>
        <v>14129</v>
      </c>
      <c r="C48" s="372">
        <v>3545</v>
      </c>
      <c r="D48" s="372">
        <v>588</v>
      </c>
      <c r="E48" s="372">
        <v>50</v>
      </c>
      <c r="F48" s="372">
        <v>4377</v>
      </c>
      <c r="G48" s="372">
        <v>265</v>
      </c>
      <c r="H48" s="372">
        <v>290</v>
      </c>
      <c r="I48" s="30">
        <v>884</v>
      </c>
      <c r="J48" s="30"/>
      <c r="K48" s="30">
        <v>536</v>
      </c>
      <c r="L48" s="30"/>
      <c r="M48" s="372">
        <v>712</v>
      </c>
      <c r="N48" s="372">
        <v>1497</v>
      </c>
      <c r="O48" s="372">
        <v>1227</v>
      </c>
      <c r="P48" s="372">
        <v>158</v>
      </c>
    </row>
    <row r="49" spans="1:16" ht="9" customHeight="1">
      <c r="A49" s="375"/>
    </row>
    <row r="50" spans="1:16" ht="19.5">
      <c r="A50" s="368" t="s">
        <v>252</v>
      </c>
    </row>
    <row r="51" spans="1:16" ht="25.5" customHeight="1">
      <c r="A51" s="30" t="s">
        <v>190</v>
      </c>
      <c r="B51" s="384" t="s">
        <v>191</v>
      </c>
      <c r="C51" s="384" t="s">
        <v>253</v>
      </c>
      <c r="D51" s="384" t="s">
        <v>254</v>
      </c>
      <c r="E51" s="384" t="s">
        <v>194</v>
      </c>
      <c r="F51" s="384" t="s">
        <v>255</v>
      </c>
      <c r="G51" s="384" t="s">
        <v>24</v>
      </c>
      <c r="H51" s="384" t="s">
        <v>196</v>
      </c>
      <c r="I51" s="384"/>
      <c r="J51" s="384"/>
      <c r="K51" s="384"/>
      <c r="L51" s="384"/>
      <c r="M51" s="384" t="s">
        <v>197</v>
      </c>
      <c r="N51" s="384"/>
      <c r="O51" s="384" t="s">
        <v>256</v>
      </c>
      <c r="P51" s="384"/>
    </row>
    <row r="52" spans="1:16" ht="15.75" customHeight="1">
      <c r="A52" s="30"/>
      <c r="B52" s="384"/>
      <c r="C52" s="384"/>
      <c r="D52" s="384"/>
      <c r="E52" s="384"/>
      <c r="F52" s="384"/>
      <c r="G52" s="384"/>
      <c r="H52" s="356" t="s">
        <v>198</v>
      </c>
      <c r="I52" s="384" t="s">
        <v>199</v>
      </c>
      <c r="J52" s="384"/>
      <c r="K52" s="384" t="s">
        <v>200</v>
      </c>
      <c r="L52" s="384"/>
      <c r="M52" s="384"/>
      <c r="N52" s="384"/>
      <c r="O52" s="384"/>
      <c r="P52" s="384"/>
    </row>
    <row r="53" spans="1:16">
      <c r="A53" s="356" t="s">
        <v>155</v>
      </c>
      <c r="B53" s="351">
        <f t="shared" ref="B53:G53" si="7">SUM(B54:B55)</f>
        <v>87</v>
      </c>
      <c r="C53" s="351">
        <f t="shared" si="7"/>
        <v>12</v>
      </c>
      <c r="D53" s="351">
        <f t="shared" si="7"/>
        <v>49</v>
      </c>
      <c r="E53" s="351">
        <f t="shared" si="7"/>
        <v>7</v>
      </c>
      <c r="F53" s="351">
        <f t="shared" si="7"/>
        <v>17</v>
      </c>
      <c r="G53" s="351">
        <f t="shared" si="7"/>
        <v>2</v>
      </c>
      <c r="H53" s="380">
        <v>63</v>
      </c>
      <c r="I53" s="380">
        <v>734</v>
      </c>
      <c r="J53" s="380"/>
      <c r="K53" s="380">
        <v>2855.5</v>
      </c>
      <c r="L53" s="380"/>
      <c r="M53" s="412">
        <v>20562252</v>
      </c>
      <c r="N53" s="412"/>
      <c r="O53" s="356" t="s">
        <v>155</v>
      </c>
      <c r="P53" s="9">
        <f>SUM(P54:P55)</f>
        <v>294</v>
      </c>
    </row>
    <row r="54" spans="1:16">
      <c r="A54" s="351" t="s">
        <v>17</v>
      </c>
      <c r="B54" s="351">
        <f>SUM(C54:G54)</f>
        <v>7</v>
      </c>
      <c r="C54" s="351">
        <v>2</v>
      </c>
      <c r="D54" s="351">
        <v>2</v>
      </c>
      <c r="E54" s="351">
        <v>0</v>
      </c>
      <c r="F54" s="351">
        <v>3</v>
      </c>
      <c r="G54" s="351">
        <v>0</v>
      </c>
      <c r="H54" s="380"/>
      <c r="I54" s="380"/>
      <c r="J54" s="380"/>
      <c r="K54" s="380"/>
      <c r="L54" s="380"/>
      <c r="M54" s="412"/>
      <c r="N54" s="412"/>
      <c r="O54" s="351" t="s">
        <v>17</v>
      </c>
      <c r="P54" s="9">
        <v>174</v>
      </c>
    </row>
    <row r="55" spans="1:16" ht="17.25" customHeight="1">
      <c r="A55" s="351" t="s">
        <v>18</v>
      </c>
      <c r="B55" s="356">
        <f>SUM(C55:G55)</f>
        <v>80</v>
      </c>
      <c r="C55" s="351">
        <v>10</v>
      </c>
      <c r="D55" s="351">
        <v>47</v>
      </c>
      <c r="E55" s="351">
        <v>7</v>
      </c>
      <c r="F55" s="351">
        <v>14</v>
      </c>
      <c r="G55" s="351">
        <v>2</v>
      </c>
      <c r="H55" s="380"/>
      <c r="I55" s="380"/>
      <c r="J55" s="380"/>
      <c r="K55" s="380"/>
      <c r="L55" s="380"/>
      <c r="M55" s="412"/>
      <c r="N55" s="412"/>
      <c r="O55" s="351" t="s">
        <v>18</v>
      </c>
      <c r="P55" s="9">
        <v>120</v>
      </c>
    </row>
    <row r="56" spans="1:16">
      <c r="A56" s="394"/>
      <c r="E56" s="394"/>
      <c r="H56" s="408"/>
      <c r="M56" s="394"/>
    </row>
    <row r="57" spans="1:16">
      <c r="A57" s="394"/>
      <c r="E57" s="394"/>
      <c r="H57" s="408"/>
      <c r="M57" s="394"/>
    </row>
    <row r="58" spans="1:16">
      <c r="A58" s="408"/>
      <c r="B58" s="408"/>
      <c r="C58" s="408"/>
      <c r="D58" s="408"/>
      <c r="E58" s="408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8"/>
    </row>
    <row r="59" spans="1:16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</sheetData>
  <mergeCells count="91">
    <mergeCell ref="A59:P59"/>
    <mergeCell ref="H53:H55"/>
    <mergeCell ref="I53:J55"/>
    <mergeCell ref="K53:L55"/>
    <mergeCell ref="M53:N55"/>
    <mergeCell ref="A56:A57"/>
    <mergeCell ref="E56:E57"/>
    <mergeCell ref="M56:M57"/>
    <mergeCell ref="G51:G52"/>
    <mergeCell ref="H51:L51"/>
    <mergeCell ref="M51:N52"/>
    <mergeCell ref="O51:P52"/>
    <mergeCell ref="I52:J52"/>
    <mergeCell ref="K52:L52"/>
    <mergeCell ref="A51:A52"/>
    <mergeCell ref="B51:B52"/>
    <mergeCell ref="C51:C52"/>
    <mergeCell ref="D51:D52"/>
    <mergeCell ref="E51:E52"/>
    <mergeCell ref="F51:F52"/>
    <mergeCell ref="I46:J46"/>
    <mergeCell ref="K46:L46"/>
    <mergeCell ref="I47:J47"/>
    <mergeCell ref="K47:L47"/>
    <mergeCell ref="I48:J48"/>
    <mergeCell ref="K48:L48"/>
    <mergeCell ref="B42:C42"/>
    <mergeCell ref="K42:L42"/>
    <mergeCell ref="M42:N42"/>
    <mergeCell ref="O42:P42"/>
    <mergeCell ref="I45:J45"/>
    <mergeCell ref="K45:L45"/>
    <mergeCell ref="B40:C40"/>
    <mergeCell ref="K40:L40"/>
    <mergeCell ref="M40:N40"/>
    <mergeCell ref="O40:P40"/>
    <mergeCell ref="B41:C41"/>
    <mergeCell ref="K41:L41"/>
    <mergeCell ref="M41:N41"/>
    <mergeCell ref="O41:P41"/>
    <mergeCell ref="B34:C34"/>
    <mergeCell ref="B35:C35"/>
    <mergeCell ref="B36:C36"/>
    <mergeCell ref="A38:A39"/>
    <mergeCell ref="B38:P38"/>
    <mergeCell ref="B39:C39"/>
    <mergeCell ref="K39:L39"/>
    <mergeCell ref="M39:N39"/>
    <mergeCell ref="O39:P39"/>
    <mergeCell ref="A31:A33"/>
    <mergeCell ref="B31:C33"/>
    <mergeCell ref="D31:P31"/>
    <mergeCell ref="D32:F32"/>
    <mergeCell ref="G32:H32"/>
    <mergeCell ref="I32:J32"/>
    <mergeCell ref="K32:L32"/>
    <mergeCell ref="M32:N32"/>
    <mergeCell ref="O32:P32"/>
    <mergeCell ref="I27:J27"/>
    <mergeCell ref="K27:L27"/>
    <mergeCell ref="N27:O27"/>
    <mergeCell ref="I28:J28"/>
    <mergeCell ref="K28:L28"/>
    <mergeCell ref="N28:O28"/>
    <mergeCell ref="A24:A25"/>
    <mergeCell ref="B24:P24"/>
    <mergeCell ref="I25:J25"/>
    <mergeCell ref="K25:L25"/>
    <mergeCell ref="N25:O25"/>
    <mergeCell ref="I26:J26"/>
    <mergeCell ref="K26:L26"/>
    <mergeCell ref="N26:O26"/>
    <mergeCell ref="B6:C6"/>
    <mergeCell ref="D6:E6"/>
    <mergeCell ref="I6:J6"/>
    <mergeCell ref="K6:L6"/>
    <mergeCell ref="A8:A9"/>
    <mergeCell ref="B8:B9"/>
    <mergeCell ref="C8:D8"/>
    <mergeCell ref="E8:F8"/>
    <mergeCell ref="G8:J8"/>
    <mergeCell ref="K8:P8"/>
    <mergeCell ref="A1:P1"/>
    <mergeCell ref="A2:L2"/>
    <mergeCell ref="A3:O3"/>
    <mergeCell ref="A4:A5"/>
    <mergeCell ref="B4:C5"/>
    <mergeCell ref="D4:P4"/>
    <mergeCell ref="D5:E5"/>
    <mergeCell ref="I5:J5"/>
    <mergeCell ref="K5:L5"/>
  </mergeCells>
  <phoneticPr fontId="18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workbookViewId="0">
      <selection activeCell="G10" sqref="G10"/>
    </sheetView>
  </sheetViews>
  <sheetFormatPr defaultRowHeight="16.5"/>
  <cols>
    <col min="1" max="28" width="7.625" customWidth="1"/>
    <col min="29" max="29" width="9" customWidth="1"/>
  </cols>
  <sheetData>
    <row r="1" spans="1:29" ht="26.1" customHeight="1">
      <c r="A1" s="426" t="s">
        <v>68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34"/>
    </row>
    <row r="2" spans="1:29" s="35" customFormat="1" ht="11.25">
      <c r="A2" s="427" t="s">
        <v>284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</row>
    <row r="3" spans="1:29">
      <c r="A3" s="428" t="s">
        <v>69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7" t="s">
        <v>70</v>
      </c>
      <c r="Y3" s="427"/>
      <c r="Z3" s="427"/>
      <c r="AA3" s="427"/>
      <c r="AB3" s="427"/>
      <c r="AC3" s="34"/>
    </row>
    <row r="4" spans="1:29">
      <c r="A4" s="428" t="s">
        <v>71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30" t="s">
        <v>72</v>
      </c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31"/>
      <c r="AA4" s="431"/>
      <c r="AB4" s="431"/>
    </row>
    <row r="5" spans="1:29" ht="45" customHeight="1">
      <c r="A5" s="432" t="s">
        <v>73</v>
      </c>
      <c r="B5" s="433" t="s">
        <v>74</v>
      </c>
      <c r="C5" s="434" t="s">
        <v>75</v>
      </c>
      <c r="D5" s="435" t="s">
        <v>76</v>
      </c>
      <c r="E5" s="435"/>
      <c r="F5" s="435"/>
      <c r="G5" s="435" t="s">
        <v>77</v>
      </c>
      <c r="H5" s="435"/>
      <c r="I5" s="435"/>
      <c r="J5" s="436"/>
      <c r="K5" s="428"/>
      <c r="L5" s="428"/>
      <c r="M5" s="437" t="s">
        <v>78</v>
      </c>
      <c r="N5" s="437" t="s">
        <v>79</v>
      </c>
      <c r="O5" s="437" t="s">
        <v>80</v>
      </c>
      <c r="P5" s="437" t="s">
        <v>81</v>
      </c>
      <c r="Q5" s="437" t="s">
        <v>82</v>
      </c>
      <c r="R5" s="437" t="s">
        <v>83</v>
      </c>
      <c r="S5" s="437" t="s">
        <v>84</v>
      </c>
      <c r="T5" s="437" t="s">
        <v>85</v>
      </c>
      <c r="U5" s="437" t="s">
        <v>86</v>
      </c>
      <c r="V5" s="437" t="s">
        <v>87</v>
      </c>
      <c r="W5" s="437" t="s">
        <v>24</v>
      </c>
      <c r="X5" s="428"/>
      <c r="Y5" s="428"/>
      <c r="Z5" s="431"/>
      <c r="AA5" s="431"/>
      <c r="AB5" s="431"/>
    </row>
    <row r="6" spans="1:29" ht="45" customHeight="1">
      <c r="A6" s="432"/>
      <c r="B6" s="433"/>
      <c r="C6" s="434"/>
      <c r="D6" s="438" t="s">
        <v>88</v>
      </c>
      <c r="E6" s="438" t="s">
        <v>89</v>
      </c>
      <c r="F6" s="438" t="s">
        <v>90</v>
      </c>
      <c r="G6" s="438" t="s">
        <v>91</v>
      </c>
      <c r="H6" s="439" t="s">
        <v>92</v>
      </c>
      <c r="I6" s="439" t="s">
        <v>93</v>
      </c>
      <c r="J6" s="440"/>
      <c r="K6" s="428"/>
      <c r="L6" s="428"/>
      <c r="M6" s="441" t="s">
        <v>94</v>
      </c>
      <c r="N6" s="442">
        <v>42</v>
      </c>
      <c r="O6" s="442">
        <v>4</v>
      </c>
      <c r="P6" s="442">
        <v>24</v>
      </c>
      <c r="Q6" s="442">
        <v>4</v>
      </c>
      <c r="R6" s="442">
        <v>8</v>
      </c>
      <c r="S6" s="442">
        <v>11</v>
      </c>
      <c r="T6" s="442">
        <v>34</v>
      </c>
      <c r="U6" s="442">
        <v>8</v>
      </c>
      <c r="V6" s="442">
        <v>5</v>
      </c>
      <c r="W6" s="442">
        <v>3</v>
      </c>
      <c r="X6" s="428"/>
      <c r="Y6" s="428"/>
      <c r="Z6" s="431"/>
      <c r="AA6" s="431"/>
      <c r="AB6" s="431"/>
    </row>
    <row r="7" spans="1:29" ht="17.25" thickBot="1">
      <c r="A7" s="442" t="s">
        <v>2</v>
      </c>
      <c r="B7" s="443">
        <v>533</v>
      </c>
      <c r="C7" s="443">
        <v>244</v>
      </c>
      <c r="D7" s="444">
        <v>309</v>
      </c>
      <c r="E7" s="443">
        <v>107</v>
      </c>
      <c r="F7" s="443">
        <v>202</v>
      </c>
      <c r="G7" s="444">
        <v>468</v>
      </c>
      <c r="H7" s="443">
        <v>247</v>
      </c>
      <c r="I7" s="443">
        <v>221</v>
      </c>
      <c r="J7" s="440"/>
      <c r="K7" s="428"/>
      <c r="L7" s="428"/>
      <c r="M7" s="428" t="s">
        <v>95</v>
      </c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31"/>
      <c r="AA7" s="431"/>
      <c r="AB7" s="431"/>
    </row>
    <row r="8" spans="1:29" ht="17.25" thickBot="1">
      <c r="A8" s="445" t="s">
        <v>17</v>
      </c>
      <c r="B8" s="446">
        <v>285</v>
      </c>
      <c r="C8" s="447">
        <v>124</v>
      </c>
      <c r="D8" s="448">
        <v>149</v>
      </c>
      <c r="E8" s="449">
        <v>53</v>
      </c>
      <c r="F8" s="450">
        <v>96</v>
      </c>
      <c r="G8" s="451">
        <v>260</v>
      </c>
      <c r="H8" s="449">
        <v>138</v>
      </c>
      <c r="I8" s="450">
        <v>122</v>
      </c>
      <c r="J8" s="440"/>
      <c r="K8" s="428"/>
      <c r="L8" s="428"/>
      <c r="M8" s="452" t="s">
        <v>2</v>
      </c>
      <c r="N8" s="453" t="s">
        <v>96</v>
      </c>
      <c r="O8" s="452" t="s">
        <v>97</v>
      </c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31"/>
      <c r="AB8" s="431"/>
    </row>
    <row r="9" spans="1:29" ht="17.25" thickBot="1">
      <c r="A9" s="445" t="s">
        <v>18</v>
      </c>
      <c r="B9" s="454">
        <v>248</v>
      </c>
      <c r="C9" s="455">
        <v>117</v>
      </c>
      <c r="D9" s="448">
        <v>158</v>
      </c>
      <c r="E9" s="456">
        <v>52</v>
      </c>
      <c r="F9" s="457">
        <v>106</v>
      </c>
      <c r="G9" s="451">
        <v>207</v>
      </c>
      <c r="H9" s="456">
        <v>108</v>
      </c>
      <c r="I9" s="457">
        <v>99</v>
      </c>
      <c r="J9" s="440"/>
      <c r="K9" s="428"/>
      <c r="L9" s="428"/>
      <c r="M9" s="452"/>
      <c r="N9" s="453"/>
      <c r="O9" s="442" t="s">
        <v>98</v>
      </c>
      <c r="P9" s="442" t="s">
        <v>29</v>
      </c>
      <c r="Q9" s="442" t="s">
        <v>30</v>
      </c>
      <c r="R9" s="442" t="s">
        <v>31</v>
      </c>
      <c r="S9" s="442" t="s">
        <v>32</v>
      </c>
      <c r="T9" s="442" t="s">
        <v>37</v>
      </c>
      <c r="U9" s="442" t="s">
        <v>34</v>
      </c>
      <c r="V9" s="442" t="s">
        <v>35</v>
      </c>
      <c r="W9" s="442" t="s">
        <v>36</v>
      </c>
      <c r="X9" s="442" t="s">
        <v>38</v>
      </c>
      <c r="Y9" s="442" t="s">
        <v>39</v>
      </c>
      <c r="Z9" s="442" t="s">
        <v>24</v>
      </c>
      <c r="AA9" s="431"/>
      <c r="AB9" s="431"/>
    </row>
    <row r="10" spans="1:29" ht="42.75" thickBot="1">
      <c r="A10" s="458" t="s">
        <v>99</v>
      </c>
      <c r="B10" s="459">
        <v>0</v>
      </c>
      <c r="C10" s="460">
        <v>3</v>
      </c>
      <c r="D10" s="448">
        <v>2</v>
      </c>
      <c r="E10" s="461">
        <v>2</v>
      </c>
      <c r="F10" s="462">
        <v>0</v>
      </c>
      <c r="G10" s="451">
        <v>1</v>
      </c>
      <c r="H10" s="461">
        <v>1</v>
      </c>
      <c r="I10" s="462">
        <v>0</v>
      </c>
      <c r="J10" s="440"/>
      <c r="K10" s="428"/>
      <c r="L10" s="428"/>
      <c r="M10" s="463">
        <v>202</v>
      </c>
      <c r="N10" s="464">
        <v>102</v>
      </c>
      <c r="O10" s="465">
        <v>100</v>
      </c>
      <c r="P10" s="466">
        <v>65</v>
      </c>
      <c r="Q10" s="466">
        <v>4</v>
      </c>
      <c r="R10" s="466">
        <v>11</v>
      </c>
      <c r="S10" s="466">
        <v>4</v>
      </c>
      <c r="T10" s="466">
        <v>3</v>
      </c>
      <c r="U10" s="466">
        <v>0</v>
      </c>
      <c r="V10" s="466">
        <v>8</v>
      </c>
      <c r="W10" s="466">
        <v>3</v>
      </c>
      <c r="X10" s="466">
        <v>0</v>
      </c>
      <c r="Y10" s="466">
        <v>2</v>
      </c>
      <c r="Z10" s="466">
        <v>0</v>
      </c>
      <c r="AA10" s="431"/>
      <c r="AB10" s="431"/>
    </row>
    <row r="11" spans="1:29" ht="45" customHeight="1">
      <c r="A11" s="48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9" ht="45" customHeight="1">
      <c r="A12" s="467" t="s">
        <v>100</v>
      </c>
      <c r="B12" s="452" t="s">
        <v>2</v>
      </c>
      <c r="C12" s="452" t="s">
        <v>5</v>
      </c>
      <c r="D12" s="452"/>
      <c r="E12" s="452"/>
      <c r="F12" s="452" t="s">
        <v>101</v>
      </c>
      <c r="G12" s="452"/>
      <c r="H12" s="452"/>
      <c r="I12" s="452"/>
      <c r="J12" s="452" t="s">
        <v>42</v>
      </c>
      <c r="K12" s="452"/>
      <c r="L12" s="452"/>
      <c r="M12" s="452"/>
      <c r="N12" s="452" t="s">
        <v>6</v>
      </c>
      <c r="O12" s="452"/>
      <c r="P12" s="452"/>
      <c r="Q12" s="452" t="s">
        <v>7</v>
      </c>
      <c r="R12" s="452"/>
      <c r="S12" s="452"/>
      <c r="T12" s="452"/>
      <c r="U12" s="452"/>
      <c r="V12" s="452"/>
      <c r="W12" s="452" t="s">
        <v>102</v>
      </c>
      <c r="X12" s="452"/>
      <c r="Y12" s="452"/>
      <c r="Z12" s="452"/>
      <c r="AA12" s="452"/>
      <c r="AB12" s="452"/>
    </row>
    <row r="13" spans="1:29" ht="45" customHeight="1">
      <c r="A13" s="467"/>
      <c r="B13" s="452"/>
      <c r="C13" s="452" t="s">
        <v>17</v>
      </c>
      <c r="D13" s="452" t="s">
        <v>18</v>
      </c>
      <c r="E13" s="452" t="s">
        <v>24</v>
      </c>
      <c r="F13" s="452" t="s">
        <v>103</v>
      </c>
      <c r="G13" s="452" t="s">
        <v>104</v>
      </c>
      <c r="H13" s="452" t="s">
        <v>105</v>
      </c>
      <c r="I13" s="452" t="s">
        <v>106</v>
      </c>
      <c r="J13" s="452" t="s">
        <v>19</v>
      </c>
      <c r="K13" s="452" t="s">
        <v>20</v>
      </c>
      <c r="L13" s="452" t="s">
        <v>107</v>
      </c>
      <c r="M13" s="452" t="s">
        <v>44</v>
      </c>
      <c r="N13" s="452" t="s">
        <v>108</v>
      </c>
      <c r="O13" s="452" t="s">
        <v>109</v>
      </c>
      <c r="P13" s="452" t="s">
        <v>110</v>
      </c>
      <c r="Q13" s="452" t="s">
        <v>19</v>
      </c>
      <c r="R13" s="468" t="s">
        <v>21</v>
      </c>
      <c r="S13" s="468" t="s">
        <v>22</v>
      </c>
      <c r="T13" s="469" t="s">
        <v>111</v>
      </c>
      <c r="U13" s="470" t="s">
        <v>46</v>
      </c>
      <c r="V13" s="452" t="s">
        <v>24</v>
      </c>
      <c r="W13" s="471" t="s">
        <v>112</v>
      </c>
      <c r="X13" s="471"/>
      <c r="Y13" s="472" t="s">
        <v>47</v>
      </c>
      <c r="Z13" s="472"/>
      <c r="AA13" s="471" t="s">
        <v>113</v>
      </c>
      <c r="AB13" s="471"/>
    </row>
    <row r="14" spans="1:29" ht="45" customHeight="1">
      <c r="A14" s="467"/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68"/>
      <c r="S14" s="468"/>
      <c r="T14" s="469"/>
      <c r="U14" s="470"/>
      <c r="V14" s="452"/>
      <c r="W14" s="437" t="s">
        <v>114</v>
      </c>
      <c r="X14" s="437" t="s">
        <v>115</v>
      </c>
      <c r="Y14" s="437" t="s">
        <v>116</v>
      </c>
      <c r="Z14" s="437" t="s">
        <v>115</v>
      </c>
      <c r="AA14" s="437" t="s">
        <v>116</v>
      </c>
      <c r="AB14" s="437" t="s">
        <v>115</v>
      </c>
    </row>
    <row r="15" spans="1:29">
      <c r="A15" s="473" t="s">
        <v>2</v>
      </c>
      <c r="B15" s="474">
        <v>202</v>
      </c>
      <c r="C15" s="474">
        <v>96</v>
      </c>
      <c r="D15" s="474">
        <v>106</v>
      </c>
      <c r="E15" s="474">
        <v>0</v>
      </c>
      <c r="F15" s="474">
        <v>202</v>
      </c>
      <c r="G15" s="474">
        <v>0</v>
      </c>
      <c r="H15" s="474">
        <v>0</v>
      </c>
      <c r="I15" s="474">
        <v>0</v>
      </c>
      <c r="J15" s="474">
        <v>158</v>
      </c>
      <c r="K15" s="474">
        <v>40</v>
      </c>
      <c r="L15" s="474">
        <v>3</v>
      </c>
      <c r="M15" s="474">
        <v>1</v>
      </c>
      <c r="N15" s="474">
        <v>89</v>
      </c>
      <c r="O15" s="474">
        <v>112</v>
      </c>
      <c r="P15" s="474">
        <v>1</v>
      </c>
      <c r="Q15" s="474">
        <v>70</v>
      </c>
      <c r="R15" s="474">
        <v>110</v>
      </c>
      <c r="S15" s="474">
        <v>3</v>
      </c>
      <c r="T15" s="474">
        <v>0</v>
      </c>
      <c r="U15" s="474">
        <v>19</v>
      </c>
      <c r="V15" s="474">
        <v>0</v>
      </c>
      <c r="W15" s="474">
        <v>50</v>
      </c>
      <c r="X15" s="474">
        <v>75</v>
      </c>
      <c r="Y15" s="474">
        <v>1</v>
      </c>
      <c r="Z15" s="474">
        <v>5</v>
      </c>
      <c r="AA15" s="474">
        <v>11</v>
      </c>
      <c r="AB15" s="474">
        <v>60</v>
      </c>
    </row>
    <row r="16" spans="1:29" ht="21.75" thickBot="1">
      <c r="A16" s="475" t="s">
        <v>117</v>
      </c>
      <c r="B16" s="444">
        <v>102</v>
      </c>
      <c r="C16" s="444">
        <v>49</v>
      </c>
      <c r="D16" s="444">
        <v>53</v>
      </c>
      <c r="E16" s="444">
        <v>0</v>
      </c>
      <c r="F16" s="443">
        <v>102</v>
      </c>
      <c r="G16" s="443">
        <v>0</v>
      </c>
      <c r="H16" s="443">
        <v>0</v>
      </c>
      <c r="I16" s="443">
        <v>0</v>
      </c>
      <c r="J16" s="444">
        <v>80</v>
      </c>
      <c r="K16" s="444">
        <v>19</v>
      </c>
      <c r="L16" s="444">
        <v>2</v>
      </c>
      <c r="M16" s="444">
        <v>1</v>
      </c>
      <c r="N16" s="443">
        <v>29</v>
      </c>
      <c r="O16" s="443">
        <v>72</v>
      </c>
      <c r="P16" s="443">
        <v>1</v>
      </c>
      <c r="Q16" s="443">
        <v>44</v>
      </c>
      <c r="R16" s="443">
        <v>38</v>
      </c>
      <c r="S16" s="443">
        <v>3</v>
      </c>
      <c r="T16" s="443">
        <v>0</v>
      </c>
      <c r="U16" s="443">
        <v>17</v>
      </c>
      <c r="V16" s="443">
        <v>0</v>
      </c>
      <c r="W16" s="443">
        <v>48</v>
      </c>
      <c r="X16" s="443">
        <v>39</v>
      </c>
      <c r="Y16" s="443">
        <v>1</v>
      </c>
      <c r="Z16" s="443">
        <v>1</v>
      </c>
      <c r="AA16" s="443">
        <v>4</v>
      </c>
      <c r="AB16" s="443">
        <v>9</v>
      </c>
    </row>
    <row r="17" spans="1:28">
      <c r="A17" s="475" t="s">
        <v>12</v>
      </c>
      <c r="B17" s="444">
        <v>11</v>
      </c>
      <c r="C17" s="444">
        <v>2</v>
      </c>
      <c r="D17" s="444">
        <v>9</v>
      </c>
      <c r="E17" s="445">
        <v>0</v>
      </c>
      <c r="F17" s="446">
        <v>11</v>
      </c>
      <c r="G17" s="476">
        <v>0</v>
      </c>
      <c r="H17" s="476">
        <v>0</v>
      </c>
      <c r="I17" s="447">
        <v>0</v>
      </c>
      <c r="J17" s="477">
        <v>11</v>
      </c>
      <c r="K17" s="444">
        <v>0</v>
      </c>
      <c r="L17" s="444">
        <v>0</v>
      </c>
      <c r="M17" s="445">
        <v>0</v>
      </c>
      <c r="N17" s="446">
        <v>0</v>
      </c>
      <c r="O17" s="476">
        <v>11</v>
      </c>
      <c r="P17" s="447">
        <v>0</v>
      </c>
      <c r="Q17" s="477">
        <v>8</v>
      </c>
      <c r="R17" s="444">
        <v>0</v>
      </c>
      <c r="S17" s="444">
        <v>0</v>
      </c>
      <c r="T17" s="444">
        <v>0</v>
      </c>
      <c r="U17" s="444">
        <v>3</v>
      </c>
      <c r="V17" s="445">
        <v>0</v>
      </c>
      <c r="W17" s="446">
        <v>9</v>
      </c>
      <c r="X17" s="476">
        <v>1</v>
      </c>
      <c r="Y17" s="476">
        <v>0</v>
      </c>
      <c r="Z17" s="476">
        <v>0</v>
      </c>
      <c r="AA17" s="476">
        <v>0</v>
      </c>
      <c r="AB17" s="447">
        <v>1</v>
      </c>
    </row>
    <row r="18" spans="1:28" ht="21">
      <c r="A18" s="475" t="s">
        <v>13</v>
      </c>
      <c r="B18" s="444">
        <v>55</v>
      </c>
      <c r="C18" s="444">
        <v>26</v>
      </c>
      <c r="D18" s="444">
        <v>29</v>
      </c>
      <c r="E18" s="445">
        <v>0</v>
      </c>
      <c r="F18" s="454">
        <v>55</v>
      </c>
      <c r="G18" s="444">
        <v>0</v>
      </c>
      <c r="H18" s="444">
        <v>0</v>
      </c>
      <c r="I18" s="455">
        <v>0</v>
      </c>
      <c r="J18" s="477">
        <v>45</v>
      </c>
      <c r="K18" s="444">
        <v>8</v>
      </c>
      <c r="L18" s="444">
        <v>1</v>
      </c>
      <c r="M18" s="445">
        <v>1</v>
      </c>
      <c r="N18" s="454">
        <v>13</v>
      </c>
      <c r="O18" s="444">
        <v>42</v>
      </c>
      <c r="P18" s="455">
        <v>0</v>
      </c>
      <c r="Q18" s="477">
        <v>26</v>
      </c>
      <c r="R18" s="444">
        <v>15</v>
      </c>
      <c r="S18" s="444">
        <v>2</v>
      </c>
      <c r="T18" s="444">
        <v>0</v>
      </c>
      <c r="U18" s="444">
        <v>12</v>
      </c>
      <c r="V18" s="445">
        <v>0</v>
      </c>
      <c r="W18" s="454">
        <v>30</v>
      </c>
      <c r="X18" s="444">
        <v>20</v>
      </c>
      <c r="Y18" s="444">
        <v>0</v>
      </c>
      <c r="Z18" s="444">
        <v>0</v>
      </c>
      <c r="AA18" s="444">
        <v>3</v>
      </c>
      <c r="AB18" s="455">
        <v>2</v>
      </c>
    </row>
    <row r="19" spans="1:28" ht="21">
      <c r="A19" s="475" t="s">
        <v>14</v>
      </c>
      <c r="B19" s="444">
        <v>27</v>
      </c>
      <c r="C19" s="444">
        <v>15</v>
      </c>
      <c r="D19" s="444">
        <v>12</v>
      </c>
      <c r="E19" s="445">
        <v>0</v>
      </c>
      <c r="F19" s="454">
        <v>27</v>
      </c>
      <c r="G19" s="444">
        <v>0</v>
      </c>
      <c r="H19" s="444">
        <v>0</v>
      </c>
      <c r="I19" s="455">
        <v>0</v>
      </c>
      <c r="J19" s="477">
        <v>19</v>
      </c>
      <c r="K19" s="444">
        <v>8</v>
      </c>
      <c r="L19" s="444">
        <v>0</v>
      </c>
      <c r="M19" s="445">
        <v>0</v>
      </c>
      <c r="N19" s="454">
        <v>10</v>
      </c>
      <c r="O19" s="444">
        <v>16</v>
      </c>
      <c r="P19" s="455">
        <v>1</v>
      </c>
      <c r="Q19" s="477">
        <v>9</v>
      </c>
      <c r="R19" s="444">
        <v>15</v>
      </c>
      <c r="S19" s="444">
        <v>1</v>
      </c>
      <c r="T19" s="444">
        <v>0</v>
      </c>
      <c r="U19" s="444">
        <v>2</v>
      </c>
      <c r="V19" s="445">
        <v>0</v>
      </c>
      <c r="W19" s="454">
        <v>8</v>
      </c>
      <c r="X19" s="444">
        <v>14</v>
      </c>
      <c r="Y19" s="444">
        <v>0</v>
      </c>
      <c r="Z19" s="444">
        <v>0</v>
      </c>
      <c r="AA19" s="444">
        <v>1</v>
      </c>
      <c r="AB19" s="455">
        <v>4</v>
      </c>
    </row>
    <row r="20" spans="1:28" ht="21">
      <c r="A20" s="475" t="s">
        <v>15</v>
      </c>
      <c r="B20" s="444">
        <v>8</v>
      </c>
      <c r="C20" s="444">
        <v>5</v>
      </c>
      <c r="D20" s="444">
        <v>3</v>
      </c>
      <c r="E20" s="445">
        <v>0</v>
      </c>
      <c r="F20" s="454">
        <v>8</v>
      </c>
      <c r="G20" s="444">
        <v>0</v>
      </c>
      <c r="H20" s="444">
        <v>0</v>
      </c>
      <c r="I20" s="455">
        <v>0</v>
      </c>
      <c r="J20" s="477">
        <v>5</v>
      </c>
      <c r="K20" s="444">
        <v>2</v>
      </c>
      <c r="L20" s="444">
        <v>1</v>
      </c>
      <c r="M20" s="445">
        <v>0</v>
      </c>
      <c r="N20" s="454">
        <v>6</v>
      </c>
      <c r="O20" s="444">
        <v>2</v>
      </c>
      <c r="P20" s="455">
        <v>0</v>
      </c>
      <c r="Q20" s="477">
        <v>0</v>
      </c>
      <c r="R20" s="444">
        <v>8</v>
      </c>
      <c r="S20" s="444">
        <v>0</v>
      </c>
      <c r="T20" s="444">
        <v>0</v>
      </c>
      <c r="U20" s="444">
        <v>0</v>
      </c>
      <c r="V20" s="445">
        <v>0</v>
      </c>
      <c r="W20" s="454">
        <v>1</v>
      </c>
      <c r="X20" s="444">
        <v>3</v>
      </c>
      <c r="Y20" s="444">
        <v>1</v>
      </c>
      <c r="Z20" s="444">
        <v>1</v>
      </c>
      <c r="AA20" s="444">
        <v>0</v>
      </c>
      <c r="AB20" s="455">
        <v>2</v>
      </c>
    </row>
    <row r="21" spans="1:28" ht="21.75" thickBot="1">
      <c r="A21" s="475" t="s">
        <v>16</v>
      </c>
      <c r="B21" s="444">
        <v>1</v>
      </c>
      <c r="C21" s="444">
        <v>1</v>
      </c>
      <c r="D21" s="444">
        <v>0</v>
      </c>
      <c r="E21" s="445">
        <v>0</v>
      </c>
      <c r="F21" s="459">
        <v>1</v>
      </c>
      <c r="G21" s="478">
        <v>0</v>
      </c>
      <c r="H21" s="478">
        <v>0</v>
      </c>
      <c r="I21" s="460">
        <v>0</v>
      </c>
      <c r="J21" s="477">
        <v>0</v>
      </c>
      <c r="K21" s="444">
        <v>1</v>
      </c>
      <c r="L21" s="444">
        <v>0</v>
      </c>
      <c r="M21" s="445">
        <v>0</v>
      </c>
      <c r="N21" s="459">
        <v>0</v>
      </c>
      <c r="O21" s="478">
        <v>1</v>
      </c>
      <c r="P21" s="460">
        <v>0</v>
      </c>
      <c r="Q21" s="477">
        <v>1</v>
      </c>
      <c r="R21" s="444">
        <v>0</v>
      </c>
      <c r="S21" s="444">
        <v>0</v>
      </c>
      <c r="T21" s="444">
        <v>0</v>
      </c>
      <c r="U21" s="444">
        <v>0</v>
      </c>
      <c r="V21" s="445">
        <v>0</v>
      </c>
      <c r="W21" s="459">
        <v>0</v>
      </c>
      <c r="X21" s="478">
        <v>1</v>
      </c>
      <c r="Y21" s="478">
        <v>0</v>
      </c>
      <c r="Z21" s="478">
        <v>0</v>
      </c>
      <c r="AA21" s="478">
        <v>0</v>
      </c>
      <c r="AB21" s="460">
        <v>0</v>
      </c>
    </row>
    <row r="22" spans="1:28" ht="21.75" thickBot="1">
      <c r="A22" s="475" t="s">
        <v>118</v>
      </c>
      <c r="B22" s="444">
        <v>100</v>
      </c>
      <c r="C22" s="479">
        <v>47</v>
      </c>
      <c r="D22" s="479">
        <v>53</v>
      </c>
      <c r="E22" s="479">
        <v>0</v>
      </c>
      <c r="F22" s="474">
        <v>100</v>
      </c>
      <c r="G22" s="474">
        <v>0</v>
      </c>
      <c r="H22" s="474">
        <v>0</v>
      </c>
      <c r="I22" s="474">
        <v>0</v>
      </c>
      <c r="J22" s="479">
        <v>78</v>
      </c>
      <c r="K22" s="479">
        <v>21</v>
      </c>
      <c r="L22" s="479">
        <v>1</v>
      </c>
      <c r="M22" s="479">
        <v>0</v>
      </c>
      <c r="N22" s="474">
        <v>60</v>
      </c>
      <c r="O22" s="474">
        <v>40</v>
      </c>
      <c r="P22" s="474">
        <v>0</v>
      </c>
      <c r="Q22" s="479">
        <v>26</v>
      </c>
      <c r="R22" s="479">
        <v>72</v>
      </c>
      <c r="S22" s="479">
        <v>0</v>
      </c>
      <c r="T22" s="479">
        <v>0</v>
      </c>
      <c r="U22" s="479">
        <v>2</v>
      </c>
      <c r="V22" s="479">
        <v>0</v>
      </c>
      <c r="W22" s="474">
        <v>2</v>
      </c>
      <c r="X22" s="474">
        <v>36</v>
      </c>
      <c r="Y22" s="474">
        <v>0</v>
      </c>
      <c r="Z22" s="474">
        <v>4</v>
      </c>
      <c r="AA22" s="474">
        <v>7</v>
      </c>
      <c r="AB22" s="474">
        <v>51</v>
      </c>
    </row>
    <row r="23" spans="1:28">
      <c r="A23" s="475" t="s">
        <v>12</v>
      </c>
      <c r="B23" s="480">
        <v>0</v>
      </c>
      <c r="C23" s="481">
        <v>0</v>
      </c>
      <c r="D23" s="482">
        <v>0</v>
      </c>
      <c r="E23" s="483">
        <v>0</v>
      </c>
      <c r="F23" s="484">
        <v>0</v>
      </c>
      <c r="G23" s="474">
        <v>0</v>
      </c>
      <c r="H23" s="474">
        <v>0</v>
      </c>
      <c r="I23" s="480">
        <v>0</v>
      </c>
      <c r="J23" s="481">
        <v>0</v>
      </c>
      <c r="K23" s="482">
        <v>0</v>
      </c>
      <c r="L23" s="482">
        <v>0</v>
      </c>
      <c r="M23" s="483">
        <v>0</v>
      </c>
      <c r="N23" s="484">
        <v>0</v>
      </c>
      <c r="O23" s="474">
        <v>0</v>
      </c>
      <c r="P23" s="480">
        <v>0</v>
      </c>
      <c r="Q23" s="481">
        <v>0</v>
      </c>
      <c r="R23" s="482">
        <v>0</v>
      </c>
      <c r="S23" s="482">
        <v>0</v>
      </c>
      <c r="T23" s="482">
        <v>0</v>
      </c>
      <c r="U23" s="482">
        <v>0</v>
      </c>
      <c r="V23" s="483">
        <v>0</v>
      </c>
      <c r="W23" s="484">
        <v>0</v>
      </c>
      <c r="X23" s="474">
        <v>0</v>
      </c>
      <c r="Y23" s="474">
        <v>0</v>
      </c>
      <c r="Z23" s="474">
        <v>0</v>
      </c>
      <c r="AA23" s="474">
        <v>0</v>
      </c>
      <c r="AB23" s="474">
        <v>0</v>
      </c>
    </row>
    <row r="24" spans="1:28" ht="21">
      <c r="A24" s="475" t="s">
        <v>13</v>
      </c>
      <c r="B24" s="480">
        <v>11</v>
      </c>
      <c r="C24" s="485">
        <v>4</v>
      </c>
      <c r="D24" s="466">
        <v>7</v>
      </c>
      <c r="E24" s="486">
        <v>0</v>
      </c>
      <c r="F24" s="484">
        <v>11</v>
      </c>
      <c r="G24" s="474">
        <v>0</v>
      </c>
      <c r="H24" s="474">
        <v>0</v>
      </c>
      <c r="I24" s="480">
        <v>0</v>
      </c>
      <c r="J24" s="487">
        <v>10</v>
      </c>
      <c r="K24" s="474">
        <v>1</v>
      </c>
      <c r="L24" s="474">
        <v>0</v>
      </c>
      <c r="M24" s="488">
        <v>0</v>
      </c>
      <c r="N24" s="484">
        <v>2</v>
      </c>
      <c r="O24" s="474">
        <v>9</v>
      </c>
      <c r="P24" s="480">
        <v>0</v>
      </c>
      <c r="Q24" s="487">
        <v>6</v>
      </c>
      <c r="R24" s="474">
        <v>4</v>
      </c>
      <c r="S24" s="474">
        <v>0</v>
      </c>
      <c r="T24" s="474">
        <v>0</v>
      </c>
      <c r="U24" s="474">
        <v>1</v>
      </c>
      <c r="V24" s="488">
        <v>0</v>
      </c>
      <c r="W24" s="484">
        <v>0</v>
      </c>
      <c r="X24" s="474">
        <v>4</v>
      </c>
      <c r="Y24" s="474">
        <v>0</v>
      </c>
      <c r="Z24" s="474">
        <v>0</v>
      </c>
      <c r="AA24" s="474">
        <v>1</v>
      </c>
      <c r="AB24" s="474">
        <v>6</v>
      </c>
    </row>
    <row r="25" spans="1:28" ht="21">
      <c r="A25" s="475" t="s">
        <v>14</v>
      </c>
      <c r="B25" s="480">
        <v>39</v>
      </c>
      <c r="C25" s="485">
        <v>18</v>
      </c>
      <c r="D25" s="466">
        <v>21</v>
      </c>
      <c r="E25" s="486">
        <v>0</v>
      </c>
      <c r="F25" s="484">
        <v>39</v>
      </c>
      <c r="G25" s="474">
        <v>0</v>
      </c>
      <c r="H25" s="474">
        <v>0</v>
      </c>
      <c r="I25" s="480">
        <v>0</v>
      </c>
      <c r="J25" s="487">
        <v>34</v>
      </c>
      <c r="K25" s="474">
        <v>4</v>
      </c>
      <c r="L25" s="474">
        <v>1</v>
      </c>
      <c r="M25" s="488">
        <v>0</v>
      </c>
      <c r="N25" s="484">
        <v>19</v>
      </c>
      <c r="O25" s="474">
        <v>20</v>
      </c>
      <c r="P25" s="480">
        <v>0</v>
      </c>
      <c r="Q25" s="487">
        <v>13</v>
      </c>
      <c r="R25" s="474">
        <v>25</v>
      </c>
      <c r="S25" s="474">
        <v>0</v>
      </c>
      <c r="T25" s="474">
        <v>0</v>
      </c>
      <c r="U25" s="474">
        <v>1</v>
      </c>
      <c r="V25" s="488">
        <v>0</v>
      </c>
      <c r="W25" s="484">
        <v>1</v>
      </c>
      <c r="X25" s="474">
        <v>12</v>
      </c>
      <c r="Y25" s="474">
        <v>0</v>
      </c>
      <c r="Z25" s="474">
        <v>1</v>
      </c>
      <c r="AA25" s="474">
        <v>2</v>
      </c>
      <c r="AB25" s="474">
        <v>23</v>
      </c>
    </row>
    <row r="26" spans="1:28" ht="21">
      <c r="A26" s="475" t="s">
        <v>15</v>
      </c>
      <c r="B26" s="480">
        <v>49</v>
      </c>
      <c r="C26" s="485">
        <v>24</v>
      </c>
      <c r="D26" s="466">
        <v>25</v>
      </c>
      <c r="E26" s="486">
        <v>0</v>
      </c>
      <c r="F26" s="484">
        <v>49</v>
      </c>
      <c r="G26" s="474">
        <v>0</v>
      </c>
      <c r="H26" s="474">
        <v>0</v>
      </c>
      <c r="I26" s="480">
        <v>0</v>
      </c>
      <c r="J26" s="487">
        <v>33</v>
      </c>
      <c r="K26" s="474">
        <v>16</v>
      </c>
      <c r="L26" s="474">
        <v>0</v>
      </c>
      <c r="M26" s="488">
        <v>0</v>
      </c>
      <c r="N26" s="484">
        <v>39</v>
      </c>
      <c r="O26" s="474">
        <v>10</v>
      </c>
      <c r="P26" s="480">
        <v>0</v>
      </c>
      <c r="Q26" s="487">
        <v>6</v>
      </c>
      <c r="R26" s="474">
        <v>43</v>
      </c>
      <c r="S26" s="474">
        <v>0</v>
      </c>
      <c r="T26" s="474">
        <v>0</v>
      </c>
      <c r="U26" s="474">
        <v>0</v>
      </c>
      <c r="V26" s="488">
        <v>0</v>
      </c>
      <c r="W26" s="484">
        <v>1</v>
      </c>
      <c r="X26" s="474">
        <v>20</v>
      </c>
      <c r="Y26" s="474">
        <v>0</v>
      </c>
      <c r="Z26" s="474">
        <v>3</v>
      </c>
      <c r="AA26" s="474">
        <v>3</v>
      </c>
      <c r="AB26" s="474">
        <v>22</v>
      </c>
    </row>
    <row r="27" spans="1:28" ht="21.75" thickBot="1">
      <c r="A27" s="475" t="s">
        <v>16</v>
      </c>
      <c r="B27" s="480">
        <v>1</v>
      </c>
      <c r="C27" s="489">
        <v>1</v>
      </c>
      <c r="D27" s="490">
        <v>0</v>
      </c>
      <c r="E27" s="491">
        <v>0</v>
      </c>
      <c r="F27" s="484">
        <v>1</v>
      </c>
      <c r="G27" s="474">
        <v>0</v>
      </c>
      <c r="H27" s="474">
        <v>0</v>
      </c>
      <c r="I27" s="480">
        <v>0</v>
      </c>
      <c r="J27" s="492">
        <v>1</v>
      </c>
      <c r="K27" s="493">
        <v>0</v>
      </c>
      <c r="L27" s="493">
        <v>0</v>
      </c>
      <c r="M27" s="494">
        <v>0</v>
      </c>
      <c r="N27" s="484">
        <v>0</v>
      </c>
      <c r="O27" s="474">
        <v>1</v>
      </c>
      <c r="P27" s="480">
        <v>0</v>
      </c>
      <c r="Q27" s="492">
        <v>1</v>
      </c>
      <c r="R27" s="493">
        <v>0</v>
      </c>
      <c r="S27" s="493">
        <v>0</v>
      </c>
      <c r="T27" s="493">
        <v>0</v>
      </c>
      <c r="U27" s="493">
        <v>0</v>
      </c>
      <c r="V27" s="494">
        <v>0</v>
      </c>
      <c r="W27" s="484">
        <v>0</v>
      </c>
      <c r="X27" s="474">
        <v>0</v>
      </c>
      <c r="Y27" s="474">
        <v>0</v>
      </c>
      <c r="Z27" s="474">
        <v>0</v>
      </c>
      <c r="AA27" s="474">
        <v>1</v>
      </c>
      <c r="AB27" s="474">
        <v>0</v>
      </c>
    </row>
    <row r="28" spans="1:28" ht="45" customHeight="1">
      <c r="A28" s="48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ht="45" customHeight="1">
      <c r="A29" s="495" t="s">
        <v>285</v>
      </c>
      <c r="B29" s="496" t="s">
        <v>286</v>
      </c>
      <c r="C29" s="496"/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7"/>
      <c r="P29" s="497"/>
      <c r="Q29" s="497"/>
      <c r="R29" s="498"/>
      <c r="S29" s="498"/>
      <c r="T29" s="498"/>
      <c r="U29" s="498"/>
      <c r="V29" s="498"/>
      <c r="W29" s="498"/>
      <c r="X29" s="498"/>
      <c r="Y29" s="498"/>
      <c r="Z29" s="498"/>
      <c r="AA29" s="498"/>
      <c r="AB29" s="499"/>
    </row>
    <row r="30" spans="1:28" ht="45" customHeight="1">
      <c r="A30" s="495"/>
      <c r="B30" s="500" t="s">
        <v>287</v>
      </c>
      <c r="C30" s="501" t="s">
        <v>288</v>
      </c>
      <c r="D30" s="501" t="s">
        <v>289</v>
      </c>
      <c r="E30" s="501" t="s">
        <v>290</v>
      </c>
      <c r="F30" s="501" t="s">
        <v>291</v>
      </c>
      <c r="G30" s="501" t="s">
        <v>292</v>
      </c>
      <c r="H30" s="501" t="s">
        <v>293</v>
      </c>
      <c r="I30" s="502" t="s">
        <v>294</v>
      </c>
      <c r="J30" s="503" t="s">
        <v>295</v>
      </c>
      <c r="K30" s="502" t="s">
        <v>296</v>
      </c>
      <c r="L30" s="501" t="s">
        <v>297</v>
      </c>
      <c r="M30" s="502" t="s">
        <v>298</v>
      </c>
      <c r="N30" s="501" t="s">
        <v>299</v>
      </c>
      <c r="O30" s="504"/>
      <c r="P30" s="504"/>
      <c r="Q30" s="504"/>
      <c r="R30" s="498"/>
      <c r="S30" s="498"/>
      <c r="T30" s="498"/>
      <c r="U30" s="498"/>
      <c r="V30" s="498"/>
      <c r="W30" s="498"/>
      <c r="X30" s="498"/>
      <c r="Y30" s="498"/>
      <c r="Z30" s="498"/>
      <c r="AA30" s="498"/>
      <c r="AB30" s="499"/>
    </row>
    <row r="31" spans="1:28" ht="17.25" thickBot="1">
      <c r="A31" s="505" t="s">
        <v>287</v>
      </c>
      <c r="B31" s="500">
        <v>805</v>
      </c>
      <c r="C31" s="506">
        <v>104</v>
      </c>
      <c r="D31" s="506">
        <v>41</v>
      </c>
      <c r="E31" s="506">
        <v>1</v>
      </c>
      <c r="F31" s="506">
        <v>20</v>
      </c>
      <c r="G31" s="506">
        <v>85</v>
      </c>
      <c r="H31" s="506">
        <v>164</v>
      </c>
      <c r="I31" s="506">
        <v>67</v>
      </c>
      <c r="J31" s="506">
        <v>44</v>
      </c>
      <c r="K31" s="506">
        <v>17</v>
      </c>
      <c r="L31" s="506">
        <v>140</v>
      </c>
      <c r="M31" s="506">
        <v>102</v>
      </c>
      <c r="N31" s="506">
        <v>20</v>
      </c>
      <c r="O31" s="504"/>
      <c r="P31" s="504"/>
      <c r="Q31" s="504"/>
      <c r="R31" s="507"/>
      <c r="S31" s="507"/>
      <c r="T31" s="507"/>
      <c r="U31" s="507"/>
      <c r="V31" s="507"/>
      <c r="W31" s="507"/>
      <c r="X31" s="508"/>
      <c r="Y31" s="508"/>
      <c r="Z31" s="508"/>
      <c r="AA31" s="508"/>
      <c r="AB31" s="499"/>
    </row>
    <row r="32" spans="1:28">
      <c r="A32" s="505" t="s">
        <v>300</v>
      </c>
      <c r="B32" s="509">
        <v>385</v>
      </c>
      <c r="C32" s="510">
        <v>65</v>
      </c>
      <c r="D32" s="511">
        <v>19</v>
      </c>
      <c r="E32" s="511">
        <v>1</v>
      </c>
      <c r="F32" s="511">
        <v>6</v>
      </c>
      <c r="G32" s="511">
        <v>51</v>
      </c>
      <c r="H32" s="511">
        <v>80</v>
      </c>
      <c r="I32" s="511">
        <v>26</v>
      </c>
      <c r="J32" s="511">
        <v>27</v>
      </c>
      <c r="K32" s="511">
        <v>8</v>
      </c>
      <c r="L32" s="511">
        <v>66</v>
      </c>
      <c r="M32" s="511">
        <v>30</v>
      </c>
      <c r="N32" s="512">
        <v>6</v>
      </c>
      <c r="O32" s="504"/>
      <c r="P32" s="504"/>
      <c r="Q32" s="504"/>
      <c r="R32" s="507"/>
      <c r="S32" s="507"/>
      <c r="T32" s="507"/>
      <c r="U32" s="507"/>
      <c r="V32" s="507"/>
      <c r="W32" s="507"/>
      <c r="X32" s="513"/>
      <c r="Y32" s="513"/>
      <c r="Z32" s="513"/>
      <c r="AA32" s="513"/>
      <c r="AB32" s="513"/>
    </row>
    <row r="33" spans="1:28" ht="21.75" thickBot="1">
      <c r="A33" s="505" t="s">
        <v>301</v>
      </c>
      <c r="B33" s="509">
        <v>420</v>
      </c>
      <c r="C33" s="514">
        <v>39</v>
      </c>
      <c r="D33" s="515">
        <v>22</v>
      </c>
      <c r="E33" s="515">
        <v>0</v>
      </c>
      <c r="F33" s="515">
        <v>14</v>
      </c>
      <c r="G33" s="515">
        <v>34</v>
      </c>
      <c r="H33" s="515">
        <v>84</v>
      </c>
      <c r="I33" s="515">
        <v>41</v>
      </c>
      <c r="J33" s="515">
        <v>17</v>
      </c>
      <c r="K33" s="515">
        <v>9</v>
      </c>
      <c r="L33" s="515">
        <v>74</v>
      </c>
      <c r="M33" s="515">
        <v>72</v>
      </c>
      <c r="N33" s="516">
        <v>14</v>
      </c>
      <c r="O33" s="504"/>
      <c r="P33" s="504"/>
      <c r="Q33" s="504"/>
      <c r="R33" s="507"/>
      <c r="S33" s="507"/>
      <c r="T33" s="507"/>
      <c r="U33" s="507"/>
      <c r="V33" s="507"/>
      <c r="W33" s="507"/>
      <c r="X33" s="513"/>
      <c r="Y33" s="513"/>
      <c r="Z33" s="513"/>
      <c r="AA33" s="513"/>
      <c r="AB33" s="513"/>
    </row>
    <row r="34" spans="1:28" ht="45" customHeight="1">
      <c r="A34" s="497" t="s">
        <v>302</v>
      </c>
      <c r="B34" s="517"/>
      <c r="C34" s="517"/>
      <c r="D34" s="517"/>
      <c r="E34" s="517"/>
      <c r="F34" s="517"/>
      <c r="G34" s="517"/>
      <c r="H34" s="517"/>
      <c r="I34" s="517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8"/>
    </row>
    <row r="35" spans="1:28" ht="45" customHeight="1">
      <c r="A35" s="495" t="s">
        <v>303</v>
      </c>
      <c r="B35" s="496" t="s">
        <v>287</v>
      </c>
      <c r="C35" s="496" t="s">
        <v>304</v>
      </c>
      <c r="D35" s="496"/>
      <c r="E35" s="496"/>
      <c r="F35" s="496" t="s">
        <v>305</v>
      </c>
      <c r="G35" s="496"/>
      <c r="H35" s="496"/>
      <c r="I35" s="496"/>
      <c r="J35" s="496" t="s">
        <v>306</v>
      </c>
      <c r="K35" s="496"/>
      <c r="L35" s="496"/>
      <c r="M35" s="496"/>
      <c r="N35" s="496" t="s">
        <v>307</v>
      </c>
      <c r="O35" s="496"/>
      <c r="P35" s="496"/>
      <c r="Q35" s="496" t="s">
        <v>308</v>
      </c>
      <c r="R35" s="496"/>
      <c r="S35" s="496"/>
      <c r="T35" s="496"/>
      <c r="U35" s="496"/>
      <c r="V35" s="496"/>
      <c r="W35" s="496" t="s">
        <v>309</v>
      </c>
      <c r="X35" s="496"/>
      <c r="Y35" s="496"/>
      <c r="Z35" s="496"/>
      <c r="AA35" s="496"/>
      <c r="AB35" s="496"/>
    </row>
    <row r="36" spans="1:28" ht="45" customHeight="1">
      <c r="A36" s="495"/>
      <c r="B36" s="496"/>
      <c r="C36" s="519" t="s">
        <v>310</v>
      </c>
      <c r="D36" s="519" t="s">
        <v>311</v>
      </c>
      <c r="E36" s="519" t="s">
        <v>299</v>
      </c>
      <c r="F36" s="519" t="s">
        <v>312</v>
      </c>
      <c r="G36" s="519" t="s">
        <v>313</v>
      </c>
      <c r="H36" s="519" t="s">
        <v>314</v>
      </c>
      <c r="I36" s="519" t="s">
        <v>315</v>
      </c>
      <c r="J36" s="519" t="s">
        <v>316</v>
      </c>
      <c r="K36" s="519" t="s">
        <v>317</v>
      </c>
      <c r="L36" s="519" t="s">
        <v>318</v>
      </c>
      <c r="M36" s="519" t="s">
        <v>315</v>
      </c>
      <c r="N36" s="519" t="s">
        <v>319</v>
      </c>
      <c r="O36" s="519" t="s">
        <v>320</v>
      </c>
      <c r="P36" s="519" t="s">
        <v>321</v>
      </c>
      <c r="Q36" s="519" t="s">
        <v>316</v>
      </c>
      <c r="R36" s="519" t="s">
        <v>322</v>
      </c>
      <c r="S36" s="519" t="s">
        <v>290</v>
      </c>
      <c r="T36" s="519" t="s">
        <v>323</v>
      </c>
      <c r="U36" s="519" t="s">
        <v>324</v>
      </c>
      <c r="V36" s="519" t="s">
        <v>299</v>
      </c>
      <c r="W36" s="519" t="s">
        <v>325</v>
      </c>
      <c r="X36" s="519"/>
      <c r="Y36" s="520" t="s">
        <v>326</v>
      </c>
      <c r="Z36" s="520"/>
      <c r="AA36" s="519" t="s">
        <v>327</v>
      </c>
      <c r="AB36" s="519"/>
    </row>
    <row r="37" spans="1:28" ht="45" customHeight="1">
      <c r="A37" s="495"/>
      <c r="B37" s="496"/>
      <c r="C37" s="519"/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  <c r="Q37" s="519"/>
      <c r="R37" s="519"/>
      <c r="S37" s="519"/>
      <c r="T37" s="519"/>
      <c r="U37" s="519"/>
      <c r="V37" s="519"/>
      <c r="W37" s="521" t="s">
        <v>328</v>
      </c>
      <c r="X37" s="521" t="s">
        <v>329</v>
      </c>
      <c r="Y37" s="521" t="s">
        <v>328</v>
      </c>
      <c r="Z37" s="521" t="s">
        <v>329</v>
      </c>
      <c r="AA37" s="521" t="s">
        <v>328</v>
      </c>
      <c r="AB37" s="521" t="s">
        <v>329</v>
      </c>
    </row>
    <row r="38" spans="1:28" ht="17.25" thickBot="1">
      <c r="A38" s="522" t="s">
        <v>287</v>
      </c>
      <c r="B38" s="523">
        <v>468</v>
      </c>
      <c r="C38" s="524">
        <v>260</v>
      </c>
      <c r="D38" s="524">
        <v>207</v>
      </c>
      <c r="E38" s="524">
        <v>1</v>
      </c>
      <c r="F38" s="524">
        <v>468</v>
      </c>
      <c r="G38" s="524">
        <v>0</v>
      </c>
      <c r="H38" s="524">
        <v>0</v>
      </c>
      <c r="I38" s="524">
        <v>0</v>
      </c>
      <c r="J38" s="524">
        <v>378</v>
      </c>
      <c r="K38" s="524">
        <v>74</v>
      </c>
      <c r="L38" s="524">
        <v>15</v>
      </c>
      <c r="M38" s="524">
        <v>1</v>
      </c>
      <c r="N38" s="524">
        <v>243</v>
      </c>
      <c r="O38" s="524">
        <v>216</v>
      </c>
      <c r="P38" s="524">
        <v>9</v>
      </c>
      <c r="Q38" s="524">
        <v>136</v>
      </c>
      <c r="R38" s="524">
        <v>288</v>
      </c>
      <c r="S38" s="524">
        <v>1</v>
      </c>
      <c r="T38" s="524">
        <v>2</v>
      </c>
      <c r="U38" s="524">
        <v>41</v>
      </c>
      <c r="V38" s="524">
        <v>0</v>
      </c>
      <c r="W38" s="524">
        <v>89</v>
      </c>
      <c r="X38" s="524">
        <v>194</v>
      </c>
      <c r="Y38" s="524">
        <v>5</v>
      </c>
      <c r="Z38" s="524">
        <v>26</v>
      </c>
      <c r="AA38" s="524">
        <v>24</v>
      </c>
      <c r="AB38" s="524">
        <v>130</v>
      </c>
    </row>
    <row r="39" spans="1:28">
      <c r="A39" s="525" t="s">
        <v>330</v>
      </c>
      <c r="B39" s="526">
        <v>50</v>
      </c>
      <c r="C39" s="527">
        <v>29</v>
      </c>
      <c r="D39" s="528">
        <v>20</v>
      </c>
      <c r="E39" s="529">
        <v>1</v>
      </c>
      <c r="F39" s="530">
        <v>50</v>
      </c>
      <c r="G39" s="522">
        <v>0</v>
      </c>
      <c r="H39" s="522">
        <v>0</v>
      </c>
      <c r="I39" s="531">
        <v>0</v>
      </c>
      <c r="J39" s="527">
        <v>41</v>
      </c>
      <c r="K39" s="528">
        <v>6</v>
      </c>
      <c r="L39" s="528">
        <v>3</v>
      </c>
      <c r="M39" s="529">
        <v>0</v>
      </c>
      <c r="N39" s="530">
        <v>5</v>
      </c>
      <c r="O39" s="522">
        <v>45</v>
      </c>
      <c r="P39" s="531">
        <v>0</v>
      </c>
      <c r="Q39" s="527">
        <v>31</v>
      </c>
      <c r="R39" s="528">
        <v>6</v>
      </c>
      <c r="S39" s="528">
        <v>0</v>
      </c>
      <c r="T39" s="528">
        <v>0</v>
      </c>
      <c r="U39" s="528">
        <v>13</v>
      </c>
      <c r="V39" s="529">
        <v>0</v>
      </c>
      <c r="W39" s="530">
        <v>28</v>
      </c>
      <c r="X39" s="522">
        <v>21</v>
      </c>
      <c r="Y39" s="522">
        <v>0</v>
      </c>
      <c r="Z39" s="522">
        <v>0</v>
      </c>
      <c r="AA39" s="522">
        <v>1</v>
      </c>
      <c r="AB39" s="522">
        <v>0</v>
      </c>
    </row>
    <row r="40" spans="1:28" ht="21.75">
      <c r="A40" s="505" t="s">
        <v>331</v>
      </c>
      <c r="B40" s="526">
        <v>155</v>
      </c>
      <c r="C40" s="532">
        <v>83</v>
      </c>
      <c r="D40" s="522">
        <v>72</v>
      </c>
      <c r="E40" s="533">
        <v>0</v>
      </c>
      <c r="F40" s="530">
        <v>155</v>
      </c>
      <c r="G40" s="522">
        <v>0</v>
      </c>
      <c r="H40" s="522">
        <v>0</v>
      </c>
      <c r="I40" s="531">
        <v>0</v>
      </c>
      <c r="J40" s="532">
        <v>127</v>
      </c>
      <c r="K40" s="522">
        <v>23</v>
      </c>
      <c r="L40" s="522">
        <v>4</v>
      </c>
      <c r="M40" s="533">
        <v>1</v>
      </c>
      <c r="N40" s="530">
        <v>43</v>
      </c>
      <c r="O40" s="522">
        <v>109</v>
      </c>
      <c r="P40" s="531">
        <v>3</v>
      </c>
      <c r="Q40" s="532">
        <v>73</v>
      </c>
      <c r="R40" s="522">
        <v>57</v>
      </c>
      <c r="S40" s="522">
        <v>1</v>
      </c>
      <c r="T40" s="522">
        <v>0</v>
      </c>
      <c r="U40" s="522">
        <v>23</v>
      </c>
      <c r="V40" s="533">
        <v>0</v>
      </c>
      <c r="W40" s="530">
        <v>42</v>
      </c>
      <c r="X40" s="522">
        <v>78</v>
      </c>
      <c r="Y40" s="522">
        <v>1</v>
      </c>
      <c r="Z40" s="522">
        <v>0</v>
      </c>
      <c r="AA40" s="522">
        <v>10</v>
      </c>
      <c r="AB40" s="522">
        <v>24</v>
      </c>
    </row>
    <row r="41" spans="1:28" ht="21.75">
      <c r="A41" s="505" t="s">
        <v>332</v>
      </c>
      <c r="B41" s="526">
        <v>159</v>
      </c>
      <c r="C41" s="532">
        <v>90</v>
      </c>
      <c r="D41" s="522">
        <v>69</v>
      </c>
      <c r="E41" s="533">
        <v>0</v>
      </c>
      <c r="F41" s="530">
        <v>159</v>
      </c>
      <c r="G41" s="522">
        <v>0</v>
      </c>
      <c r="H41" s="522">
        <v>0</v>
      </c>
      <c r="I41" s="531">
        <v>0</v>
      </c>
      <c r="J41" s="532">
        <v>129</v>
      </c>
      <c r="K41" s="522">
        <v>23</v>
      </c>
      <c r="L41" s="522">
        <v>7</v>
      </c>
      <c r="M41" s="533">
        <v>0</v>
      </c>
      <c r="N41" s="530">
        <v>111</v>
      </c>
      <c r="O41" s="522">
        <v>42</v>
      </c>
      <c r="P41" s="531">
        <v>6</v>
      </c>
      <c r="Q41" s="532">
        <v>26</v>
      </c>
      <c r="R41" s="522">
        <v>128</v>
      </c>
      <c r="S41" s="522">
        <v>0</v>
      </c>
      <c r="T41" s="522">
        <v>1</v>
      </c>
      <c r="U41" s="522">
        <v>5</v>
      </c>
      <c r="V41" s="533">
        <v>0</v>
      </c>
      <c r="W41" s="530">
        <v>15</v>
      </c>
      <c r="X41" s="522">
        <v>59</v>
      </c>
      <c r="Y41" s="522">
        <v>2</v>
      </c>
      <c r="Z41" s="522">
        <v>14</v>
      </c>
      <c r="AA41" s="522">
        <v>8</v>
      </c>
      <c r="AB41" s="522">
        <v>61</v>
      </c>
    </row>
    <row r="42" spans="1:28" ht="21.75">
      <c r="A42" s="505" t="s">
        <v>333</v>
      </c>
      <c r="B42" s="526">
        <v>103</v>
      </c>
      <c r="C42" s="532">
        <v>57</v>
      </c>
      <c r="D42" s="522">
        <v>46</v>
      </c>
      <c r="E42" s="533">
        <v>0</v>
      </c>
      <c r="F42" s="530">
        <v>103</v>
      </c>
      <c r="G42" s="522">
        <v>0</v>
      </c>
      <c r="H42" s="522">
        <v>0</v>
      </c>
      <c r="I42" s="531">
        <v>0</v>
      </c>
      <c r="J42" s="532">
        <v>81</v>
      </c>
      <c r="K42" s="522">
        <v>21</v>
      </c>
      <c r="L42" s="522">
        <v>1</v>
      </c>
      <c r="M42" s="533">
        <v>0</v>
      </c>
      <c r="N42" s="530">
        <v>83</v>
      </c>
      <c r="O42" s="522">
        <v>20</v>
      </c>
      <c r="P42" s="531">
        <v>0</v>
      </c>
      <c r="Q42" s="532">
        <v>6</v>
      </c>
      <c r="R42" s="522">
        <v>96</v>
      </c>
      <c r="S42" s="522">
        <v>0</v>
      </c>
      <c r="T42" s="522">
        <v>1</v>
      </c>
      <c r="U42" s="522">
        <v>0</v>
      </c>
      <c r="V42" s="533">
        <v>0</v>
      </c>
      <c r="W42" s="530">
        <v>4</v>
      </c>
      <c r="X42" s="522">
        <v>36</v>
      </c>
      <c r="Y42" s="522">
        <v>2</v>
      </c>
      <c r="Z42" s="522">
        <v>12</v>
      </c>
      <c r="AA42" s="522">
        <v>5</v>
      </c>
      <c r="AB42" s="522">
        <v>44</v>
      </c>
    </row>
    <row r="43" spans="1:28" ht="23.25" thickBot="1">
      <c r="A43" s="505" t="s">
        <v>334</v>
      </c>
      <c r="B43" s="526">
        <v>1</v>
      </c>
      <c r="C43" s="534">
        <v>1</v>
      </c>
      <c r="D43" s="535">
        <v>0</v>
      </c>
      <c r="E43" s="536">
        <v>0</v>
      </c>
      <c r="F43" s="530">
        <v>1</v>
      </c>
      <c r="G43" s="522">
        <v>0</v>
      </c>
      <c r="H43" s="522">
        <v>0</v>
      </c>
      <c r="I43" s="531">
        <v>0</v>
      </c>
      <c r="J43" s="534">
        <v>0</v>
      </c>
      <c r="K43" s="535">
        <v>1</v>
      </c>
      <c r="L43" s="535">
        <v>0</v>
      </c>
      <c r="M43" s="536">
        <v>0</v>
      </c>
      <c r="N43" s="530">
        <v>1</v>
      </c>
      <c r="O43" s="522">
        <v>0</v>
      </c>
      <c r="P43" s="531">
        <v>0</v>
      </c>
      <c r="Q43" s="534">
        <v>0</v>
      </c>
      <c r="R43" s="535">
        <v>1</v>
      </c>
      <c r="S43" s="535">
        <v>0</v>
      </c>
      <c r="T43" s="535">
        <v>0</v>
      </c>
      <c r="U43" s="535">
        <v>0</v>
      </c>
      <c r="V43" s="536">
        <v>0</v>
      </c>
      <c r="W43" s="530">
        <v>0</v>
      </c>
      <c r="X43" s="522">
        <v>0</v>
      </c>
      <c r="Y43" s="522">
        <v>0</v>
      </c>
      <c r="Z43" s="522">
        <v>0</v>
      </c>
      <c r="AA43" s="522">
        <v>0</v>
      </c>
      <c r="AB43" s="522">
        <v>1</v>
      </c>
    </row>
    <row r="44" spans="1:28" ht="45" customHeight="1">
      <c r="A44" s="537" t="s">
        <v>335</v>
      </c>
      <c r="B44" s="504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504"/>
      <c r="W44" s="504"/>
      <c r="X44" s="504"/>
      <c r="Y44" s="504"/>
      <c r="Z44" s="504"/>
      <c r="AA44" s="504"/>
      <c r="AB44" s="504"/>
    </row>
    <row r="45" spans="1:28" ht="45" customHeight="1">
      <c r="A45" s="497" t="s">
        <v>336</v>
      </c>
      <c r="B45" s="504"/>
      <c r="C45" s="504"/>
      <c r="D45" s="538"/>
      <c r="E45" s="538"/>
      <c r="F45" s="538"/>
      <c r="G45" s="538"/>
      <c r="H45" s="538"/>
      <c r="I45" s="538"/>
      <c r="J45" s="504"/>
      <c r="K45" s="504"/>
      <c r="L45" s="504"/>
      <c r="M45" s="504"/>
      <c r="N45" s="504"/>
      <c r="O45" s="497" t="s">
        <v>337</v>
      </c>
      <c r="P45" s="504"/>
      <c r="Q45" s="504"/>
      <c r="R45" s="504"/>
      <c r="S45" s="504"/>
      <c r="T45" s="504"/>
      <c r="U45" s="504"/>
      <c r="V45" s="504"/>
      <c r="W45" s="504"/>
      <c r="X45" s="504"/>
      <c r="Y45" s="504"/>
      <c r="Z45" s="504"/>
      <c r="AA45" s="504"/>
      <c r="AB45" s="504"/>
    </row>
    <row r="46" spans="1:28" ht="45" customHeight="1">
      <c r="A46" s="495" t="s">
        <v>338</v>
      </c>
      <c r="B46" s="539" t="s">
        <v>339</v>
      </c>
      <c r="C46" s="539" t="s">
        <v>340</v>
      </c>
      <c r="D46" s="540" t="s">
        <v>341</v>
      </c>
      <c r="E46" s="540"/>
      <c r="F46" s="540"/>
      <c r="G46" s="540" t="s">
        <v>342</v>
      </c>
      <c r="H46" s="540"/>
      <c r="I46" s="540"/>
      <c r="J46" s="541"/>
      <c r="K46" s="541"/>
      <c r="L46" s="541"/>
      <c r="M46" s="541"/>
      <c r="N46" s="504"/>
      <c r="O46" s="495" t="s">
        <v>343</v>
      </c>
      <c r="P46" s="542" t="s">
        <v>344</v>
      </c>
      <c r="Q46" s="542"/>
      <c r="R46" s="542"/>
      <c r="S46" s="542"/>
      <c r="T46" s="542"/>
      <c r="U46" s="542"/>
      <c r="V46" s="542"/>
      <c r="W46" s="542"/>
      <c r="X46" s="542"/>
      <c r="Y46" s="542"/>
      <c r="Z46" s="504"/>
      <c r="AA46" s="504"/>
      <c r="AB46" s="504"/>
    </row>
    <row r="47" spans="1:28" ht="45" customHeight="1">
      <c r="A47" s="495"/>
      <c r="B47" s="539"/>
      <c r="C47" s="539"/>
      <c r="D47" s="543" t="s">
        <v>345</v>
      </c>
      <c r="E47" s="543" t="s">
        <v>346</v>
      </c>
      <c r="F47" s="543" t="s">
        <v>347</v>
      </c>
      <c r="G47" s="543" t="s">
        <v>348</v>
      </c>
      <c r="H47" s="543" t="s">
        <v>349</v>
      </c>
      <c r="I47" s="543" t="s">
        <v>350</v>
      </c>
      <c r="J47" s="544"/>
      <c r="K47" s="545"/>
      <c r="L47" s="544"/>
      <c r="M47" s="544"/>
      <c r="N47" s="504"/>
      <c r="O47" s="495"/>
      <c r="P47" s="543" t="s">
        <v>351</v>
      </c>
      <c r="Q47" s="543" t="s">
        <v>352</v>
      </c>
      <c r="R47" s="543" t="s">
        <v>353</v>
      </c>
      <c r="S47" s="543" t="s">
        <v>354</v>
      </c>
      <c r="T47" s="543" t="s">
        <v>355</v>
      </c>
      <c r="U47" s="543" t="s">
        <v>356</v>
      </c>
      <c r="V47" s="543" t="s">
        <v>357</v>
      </c>
      <c r="W47" s="543" t="s">
        <v>358</v>
      </c>
      <c r="X47" s="543" t="s">
        <v>359</v>
      </c>
      <c r="Y47" s="543" t="s">
        <v>299</v>
      </c>
      <c r="Z47" s="545"/>
      <c r="AA47" s="545"/>
      <c r="AB47" s="504"/>
    </row>
    <row r="48" spans="1:28" ht="17.25" thickBot="1">
      <c r="A48" s="546" t="s">
        <v>287</v>
      </c>
      <c r="B48" s="547">
        <v>635</v>
      </c>
      <c r="C48" s="547">
        <v>308</v>
      </c>
      <c r="D48" s="522">
        <v>322</v>
      </c>
      <c r="E48" s="547">
        <v>136</v>
      </c>
      <c r="F48" s="547">
        <v>186</v>
      </c>
      <c r="G48" s="522">
        <v>621</v>
      </c>
      <c r="H48" s="547">
        <v>406</v>
      </c>
      <c r="I48" s="547">
        <v>215</v>
      </c>
      <c r="J48" s="504"/>
      <c r="K48" s="548"/>
      <c r="L48" s="504"/>
      <c r="M48" s="504"/>
      <c r="N48" s="504"/>
      <c r="O48" s="546" t="s">
        <v>287</v>
      </c>
      <c r="P48" s="547">
        <v>43</v>
      </c>
      <c r="Q48" s="547">
        <v>16</v>
      </c>
      <c r="R48" s="547">
        <v>10</v>
      </c>
      <c r="S48" s="547">
        <v>3</v>
      </c>
      <c r="T48" s="547">
        <v>11</v>
      </c>
      <c r="U48" s="547">
        <v>28</v>
      </c>
      <c r="V48" s="547">
        <v>8</v>
      </c>
      <c r="W48" s="547">
        <v>2</v>
      </c>
      <c r="X48" s="547">
        <v>16</v>
      </c>
      <c r="Y48" s="547">
        <v>17</v>
      </c>
      <c r="Z48" s="504"/>
      <c r="AA48" s="504"/>
      <c r="AB48" s="504"/>
    </row>
    <row r="49" spans="1:28">
      <c r="A49" s="549" t="s">
        <v>360</v>
      </c>
      <c r="B49" s="527">
        <v>44</v>
      </c>
      <c r="C49" s="529">
        <v>28</v>
      </c>
      <c r="D49" s="550">
        <v>25</v>
      </c>
      <c r="E49" s="527">
        <v>14</v>
      </c>
      <c r="F49" s="529">
        <v>11</v>
      </c>
      <c r="G49" s="550">
        <v>47</v>
      </c>
      <c r="H49" s="527">
        <v>34</v>
      </c>
      <c r="I49" s="529">
        <v>13</v>
      </c>
      <c r="J49" s="551"/>
      <c r="K49" s="548"/>
      <c r="L49" s="504"/>
      <c r="M49" s="504"/>
      <c r="N49" s="504"/>
      <c r="O49" s="552" t="s">
        <v>360</v>
      </c>
      <c r="P49" s="522">
        <v>5</v>
      </c>
      <c r="Q49" s="522">
        <v>1</v>
      </c>
      <c r="R49" s="522">
        <v>1</v>
      </c>
      <c r="S49" s="522">
        <v>0</v>
      </c>
      <c r="T49" s="522">
        <v>1</v>
      </c>
      <c r="U49" s="522">
        <v>2</v>
      </c>
      <c r="V49" s="522">
        <v>2</v>
      </c>
      <c r="W49" s="522">
        <v>0</v>
      </c>
      <c r="X49" s="522">
        <v>2</v>
      </c>
      <c r="Y49" s="522">
        <v>2</v>
      </c>
      <c r="Z49" s="504"/>
      <c r="AA49" s="504"/>
      <c r="AB49" s="504"/>
    </row>
    <row r="50" spans="1:28" ht="17.25" thickBot="1">
      <c r="A50" s="552" t="s">
        <v>361</v>
      </c>
      <c r="B50" s="534">
        <v>591</v>
      </c>
      <c r="C50" s="536">
        <v>280</v>
      </c>
      <c r="D50" s="550">
        <v>297</v>
      </c>
      <c r="E50" s="534">
        <v>122</v>
      </c>
      <c r="F50" s="536">
        <v>175</v>
      </c>
      <c r="G50" s="550">
        <v>574</v>
      </c>
      <c r="H50" s="534">
        <v>372</v>
      </c>
      <c r="I50" s="536">
        <v>202</v>
      </c>
      <c r="J50" s="504"/>
      <c r="K50" s="548"/>
      <c r="L50" s="504"/>
      <c r="M50" s="504"/>
      <c r="N50" s="504"/>
      <c r="O50" s="552" t="s">
        <v>361</v>
      </c>
      <c r="P50" s="522">
        <v>38</v>
      </c>
      <c r="Q50" s="522">
        <v>15</v>
      </c>
      <c r="R50" s="522">
        <v>9</v>
      </c>
      <c r="S50" s="522">
        <v>3</v>
      </c>
      <c r="T50" s="522">
        <v>10</v>
      </c>
      <c r="U50" s="522">
        <v>26</v>
      </c>
      <c r="V50" s="522">
        <v>6</v>
      </c>
      <c r="W50" s="522">
        <v>2</v>
      </c>
      <c r="X50" s="522">
        <v>14</v>
      </c>
      <c r="Y50" s="522">
        <v>15</v>
      </c>
      <c r="Z50" s="504"/>
      <c r="AA50" s="504"/>
      <c r="AB50" s="504"/>
    </row>
    <row r="51" spans="1:28" ht="45" customHeight="1">
      <c r="A51" s="497" t="s">
        <v>362</v>
      </c>
      <c r="B51" s="504"/>
      <c r="C51" s="504"/>
      <c r="D51" s="504"/>
      <c r="E51" s="504"/>
      <c r="F51" s="504"/>
      <c r="G51" s="504"/>
      <c r="H51" s="504"/>
      <c r="I51" s="504"/>
      <c r="J51" s="504"/>
      <c r="K51" s="504"/>
      <c r="L51" s="504"/>
      <c r="M51" s="504"/>
      <c r="N51" s="504"/>
      <c r="O51" s="504"/>
      <c r="P51" s="504"/>
      <c r="Q51" s="504"/>
      <c r="R51" s="504"/>
      <c r="S51" s="504"/>
      <c r="T51" s="504"/>
      <c r="U51" s="504"/>
      <c r="V51" s="504"/>
      <c r="W51" s="504"/>
      <c r="X51" s="504"/>
      <c r="Y51" s="504"/>
      <c r="Z51" s="504"/>
      <c r="AA51" s="504"/>
      <c r="AB51" s="504"/>
    </row>
    <row r="52" spans="1:28" ht="45" customHeight="1">
      <c r="A52" s="495" t="s">
        <v>363</v>
      </c>
      <c r="B52" s="496" t="s">
        <v>364</v>
      </c>
      <c r="C52" s="496"/>
      <c r="D52" s="496"/>
      <c r="E52" s="542" t="s">
        <v>365</v>
      </c>
      <c r="F52" s="542"/>
      <c r="G52" s="542"/>
      <c r="H52" s="542"/>
      <c r="I52" s="542"/>
      <c r="J52" s="542"/>
      <c r="K52" s="542"/>
      <c r="L52" s="542"/>
      <c r="M52" s="542"/>
      <c r="N52" s="542"/>
      <c r="O52" s="542"/>
      <c r="P52" s="542"/>
      <c r="Q52" s="542"/>
      <c r="R52" s="542"/>
      <c r="S52" s="542"/>
      <c r="T52" s="542"/>
      <c r="U52" s="542"/>
      <c r="V52" s="542"/>
      <c r="W52" s="542"/>
      <c r="X52" s="499"/>
      <c r="Y52" s="499"/>
      <c r="Z52" s="499"/>
      <c r="AA52" s="499"/>
      <c r="AB52" s="499"/>
    </row>
    <row r="53" spans="1:28" ht="45" customHeight="1">
      <c r="A53" s="495"/>
      <c r="B53" s="496"/>
      <c r="C53" s="496"/>
      <c r="D53" s="496"/>
      <c r="E53" s="542" t="s">
        <v>287</v>
      </c>
      <c r="F53" s="542"/>
      <c r="G53" s="542"/>
      <c r="H53" s="542"/>
      <c r="I53" s="542" t="s">
        <v>366</v>
      </c>
      <c r="J53" s="542"/>
      <c r="K53" s="542"/>
      <c r="L53" s="542" t="s">
        <v>367</v>
      </c>
      <c r="M53" s="542"/>
      <c r="N53" s="542"/>
      <c r="O53" s="542" t="s">
        <v>368</v>
      </c>
      <c r="P53" s="542"/>
      <c r="Q53" s="542"/>
      <c r="R53" s="542" t="s">
        <v>369</v>
      </c>
      <c r="S53" s="542"/>
      <c r="T53" s="542"/>
      <c r="U53" s="542" t="s">
        <v>370</v>
      </c>
      <c r="V53" s="542"/>
      <c r="W53" s="542"/>
      <c r="X53" s="499"/>
      <c r="Y53" s="499"/>
      <c r="Z53" s="499"/>
      <c r="AA53" s="499"/>
      <c r="AB53" s="499"/>
    </row>
    <row r="54" spans="1:28" ht="45" customHeight="1">
      <c r="A54" s="495"/>
      <c r="B54" s="522" t="s">
        <v>371</v>
      </c>
      <c r="C54" s="553" t="s">
        <v>360</v>
      </c>
      <c r="D54" s="522" t="s">
        <v>372</v>
      </c>
      <c r="E54" s="506" t="s">
        <v>371</v>
      </c>
      <c r="F54" s="506" t="s">
        <v>310</v>
      </c>
      <c r="G54" s="506" t="s">
        <v>311</v>
      </c>
      <c r="H54" s="497" t="s">
        <v>299</v>
      </c>
      <c r="I54" s="506" t="s">
        <v>310</v>
      </c>
      <c r="J54" s="506" t="s">
        <v>311</v>
      </c>
      <c r="K54" s="497" t="s">
        <v>299</v>
      </c>
      <c r="L54" s="506" t="s">
        <v>310</v>
      </c>
      <c r="M54" s="506" t="s">
        <v>311</v>
      </c>
      <c r="N54" s="497" t="s">
        <v>299</v>
      </c>
      <c r="O54" s="506" t="s">
        <v>310</v>
      </c>
      <c r="P54" s="506" t="s">
        <v>311</v>
      </c>
      <c r="Q54" s="497" t="s">
        <v>299</v>
      </c>
      <c r="R54" s="506" t="s">
        <v>310</v>
      </c>
      <c r="S54" s="506" t="s">
        <v>311</v>
      </c>
      <c r="T54" s="497" t="s">
        <v>299</v>
      </c>
      <c r="U54" s="506" t="s">
        <v>310</v>
      </c>
      <c r="V54" s="506" t="s">
        <v>311</v>
      </c>
      <c r="W54" s="554" t="s">
        <v>299</v>
      </c>
      <c r="X54" s="499"/>
      <c r="Y54" s="499"/>
      <c r="Z54" s="499"/>
      <c r="AA54" s="499"/>
      <c r="AB54" s="499"/>
    </row>
    <row r="55" spans="1:28" ht="17.25" thickBot="1">
      <c r="A55" s="505" t="s">
        <v>287</v>
      </c>
      <c r="B55" s="555">
        <v>186</v>
      </c>
      <c r="C55" s="556">
        <v>11</v>
      </c>
      <c r="D55" s="556">
        <v>175</v>
      </c>
      <c r="E55" s="555">
        <v>361</v>
      </c>
      <c r="F55" s="555">
        <v>180</v>
      </c>
      <c r="G55" s="555">
        <v>181</v>
      </c>
      <c r="H55" s="555">
        <v>0</v>
      </c>
      <c r="I55" s="556">
        <v>0</v>
      </c>
      <c r="J55" s="556">
        <v>1</v>
      </c>
      <c r="K55" s="556">
        <v>0</v>
      </c>
      <c r="L55" s="556">
        <v>35</v>
      </c>
      <c r="M55" s="556">
        <v>54</v>
      </c>
      <c r="N55" s="556">
        <v>0</v>
      </c>
      <c r="O55" s="556">
        <v>115</v>
      </c>
      <c r="P55" s="556">
        <v>105</v>
      </c>
      <c r="Q55" s="556">
        <v>0</v>
      </c>
      <c r="R55" s="556">
        <v>20</v>
      </c>
      <c r="S55" s="556">
        <v>16</v>
      </c>
      <c r="T55" s="556">
        <v>0</v>
      </c>
      <c r="U55" s="556">
        <v>10</v>
      </c>
      <c r="V55" s="556">
        <v>5</v>
      </c>
      <c r="W55" s="556">
        <v>0</v>
      </c>
      <c r="X55" s="499"/>
      <c r="Y55" s="499"/>
      <c r="Z55" s="499"/>
      <c r="AA55" s="499"/>
      <c r="AB55" s="499"/>
    </row>
    <row r="56" spans="1:28">
      <c r="A56" s="505" t="s">
        <v>373</v>
      </c>
      <c r="B56" s="557">
        <v>101</v>
      </c>
      <c r="C56" s="558">
        <v>9</v>
      </c>
      <c r="D56" s="559">
        <v>92</v>
      </c>
      <c r="E56" s="560">
        <v>193</v>
      </c>
      <c r="F56" s="555">
        <v>97</v>
      </c>
      <c r="G56" s="555">
        <v>96</v>
      </c>
      <c r="H56" s="557">
        <v>0</v>
      </c>
      <c r="I56" s="561">
        <v>0</v>
      </c>
      <c r="J56" s="562">
        <v>0</v>
      </c>
      <c r="K56" s="562">
        <v>0</v>
      </c>
      <c r="L56" s="562">
        <v>8</v>
      </c>
      <c r="M56" s="562">
        <v>11</v>
      </c>
      <c r="N56" s="562">
        <v>0</v>
      </c>
      <c r="O56" s="562">
        <v>69</v>
      </c>
      <c r="P56" s="562">
        <v>69</v>
      </c>
      <c r="Q56" s="562">
        <v>0</v>
      </c>
      <c r="R56" s="562">
        <v>14</v>
      </c>
      <c r="S56" s="562">
        <v>12</v>
      </c>
      <c r="T56" s="562">
        <v>0</v>
      </c>
      <c r="U56" s="562">
        <v>6</v>
      </c>
      <c r="V56" s="562">
        <v>4</v>
      </c>
      <c r="W56" s="563">
        <v>0</v>
      </c>
      <c r="X56" s="499"/>
      <c r="Y56" s="499"/>
      <c r="Z56" s="499"/>
      <c r="AA56" s="499"/>
      <c r="AB56" s="499"/>
    </row>
    <row r="57" spans="1:28" ht="21.75" thickBot="1">
      <c r="A57" s="505" t="s">
        <v>374</v>
      </c>
      <c r="B57" s="557">
        <v>85</v>
      </c>
      <c r="C57" s="564">
        <v>2</v>
      </c>
      <c r="D57" s="565">
        <v>83</v>
      </c>
      <c r="E57" s="560">
        <v>168</v>
      </c>
      <c r="F57" s="555">
        <v>83</v>
      </c>
      <c r="G57" s="555">
        <v>85</v>
      </c>
      <c r="H57" s="557">
        <v>0</v>
      </c>
      <c r="I57" s="564">
        <v>0</v>
      </c>
      <c r="J57" s="566">
        <v>1</v>
      </c>
      <c r="K57" s="566">
        <v>0</v>
      </c>
      <c r="L57" s="566">
        <v>27</v>
      </c>
      <c r="M57" s="566">
        <v>43</v>
      </c>
      <c r="N57" s="566">
        <v>0</v>
      </c>
      <c r="O57" s="566">
        <v>46</v>
      </c>
      <c r="P57" s="566">
        <v>36</v>
      </c>
      <c r="Q57" s="566">
        <v>0</v>
      </c>
      <c r="R57" s="566">
        <v>6</v>
      </c>
      <c r="S57" s="566">
        <v>4</v>
      </c>
      <c r="T57" s="566">
        <v>0</v>
      </c>
      <c r="U57" s="566">
        <v>4</v>
      </c>
      <c r="V57" s="566">
        <v>1</v>
      </c>
      <c r="W57" s="565">
        <v>0</v>
      </c>
      <c r="X57" s="499"/>
      <c r="Y57" s="499"/>
      <c r="Z57" s="499"/>
      <c r="AA57" s="499"/>
      <c r="AB57" s="499"/>
    </row>
    <row r="58" spans="1:28" ht="45" customHeight="1">
      <c r="A58" s="62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4"/>
      <c r="M58" s="34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</row>
    <row r="59" spans="1:28" ht="45" customHeight="1">
      <c r="A59" s="567" t="s">
        <v>375</v>
      </c>
      <c r="B59" s="496" t="s">
        <v>376</v>
      </c>
      <c r="C59" s="496"/>
      <c r="D59" s="496"/>
      <c r="E59" s="496"/>
      <c r="F59" s="496"/>
      <c r="G59" s="496"/>
      <c r="H59" s="496"/>
      <c r="I59" s="496"/>
      <c r="J59" s="496"/>
      <c r="K59" s="496"/>
      <c r="L59" s="499"/>
      <c r="M59" s="499"/>
      <c r="N59" s="499"/>
      <c r="O59" s="499"/>
      <c r="P59" s="499"/>
      <c r="Q59" s="499"/>
      <c r="R59" s="499"/>
      <c r="S59" s="499"/>
      <c r="T59" s="499"/>
      <c r="U59" s="499"/>
      <c r="V59" s="499"/>
      <c r="W59" s="499"/>
      <c r="X59" s="499"/>
      <c r="Y59" s="51"/>
      <c r="Z59" s="51"/>
      <c r="AA59" s="51"/>
      <c r="AB59" s="51"/>
    </row>
    <row r="60" spans="1:28" ht="45" customHeight="1">
      <c r="A60" s="567"/>
      <c r="B60" s="553" t="s">
        <v>377</v>
      </c>
      <c r="C60" s="553" t="s">
        <v>378</v>
      </c>
      <c r="D60" s="553" t="s">
        <v>379</v>
      </c>
      <c r="E60" s="553" t="s">
        <v>380</v>
      </c>
      <c r="F60" s="553" t="s">
        <v>381</v>
      </c>
      <c r="G60" s="553" t="s">
        <v>382</v>
      </c>
      <c r="H60" s="553" t="s">
        <v>383</v>
      </c>
      <c r="I60" s="553" t="s">
        <v>384</v>
      </c>
      <c r="J60" s="568" t="s">
        <v>385</v>
      </c>
      <c r="K60" s="522" t="s">
        <v>299</v>
      </c>
      <c r="L60" s="499"/>
      <c r="M60" s="499"/>
      <c r="N60" s="499"/>
      <c r="O60" s="499"/>
      <c r="P60" s="499"/>
      <c r="Q60" s="499"/>
      <c r="R60" s="499"/>
      <c r="S60" s="499"/>
      <c r="T60" s="499"/>
      <c r="U60" s="499"/>
      <c r="V60" s="499"/>
      <c r="W60" s="499"/>
      <c r="X60" s="499"/>
      <c r="Y60" s="51"/>
      <c r="Z60" s="51"/>
      <c r="AA60" s="52"/>
      <c r="AB60" s="52"/>
    </row>
    <row r="61" spans="1:28">
      <c r="A61" s="505" t="s">
        <v>287</v>
      </c>
      <c r="B61" s="522">
        <v>498</v>
      </c>
      <c r="C61" s="547">
        <v>160</v>
      </c>
      <c r="D61" s="547">
        <v>12</v>
      </c>
      <c r="E61" s="547">
        <v>1</v>
      </c>
      <c r="F61" s="547">
        <v>5</v>
      </c>
      <c r="G61" s="547">
        <v>141</v>
      </c>
      <c r="H61" s="547">
        <v>61</v>
      </c>
      <c r="I61" s="547">
        <v>9</v>
      </c>
      <c r="J61" s="547">
        <v>77</v>
      </c>
      <c r="K61" s="547">
        <v>32</v>
      </c>
      <c r="L61" s="513"/>
      <c r="M61" s="513"/>
      <c r="N61" s="513"/>
      <c r="O61" s="513"/>
      <c r="P61" s="513"/>
      <c r="Q61" s="513"/>
      <c r="R61" s="513"/>
      <c r="S61" s="513"/>
      <c r="T61" s="513"/>
      <c r="U61" s="513"/>
      <c r="V61" s="513"/>
      <c r="W61" s="513"/>
      <c r="X61" s="513"/>
      <c r="Y61" s="38"/>
      <c r="Z61" s="38"/>
      <c r="AA61" s="38"/>
      <c r="AB61" s="38"/>
    </row>
    <row r="62" spans="1:28">
      <c r="A62" s="505" t="s">
        <v>373</v>
      </c>
      <c r="B62" s="531">
        <v>319</v>
      </c>
      <c r="C62" s="522">
        <v>93</v>
      </c>
      <c r="D62" s="522">
        <v>12</v>
      </c>
      <c r="E62" s="522">
        <v>1</v>
      </c>
      <c r="F62" s="522">
        <v>5</v>
      </c>
      <c r="G62" s="522">
        <v>92</v>
      </c>
      <c r="H62" s="522">
        <v>52</v>
      </c>
      <c r="I62" s="522">
        <v>9</v>
      </c>
      <c r="J62" s="522">
        <v>31</v>
      </c>
      <c r="K62" s="522">
        <v>24</v>
      </c>
      <c r="L62" s="513"/>
      <c r="M62" s="513"/>
      <c r="N62" s="513"/>
      <c r="O62" s="513"/>
      <c r="P62" s="513"/>
      <c r="Q62" s="513"/>
      <c r="R62" s="513"/>
      <c r="S62" s="513"/>
      <c r="T62" s="513"/>
      <c r="U62" s="513"/>
      <c r="V62" s="513"/>
      <c r="W62" s="513"/>
      <c r="X62" s="513"/>
      <c r="Y62" s="38"/>
      <c r="Z62" s="38"/>
      <c r="AA62" s="38"/>
      <c r="AB62" s="38"/>
    </row>
    <row r="63" spans="1:28" ht="21">
      <c r="A63" s="505" t="s">
        <v>374</v>
      </c>
      <c r="B63" s="531">
        <v>179</v>
      </c>
      <c r="C63" s="522">
        <v>67</v>
      </c>
      <c r="D63" s="522">
        <v>0</v>
      </c>
      <c r="E63" s="522">
        <v>0</v>
      </c>
      <c r="F63" s="522">
        <v>0</v>
      </c>
      <c r="G63" s="522">
        <v>49</v>
      </c>
      <c r="H63" s="522">
        <v>9</v>
      </c>
      <c r="I63" s="522">
        <v>0</v>
      </c>
      <c r="J63" s="522">
        <v>46</v>
      </c>
      <c r="K63" s="522">
        <v>8</v>
      </c>
      <c r="L63" s="513"/>
      <c r="M63" s="513"/>
      <c r="N63" s="513"/>
      <c r="O63" s="513"/>
      <c r="P63" s="513"/>
      <c r="Q63" s="513"/>
      <c r="R63" s="513"/>
      <c r="S63" s="513"/>
      <c r="T63" s="513"/>
      <c r="U63" s="513"/>
      <c r="V63" s="513"/>
      <c r="W63" s="513"/>
      <c r="X63" s="513"/>
      <c r="Y63" s="38"/>
      <c r="Z63" s="38"/>
      <c r="AA63" s="38"/>
      <c r="AB63" s="38"/>
    </row>
    <row r="64" spans="1:28" ht="45" customHeight="1">
      <c r="A64" s="497" t="s">
        <v>302</v>
      </c>
      <c r="B64" s="513"/>
      <c r="C64" s="513"/>
      <c r="D64" s="513"/>
      <c r="E64" s="513"/>
      <c r="F64" s="569"/>
      <c r="G64" s="569"/>
      <c r="H64" s="569"/>
      <c r="I64" s="569"/>
      <c r="J64" s="569"/>
      <c r="K64" s="569"/>
      <c r="L64" s="538"/>
      <c r="M64" s="538"/>
      <c r="N64" s="538"/>
      <c r="O64" s="538"/>
      <c r="P64" s="538"/>
      <c r="Q64" s="538"/>
      <c r="R64" s="513"/>
      <c r="S64" s="513"/>
      <c r="T64" s="513"/>
      <c r="U64" s="513"/>
      <c r="V64" s="513"/>
      <c r="W64" s="513"/>
      <c r="X64" s="513"/>
      <c r="Y64" s="38"/>
      <c r="Z64" s="38"/>
      <c r="AA64" s="38"/>
      <c r="AB64" s="38"/>
    </row>
    <row r="65" spans="1:28" ht="45" customHeight="1">
      <c r="A65" s="495" t="s">
        <v>386</v>
      </c>
      <c r="B65" s="496" t="s">
        <v>364</v>
      </c>
      <c r="C65" s="496"/>
      <c r="D65" s="496"/>
      <c r="E65" s="542" t="s">
        <v>365</v>
      </c>
      <c r="F65" s="542"/>
      <c r="G65" s="54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2"/>
      <c r="U65" s="542"/>
      <c r="V65" s="542"/>
      <c r="W65" s="542"/>
      <c r="X65" s="513"/>
      <c r="Y65" s="38"/>
      <c r="Z65" s="38"/>
      <c r="AA65" s="38"/>
      <c r="AB65" s="38"/>
    </row>
    <row r="66" spans="1:28" ht="45" customHeight="1">
      <c r="A66" s="495"/>
      <c r="B66" s="496"/>
      <c r="C66" s="496"/>
      <c r="D66" s="496"/>
      <c r="E66" s="542" t="s">
        <v>287</v>
      </c>
      <c r="F66" s="542"/>
      <c r="G66" s="542"/>
      <c r="H66" s="542"/>
      <c r="I66" s="570" t="s">
        <v>387</v>
      </c>
      <c r="J66" s="570"/>
      <c r="K66" s="570"/>
      <c r="L66" s="570" t="s">
        <v>388</v>
      </c>
      <c r="M66" s="570"/>
      <c r="N66" s="570"/>
      <c r="O66" s="570" t="s">
        <v>389</v>
      </c>
      <c r="P66" s="570"/>
      <c r="Q66" s="570"/>
      <c r="R66" s="570" t="s">
        <v>390</v>
      </c>
      <c r="S66" s="570"/>
      <c r="T66" s="570"/>
      <c r="U66" s="570" t="s">
        <v>391</v>
      </c>
      <c r="V66" s="570"/>
      <c r="W66" s="570"/>
      <c r="X66" s="513"/>
      <c r="Y66" s="38"/>
      <c r="Z66" s="38"/>
      <c r="AA66" s="38"/>
      <c r="AB66" s="38"/>
    </row>
    <row r="67" spans="1:28" ht="45" customHeight="1">
      <c r="A67" s="495"/>
      <c r="B67" s="522" t="s">
        <v>371</v>
      </c>
      <c r="C67" s="553" t="s">
        <v>360</v>
      </c>
      <c r="D67" s="522" t="s">
        <v>372</v>
      </c>
      <c r="E67" s="506" t="s">
        <v>371</v>
      </c>
      <c r="F67" s="506" t="s">
        <v>310</v>
      </c>
      <c r="G67" s="506" t="s">
        <v>311</v>
      </c>
      <c r="H67" s="506" t="s">
        <v>299</v>
      </c>
      <c r="I67" s="506" t="s">
        <v>310</v>
      </c>
      <c r="J67" s="506" t="s">
        <v>311</v>
      </c>
      <c r="K67" s="506" t="s">
        <v>299</v>
      </c>
      <c r="L67" s="506" t="s">
        <v>310</v>
      </c>
      <c r="M67" s="506" t="s">
        <v>311</v>
      </c>
      <c r="N67" s="506" t="s">
        <v>299</v>
      </c>
      <c r="O67" s="506" t="s">
        <v>310</v>
      </c>
      <c r="P67" s="506" t="s">
        <v>311</v>
      </c>
      <c r="Q67" s="506" t="s">
        <v>299</v>
      </c>
      <c r="R67" s="506" t="s">
        <v>310</v>
      </c>
      <c r="S67" s="506" t="s">
        <v>311</v>
      </c>
      <c r="T67" s="506" t="s">
        <v>299</v>
      </c>
      <c r="U67" s="506" t="s">
        <v>310</v>
      </c>
      <c r="V67" s="506" t="s">
        <v>311</v>
      </c>
      <c r="W67" s="506" t="s">
        <v>299</v>
      </c>
      <c r="X67" s="513"/>
      <c r="Y67" s="38"/>
      <c r="Z67" s="38"/>
      <c r="AA67" s="38"/>
      <c r="AB67" s="38"/>
    </row>
    <row r="68" spans="1:28" ht="17.25" thickBot="1">
      <c r="A68" s="571" t="s">
        <v>287</v>
      </c>
      <c r="B68" s="522">
        <v>621</v>
      </c>
      <c r="C68" s="547">
        <v>47</v>
      </c>
      <c r="D68" s="547">
        <v>574</v>
      </c>
      <c r="E68" s="555">
        <v>1195</v>
      </c>
      <c r="F68" s="555">
        <v>594</v>
      </c>
      <c r="G68" s="555">
        <v>601</v>
      </c>
      <c r="H68" s="555">
        <v>0</v>
      </c>
      <c r="I68" s="556">
        <v>7</v>
      </c>
      <c r="J68" s="556">
        <v>6</v>
      </c>
      <c r="K68" s="556">
        <v>0</v>
      </c>
      <c r="L68" s="556">
        <v>150</v>
      </c>
      <c r="M68" s="556">
        <v>168</v>
      </c>
      <c r="N68" s="556">
        <v>0</v>
      </c>
      <c r="O68" s="556">
        <v>357</v>
      </c>
      <c r="P68" s="556">
        <v>359</v>
      </c>
      <c r="Q68" s="556">
        <v>0</v>
      </c>
      <c r="R68" s="556">
        <v>63</v>
      </c>
      <c r="S68" s="556">
        <v>58</v>
      </c>
      <c r="T68" s="556">
        <v>0</v>
      </c>
      <c r="U68" s="556">
        <v>17</v>
      </c>
      <c r="V68" s="556">
        <v>10</v>
      </c>
      <c r="W68" s="556">
        <v>0</v>
      </c>
      <c r="X68" s="513"/>
      <c r="Y68" s="38"/>
      <c r="Z68" s="38"/>
      <c r="AA68" s="38"/>
      <c r="AB68" s="38"/>
    </row>
    <row r="69" spans="1:28">
      <c r="A69" s="572" t="s">
        <v>300</v>
      </c>
      <c r="B69" s="531">
        <v>416</v>
      </c>
      <c r="C69" s="573">
        <v>45</v>
      </c>
      <c r="D69" s="574">
        <v>371</v>
      </c>
      <c r="E69" s="560">
        <v>787</v>
      </c>
      <c r="F69" s="555">
        <v>391</v>
      </c>
      <c r="G69" s="555">
        <v>396</v>
      </c>
      <c r="H69" s="557">
        <v>0</v>
      </c>
      <c r="I69" s="561">
        <v>5</v>
      </c>
      <c r="J69" s="562">
        <v>2</v>
      </c>
      <c r="K69" s="562">
        <v>0</v>
      </c>
      <c r="L69" s="562">
        <v>76</v>
      </c>
      <c r="M69" s="562">
        <v>80</v>
      </c>
      <c r="N69" s="562">
        <v>0</v>
      </c>
      <c r="O69" s="562">
        <v>252</v>
      </c>
      <c r="P69" s="562">
        <v>258</v>
      </c>
      <c r="Q69" s="562">
        <v>0</v>
      </c>
      <c r="R69" s="562">
        <v>44</v>
      </c>
      <c r="S69" s="562">
        <v>46</v>
      </c>
      <c r="T69" s="562">
        <v>0</v>
      </c>
      <c r="U69" s="562">
        <v>14</v>
      </c>
      <c r="V69" s="562">
        <v>10</v>
      </c>
      <c r="W69" s="563">
        <v>0</v>
      </c>
      <c r="X69" s="513"/>
      <c r="Y69" s="38"/>
      <c r="Z69" s="38"/>
      <c r="AA69" s="38"/>
      <c r="AB69" s="38"/>
    </row>
    <row r="70" spans="1:28" ht="17.25" thickBot="1">
      <c r="A70" s="575" t="s">
        <v>301</v>
      </c>
      <c r="B70" s="531">
        <v>205</v>
      </c>
      <c r="C70" s="534">
        <v>2</v>
      </c>
      <c r="D70" s="536">
        <v>203</v>
      </c>
      <c r="E70" s="560">
        <v>408</v>
      </c>
      <c r="F70" s="555">
        <v>203</v>
      </c>
      <c r="G70" s="555">
        <v>205</v>
      </c>
      <c r="H70" s="557">
        <v>0</v>
      </c>
      <c r="I70" s="564">
        <v>2</v>
      </c>
      <c r="J70" s="566">
        <v>4</v>
      </c>
      <c r="K70" s="566">
        <v>0</v>
      </c>
      <c r="L70" s="566">
        <v>74</v>
      </c>
      <c r="M70" s="566">
        <v>88</v>
      </c>
      <c r="N70" s="566">
        <v>0</v>
      </c>
      <c r="O70" s="566">
        <v>105</v>
      </c>
      <c r="P70" s="566">
        <v>101</v>
      </c>
      <c r="Q70" s="566">
        <v>0</v>
      </c>
      <c r="R70" s="566">
        <v>19</v>
      </c>
      <c r="S70" s="566">
        <v>12</v>
      </c>
      <c r="T70" s="566">
        <v>0</v>
      </c>
      <c r="U70" s="566">
        <v>3</v>
      </c>
      <c r="V70" s="566">
        <v>0</v>
      </c>
      <c r="W70" s="565">
        <v>0</v>
      </c>
      <c r="X70" s="513"/>
      <c r="Y70" s="38"/>
      <c r="Z70" s="38"/>
      <c r="AA70" s="38"/>
      <c r="AB70" s="38"/>
    </row>
    <row r="71" spans="1:28" ht="45" customHeight="1">
      <c r="A71" s="576" t="s">
        <v>392</v>
      </c>
      <c r="B71" s="576"/>
      <c r="C71" s="576"/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04"/>
      <c r="T71" s="504"/>
      <c r="U71" s="504"/>
      <c r="V71" s="504"/>
      <c r="W71" s="504"/>
      <c r="X71" s="504"/>
      <c r="Y71" s="34"/>
      <c r="Z71" s="34"/>
      <c r="AA71" s="34"/>
      <c r="AB71" s="34"/>
    </row>
    <row r="72" spans="1:28" ht="45" customHeight="1">
      <c r="A72" s="577"/>
      <c r="B72" s="578" t="s">
        <v>393</v>
      </c>
      <c r="C72" s="579" t="s">
        <v>394</v>
      </c>
      <c r="D72" s="579" t="s">
        <v>395</v>
      </c>
      <c r="E72" s="579" t="s">
        <v>396</v>
      </c>
      <c r="F72" s="579" t="s">
        <v>397</v>
      </c>
      <c r="G72" s="579" t="s">
        <v>398</v>
      </c>
      <c r="H72" s="579" t="s">
        <v>399</v>
      </c>
      <c r="I72" s="579" t="s">
        <v>400</v>
      </c>
      <c r="J72" s="579" t="s">
        <v>401</v>
      </c>
      <c r="K72" s="579" t="s">
        <v>402</v>
      </c>
      <c r="L72" s="580" t="s">
        <v>403</v>
      </c>
      <c r="M72" s="579" t="s">
        <v>404</v>
      </c>
      <c r="N72" s="579" t="s">
        <v>405</v>
      </c>
      <c r="O72" s="579" t="s">
        <v>299</v>
      </c>
      <c r="P72" s="581"/>
      <c r="Q72" s="581"/>
      <c r="R72" s="581"/>
      <c r="S72" s="499"/>
      <c r="T72" s="499"/>
      <c r="U72" s="498"/>
      <c r="V72" s="498"/>
      <c r="W72" s="498"/>
      <c r="X72" s="498"/>
      <c r="Y72" s="51"/>
      <c r="Z72" s="51"/>
      <c r="AA72" s="51"/>
      <c r="AB72" s="52"/>
    </row>
    <row r="73" spans="1:28" ht="17.25" thickBot="1">
      <c r="A73" s="572" t="s">
        <v>287</v>
      </c>
      <c r="B73" s="582">
        <v>467207</v>
      </c>
      <c r="C73" s="583">
        <v>5955</v>
      </c>
      <c r="D73" s="583">
        <v>968</v>
      </c>
      <c r="E73" s="583">
        <v>343</v>
      </c>
      <c r="F73" s="583">
        <v>720</v>
      </c>
      <c r="G73" s="584">
        <v>40283</v>
      </c>
      <c r="H73" s="584">
        <v>755</v>
      </c>
      <c r="I73" s="584">
        <v>2204</v>
      </c>
      <c r="J73" s="584">
        <v>1599</v>
      </c>
      <c r="K73" s="584">
        <v>911</v>
      </c>
      <c r="L73" s="584">
        <v>396658</v>
      </c>
      <c r="M73" s="584">
        <v>7252</v>
      </c>
      <c r="N73" s="583">
        <v>8301</v>
      </c>
      <c r="O73" s="583">
        <v>1258</v>
      </c>
      <c r="P73" s="585"/>
      <c r="Q73" s="585"/>
      <c r="R73" s="585"/>
      <c r="S73" s="585"/>
      <c r="T73" s="585"/>
      <c r="U73" s="498"/>
      <c r="V73" s="498"/>
      <c r="W73" s="498"/>
      <c r="X73" s="498"/>
      <c r="Y73" s="64"/>
      <c r="Z73" s="64"/>
      <c r="AA73" s="64"/>
      <c r="AB73" s="64"/>
    </row>
    <row r="74" spans="1:28">
      <c r="A74" s="572" t="s">
        <v>406</v>
      </c>
      <c r="B74" s="586">
        <v>396097</v>
      </c>
      <c r="C74" s="587">
        <v>2744</v>
      </c>
      <c r="D74" s="588">
        <v>380</v>
      </c>
      <c r="E74" s="588">
        <v>343</v>
      </c>
      <c r="F74" s="588">
        <v>20</v>
      </c>
      <c r="G74" s="589">
        <v>23669</v>
      </c>
      <c r="H74" s="589">
        <v>453</v>
      </c>
      <c r="I74" s="589">
        <v>475</v>
      </c>
      <c r="J74" s="589">
        <v>0</v>
      </c>
      <c r="K74" s="589">
        <v>39</v>
      </c>
      <c r="L74" s="589">
        <v>359201</v>
      </c>
      <c r="M74" s="589">
        <v>2734</v>
      </c>
      <c r="N74" s="588">
        <v>5414</v>
      </c>
      <c r="O74" s="590">
        <v>625</v>
      </c>
      <c r="P74" s="585"/>
      <c r="Q74" s="585"/>
      <c r="R74" s="585"/>
      <c r="S74" s="585"/>
      <c r="T74" s="585"/>
      <c r="U74" s="498"/>
      <c r="V74" s="498"/>
      <c r="W74" s="498"/>
      <c r="X74" s="498"/>
      <c r="Y74" s="64"/>
      <c r="Z74" s="63"/>
      <c r="AA74" s="63"/>
      <c r="AB74" s="63"/>
    </row>
    <row r="75" spans="1:28" ht="17.25" thickBot="1">
      <c r="A75" s="572" t="s">
        <v>407</v>
      </c>
      <c r="B75" s="591">
        <v>71110</v>
      </c>
      <c r="C75" s="592">
        <v>3211</v>
      </c>
      <c r="D75" s="593">
        <v>588</v>
      </c>
      <c r="E75" s="593">
        <v>0</v>
      </c>
      <c r="F75" s="593">
        <v>700</v>
      </c>
      <c r="G75" s="594">
        <v>16614</v>
      </c>
      <c r="H75" s="594">
        <v>302</v>
      </c>
      <c r="I75" s="594">
        <v>1729</v>
      </c>
      <c r="J75" s="594">
        <v>1599</v>
      </c>
      <c r="K75" s="594">
        <v>872</v>
      </c>
      <c r="L75" s="594">
        <v>37457</v>
      </c>
      <c r="M75" s="594">
        <v>4518</v>
      </c>
      <c r="N75" s="593">
        <v>2887</v>
      </c>
      <c r="O75" s="595">
        <v>633</v>
      </c>
      <c r="P75" s="596"/>
      <c r="Q75" s="596"/>
      <c r="R75" s="596"/>
      <c r="S75" s="596"/>
      <c r="T75" s="596"/>
      <c r="U75" s="498"/>
      <c r="V75" s="498"/>
      <c r="W75" s="498"/>
      <c r="X75" s="498"/>
      <c r="Y75" s="64"/>
      <c r="Z75" s="64"/>
      <c r="AA75" s="64"/>
      <c r="AB75" s="64"/>
    </row>
    <row r="76" spans="1:28" ht="45" customHeight="1">
      <c r="A76" s="597" t="s">
        <v>408</v>
      </c>
      <c r="B76" s="504"/>
      <c r="C76" s="504"/>
      <c r="D76" s="504"/>
      <c r="E76" s="504"/>
      <c r="F76" s="504"/>
      <c r="G76" s="504"/>
      <c r="H76" s="504"/>
      <c r="I76" s="504"/>
      <c r="J76" s="504"/>
      <c r="K76" s="504"/>
      <c r="L76" s="504"/>
      <c r="M76" s="504"/>
      <c r="N76" s="504"/>
      <c r="O76" s="504"/>
      <c r="P76" s="504"/>
      <c r="Q76" s="504"/>
      <c r="R76" s="504"/>
      <c r="S76" s="504"/>
      <c r="T76" s="504"/>
      <c r="U76" s="504"/>
      <c r="V76" s="504"/>
      <c r="W76" s="504"/>
      <c r="X76" s="504"/>
      <c r="Y76" s="34"/>
      <c r="Z76" s="34"/>
      <c r="AA76" s="34"/>
      <c r="AB76" s="34"/>
    </row>
    <row r="77" spans="1:28" ht="45" customHeight="1">
      <c r="A77" s="598" t="s">
        <v>409</v>
      </c>
      <c r="B77" s="598"/>
      <c r="C77" s="570" t="s">
        <v>410</v>
      </c>
      <c r="D77" s="599" t="s">
        <v>411</v>
      </c>
      <c r="E77" s="599" t="s">
        <v>412</v>
      </c>
      <c r="F77" s="599" t="s">
        <v>413</v>
      </c>
      <c r="G77" s="599" t="s">
        <v>414</v>
      </c>
      <c r="H77" s="599" t="s">
        <v>299</v>
      </c>
      <c r="I77" s="598" t="s">
        <v>415</v>
      </c>
      <c r="J77" s="598"/>
      <c r="K77" s="598"/>
      <c r="L77" s="600" t="s">
        <v>416</v>
      </c>
      <c r="M77" s="504"/>
      <c r="N77" s="504"/>
      <c r="O77" s="504"/>
      <c r="P77" s="504"/>
      <c r="Q77" s="504"/>
      <c r="R77" s="504"/>
      <c r="S77" s="504"/>
      <c r="T77" s="504"/>
      <c r="U77" s="504"/>
      <c r="V77" s="504"/>
      <c r="W77" s="504"/>
      <c r="X77" s="504"/>
      <c r="Y77" s="34"/>
      <c r="Z77" s="34"/>
      <c r="AA77" s="34"/>
      <c r="AB77" s="34"/>
    </row>
    <row r="78" spans="1:28" ht="45" customHeight="1">
      <c r="A78" s="598"/>
      <c r="B78" s="598"/>
      <c r="C78" s="570"/>
      <c r="D78" s="599"/>
      <c r="E78" s="599"/>
      <c r="F78" s="599"/>
      <c r="G78" s="599"/>
      <c r="H78" s="599"/>
      <c r="I78" s="578" t="s">
        <v>417</v>
      </c>
      <c r="J78" s="578" t="s">
        <v>418</v>
      </c>
      <c r="K78" s="578" t="s">
        <v>419</v>
      </c>
      <c r="L78" s="600"/>
      <c r="M78" s="508"/>
      <c r="N78" s="508"/>
      <c r="O78" s="508"/>
      <c r="P78" s="508"/>
      <c r="Q78" s="508"/>
      <c r="R78" s="498"/>
      <c r="S78" s="498"/>
      <c r="T78" s="498"/>
      <c r="U78" s="498"/>
      <c r="V78" s="498"/>
      <c r="W78" s="498"/>
      <c r="X78" s="498"/>
      <c r="Y78" s="77"/>
      <c r="Z78" s="77"/>
      <c r="AA78" s="77"/>
      <c r="AB78" s="77"/>
    </row>
    <row r="79" spans="1:28">
      <c r="A79" s="601" t="s">
        <v>420</v>
      </c>
      <c r="B79" s="602" t="s">
        <v>310</v>
      </c>
      <c r="C79" s="603">
        <v>10</v>
      </c>
      <c r="D79" s="604">
        <v>0</v>
      </c>
      <c r="E79" s="604">
        <v>6</v>
      </c>
      <c r="F79" s="604">
        <v>2</v>
      </c>
      <c r="G79" s="604">
        <v>2</v>
      </c>
      <c r="H79" s="604">
        <v>0</v>
      </c>
      <c r="I79" s="605">
        <v>331</v>
      </c>
      <c r="J79" s="606">
        <v>873</v>
      </c>
      <c r="K79" s="606">
        <v>4595</v>
      </c>
      <c r="L79" s="607">
        <v>33794975</v>
      </c>
      <c r="M79" s="608"/>
      <c r="N79" s="608"/>
      <c r="O79" s="608"/>
      <c r="P79" s="508"/>
      <c r="Q79" s="508"/>
      <c r="R79" s="498"/>
      <c r="S79" s="499"/>
      <c r="T79" s="499"/>
      <c r="U79" s="499"/>
      <c r="V79" s="499"/>
      <c r="W79" s="499"/>
      <c r="X79" s="499"/>
      <c r="Y79" s="77"/>
      <c r="Z79" s="77"/>
      <c r="AA79" s="77"/>
      <c r="AB79" s="77"/>
    </row>
    <row r="80" spans="1:28">
      <c r="A80" s="601"/>
      <c r="B80" s="602" t="s">
        <v>311</v>
      </c>
      <c r="C80" s="603">
        <v>136</v>
      </c>
      <c r="D80" s="604">
        <v>15</v>
      </c>
      <c r="E80" s="604">
        <v>88</v>
      </c>
      <c r="F80" s="604">
        <v>13</v>
      </c>
      <c r="G80" s="604">
        <v>16</v>
      </c>
      <c r="H80" s="604">
        <v>4</v>
      </c>
      <c r="I80" s="609"/>
      <c r="J80" s="610"/>
      <c r="K80" s="610"/>
      <c r="L80" s="609"/>
      <c r="M80" s="608"/>
      <c r="N80" s="608"/>
      <c r="O80" s="608"/>
      <c r="P80" s="508"/>
      <c r="Q80" s="508"/>
      <c r="R80" s="498"/>
      <c r="S80" s="499"/>
      <c r="T80" s="499"/>
      <c r="U80" s="499"/>
      <c r="V80" s="499"/>
      <c r="W80" s="499"/>
      <c r="X80" s="499"/>
      <c r="Y80" s="77"/>
      <c r="Z80" s="77"/>
      <c r="AA80" s="77"/>
      <c r="AB80" s="77"/>
    </row>
    <row r="81" spans="1:28">
      <c r="A81" s="601"/>
      <c r="B81" s="611" t="s">
        <v>299</v>
      </c>
      <c r="C81" s="603">
        <v>0</v>
      </c>
      <c r="D81" s="604">
        <v>0</v>
      </c>
      <c r="E81" s="604">
        <v>0</v>
      </c>
      <c r="F81" s="604">
        <v>0</v>
      </c>
      <c r="G81" s="604">
        <v>0</v>
      </c>
      <c r="H81" s="604">
        <v>0</v>
      </c>
      <c r="I81" s="609"/>
      <c r="J81" s="610"/>
      <c r="K81" s="610"/>
      <c r="L81" s="609"/>
      <c r="M81" s="608"/>
      <c r="N81" s="608"/>
      <c r="O81" s="608"/>
      <c r="P81" s="508"/>
      <c r="Q81" s="508"/>
      <c r="R81" s="498"/>
      <c r="S81" s="499"/>
      <c r="T81" s="499"/>
      <c r="U81" s="499"/>
      <c r="V81" s="499"/>
      <c r="W81" s="499"/>
      <c r="X81" s="499"/>
      <c r="Y81" s="77"/>
      <c r="Z81" s="77"/>
      <c r="AA81" s="77"/>
      <c r="AB81" s="77"/>
    </row>
    <row r="82" spans="1:28">
      <c r="A82" s="601" t="s">
        <v>421</v>
      </c>
      <c r="B82" s="602" t="s">
        <v>310</v>
      </c>
      <c r="C82" s="612">
        <v>0</v>
      </c>
      <c r="D82" s="613">
        <v>0</v>
      </c>
      <c r="E82" s="613">
        <v>0</v>
      </c>
      <c r="F82" s="613">
        <v>0</v>
      </c>
      <c r="G82" s="613">
        <v>0</v>
      </c>
      <c r="H82" s="613">
        <v>0</v>
      </c>
      <c r="I82" s="610"/>
      <c r="J82" s="610"/>
      <c r="K82" s="610"/>
      <c r="L82" s="610"/>
      <c r="M82" s="608"/>
      <c r="N82" s="608"/>
      <c r="O82" s="608"/>
      <c r="P82" s="508"/>
      <c r="Q82" s="508"/>
      <c r="R82" s="498"/>
      <c r="S82" s="499"/>
      <c r="T82" s="499"/>
      <c r="U82" s="499"/>
      <c r="V82" s="499"/>
      <c r="W82" s="499"/>
      <c r="X82" s="499"/>
      <c r="Y82" s="77"/>
      <c r="Z82" s="77"/>
      <c r="AA82" s="77"/>
      <c r="AB82" s="77"/>
    </row>
    <row r="83" spans="1:28">
      <c r="A83" s="601"/>
      <c r="B83" s="602" t="s">
        <v>311</v>
      </c>
      <c r="C83" s="612">
        <v>13</v>
      </c>
      <c r="D83" s="604">
        <v>2</v>
      </c>
      <c r="E83" s="604">
        <v>11</v>
      </c>
      <c r="F83" s="604">
        <v>0</v>
      </c>
      <c r="G83" s="604">
        <v>0</v>
      </c>
      <c r="H83" s="604">
        <v>0</v>
      </c>
      <c r="I83" s="610"/>
      <c r="J83" s="610"/>
      <c r="K83" s="610"/>
      <c r="L83" s="610"/>
      <c r="M83" s="608"/>
      <c r="N83" s="608"/>
      <c r="O83" s="608"/>
      <c r="P83" s="508"/>
      <c r="Q83" s="508"/>
      <c r="R83" s="498"/>
      <c r="S83" s="499"/>
      <c r="T83" s="499"/>
      <c r="U83" s="499"/>
      <c r="V83" s="499"/>
      <c r="W83" s="499"/>
      <c r="X83" s="499"/>
      <c r="Y83" s="77"/>
      <c r="Z83" s="77"/>
      <c r="AA83" s="77"/>
      <c r="AB83" s="77"/>
    </row>
    <row r="84" spans="1:28">
      <c r="A84" s="601"/>
      <c r="B84" s="522" t="s">
        <v>299</v>
      </c>
      <c r="C84" s="612">
        <v>0</v>
      </c>
      <c r="D84" s="604">
        <v>0</v>
      </c>
      <c r="E84" s="604">
        <v>0</v>
      </c>
      <c r="F84" s="604">
        <v>0</v>
      </c>
      <c r="G84" s="604">
        <v>0</v>
      </c>
      <c r="H84" s="604">
        <v>0</v>
      </c>
      <c r="I84" s="614"/>
      <c r="J84" s="614"/>
      <c r="K84" s="614"/>
      <c r="L84" s="614"/>
      <c r="M84" s="608"/>
      <c r="N84" s="608"/>
      <c r="O84" s="608"/>
      <c r="P84" s="508"/>
      <c r="Q84" s="508"/>
      <c r="R84" s="498"/>
      <c r="S84" s="499"/>
      <c r="T84" s="499"/>
      <c r="U84" s="499"/>
      <c r="V84" s="499"/>
      <c r="W84" s="499"/>
      <c r="X84" s="499"/>
      <c r="Y84" s="77"/>
      <c r="Z84" s="77"/>
      <c r="AA84" s="77"/>
      <c r="AB84" s="77"/>
    </row>
  </sheetData>
  <mergeCells count="133">
    <mergeCell ref="L77:L78"/>
    <mergeCell ref="R78:R84"/>
    <mergeCell ref="S78:X78"/>
    <mergeCell ref="Y78:Z84"/>
    <mergeCell ref="AA78:AB84"/>
    <mergeCell ref="A79:A81"/>
    <mergeCell ref="A82:A84"/>
    <mergeCell ref="U75:V75"/>
    <mergeCell ref="W75:X75"/>
    <mergeCell ref="A77:B78"/>
    <mergeCell ref="C77:C78"/>
    <mergeCell ref="D77:D78"/>
    <mergeCell ref="E77:E78"/>
    <mergeCell ref="F77:F78"/>
    <mergeCell ref="G77:G78"/>
    <mergeCell ref="H77:H78"/>
    <mergeCell ref="I77:K77"/>
    <mergeCell ref="A71:R71"/>
    <mergeCell ref="U72:V72"/>
    <mergeCell ref="W72:X72"/>
    <mergeCell ref="U73:V73"/>
    <mergeCell ref="W73:X73"/>
    <mergeCell ref="U74:V74"/>
    <mergeCell ref="W74:X74"/>
    <mergeCell ref="A65:A67"/>
    <mergeCell ref="B65:D66"/>
    <mergeCell ref="E65:W65"/>
    <mergeCell ref="E66:H66"/>
    <mergeCell ref="I66:K66"/>
    <mergeCell ref="L66:N66"/>
    <mergeCell ref="O66:Q66"/>
    <mergeCell ref="R66:T66"/>
    <mergeCell ref="U66:W66"/>
    <mergeCell ref="A59:A60"/>
    <mergeCell ref="B59:K59"/>
    <mergeCell ref="F64:K64"/>
    <mergeCell ref="L64:M64"/>
    <mergeCell ref="N64:O64"/>
    <mergeCell ref="P64:Q64"/>
    <mergeCell ref="P46:Y46"/>
    <mergeCell ref="A52:A54"/>
    <mergeCell ref="B52:D53"/>
    <mergeCell ref="E52:W52"/>
    <mergeCell ref="E53:H53"/>
    <mergeCell ref="I53:K53"/>
    <mergeCell ref="L53:N53"/>
    <mergeCell ref="O53:Q53"/>
    <mergeCell ref="R53:T53"/>
    <mergeCell ref="U53:W53"/>
    <mergeCell ref="A46:A47"/>
    <mergeCell ref="B46:B47"/>
    <mergeCell ref="C46:C47"/>
    <mergeCell ref="D46:F46"/>
    <mergeCell ref="G46:I46"/>
    <mergeCell ref="O46:O47"/>
    <mergeCell ref="V36:V37"/>
    <mergeCell ref="W36:X36"/>
    <mergeCell ref="Y36:Z36"/>
    <mergeCell ref="AA36:AB36"/>
    <mergeCell ref="D45:F45"/>
    <mergeCell ref="G45:I45"/>
    <mergeCell ref="P36:P37"/>
    <mergeCell ref="Q36:Q37"/>
    <mergeCell ref="R36:R37"/>
    <mergeCell ref="S36:S37"/>
    <mergeCell ref="T36:T37"/>
    <mergeCell ref="U36:U37"/>
    <mergeCell ref="J36:J37"/>
    <mergeCell ref="K36:K37"/>
    <mergeCell ref="L36:L37"/>
    <mergeCell ref="M36:M37"/>
    <mergeCell ref="N36:N37"/>
    <mergeCell ref="O36:O37"/>
    <mergeCell ref="N35:P35"/>
    <mergeCell ref="Q35:V35"/>
    <mergeCell ref="W35:AB35"/>
    <mergeCell ref="C36:C37"/>
    <mergeCell ref="D36:D37"/>
    <mergeCell ref="E36:E37"/>
    <mergeCell ref="F36:F37"/>
    <mergeCell ref="G36:G37"/>
    <mergeCell ref="H36:H37"/>
    <mergeCell ref="I36:I37"/>
    <mergeCell ref="Y13:Z13"/>
    <mergeCell ref="AA13:AB13"/>
    <mergeCell ref="A29:A30"/>
    <mergeCell ref="B29:N29"/>
    <mergeCell ref="R29:AA30"/>
    <mergeCell ref="A35:A37"/>
    <mergeCell ref="B35:B37"/>
    <mergeCell ref="C35:E35"/>
    <mergeCell ref="F35:I35"/>
    <mergeCell ref="J35:M35"/>
    <mergeCell ref="R13:R14"/>
    <mergeCell ref="S13:S14"/>
    <mergeCell ref="T13:T14"/>
    <mergeCell ref="U13:U14"/>
    <mergeCell ref="V13:V14"/>
    <mergeCell ref="W13:X13"/>
    <mergeCell ref="L13:L14"/>
    <mergeCell ref="M13:M14"/>
    <mergeCell ref="N13:N14"/>
    <mergeCell ref="O13:O14"/>
    <mergeCell ref="P13:P14"/>
    <mergeCell ref="Q13:Q14"/>
    <mergeCell ref="W12:AB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M8:M9"/>
    <mergeCell ref="N8:N9"/>
    <mergeCell ref="O8:Z8"/>
    <mergeCell ref="A12:A14"/>
    <mergeCell ref="B12:B14"/>
    <mergeCell ref="C12:E12"/>
    <mergeCell ref="F12:I12"/>
    <mergeCell ref="J12:M12"/>
    <mergeCell ref="N12:P12"/>
    <mergeCell ref="Q12:V12"/>
    <mergeCell ref="A1:AB1"/>
    <mergeCell ref="A2:AB2"/>
    <mergeCell ref="X3:AB3"/>
    <mergeCell ref="A5:A6"/>
    <mergeCell ref="B5:B6"/>
    <mergeCell ref="C5:C6"/>
    <mergeCell ref="D5:F5"/>
    <mergeCell ref="G5:I5"/>
  </mergeCells>
  <phoneticPr fontId="18" type="noConversion"/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&amp;C頁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workbookViewId="0">
      <selection sqref="A1:AB1"/>
    </sheetView>
  </sheetViews>
  <sheetFormatPr defaultRowHeight="10.5"/>
  <cols>
    <col min="1" max="1" width="8.125" style="225" customWidth="1"/>
    <col min="2" max="2" width="5.625" style="34" customWidth="1"/>
    <col min="3" max="3" width="5.375" style="34" customWidth="1"/>
    <col min="4" max="4" width="5.875" style="34" customWidth="1"/>
    <col min="5" max="5" width="4.875" style="34" customWidth="1"/>
    <col min="6" max="6" width="4.5" style="34" customWidth="1"/>
    <col min="7" max="7" width="5.5" style="34" customWidth="1"/>
    <col min="8" max="8" width="4.375" style="34" customWidth="1"/>
    <col min="9" max="9" width="5.25" style="34" customWidth="1"/>
    <col min="10" max="10" width="5.125" style="34" customWidth="1"/>
    <col min="11" max="11" width="4.5" style="34" customWidth="1"/>
    <col min="12" max="12" width="7.875" style="34" customWidth="1"/>
    <col min="13" max="13" width="5.875" style="34" customWidth="1"/>
    <col min="14" max="14" width="5.125" style="34" customWidth="1"/>
    <col min="15" max="15" width="5.875" style="34" customWidth="1"/>
    <col min="16" max="16" width="4.25" style="34" customWidth="1"/>
    <col min="17" max="17" width="5.125" style="34" customWidth="1"/>
    <col min="18" max="18" width="5.625" style="34" customWidth="1"/>
    <col min="19" max="20" width="5.125" style="34" customWidth="1"/>
    <col min="21" max="22" width="3.875" style="34" customWidth="1"/>
    <col min="23" max="23" width="4.25" style="34" customWidth="1"/>
    <col min="24" max="24" width="4.375" style="34" customWidth="1"/>
    <col min="25" max="25" width="3.875" style="34" customWidth="1"/>
    <col min="26" max="27" width="4.125" style="34" customWidth="1"/>
    <col min="28" max="28" width="3.875" style="34" customWidth="1"/>
    <col min="29" max="29" width="4.875" style="34" customWidth="1"/>
    <col min="30" max="30" width="7" style="34" customWidth="1"/>
    <col min="31" max="31" width="7.5" style="34" customWidth="1"/>
    <col min="32" max="32" width="6.625" style="34" customWidth="1"/>
    <col min="33" max="33" width="6.375" style="34" customWidth="1"/>
    <col min="34" max="34" width="9.125" style="34" customWidth="1"/>
    <col min="35" max="256" width="10.625" style="34" customWidth="1"/>
    <col min="257" max="257" width="8.125" style="34" customWidth="1"/>
    <col min="258" max="258" width="6.75" style="34" customWidth="1"/>
    <col min="259" max="259" width="5.375" style="34" customWidth="1"/>
    <col min="260" max="260" width="5.875" style="34" customWidth="1"/>
    <col min="261" max="261" width="4.875" style="34" customWidth="1"/>
    <col min="262" max="262" width="5.5" style="34" customWidth="1"/>
    <col min="263" max="263" width="5" style="34" customWidth="1"/>
    <col min="264" max="264" width="5.25" style="34" customWidth="1"/>
    <col min="265" max="265" width="8.5" style="34" customWidth="1"/>
    <col min="266" max="266" width="5.125" style="34" customWidth="1"/>
    <col min="267" max="267" width="7.875" style="34" customWidth="1"/>
    <col min="268" max="268" width="9.5" style="34" customWidth="1"/>
    <col min="269" max="270" width="5.5" style="34" customWidth="1"/>
    <col min="271" max="271" width="6.875" style="34" customWidth="1"/>
    <col min="272" max="272" width="4.25" style="34" customWidth="1"/>
    <col min="273" max="273" width="5.125" style="34" customWidth="1"/>
    <col min="274" max="274" width="5.625" style="34" customWidth="1"/>
    <col min="275" max="275" width="6.125" style="34" customWidth="1"/>
    <col min="276" max="276" width="5.875" style="34" customWidth="1"/>
    <col min="277" max="277" width="4.625" style="34" customWidth="1"/>
    <col min="278" max="278" width="4.5" style="34" bestFit="1" customWidth="1"/>
    <col min="279" max="279" width="5.625" style="34" customWidth="1"/>
    <col min="280" max="280" width="5.5" style="34" customWidth="1"/>
    <col min="281" max="282" width="4.875" style="34" customWidth="1"/>
    <col min="283" max="283" width="5.75" style="34" customWidth="1"/>
    <col min="284" max="284" width="5.875" style="34" customWidth="1"/>
    <col min="285" max="285" width="4.875" style="34" customWidth="1"/>
    <col min="286" max="286" width="7" style="34" customWidth="1"/>
    <col min="287" max="287" width="7.5" style="34" customWidth="1"/>
    <col min="288" max="288" width="6.625" style="34" customWidth="1"/>
    <col min="289" max="289" width="6.375" style="34" customWidth="1"/>
    <col min="290" max="290" width="9.125" style="34" customWidth="1"/>
    <col min="291" max="512" width="10.625" style="34" customWidth="1"/>
    <col min="513" max="513" width="8.125" style="34" customWidth="1"/>
    <col min="514" max="514" width="6.75" style="34" customWidth="1"/>
    <col min="515" max="515" width="5.375" style="34" customWidth="1"/>
    <col min="516" max="516" width="5.875" style="34" customWidth="1"/>
    <col min="517" max="517" width="4.875" style="34" customWidth="1"/>
    <col min="518" max="518" width="5.5" style="34" customWidth="1"/>
    <col min="519" max="519" width="5" style="34" customWidth="1"/>
    <col min="520" max="520" width="5.25" style="34" customWidth="1"/>
    <col min="521" max="521" width="8.5" style="34" customWidth="1"/>
    <col min="522" max="522" width="5.125" style="34" customWidth="1"/>
    <col min="523" max="523" width="7.875" style="34" customWidth="1"/>
    <col min="524" max="524" width="9.5" style="34" customWidth="1"/>
    <col min="525" max="526" width="5.5" style="34" customWidth="1"/>
    <col min="527" max="527" width="6.875" style="34" customWidth="1"/>
    <col min="528" max="528" width="4.25" style="34" customWidth="1"/>
    <col min="529" max="529" width="5.125" style="34" customWidth="1"/>
    <col min="530" max="530" width="5.625" style="34" customWidth="1"/>
    <col min="531" max="531" width="6.125" style="34" customWidth="1"/>
    <col min="532" max="532" width="5.875" style="34" customWidth="1"/>
    <col min="533" max="533" width="4.625" style="34" customWidth="1"/>
    <col min="534" max="534" width="4.5" style="34" bestFit="1" customWidth="1"/>
    <col min="535" max="535" width="5.625" style="34" customWidth="1"/>
    <col min="536" max="536" width="5.5" style="34" customWidth="1"/>
    <col min="537" max="538" width="4.875" style="34" customWidth="1"/>
    <col min="539" max="539" width="5.75" style="34" customWidth="1"/>
    <col min="540" max="540" width="5.875" style="34" customWidth="1"/>
    <col min="541" max="541" width="4.875" style="34" customWidth="1"/>
    <col min="542" max="542" width="7" style="34" customWidth="1"/>
    <col min="543" max="543" width="7.5" style="34" customWidth="1"/>
    <col min="544" max="544" width="6.625" style="34" customWidth="1"/>
    <col min="545" max="545" width="6.375" style="34" customWidth="1"/>
    <col min="546" max="546" width="9.125" style="34" customWidth="1"/>
    <col min="547" max="768" width="10.625" style="34" customWidth="1"/>
    <col min="769" max="769" width="8.125" style="34" customWidth="1"/>
    <col min="770" max="770" width="6.75" style="34" customWidth="1"/>
    <col min="771" max="771" width="5.375" style="34" customWidth="1"/>
    <col min="772" max="772" width="5.875" style="34" customWidth="1"/>
    <col min="773" max="773" width="4.875" style="34" customWidth="1"/>
    <col min="774" max="774" width="5.5" style="34" customWidth="1"/>
    <col min="775" max="775" width="5" style="34" customWidth="1"/>
    <col min="776" max="776" width="5.25" style="34" customWidth="1"/>
    <col min="777" max="777" width="8.5" style="34" customWidth="1"/>
    <col min="778" max="778" width="5.125" style="34" customWidth="1"/>
    <col min="779" max="779" width="7.875" style="34" customWidth="1"/>
    <col min="780" max="780" width="9.5" style="34" customWidth="1"/>
    <col min="781" max="782" width="5.5" style="34" customWidth="1"/>
    <col min="783" max="783" width="6.875" style="34" customWidth="1"/>
    <col min="784" max="784" width="4.25" style="34" customWidth="1"/>
    <col min="785" max="785" width="5.125" style="34" customWidth="1"/>
    <col min="786" max="786" width="5.625" style="34" customWidth="1"/>
    <col min="787" max="787" width="6.125" style="34" customWidth="1"/>
    <col min="788" max="788" width="5.875" style="34" customWidth="1"/>
    <col min="789" max="789" width="4.625" style="34" customWidth="1"/>
    <col min="790" max="790" width="4.5" style="34" bestFit="1" customWidth="1"/>
    <col min="791" max="791" width="5.625" style="34" customWidth="1"/>
    <col min="792" max="792" width="5.5" style="34" customWidth="1"/>
    <col min="793" max="794" width="4.875" style="34" customWidth="1"/>
    <col min="795" max="795" width="5.75" style="34" customWidth="1"/>
    <col min="796" max="796" width="5.875" style="34" customWidth="1"/>
    <col min="797" max="797" width="4.875" style="34" customWidth="1"/>
    <col min="798" max="798" width="7" style="34" customWidth="1"/>
    <col min="799" max="799" width="7.5" style="34" customWidth="1"/>
    <col min="800" max="800" width="6.625" style="34" customWidth="1"/>
    <col min="801" max="801" width="6.375" style="34" customWidth="1"/>
    <col min="802" max="802" width="9.125" style="34" customWidth="1"/>
    <col min="803" max="1024" width="10.625" style="34" customWidth="1"/>
    <col min="1025" max="1025" width="8.125" style="34" customWidth="1"/>
    <col min="1026" max="1026" width="6.75" style="34" customWidth="1"/>
    <col min="1027" max="1027" width="5.375" style="34" customWidth="1"/>
    <col min="1028" max="1028" width="5.875" style="34" customWidth="1"/>
    <col min="1029" max="1029" width="4.875" style="34" customWidth="1"/>
    <col min="1030" max="1030" width="5.5" style="34" customWidth="1"/>
    <col min="1031" max="1031" width="5" style="34" customWidth="1"/>
    <col min="1032" max="1032" width="5.25" style="34" customWidth="1"/>
    <col min="1033" max="1033" width="8.5" style="34" customWidth="1"/>
    <col min="1034" max="1034" width="5.125" style="34" customWidth="1"/>
    <col min="1035" max="1035" width="7.875" style="34" customWidth="1"/>
    <col min="1036" max="1036" width="9.5" style="34" customWidth="1"/>
    <col min="1037" max="1038" width="5.5" style="34" customWidth="1"/>
    <col min="1039" max="1039" width="6.875" style="34" customWidth="1"/>
    <col min="1040" max="1040" width="4.25" style="34" customWidth="1"/>
    <col min="1041" max="1041" width="5.125" style="34" customWidth="1"/>
    <col min="1042" max="1042" width="5.625" style="34" customWidth="1"/>
    <col min="1043" max="1043" width="6.125" style="34" customWidth="1"/>
    <col min="1044" max="1044" width="5.875" style="34" customWidth="1"/>
    <col min="1045" max="1045" width="4.625" style="34" customWidth="1"/>
    <col min="1046" max="1046" width="4.5" style="34" bestFit="1" customWidth="1"/>
    <col min="1047" max="1047" width="5.625" style="34" customWidth="1"/>
    <col min="1048" max="1048" width="5.5" style="34" customWidth="1"/>
    <col min="1049" max="1050" width="4.875" style="34" customWidth="1"/>
    <col min="1051" max="1051" width="5.75" style="34" customWidth="1"/>
    <col min="1052" max="1052" width="5.875" style="34" customWidth="1"/>
    <col min="1053" max="1053" width="4.875" style="34" customWidth="1"/>
    <col min="1054" max="1054" width="7" style="34" customWidth="1"/>
    <col min="1055" max="1055" width="7.5" style="34" customWidth="1"/>
    <col min="1056" max="1056" width="6.625" style="34" customWidth="1"/>
    <col min="1057" max="1057" width="6.375" style="34" customWidth="1"/>
    <col min="1058" max="1058" width="9.125" style="34" customWidth="1"/>
    <col min="1059" max="1280" width="10.625" style="34" customWidth="1"/>
    <col min="1281" max="1281" width="8.125" style="34" customWidth="1"/>
    <col min="1282" max="1282" width="6.75" style="34" customWidth="1"/>
    <col min="1283" max="1283" width="5.375" style="34" customWidth="1"/>
    <col min="1284" max="1284" width="5.875" style="34" customWidth="1"/>
    <col min="1285" max="1285" width="4.875" style="34" customWidth="1"/>
    <col min="1286" max="1286" width="5.5" style="34" customWidth="1"/>
    <col min="1287" max="1287" width="5" style="34" customWidth="1"/>
    <col min="1288" max="1288" width="5.25" style="34" customWidth="1"/>
    <col min="1289" max="1289" width="8.5" style="34" customWidth="1"/>
    <col min="1290" max="1290" width="5.125" style="34" customWidth="1"/>
    <col min="1291" max="1291" width="7.875" style="34" customWidth="1"/>
    <col min="1292" max="1292" width="9.5" style="34" customWidth="1"/>
    <col min="1293" max="1294" width="5.5" style="34" customWidth="1"/>
    <col min="1295" max="1295" width="6.875" style="34" customWidth="1"/>
    <col min="1296" max="1296" width="4.25" style="34" customWidth="1"/>
    <col min="1297" max="1297" width="5.125" style="34" customWidth="1"/>
    <col min="1298" max="1298" width="5.625" style="34" customWidth="1"/>
    <col min="1299" max="1299" width="6.125" style="34" customWidth="1"/>
    <col min="1300" max="1300" width="5.875" style="34" customWidth="1"/>
    <col min="1301" max="1301" width="4.625" style="34" customWidth="1"/>
    <col min="1302" max="1302" width="4.5" style="34" bestFit="1" customWidth="1"/>
    <col min="1303" max="1303" width="5.625" style="34" customWidth="1"/>
    <col min="1304" max="1304" width="5.5" style="34" customWidth="1"/>
    <col min="1305" max="1306" width="4.875" style="34" customWidth="1"/>
    <col min="1307" max="1307" width="5.75" style="34" customWidth="1"/>
    <col min="1308" max="1308" width="5.875" style="34" customWidth="1"/>
    <col min="1309" max="1309" width="4.875" style="34" customWidth="1"/>
    <col min="1310" max="1310" width="7" style="34" customWidth="1"/>
    <col min="1311" max="1311" width="7.5" style="34" customWidth="1"/>
    <col min="1312" max="1312" width="6.625" style="34" customWidth="1"/>
    <col min="1313" max="1313" width="6.375" style="34" customWidth="1"/>
    <col min="1314" max="1314" width="9.125" style="34" customWidth="1"/>
    <col min="1315" max="1536" width="10.625" style="34" customWidth="1"/>
    <col min="1537" max="1537" width="8.125" style="34" customWidth="1"/>
    <col min="1538" max="1538" width="6.75" style="34" customWidth="1"/>
    <col min="1539" max="1539" width="5.375" style="34" customWidth="1"/>
    <col min="1540" max="1540" width="5.875" style="34" customWidth="1"/>
    <col min="1541" max="1541" width="4.875" style="34" customWidth="1"/>
    <col min="1542" max="1542" width="5.5" style="34" customWidth="1"/>
    <col min="1543" max="1543" width="5" style="34" customWidth="1"/>
    <col min="1544" max="1544" width="5.25" style="34" customWidth="1"/>
    <col min="1545" max="1545" width="8.5" style="34" customWidth="1"/>
    <col min="1546" max="1546" width="5.125" style="34" customWidth="1"/>
    <col min="1547" max="1547" width="7.875" style="34" customWidth="1"/>
    <col min="1548" max="1548" width="9.5" style="34" customWidth="1"/>
    <col min="1549" max="1550" width="5.5" style="34" customWidth="1"/>
    <col min="1551" max="1551" width="6.875" style="34" customWidth="1"/>
    <col min="1552" max="1552" width="4.25" style="34" customWidth="1"/>
    <col min="1553" max="1553" width="5.125" style="34" customWidth="1"/>
    <col min="1554" max="1554" width="5.625" style="34" customWidth="1"/>
    <col min="1555" max="1555" width="6.125" style="34" customWidth="1"/>
    <col min="1556" max="1556" width="5.875" style="34" customWidth="1"/>
    <col min="1557" max="1557" width="4.625" style="34" customWidth="1"/>
    <col min="1558" max="1558" width="4.5" style="34" bestFit="1" customWidth="1"/>
    <col min="1559" max="1559" width="5.625" style="34" customWidth="1"/>
    <col min="1560" max="1560" width="5.5" style="34" customWidth="1"/>
    <col min="1561" max="1562" width="4.875" style="34" customWidth="1"/>
    <col min="1563" max="1563" width="5.75" style="34" customWidth="1"/>
    <col min="1564" max="1564" width="5.875" style="34" customWidth="1"/>
    <col min="1565" max="1565" width="4.875" style="34" customWidth="1"/>
    <col min="1566" max="1566" width="7" style="34" customWidth="1"/>
    <col min="1567" max="1567" width="7.5" style="34" customWidth="1"/>
    <col min="1568" max="1568" width="6.625" style="34" customWidth="1"/>
    <col min="1569" max="1569" width="6.375" style="34" customWidth="1"/>
    <col min="1570" max="1570" width="9.125" style="34" customWidth="1"/>
    <col min="1571" max="1792" width="10.625" style="34" customWidth="1"/>
    <col min="1793" max="1793" width="8.125" style="34" customWidth="1"/>
    <col min="1794" max="1794" width="6.75" style="34" customWidth="1"/>
    <col min="1795" max="1795" width="5.375" style="34" customWidth="1"/>
    <col min="1796" max="1796" width="5.875" style="34" customWidth="1"/>
    <col min="1797" max="1797" width="4.875" style="34" customWidth="1"/>
    <col min="1798" max="1798" width="5.5" style="34" customWidth="1"/>
    <col min="1799" max="1799" width="5" style="34" customWidth="1"/>
    <col min="1800" max="1800" width="5.25" style="34" customWidth="1"/>
    <col min="1801" max="1801" width="8.5" style="34" customWidth="1"/>
    <col min="1802" max="1802" width="5.125" style="34" customWidth="1"/>
    <col min="1803" max="1803" width="7.875" style="34" customWidth="1"/>
    <col min="1804" max="1804" width="9.5" style="34" customWidth="1"/>
    <col min="1805" max="1806" width="5.5" style="34" customWidth="1"/>
    <col min="1807" max="1807" width="6.875" style="34" customWidth="1"/>
    <col min="1808" max="1808" width="4.25" style="34" customWidth="1"/>
    <col min="1809" max="1809" width="5.125" style="34" customWidth="1"/>
    <col min="1810" max="1810" width="5.625" style="34" customWidth="1"/>
    <col min="1811" max="1811" width="6.125" style="34" customWidth="1"/>
    <col min="1812" max="1812" width="5.875" style="34" customWidth="1"/>
    <col min="1813" max="1813" width="4.625" style="34" customWidth="1"/>
    <col min="1814" max="1814" width="4.5" style="34" bestFit="1" customWidth="1"/>
    <col min="1815" max="1815" width="5.625" style="34" customWidth="1"/>
    <col min="1816" max="1816" width="5.5" style="34" customWidth="1"/>
    <col min="1817" max="1818" width="4.875" style="34" customWidth="1"/>
    <col min="1819" max="1819" width="5.75" style="34" customWidth="1"/>
    <col min="1820" max="1820" width="5.875" style="34" customWidth="1"/>
    <col min="1821" max="1821" width="4.875" style="34" customWidth="1"/>
    <col min="1822" max="1822" width="7" style="34" customWidth="1"/>
    <col min="1823" max="1823" width="7.5" style="34" customWidth="1"/>
    <col min="1824" max="1824" width="6.625" style="34" customWidth="1"/>
    <col min="1825" max="1825" width="6.375" style="34" customWidth="1"/>
    <col min="1826" max="1826" width="9.125" style="34" customWidth="1"/>
    <col min="1827" max="2048" width="10.625" style="34" customWidth="1"/>
    <col min="2049" max="2049" width="8.125" style="34" customWidth="1"/>
    <col min="2050" max="2050" width="6.75" style="34" customWidth="1"/>
    <col min="2051" max="2051" width="5.375" style="34" customWidth="1"/>
    <col min="2052" max="2052" width="5.875" style="34" customWidth="1"/>
    <col min="2053" max="2053" width="4.875" style="34" customWidth="1"/>
    <col min="2054" max="2054" width="5.5" style="34" customWidth="1"/>
    <col min="2055" max="2055" width="5" style="34" customWidth="1"/>
    <col min="2056" max="2056" width="5.25" style="34" customWidth="1"/>
    <col min="2057" max="2057" width="8.5" style="34" customWidth="1"/>
    <col min="2058" max="2058" width="5.125" style="34" customWidth="1"/>
    <col min="2059" max="2059" width="7.875" style="34" customWidth="1"/>
    <col min="2060" max="2060" width="9.5" style="34" customWidth="1"/>
    <col min="2061" max="2062" width="5.5" style="34" customWidth="1"/>
    <col min="2063" max="2063" width="6.875" style="34" customWidth="1"/>
    <col min="2064" max="2064" width="4.25" style="34" customWidth="1"/>
    <col min="2065" max="2065" width="5.125" style="34" customWidth="1"/>
    <col min="2066" max="2066" width="5.625" style="34" customWidth="1"/>
    <col min="2067" max="2067" width="6.125" style="34" customWidth="1"/>
    <col min="2068" max="2068" width="5.875" style="34" customWidth="1"/>
    <col min="2069" max="2069" width="4.625" style="34" customWidth="1"/>
    <col min="2070" max="2070" width="4.5" style="34" bestFit="1" customWidth="1"/>
    <col min="2071" max="2071" width="5.625" style="34" customWidth="1"/>
    <col min="2072" max="2072" width="5.5" style="34" customWidth="1"/>
    <col min="2073" max="2074" width="4.875" style="34" customWidth="1"/>
    <col min="2075" max="2075" width="5.75" style="34" customWidth="1"/>
    <col min="2076" max="2076" width="5.875" style="34" customWidth="1"/>
    <col min="2077" max="2077" width="4.875" style="34" customWidth="1"/>
    <col min="2078" max="2078" width="7" style="34" customWidth="1"/>
    <col min="2079" max="2079" width="7.5" style="34" customWidth="1"/>
    <col min="2080" max="2080" width="6.625" style="34" customWidth="1"/>
    <col min="2081" max="2081" width="6.375" style="34" customWidth="1"/>
    <col min="2082" max="2082" width="9.125" style="34" customWidth="1"/>
    <col min="2083" max="2304" width="10.625" style="34" customWidth="1"/>
    <col min="2305" max="2305" width="8.125" style="34" customWidth="1"/>
    <col min="2306" max="2306" width="6.75" style="34" customWidth="1"/>
    <col min="2307" max="2307" width="5.375" style="34" customWidth="1"/>
    <col min="2308" max="2308" width="5.875" style="34" customWidth="1"/>
    <col min="2309" max="2309" width="4.875" style="34" customWidth="1"/>
    <col min="2310" max="2310" width="5.5" style="34" customWidth="1"/>
    <col min="2311" max="2311" width="5" style="34" customWidth="1"/>
    <col min="2312" max="2312" width="5.25" style="34" customWidth="1"/>
    <col min="2313" max="2313" width="8.5" style="34" customWidth="1"/>
    <col min="2314" max="2314" width="5.125" style="34" customWidth="1"/>
    <col min="2315" max="2315" width="7.875" style="34" customWidth="1"/>
    <col min="2316" max="2316" width="9.5" style="34" customWidth="1"/>
    <col min="2317" max="2318" width="5.5" style="34" customWidth="1"/>
    <col min="2319" max="2319" width="6.875" style="34" customWidth="1"/>
    <col min="2320" max="2320" width="4.25" style="34" customWidth="1"/>
    <col min="2321" max="2321" width="5.125" style="34" customWidth="1"/>
    <col min="2322" max="2322" width="5.625" style="34" customWidth="1"/>
    <col min="2323" max="2323" width="6.125" style="34" customWidth="1"/>
    <col min="2324" max="2324" width="5.875" style="34" customWidth="1"/>
    <col min="2325" max="2325" width="4.625" style="34" customWidth="1"/>
    <col min="2326" max="2326" width="4.5" style="34" bestFit="1" customWidth="1"/>
    <col min="2327" max="2327" width="5.625" style="34" customWidth="1"/>
    <col min="2328" max="2328" width="5.5" style="34" customWidth="1"/>
    <col min="2329" max="2330" width="4.875" style="34" customWidth="1"/>
    <col min="2331" max="2331" width="5.75" style="34" customWidth="1"/>
    <col min="2332" max="2332" width="5.875" style="34" customWidth="1"/>
    <col min="2333" max="2333" width="4.875" style="34" customWidth="1"/>
    <col min="2334" max="2334" width="7" style="34" customWidth="1"/>
    <col min="2335" max="2335" width="7.5" style="34" customWidth="1"/>
    <col min="2336" max="2336" width="6.625" style="34" customWidth="1"/>
    <col min="2337" max="2337" width="6.375" style="34" customWidth="1"/>
    <col min="2338" max="2338" width="9.125" style="34" customWidth="1"/>
    <col min="2339" max="2560" width="10.625" style="34" customWidth="1"/>
    <col min="2561" max="2561" width="8.125" style="34" customWidth="1"/>
    <col min="2562" max="2562" width="6.75" style="34" customWidth="1"/>
    <col min="2563" max="2563" width="5.375" style="34" customWidth="1"/>
    <col min="2564" max="2564" width="5.875" style="34" customWidth="1"/>
    <col min="2565" max="2565" width="4.875" style="34" customWidth="1"/>
    <col min="2566" max="2566" width="5.5" style="34" customWidth="1"/>
    <col min="2567" max="2567" width="5" style="34" customWidth="1"/>
    <col min="2568" max="2568" width="5.25" style="34" customWidth="1"/>
    <col min="2569" max="2569" width="8.5" style="34" customWidth="1"/>
    <col min="2570" max="2570" width="5.125" style="34" customWidth="1"/>
    <col min="2571" max="2571" width="7.875" style="34" customWidth="1"/>
    <col min="2572" max="2572" width="9.5" style="34" customWidth="1"/>
    <col min="2573" max="2574" width="5.5" style="34" customWidth="1"/>
    <col min="2575" max="2575" width="6.875" style="34" customWidth="1"/>
    <col min="2576" max="2576" width="4.25" style="34" customWidth="1"/>
    <col min="2577" max="2577" width="5.125" style="34" customWidth="1"/>
    <col min="2578" max="2578" width="5.625" style="34" customWidth="1"/>
    <col min="2579" max="2579" width="6.125" style="34" customWidth="1"/>
    <col min="2580" max="2580" width="5.875" style="34" customWidth="1"/>
    <col min="2581" max="2581" width="4.625" style="34" customWidth="1"/>
    <col min="2582" max="2582" width="4.5" style="34" bestFit="1" customWidth="1"/>
    <col min="2583" max="2583" width="5.625" style="34" customWidth="1"/>
    <col min="2584" max="2584" width="5.5" style="34" customWidth="1"/>
    <col min="2585" max="2586" width="4.875" style="34" customWidth="1"/>
    <col min="2587" max="2587" width="5.75" style="34" customWidth="1"/>
    <col min="2588" max="2588" width="5.875" style="34" customWidth="1"/>
    <col min="2589" max="2589" width="4.875" style="34" customWidth="1"/>
    <col min="2590" max="2590" width="7" style="34" customWidth="1"/>
    <col min="2591" max="2591" width="7.5" style="34" customWidth="1"/>
    <col min="2592" max="2592" width="6.625" style="34" customWidth="1"/>
    <col min="2593" max="2593" width="6.375" style="34" customWidth="1"/>
    <col min="2594" max="2594" width="9.125" style="34" customWidth="1"/>
    <col min="2595" max="2816" width="10.625" style="34" customWidth="1"/>
    <col min="2817" max="2817" width="8.125" style="34" customWidth="1"/>
    <col min="2818" max="2818" width="6.75" style="34" customWidth="1"/>
    <col min="2819" max="2819" width="5.375" style="34" customWidth="1"/>
    <col min="2820" max="2820" width="5.875" style="34" customWidth="1"/>
    <col min="2821" max="2821" width="4.875" style="34" customWidth="1"/>
    <col min="2822" max="2822" width="5.5" style="34" customWidth="1"/>
    <col min="2823" max="2823" width="5" style="34" customWidth="1"/>
    <col min="2824" max="2824" width="5.25" style="34" customWidth="1"/>
    <col min="2825" max="2825" width="8.5" style="34" customWidth="1"/>
    <col min="2826" max="2826" width="5.125" style="34" customWidth="1"/>
    <col min="2827" max="2827" width="7.875" style="34" customWidth="1"/>
    <col min="2828" max="2828" width="9.5" style="34" customWidth="1"/>
    <col min="2829" max="2830" width="5.5" style="34" customWidth="1"/>
    <col min="2831" max="2831" width="6.875" style="34" customWidth="1"/>
    <col min="2832" max="2832" width="4.25" style="34" customWidth="1"/>
    <col min="2833" max="2833" width="5.125" style="34" customWidth="1"/>
    <col min="2834" max="2834" width="5.625" style="34" customWidth="1"/>
    <col min="2835" max="2835" width="6.125" style="34" customWidth="1"/>
    <col min="2836" max="2836" width="5.875" style="34" customWidth="1"/>
    <col min="2837" max="2837" width="4.625" style="34" customWidth="1"/>
    <col min="2838" max="2838" width="4.5" style="34" bestFit="1" customWidth="1"/>
    <col min="2839" max="2839" width="5.625" style="34" customWidth="1"/>
    <col min="2840" max="2840" width="5.5" style="34" customWidth="1"/>
    <col min="2841" max="2842" width="4.875" style="34" customWidth="1"/>
    <col min="2843" max="2843" width="5.75" style="34" customWidth="1"/>
    <col min="2844" max="2844" width="5.875" style="34" customWidth="1"/>
    <col min="2845" max="2845" width="4.875" style="34" customWidth="1"/>
    <col min="2846" max="2846" width="7" style="34" customWidth="1"/>
    <col min="2847" max="2847" width="7.5" style="34" customWidth="1"/>
    <col min="2848" max="2848" width="6.625" style="34" customWidth="1"/>
    <col min="2849" max="2849" width="6.375" style="34" customWidth="1"/>
    <col min="2850" max="2850" width="9.125" style="34" customWidth="1"/>
    <col min="2851" max="3072" width="10.625" style="34" customWidth="1"/>
    <col min="3073" max="3073" width="8.125" style="34" customWidth="1"/>
    <col min="3074" max="3074" width="6.75" style="34" customWidth="1"/>
    <col min="3075" max="3075" width="5.375" style="34" customWidth="1"/>
    <col min="3076" max="3076" width="5.875" style="34" customWidth="1"/>
    <col min="3077" max="3077" width="4.875" style="34" customWidth="1"/>
    <col min="3078" max="3078" width="5.5" style="34" customWidth="1"/>
    <col min="3079" max="3079" width="5" style="34" customWidth="1"/>
    <col min="3080" max="3080" width="5.25" style="34" customWidth="1"/>
    <col min="3081" max="3081" width="8.5" style="34" customWidth="1"/>
    <col min="3082" max="3082" width="5.125" style="34" customWidth="1"/>
    <col min="3083" max="3083" width="7.875" style="34" customWidth="1"/>
    <col min="3084" max="3084" width="9.5" style="34" customWidth="1"/>
    <col min="3085" max="3086" width="5.5" style="34" customWidth="1"/>
    <col min="3087" max="3087" width="6.875" style="34" customWidth="1"/>
    <col min="3088" max="3088" width="4.25" style="34" customWidth="1"/>
    <col min="3089" max="3089" width="5.125" style="34" customWidth="1"/>
    <col min="3090" max="3090" width="5.625" style="34" customWidth="1"/>
    <col min="3091" max="3091" width="6.125" style="34" customWidth="1"/>
    <col min="3092" max="3092" width="5.875" style="34" customWidth="1"/>
    <col min="3093" max="3093" width="4.625" style="34" customWidth="1"/>
    <col min="3094" max="3094" width="4.5" style="34" bestFit="1" customWidth="1"/>
    <col min="3095" max="3095" width="5.625" style="34" customWidth="1"/>
    <col min="3096" max="3096" width="5.5" style="34" customWidth="1"/>
    <col min="3097" max="3098" width="4.875" style="34" customWidth="1"/>
    <col min="3099" max="3099" width="5.75" style="34" customWidth="1"/>
    <col min="3100" max="3100" width="5.875" style="34" customWidth="1"/>
    <col min="3101" max="3101" width="4.875" style="34" customWidth="1"/>
    <col min="3102" max="3102" width="7" style="34" customWidth="1"/>
    <col min="3103" max="3103" width="7.5" style="34" customWidth="1"/>
    <col min="3104" max="3104" width="6.625" style="34" customWidth="1"/>
    <col min="3105" max="3105" width="6.375" style="34" customWidth="1"/>
    <col min="3106" max="3106" width="9.125" style="34" customWidth="1"/>
    <col min="3107" max="3328" width="10.625" style="34" customWidth="1"/>
    <col min="3329" max="3329" width="8.125" style="34" customWidth="1"/>
    <col min="3330" max="3330" width="6.75" style="34" customWidth="1"/>
    <col min="3331" max="3331" width="5.375" style="34" customWidth="1"/>
    <col min="3332" max="3332" width="5.875" style="34" customWidth="1"/>
    <col min="3333" max="3333" width="4.875" style="34" customWidth="1"/>
    <col min="3334" max="3334" width="5.5" style="34" customWidth="1"/>
    <col min="3335" max="3335" width="5" style="34" customWidth="1"/>
    <col min="3336" max="3336" width="5.25" style="34" customWidth="1"/>
    <col min="3337" max="3337" width="8.5" style="34" customWidth="1"/>
    <col min="3338" max="3338" width="5.125" style="34" customWidth="1"/>
    <col min="3339" max="3339" width="7.875" style="34" customWidth="1"/>
    <col min="3340" max="3340" width="9.5" style="34" customWidth="1"/>
    <col min="3341" max="3342" width="5.5" style="34" customWidth="1"/>
    <col min="3343" max="3343" width="6.875" style="34" customWidth="1"/>
    <col min="3344" max="3344" width="4.25" style="34" customWidth="1"/>
    <col min="3345" max="3345" width="5.125" style="34" customWidth="1"/>
    <col min="3346" max="3346" width="5.625" style="34" customWidth="1"/>
    <col min="3347" max="3347" width="6.125" style="34" customWidth="1"/>
    <col min="3348" max="3348" width="5.875" style="34" customWidth="1"/>
    <col min="3349" max="3349" width="4.625" style="34" customWidth="1"/>
    <col min="3350" max="3350" width="4.5" style="34" bestFit="1" customWidth="1"/>
    <col min="3351" max="3351" width="5.625" style="34" customWidth="1"/>
    <col min="3352" max="3352" width="5.5" style="34" customWidth="1"/>
    <col min="3353" max="3354" width="4.875" style="34" customWidth="1"/>
    <col min="3355" max="3355" width="5.75" style="34" customWidth="1"/>
    <col min="3356" max="3356" width="5.875" style="34" customWidth="1"/>
    <col min="3357" max="3357" width="4.875" style="34" customWidth="1"/>
    <col min="3358" max="3358" width="7" style="34" customWidth="1"/>
    <col min="3359" max="3359" width="7.5" style="34" customWidth="1"/>
    <col min="3360" max="3360" width="6.625" style="34" customWidth="1"/>
    <col min="3361" max="3361" width="6.375" style="34" customWidth="1"/>
    <col min="3362" max="3362" width="9.125" style="34" customWidth="1"/>
    <col min="3363" max="3584" width="10.625" style="34" customWidth="1"/>
    <col min="3585" max="3585" width="8.125" style="34" customWidth="1"/>
    <col min="3586" max="3586" width="6.75" style="34" customWidth="1"/>
    <col min="3587" max="3587" width="5.375" style="34" customWidth="1"/>
    <col min="3588" max="3588" width="5.875" style="34" customWidth="1"/>
    <col min="3589" max="3589" width="4.875" style="34" customWidth="1"/>
    <col min="3590" max="3590" width="5.5" style="34" customWidth="1"/>
    <col min="3591" max="3591" width="5" style="34" customWidth="1"/>
    <col min="3592" max="3592" width="5.25" style="34" customWidth="1"/>
    <col min="3593" max="3593" width="8.5" style="34" customWidth="1"/>
    <col min="3594" max="3594" width="5.125" style="34" customWidth="1"/>
    <col min="3595" max="3595" width="7.875" style="34" customWidth="1"/>
    <col min="3596" max="3596" width="9.5" style="34" customWidth="1"/>
    <col min="3597" max="3598" width="5.5" style="34" customWidth="1"/>
    <col min="3599" max="3599" width="6.875" style="34" customWidth="1"/>
    <col min="3600" max="3600" width="4.25" style="34" customWidth="1"/>
    <col min="3601" max="3601" width="5.125" style="34" customWidth="1"/>
    <col min="3602" max="3602" width="5.625" style="34" customWidth="1"/>
    <col min="3603" max="3603" width="6.125" style="34" customWidth="1"/>
    <col min="3604" max="3604" width="5.875" style="34" customWidth="1"/>
    <col min="3605" max="3605" width="4.625" style="34" customWidth="1"/>
    <col min="3606" max="3606" width="4.5" style="34" bestFit="1" customWidth="1"/>
    <col min="3607" max="3607" width="5.625" style="34" customWidth="1"/>
    <col min="3608" max="3608" width="5.5" style="34" customWidth="1"/>
    <col min="3609" max="3610" width="4.875" style="34" customWidth="1"/>
    <col min="3611" max="3611" width="5.75" style="34" customWidth="1"/>
    <col min="3612" max="3612" width="5.875" style="34" customWidth="1"/>
    <col min="3613" max="3613" width="4.875" style="34" customWidth="1"/>
    <col min="3614" max="3614" width="7" style="34" customWidth="1"/>
    <col min="3615" max="3615" width="7.5" style="34" customWidth="1"/>
    <col min="3616" max="3616" width="6.625" style="34" customWidth="1"/>
    <col min="3617" max="3617" width="6.375" style="34" customWidth="1"/>
    <col min="3618" max="3618" width="9.125" style="34" customWidth="1"/>
    <col min="3619" max="3840" width="10.625" style="34" customWidth="1"/>
    <col min="3841" max="3841" width="8.125" style="34" customWidth="1"/>
    <col min="3842" max="3842" width="6.75" style="34" customWidth="1"/>
    <col min="3843" max="3843" width="5.375" style="34" customWidth="1"/>
    <col min="3844" max="3844" width="5.875" style="34" customWidth="1"/>
    <col min="3845" max="3845" width="4.875" style="34" customWidth="1"/>
    <col min="3846" max="3846" width="5.5" style="34" customWidth="1"/>
    <col min="3847" max="3847" width="5" style="34" customWidth="1"/>
    <col min="3848" max="3848" width="5.25" style="34" customWidth="1"/>
    <col min="3849" max="3849" width="8.5" style="34" customWidth="1"/>
    <col min="3850" max="3850" width="5.125" style="34" customWidth="1"/>
    <col min="3851" max="3851" width="7.875" style="34" customWidth="1"/>
    <col min="3852" max="3852" width="9.5" style="34" customWidth="1"/>
    <col min="3853" max="3854" width="5.5" style="34" customWidth="1"/>
    <col min="3855" max="3855" width="6.875" style="34" customWidth="1"/>
    <col min="3856" max="3856" width="4.25" style="34" customWidth="1"/>
    <col min="3857" max="3857" width="5.125" style="34" customWidth="1"/>
    <col min="3858" max="3858" width="5.625" style="34" customWidth="1"/>
    <col min="3859" max="3859" width="6.125" style="34" customWidth="1"/>
    <col min="3860" max="3860" width="5.875" style="34" customWidth="1"/>
    <col min="3861" max="3861" width="4.625" style="34" customWidth="1"/>
    <col min="3862" max="3862" width="4.5" style="34" bestFit="1" customWidth="1"/>
    <col min="3863" max="3863" width="5.625" style="34" customWidth="1"/>
    <col min="3864" max="3864" width="5.5" style="34" customWidth="1"/>
    <col min="3865" max="3866" width="4.875" style="34" customWidth="1"/>
    <col min="3867" max="3867" width="5.75" style="34" customWidth="1"/>
    <col min="3868" max="3868" width="5.875" style="34" customWidth="1"/>
    <col min="3869" max="3869" width="4.875" style="34" customWidth="1"/>
    <col min="3870" max="3870" width="7" style="34" customWidth="1"/>
    <col min="3871" max="3871" width="7.5" style="34" customWidth="1"/>
    <col min="3872" max="3872" width="6.625" style="34" customWidth="1"/>
    <col min="3873" max="3873" width="6.375" style="34" customWidth="1"/>
    <col min="3874" max="3874" width="9.125" style="34" customWidth="1"/>
    <col min="3875" max="4096" width="10.625" style="34" customWidth="1"/>
    <col min="4097" max="4097" width="8.125" style="34" customWidth="1"/>
    <col min="4098" max="4098" width="6.75" style="34" customWidth="1"/>
    <col min="4099" max="4099" width="5.375" style="34" customWidth="1"/>
    <col min="4100" max="4100" width="5.875" style="34" customWidth="1"/>
    <col min="4101" max="4101" width="4.875" style="34" customWidth="1"/>
    <col min="4102" max="4102" width="5.5" style="34" customWidth="1"/>
    <col min="4103" max="4103" width="5" style="34" customWidth="1"/>
    <col min="4104" max="4104" width="5.25" style="34" customWidth="1"/>
    <col min="4105" max="4105" width="8.5" style="34" customWidth="1"/>
    <col min="4106" max="4106" width="5.125" style="34" customWidth="1"/>
    <col min="4107" max="4107" width="7.875" style="34" customWidth="1"/>
    <col min="4108" max="4108" width="9.5" style="34" customWidth="1"/>
    <col min="4109" max="4110" width="5.5" style="34" customWidth="1"/>
    <col min="4111" max="4111" width="6.875" style="34" customWidth="1"/>
    <col min="4112" max="4112" width="4.25" style="34" customWidth="1"/>
    <col min="4113" max="4113" width="5.125" style="34" customWidth="1"/>
    <col min="4114" max="4114" width="5.625" style="34" customWidth="1"/>
    <col min="4115" max="4115" width="6.125" style="34" customWidth="1"/>
    <col min="4116" max="4116" width="5.875" style="34" customWidth="1"/>
    <col min="4117" max="4117" width="4.625" style="34" customWidth="1"/>
    <col min="4118" max="4118" width="4.5" style="34" bestFit="1" customWidth="1"/>
    <col min="4119" max="4119" width="5.625" style="34" customWidth="1"/>
    <col min="4120" max="4120" width="5.5" style="34" customWidth="1"/>
    <col min="4121" max="4122" width="4.875" style="34" customWidth="1"/>
    <col min="4123" max="4123" width="5.75" style="34" customWidth="1"/>
    <col min="4124" max="4124" width="5.875" style="34" customWidth="1"/>
    <col min="4125" max="4125" width="4.875" style="34" customWidth="1"/>
    <col min="4126" max="4126" width="7" style="34" customWidth="1"/>
    <col min="4127" max="4127" width="7.5" style="34" customWidth="1"/>
    <col min="4128" max="4128" width="6.625" style="34" customWidth="1"/>
    <col min="4129" max="4129" width="6.375" style="34" customWidth="1"/>
    <col min="4130" max="4130" width="9.125" style="34" customWidth="1"/>
    <col min="4131" max="4352" width="10.625" style="34" customWidth="1"/>
    <col min="4353" max="4353" width="8.125" style="34" customWidth="1"/>
    <col min="4354" max="4354" width="6.75" style="34" customWidth="1"/>
    <col min="4355" max="4355" width="5.375" style="34" customWidth="1"/>
    <col min="4356" max="4356" width="5.875" style="34" customWidth="1"/>
    <col min="4357" max="4357" width="4.875" style="34" customWidth="1"/>
    <col min="4358" max="4358" width="5.5" style="34" customWidth="1"/>
    <col min="4359" max="4359" width="5" style="34" customWidth="1"/>
    <col min="4360" max="4360" width="5.25" style="34" customWidth="1"/>
    <col min="4361" max="4361" width="8.5" style="34" customWidth="1"/>
    <col min="4362" max="4362" width="5.125" style="34" customWidth="1"/>
    <col min="4363" max="4363" width="7.875" style="34" customWidth="1"/>
    <col min="4364" max="4364" width="9.5" style="34" customWidth="1"/>
    <col min="4365" max="4366" width="5.5" style="34" customWidth="1"/>
    <col min="4367" max="4367" width="6.875" style="34" customWidth="1"/>
    <col min="4368" max="4368" width="4.25" style="34" customWidth="1"/>
    <col min="4369" max="4369" width="5.125" style="34" customWidth="1"/>
    <col min="4370" max="4370" width="5.625" style="34" customWidth="1"/>
    <col min="4371" max="4371" width="6.125" style="34" customWidth="1"/>
    <col min="4372" max="4372" width="5.875" style="34" customWidth="1"/>
    <col min="4373" max="4373" width="4.625" style="34" customWidth="1"/>
    <col min="4374" max="4374" width="4.5" style="34" bestFit="1" customWidth="1"/>
    <col min="4375" max="4375" width="5.625" style="34" customWidth="1"/>
    <col min="4376" max="4376" width="5.5" style="34" customWidth="1"/>
    <col min="4377" max="4378" width="4.875" style="34" customWidth="1"/>
    <col min="4379" max="4379" width="5.75" style="34" customWidth="1"/>
    <col min="4380" max="4380" width="5.875" style="34" customWidth="1"/>
    <col min="4381" max="4381" width="4.875" style="34" customWidth="1"/>
    <col min="4382" max="4382" width="7" style="34" customWidth="1"/>
    <col min="4383" max="4383" width="7.5" style="34" customWidth="1"/>
    <col min="4384" max="4384" width="6.625" style="34" customWidth="1"/>
    <col min="4385" max="4385" width="6.375" style="34" customWidth="1"/>
    <col min="4386" max="4386" width="9.125" style="34" customWidth="1"/>
    <col min="4387" max="4608" width="10.625" style="34" customWidth="1"/>
    <col min="4609" max="4609" width="8.125" style="34" customWidth="1"/>
    <col min="4610" max="4610" width="6.75" style="34" customWidth="1"/>
    <col min="4611" max="4611" width="5.375" style="34" customWidth="1"/>
    <col min="4612" max="4612" width="5.875" style="34" customWidth="1"/>
    <col min="4613" max="4613" width="4.875" style="34" customWidth="1"/>
    <col min="4614" max="4614" width="5.5" style="34" customWidth="1"/>
    <col min="4615" max="4615" width="5" style="34" customWidth="1"/>
    <col min="4616" max="4616" width="5.25" style="34" customWidth="1"/>
    <col min="4617" max="4617" width="8.5" style="34" customWidth="1"/>
    <col min="4618" max="4618" width="5.125" style="34" customWidth="1"/>
    <col min="4619" max="4619" width="7.875" style="34" customWidth="1"/>
    <col min="4620" max="4620" width="9.5" style="34" customWidth="1"/>
    <col min="4621" max="4622" width="5.5" style="34" customWidth="1"/>
    <col min="4623" max="4623" width="6.875" style="34" customWidth="1"/>
    <col min="4624" max="4624" width="4.25" style="34" customWidth="1"/>
    <col min="4625" max="4625" width="5.125" style="34" customWidth="1"/>
    <col min="4626" max="4626" width="5.625" style="34" customWidth="1"/>
    <col min="4627" max="4627" width="6.125" style="34" customWidth="1"/>
    <col min="4628" max="4628" width="5.875" style="34" customWidth="1"/>
    <col min="4629" max="4629" width="4.625" style="34" customWidth="1"/>
    <col min="4630" max="4630" width="4.5" style="34" bestFit="1" customWidth="1"/>
    <col min="4631" max="4631" width="5.625" style="34" customWidth="1"/>
    <col min="4632" max="4632" width="5.5" style="34" customWidth="1"/>
    <col min="4633" max="4634" width="4.875" style="34" customWidth="1"/>
    <col min="4635" max="4635" width="5.75" style="34" customWidth="1"/>
    <col min="4636" max="4636" width="5.875" style="34" customWidth="1"/>
    <col min="4637" max="4637" width="4.875" style="34" customWidth="1"/>
    <col min="4638" max="4638" width="7" style="34" customWidth="1"/>
    <col min="4639" max="4639" width="7.5" style="34" customWidth="1"/>
    <col min="4640" max="4640" width="6.625" style="34" customWidth="1"/>
    <col min="4641" max="4641" width="6.375" style="34" customWidth="1"/>
    <col min="4642" max="4642" width="9.125" style="34" customWidth="1"/>
    <col min="4643" max="4864" width="10.625" style="34" customWidth="1"/>
    <col min="4865" max="4865" width="8.125" style="34" customWidth="1"/>
    <col min="4866" max="4866" width="6.75" style="34" customWidth="1"/>
    <col min="4867" max="4867" width="5.375" style="34" customWidth="1"/>
    <col min="4868" max="4868" width="5.875" style="34" customWidth="1"/>
    <col min="4869" max="4869" width="4.875" style="34" customWidth="1"/>
    <col min="4870" max="4870" width="5.5" style="34" customWidth="1"/>
    <col min="4871" max="4871" width="5" style="34" customWidth="1"/>
    <col min="4872" max="4872" width="5.25" style="34" customWidth="1"/>
    <col min="4873" max="4873" width="8.5" style="34" customWidth="1"/>
    <col min="4874" max="4874" width="5.125" style="34" customWidth="1"/>
    <col min="4875" max="4875" width="7.875" style="34" customWidth="1"/>
    <col min="4876" max="4876" width="9.5" style="34" customWidth="1"/>
    <col min="4877" max="4878" width="5.5" style="34" customWidth="1"/>
    <col min="4879" max="4879" width="6.875" style="34" customWidth="1"/>
    <col min="4880" max="4880" width="4.25" style="34" customWidth="1"/>
    <col min="4881" max="4881" width="5.125" style="34" customWidth="1"/>
    <col min="4882" max="4882" width="5.625" style="34" customWidth="1"/>
    <col min="4883" max="4883" width="6.125" style="34" customWidth="1"/>
    <col min="4884" max="4884" width="5.875" style="34" customWidth="1"/>
    <col min="4885" max="4885" width="4.625" style="34" customWidth="1"/>
    <col min="4886" max="4886" width="4.5" style="34" bestFit="1" customWidth="1"/>
    <col min="4887" max="4887" width="5.625" style="34" customWidth="1"/>
    <col min="4888" max="4888" width="5.5" style="34" customWidth="1"/>
    <col min="4889" max="4890" width="4.875" style="34" customWidth="1"/>
    <col min="4891" max="4891" width="5.75" style="34" customWidth="1"/>
    <col min="4892" max="4892" width="5.875" style="34" customWidth="1"/>
    <col min="4893" max="4893" width="4.875" style="34" customWidth="1"/>
    <col min="4894" max="4894" width="7" style="34" customWidth="1"/>
    <col min="4895" max="4895" width="7.5" style="34" customWidth="1"/>
    <col min="4896" max="4896" width="6.625" style="34" customWidth="1"/>
    <col min="4897" max="4897" width="6.375" style="34" customWidth="1"/>
    <col min="4898" max="4898" width="9.125" style="34" customWidth="1"/>
    <col min="4899" max="5120" width="10.625" style="34" customWidth="1"/>
    <col min="5121" max="5121" width="8.125" style="34" customWidth="1"/>
    <col min="5122" max="5122" width="6.75" style="34" customWidth="1"/>
    <col min="5123" max="5123" width="5.375" style="34" customWidth="1"/>
    <col min="5124" max="5124" width="5.875" style="34" customWidth="1"/>
    <col min="5125" max="5125" width="4.875" style="34" customWidth="1"/>
    <col min="5126" max="5126" width="5.5" style="34" customWidth="1"/>
    <col min="5127" max="5127" width="5" style="34" customWidth="1"/>
    <col min="5128" max="5128" width="5.25" style="34" customWidth="1"/>
    <col min="5129" max="5129" width="8.5" style="34" customWidth="1"/>
    <col min="5130" max="5130" width="5.125" style="34" customWidth="1"/>
    <col min="5131" max="5131" width="7.875" style="34" customWidth="1"/>
    <col min="5132" max="5132" width="9.5" style="34" customWidth="1"/>
    <col min="5133" max="5134" width="5.5" style="34" customWidth="1"/>
    <col min="5135" max="5135" width="6.875" style="34" customWidth="1"/>
    <col min="5136" max="5136" width="4.25" style="34" customWidth="1"/>
    <col min="5137" max="5137" width="5.125" style="34" customWidth="1"/>
    <col min="5138" max="5138" width="5.625" style="34" customWidth="1"/>
    <col min="5139" max="5139" width="6.125" style="34" customWidth="1"/>
    <col min="5140" max="5140" width="5.875" style="34" customWidth="1"/>
    <col min="5141" max="5141" width="4.625" style="34" customWidth="1"/>
    <col min="5142" max="5142" width="4.5" style="34" bestFit="1" customWidth="1"/>
    <col min="5143" max="5143" width="5.625" style="34" customWidth="1"/>
    <col min="5144" max="5144" width="5.5" style="34" customWidth="1"/>
    <col min="5145" max="5146" width="4.875" style="34" customWidth="1"/>
    <col min="5147" max="5147" width="5.75" style="34" customWidth="1"/>
    <col min="5148" max="5148" width="5.875" style="34" customWidth="1"/>
    <col min="5149" max="5149" width="4.875" style="34" customWidth="1"/>
    <col min="5150" max="5150" width="7" style="34" customWidth="1"/>
    <col min="5151" max="5151" width="7.5" style="34" customWidth="1"/>
    <col min="5152" max="5152" width="6.625" style="34" customWidth="1"/>
    <col min="5153" max="5153" width="6.375" style="34" customWidth="1"/>
    <col min="5154" max="5154" width="9.125" style="34" customWidth="1"/>
    <col min="5155" max="5376" width="10.625" style="34" customWidth="1"/>
    <col min="5377" max="5377" width="8.125" style="34" customWidth="1"/>
    <col min="5378" max="5378" width="6.75" style="34" customWidth="1"/>
    <col min="5379" max="5379" width="5.375" style="34" customWidth="1"/>
    <col min="5380" max="5380" width="5.875" style="34" customWidth="1"/>
    <col min="5381" max="5381" width="4.875" style="34" customWidth="1"/>
    <col min="5382" max="5382" width="5.5" style="34" customWidth="1"/>
    <col min="5383" max="5383" width="5" style="34" customWidth="1"/>
    <col min="5384" max="5384" width="5.25" style="34" customWidth="1"/>
    <col min="5385" max="5385" width="8.5" style="34" customWidth="1"/>
    <col min="5386" max="5386" width="5.125" style="34" customWidth="1"/>
    <col min="5387" max="5387" width="7.875" style="34" customWidth="1"/>
    <col min="5388" max="5388" width="9.5" style="34" customWidth="1"/>
    <col min="5389" max="5390" width="5.5" style="34" customWidth="1"/>
    <col min="5391" max="5391" width="6.875" style="34" customWidth="1"/>
    <col min="5392" max="5392" width="4.25" style="34" customWidth="1"/>
    <col min="5393" max="5393" width="5.125" style="34" customWidth="1"/>
    <col min="5394" max="5394" width="5.625" style="34" customWidth="1"/>
    <col min="5395" max="5395" width="6.125" style="34" customWidth="1"/>
    <col min="5396" max="5396" width="5.875" style="34" customWidth="1"/>
    <col min="5397" max="5397" width="4.625" style="34" customWidth="1"/>
    <col min="5398" max="5398" width="4.5" style="34" bestFit="1" customWidth="1"/>
    <col min="5399" max="5399" width="5.625" style="34" customWidth="1"/>
    <col min="5400" max="5400" width="5.5" style="34" customWidth="1"/>
    <col min="5401" max="5402" width="4.875" style="34" customWidth="1"/>
    <col min="5403" max="5403" width="5.75" style="34" customWidth="1"/>
    <col min="5404" max="5404" width="5.875" style="34" customWidth="1"/>
    <col min="5405" max="5405" width="4.875" style="34" customWidth="1"/>
    <col min="5406" max="5406" width="7" style="34" customWidth="1"/>
    <col min="5407" max="5407" width="7.5" style="34" customWidth="1"/>
    <col min="5408" max="5408" width="6.625" style="34" customWidth="1"/>
    <col min="5409" max="5409" width="6.375" style="34" customWidth="1"/>
    <col min="5410" max="5410" width="9.125" style="34" customWidth="1"/>
    <col min="5411" max="5632" width="10.625" style="34" customWidth="1"/>
    <col min="5633" max="5633" width="8.125" style="34" customWidth="1"/>
    <col min="5634" max="5634" width="6.75" style="34" customWidth="1"/>
    <col min="5635" max="5635" width="5.375" style="34" customWidth="1"/>
    <col min="5636" max="5636" width="5.875" style="34" customWidth="1"/>
    <col min="5637" max="5637" width="4.875" style="34" customWidth="1"/>
    <col min="5638" max="5638" width="5.5" style="34" customWidth="1"/>
    <col min="5639" max="5639" width="5" style="34" customWidth="1"/>
    <col min="5640" max="5640" width="5.25" style="34" customWidth="1"/>
    <col min="5641" max="5641" width="8.5" style="34" customWidth="1"/>
    <col min="5642" max="5642" width="5.125" style="34" customWidth="1"/>
    <col min="5643" max="5643" width="7.875" style="34" customWidth="1"/>
    <col min="5644" max="5644" width="9.5" style="34" customWidth="1"/>
    <col min="5645" max="5646" width="5.5" style="34" customWidth="1"/>
    <col min="5647" max="5647" width="6.875" style="34" customWidth="1"/>
    <col min="5648" max="5648" width="4.25" style="34" customWidth="1"/>
    <col min="5649" max="5649" width="5.125" style="34" customWidth="1"/>
    <col min="5650" max="5650" width="5.625" style="34" customWidth="1"/>
    <col min="5651" max="5651" width="6.125" style="34" customWidth="1"/>
    <col min="5652" max="5652" width="5.875" style="34" customWidth="1"/>
    <col min="5653" max="5653" width="4.625" style="34" customWidth="1"/>
    <col min="5654" max="5654" width="4.5" style="34" bestFit="1" customWidth="1"/>
    <col min="5655" max="5655" width="5.625" style="34" customWidth="1"/>
    <col min="5656" max="5656" width="5.5" style="34" customWidth="1"/>
    <col min="5657" max="5658" width="4.875" style="34" customWidth="1"/>
    <col min="5659" max="5659" width="5.75" style="34" customWidth="1"/>
    <col min="5660" max="5660" width="5.875" style="34" customWidth="1"/>
    <col min="5661" max="5661" width="4.875" style="34" customWidth="1"/>
    <col min="5662" max="5662" width="7" style="34" customWidth="1"/>
    <col min="5663" max="5663" width="7.5" style="34" customWidth="1"/>
    <col min="5664" max="5664" width="6.625" style="34" customWidth="1"/>
    <col min="5665" max="5665" width="6.375" style="34" customWidth="1"/>
    <col min="5666" max="5666" width="9.125" style="34" customWidth="1"/>
    <col min="5667" max="5888" width="10.625" style="34" customWidth="1"/>
    <col min="5889" max="5889" width="8.125" style="34" customWidth="1"/>
    <col min="5890" max="5890" width="6.75" style="34" customWidth="1"/>
    <col min="5891" max="5891" width="5.375" style="34" customWidth="1"/>
    <col min="5892" max="5892" width="5.875" style="34" customWidth="1"/>
    <col min="5893" max="5893" width="4.875" style="34" customWidth="1"/>
    <col min="5894" max="5894" width="5.5" style="34" customWidth="1"/>
    <col min="5895" max="5895" width="5" style="34" customWidth="1"/>
    <col min="5896" max="5896" width="5.25" style="34" customWidth="1"/>
    <col min="5897" max="5897" width="8.5" style="34" customWidth="1"/>
    <col min="5898" max="5898" width="5.125" style="34" customWidth="1"/>
    <col min="5899" max="5899" width="7.875" style="34" customWidth="1"/>
    <col min="5900" max="5900" width="9.5" style="34" customWidth="1"/>
    <col min="5901" max="5902" width="5.5" style="34" customWidth="1"/>
    <col min="5903" max="5903" width="6.875" style="34" customWidth="1"/>
    <col min="5904" max="5904" width="4.25" style="34" customWidth="1"/>
    <col min="5905" max="5905" width="5.125" style="34" customWidth="1"/>
    <col min="5906" max="5906" width="5.625" style="34" customWidth="1"/>
    <col min="5907" max="5907" width="6.125" style="34" customWidth="1"/>
    <col min="5908" max="5908" width="5.875" style="34" customWidth="1"/>
    <col min="5909" max="5909" width="4.625" style="34" customWidth="1"/>
    <col min="5910" max="5910" width="4.5" style="34" bestFit="1" customWidth="1"/>
    <col min="5911" max="5911" width="5.625" style="34" customWidth="1"/>
    <col min="5912" max="5912" width="5.5" style="34" customWidth="1"/>
    <col min="5913" max="5914" width="4.875" style="34" customWidth="1"/>
    <col min="5915" max="5915" width="5.75" style="34" customWidth="1"/>
    <col min="5916" max="5916" width="5.875" style="34" customWidth="1"/>
    <col min="5917" max="5917" width="4.875" style="34" customWidth="1"/>
    <col min="5918" max="5918" width="7" style="34" customWidth="1"/>
    <col min="5919" max="5919" width="7.5" style="34" customWidth="1"/>
    <col min="5920" max="5920" width="6.625" style="34" customWidth="1"/>
    <col min="5921" max="5921" width="6.375" style="34" customWidth="1"/>
    <col min="5922" max="5922" width="9.125" style="34" customWidth="1"/>
    <col min="5923" max="6144" width="10.625" style="34" customWidth="1"/>
    <col min="6145" max="6145" width="8.125" style="34" customWidth="1"/>
    <col min="6146" max="6146" width="6.75" style="34" customWidth="1"/>
    <col min="6147" max="6147" width="5.375" style="34" customWidth="1"/>
    <col min="6148" max="6148" width="5.875" style="34" customWidth="1"/>
    <col min="6149" max="6149" width="4.875" style="34" customWidth="1"/>
    <col min="6150" max="6150" width="5.5" style="34" customWidth="1"/>
    <col min="6151" max="6151" width="5" style="34" customWidth="1"/>
    <col min="6152" max="6152" width="5.25" style="34" customWidth="1"/>
    <col min="6153" max="6153" width="8.5" style="34" customWidth="1"/>
    <col min="6154" max="6154" width="5.125" style="34" customWidth="1"/>
    <col min="6155" max="6155" width="7.875" style="34" customWidth="1"/>
    <col min="6156" max="6156" width="9.5" style="34" customWidth="1"/>
    <col min="6157" max="6158" width="5.5" style="34" customWidth="1"/>
    <col min="6159" max="6159" width="6.875" style="34" customWidth="1"/>
    <col min="6160" max="6160" width="4.25" style="34" customWidth="1"/>
    <col min="6161" max="6161" width="5.125" style="34" customWidth="1"/>
    <col min="6162" max="6162" width="5.625" style="34" customWidth="1"/>
    <col min="6163" max="6163" width="6.125" style="34" customWidth="1"/>
    <col min="6164" max="6164" width="5.875" style="34" customWidth="1"/>
    <col min="6165" max="6165" width="4.625" style="34" customWidth="1"/>
    <col min="6166" max="6166" width="4.5" style="34" bestFit="1" customWidth="1"/>
    <col min="6167" max="6167" width="5.625" style="34" customWidth="1"/>
    <col min="6168" max="6168" width="5.5" style="34" customWidth="1"/>
    <col min="6169" max="6170" width="4.875" style="34" customWidth="1"/>
    <col min="6171" max="6171" width="5.75" style="34" customWidth="1"/>
    <col min="6172" max="6172" width="5.875" style="34" customWidth="1"/>
    <col min="6173" max="6173" width="4.875" style="34" customWidth="1"/>
    <col min="6174" max="6174" width="7" style="34" customWidth="1"/>
    <col min="6175" max="6175" width="7.5" style="34" customWidth="1"/>
    <col min="6176" max="6176" width="6.625" style="34" customWidth="1"/>
    <col min="6177" max="6177" width="6.375" style="34" customWidth="1"/>
    <col min="6178" max="6178" width="9.125" style="34" customWidth="1"/>
    <col min="6179" max="6400" width="10.625" style="34" customWidth="1"/>
    <col min="6401" max="6401" width="8.125" style="34" customWidth="1"/>
    <col min="6402" max="6402" width="6.75" style="34" customWidth="1"/>
    <col min="6403" max="6403" width="5.375" style="34" customWidth="1"/>
    <col min="6404" max="6404" width="5.875" style="34" customWidth="1"/>
    <col min="6405" max="6405" width="4.875" style="34" customWidth="1"/>
    <col min="6406" max="6406" width="5.5" style="34" customWidth="1"/>
    <col min="6407" max="6407" width="5" style="34" customWidth="1"/>
    <col min="6408" max="6408" width="5.25" style="34" customWidth="1"/>
    <col min="6409" max="6409" width="8.5" style="34" customWidth="1"/>
    <col min="6410" max="6410" width="5.125" style="34" customWidth="1"/>
    <col min="6411" max="6411" width="7.875" style="34" customWidth="1"/>
    <col min="6412" max="6412" width="9.5" style="34" customWidth="1"/>
    <col min="6413" max="6414" width="5.5" style="34" customWidth="1"/>
    <col min="6415" max="6415" width="6.875" style="34" customWidth="1"/>
    <col min="6416" max="6416" width="4.25" style="34" customWidth="1"/>
    <col min="6417" max="6417" width="5.125" style="34" customWidth="1"/>
    <col min="6418" max="6418" width="5.625" style="34" customWidth="1"/>
    <col min="6419" max="6419" width="6.125" style="34" customWidth="1"/>
    <col min="6420" max="6420" width="5.875" style="34" customWidth="1"/>
    <col min="6421" max="6421" width="4.625" style="34" customWidth="1"/>
    <col min="6422" max="6422" width="4.5" style="34" bestFit="1" customWidth="1"/>
    <col min="6423" max="6423" width="5.625" style="34" customWidth="1"/>
    <col min="6424" max="6424" width="5.5" style="34" customWidth="1"/>
    <col min="6425" max="6426" width="4.875" style="34" customWidth="1"/>
    <col min="6427" max="6427" width="5.75" style="34" customWidth="1"/>
    <col min="6428" max="6428" width="5.875" style="34" customWidth="1"/>
    <col min="6429" max="6429" width="4.875" style="34" customWidth="1"/>
    <col min="6430" max="6430" width="7" style="34" customWidth="1"/>
    <col min="6431" max="6431" width="7.5" style="34" customWidth="1"/>
    <col min="6432" max="6432" width="6.625" style="34" customWidth="1"/>
    <col min="6433" max="6433" width="6.375" style="34" customWidth="1"/>
    <col min="6434" max="6434" width="9.125" style="34" customWidth="1"/>
    <col min="6435" max="6656" width="10.625" style="34" customWidth="1"/>
    <col min="6657" max="6657" width="8.125" style="34" customWidth="1"/>
    <col min="6658" max="6658" width="6.75" style="34" customWidth="1"/>
    <col min="6659" max="6659" width="5.375" style="34" customWidth="1"/>
    <col min="6660" max="6660" width="5.875" style="34" customWidth="1"/>
    <col min="6661" max="6661" width="4.875" style="34" customWidth="1"/>
    <col min="6662" max="6662" width="5.5" style="34" customWidth="1"/>
    <col min="6663" max="6663" width="5" style="34" customWidth="1"/>
    <col min="6664" max="6664" width="5.25" style="34" customWidth="1"/>
    <col min="6665" max="6665" width="8.5" style="34" customWidth="1"/>
    <col min="6666" max="6666" width="5.125" style="34" customWidth="1"/>
    <col min="6667" max="6667" width="7.875" style="34" customWidth="1"/>
    <col min="6668" max="6668" width="9.5" style="34" customWidth="1"/>
    <col min="6669" max="6670" width="5.5" style="34" customWidth="1"/>
    <col min="6671" max="6671" width="6.875" style="34" customWidth="1"/>
    <col min="6672" max="6672" width="4.25" style="34" customWidth="1"/>
    <col min="6673" max="6673" width="5.125" style="34" customWidth="1"/>
    <col min="6674" max="6674" width="5.625" style="34" customWidth="1"/>
    <col min="6675" max="6675" width="6.125" style="34" customWidth="1"/>
    <col min="6676" max="6676" width="5.875" style="34" customWidth="1"/>
    <col min="6677" max="6677" width="4.625" style="34" customWidth="1"/>
    <col min="6678" max="6678" width="4.5" style="34" bestFit="1" customWidth="1"/>
    <col min="6679" max="6679" width="5.625" style="34" customWidth="1"/>
    <col min="6680" max="6680" width="5.5" style="34" customWidth="1"/>
    <col min="6681" max="6682" width="4.875" style="34" customWidth="1"/>
    <col min="6683" max="6683" width="5.75" style="34" customWidth="1"/>
    <col min="6684" max="6684" width="5.875" style="34" customWidth="1"/>
    <col min="6685" max="6685" width="4.875" style="34" customWidth="1"/>
    <col min="6686" max="6686" width="7" style="34" customWidth="1"/>
    <col min="6687" max="6687" width="7.5" style="34" customWidth="1"/>
    <col min="6688" max="6688" width="6.625" style="34" customWidth="1"/>
    <col min="6689" max="6689" width="6.375" style="34" customWidth="1"/>
    <col min="6690" max="6690" width="9.125" style="34" customWidth="1"/>
    <col min="6691" max="6912" width="10.625" style="34" customWidth="1"/>
    <col min="6913" max="6913" width="8.125" style="34" customWidth="1"/>
    <col min="6914" max="6914" width="6.75" style="34" customWidth="1"/>
    <col min="6915" max="6915" width="5.375" style="34" customWidth="1"/>
    <col min="6916" max="6916" width="5.875" style="34" customWidth="1"/>
    <col min="6917" max="6917" width="4.875" style="34" customWidth="1"/>
    <col min="6918" max="6918" width="5.5" style="34" customWidth="1"/>
    <col min="6919" max="6919" width="5" style="34" customWidth="1"/>
    <col min="6920" max="6920" width="5.25" style="34" customWidth="1"/>
    <col min="6921" max="6921" width="8.5" style="34" customWidth="1"/>
    <col min="6922" max="6922" width="5.125" style="34" customWidth="1"/>
    <col min="6923" max="6923" width="7.875" style="34" customWidth="1"/>
    <col min="6924" max="6924" width="9.5" style="34" customWidth="1"/>
    <col min="6925" max="6926" width="5.5" style="34" customWidth="1"/>
    <col min="6927" max="6927" width="6.875" style="34" customWidth="1"/>
    <col min="6928" max="6928" width="4.25" style="34" customWidth="1"/>
    <col min="6929" max="6929" width="5.125" style="34" customWidth="1"/>
    <col min="6930" max="6930" width="5.625" style="34" customWidth="1"/>
    <col min="6931" max="6931" width="6.125" style="34" customWidth="1"/>
    <col min="6932" max="6932" width="5.875" style="34" customWidth="1"/>
    <col min="6933" max="6933" width="4.625" style="34" customWidth="1"/>
    <col min="6934" max="6934" width="4.5" style="34" bestFit="1" customWidth="1"/>
    <col min="6935" max="6935" width="5.625" style="34" customWidth="1"/>
    <col min="6936" max="6936" width="5.5" style="34" customWidth="1"/>
    <col min="6937" max="6938" width="4.875" style="34" customWidth="1"/>
    <col min="6939" max="6939" width="5.75" style="34" customWidth="1"/>
    <col min="6940" max="6940" width="5.875" style="34" customWidth="1"/>
    <col min="6941" max="6941" width="4.875" style="34" customWidth="1"/>
    <col min="6942" max="6942" width="7" style="34" customWidth="1"/>
    <col min="6943" max="6943" width="7.5" style="34" customWidth="1"/>
    <col min="6944" max="6944" width="6.625" style="34" customWidth="1"/>
    <col min="6945" max="6945" width="6.375" style="34" customWidth="1"/>
    <col min="6946" max="6946" width="9.125" style="34" customWidth="1"/>
    <col min="6947" max="7168" width="10.625" style="34" customWidth="1"/>
    <col min="7169" max="7169" width="8.125" style="34" customWidth="1"/>
    <col min="7170" max="7170" width="6.75" style="34" customWidth="1"/>
    <col min="7171" max="7171" width="5.375" style="34" customWidth="1"/>
    <col min="7172" max="7172" width="5.875" style="34" customWidth="1"/>
    <col min="7173" max="7173" width="4.875" style="34" customWidth="1"/>
    <col min="7174" max="7174" width="5.5" style="34" customWidth="1"/>
    <col min="7175" max="7175" width="5" style="34" customWidth="1"/>
    <col min="7176" max="7176" width="5.25" style="34" customWidth="1"/>
    <col min="7177" max="7177" width="8.5" style="34" customWidth="1"/>
    <col min="7178" max="7178" width="5.125" style="34" customWidth="1"/>
    <col min="7179" max="7179" width="7.875" style="34" customWidth="1"/>
    <col min="7180" max="7180" width="9.5" style="34" customWidth="1"/>
    <col min="7181" max="7182" width="5.5" style="34" customWidth="1"/>
    <col min="7183" max="7183" width="6.875" style="34" customWidth="1"/>
    <col min="7184" max="7184" width="4.25" style="34" customWidth="1"/>
    <col min="7185" max="7185" width="5.125" style="34" customWidth="1"/>
    <col min="7186" max="7186" width="5.625" style="34" customWidth="1"/>
    <col min="7187" max="7187" width="6.125" style="34" customWidth="1"/>
    <col min="7188" max="7188" width="5.875" style="34" customWidth="1"/>
    <col min="7189" max="7189" width="4.625" style="34" customWidth="1"/>
    <col min="7190" max="7190" width="4.5" style="34" bestFit="1" customWidth="1"/>
    <col min="7191" max="7191" width="5.625" style="34" customWidth="1"/>
    <col min="7192" max="7192" width="5.5" style="34" customWidth="1"/>
    <col min="7193" max="7194" width="4.875" style="34" customWidth="1"/>
    <col min="7195" max="7195" width="5.75" style="34" customWidth="1"/>
    <col min="7196" max="7196" width="5.875" style="34" customWidth="1"/>
    <col min="7197" max="7197" width="4.875" style="34" customWidth="1"/>
    <col min="7198" max="7198" width="7" style="34" customWidth="1"/>
    <col min="7199" max="7199" width="7.5" style="34" customWidth="1"/>
    <col min="7200" max="7200" width="6.625" style="34" customWidth="1"/>
    <col min="7201" max="7201" width="6.375" style="34" customWidth="1"/>
    <col min="7202" max="7202" width="9.125" style="34" customWidth="1"/>
    <col min="7203" max="7424" width="10.625" style="34" customWidth="1"/>
    <col min="7425" max="7425" width="8.125" style="34" customWidth="1"/>
    <col min="7426" max="7426" width="6.75" style="34" customWidth="1"/>
    <col min="7427" max="7427" width="5.375" style="34" customWidth="1"/>
    <col min="7428" max="7428" width="5.875" style="34" customWidth="1"/>
    <col min="7429" max="7429" width="4.875" style="34" customWidth="1"/>
    <col min="7430" max="7430" width="5.5" style="34" customWidth="1"/>
    <col min="7431" max="7431" width="5" style="34" customWidth="1"/>
    <col min="7432" max="7432" width="5.25" style="34" customWidth="1"/>
    <col min="7433" max="7433" width="8.5" style="34" customWidth="1"/>
    <col min="7434" max="7434" width="5.125" style="34" customWidth="1"/>
    <col min="7435" max="7435" width="7.875" style="34" customWidth="1"/>
    <col min="7436" max="7436" width="9.5" style="34" customWidth="1"/>
    <col min="7437" max="7438" width="5.5" style="34" customWidth="1"/>
    <col min="7439" max="7439" width="6.875" style="34" customWidth="1"/>
    <col min="7440" max="7440" width="4.25" style="34" customWidth="1"/>
    <col min="7441" max="7441" width="5.125" style="34" customWidth="1"/>
    <col min="7442" max="7442" width="5.625" style="34" customWidth="1"/>
    <col min="7443" max="7443" width="6.125" style="34" customWidth="1"/>
    <col min="7444" max="7444" width="5.875" style="34" customWidth="1"/>
    <col min="7445" max="7445" width="4.625" style="34" customWidth="1"/>
    <col min="7446" max="7446" width="4.5" style="34" bestFit="1" customWidth="1"/>
    <col min="7447" max="7447" width="5.625" style="34" customWidth="1"/>
    <col min="7448" max="7448" width="5.5" style="34" customWidth="1"/>
    <col min="7449" max="7450" width="4.875" style="34" customWidth="1"/>
    <col min="7451" max="7451" width="5.75" style="34" customWidth="1"/>
    <col min="7452" max="7452" width="5.875" style="34" customWidth="1"/>
    <col min="7453" max="7453" width="4.875" style="34" customWidth="1"/>
    <col min="7454" max="7454" width="7" style="34" customWidth="1"/>
    <col min="7455" max="7455" width="7.5" style="34" customWidth="1"/>
    <col min="7456" max="7456" width="6.625" style="34" customWidth="1"/>
    <col min="7457" max="7457" width="6.375" style="34" customWidth="1"/>
    <col min="7458" max="7458" width="9.125" style="34" customWidth="1"/>
    <col min="7459" max="7680" width="10.625" style="34" customWidth="1"/>
    <col min="7681" max="7681" width="8.125" style="34" customWidth="1"/>
    <col min="7682" max="7682" width="6.75" style="34" customWidth="1"/>
    <col min="7683" max="7683" width="5.375" style="34" customWidth="1"/>
    <col min="7684" max="7684" width="5.875" style="34" customWidth="1"/>
    <col min="7685" max="7685" width="4.875" style="34" customWidth="1"/>
    <col min="7686" max="7686" width="5.5" style="34" customWidth="1"/>
    <col min="7687" max="7687" width="5" style="34" customWidth="1"/>
    <col min="7688" max="7688" width="5.25" style="34" customWidth="1"/>
    <col min="7689" max="7689" width="8.5" style="34" customWidth="1"/>
    <col min="7690" max="7690" width="5.125" style="34" customWidth="1"/>
    <col min="7691" max="7691" width="7.875" style="34" customWidth="1"/>
    <col min="7692" max="7692" width="9.5" style="34" customWidth="1"/>
    <col min="7693" max="7694" width="5.5" style="34" customWidth="1"/>
    <col min="7695" max="7695" width="6.875" style="34" customWidth="1"/>
    <col min="7696" max="7696" width="4.25" style="34" customWidth="1"/>
    <col min="7697" max="7697" width="5.125" style="34" customWidth="1"/>
    <col min="7698" max="7698" width="5.625" style="34" customWidth="1"/>
    <col min="7699" max="7699" width="6.125" style="34" customWidth="1"/>
    <col min="7700" max="7700" width="5.875" style="34" customWidth="1"/>
    <col min="7701" max="7701" width="4.625" style="34" customWidth="1"/>
    <col min="7702" max="7702" width="4.5" style="34" bestFit="1" customWidth="1"/>
    <col min="7703" max="7703" width="5.625" style="34" customWidth="1"/>
    <col min="7704" max="7704" width="5.5" style="34" customWidth="1"/>
    <col min="7705" max="7706" width="4.875" style="34" customWidth="1"/>
    <col min="7707" max="7707" width="5.75" style="34" customWidth="1"/>
    <col min="7708" max="7708" width="5.875" style="34" customWidth="1"/>
    <col min="7709" max="7709" width="4.875" style="34" customWidth="1"/>
    <col min="7710" max="7710" width="7" style="34" customWidth="1"/>
    <col min="7711" max="7711" width="7.5" style="34" customWidth="1"/>
    <col min="7712" max="7712" width="6.625" style="34" customWidth="1"/>
    <col min="7713" max="7713" width="6.375" style="34" customWidth="1"/>
    <col min="7714" max="7714" width="9.125" style="34" customWidth="1"/>
    <col min="7715" max="7936" width="10.625" style="34" customWidth="1"/>
    <col min="7937" max="7937" width="8.125" style="34" customWidth="1"/>
    <col min="7938" max="7938" width="6.75" style="34" customWidth="1"/>
    <col min="7939" max="7939" width="5.375" style="34" customWidth="1"/>
    <col min="7940" max="7940" width="5.875" style="34" customWidth="1"/>
    <col min="7941" max="7941" width="4.875" style="34" customWidth="1"/>
    <col min="7942" max="7942" width="5.5" style="34" customWidth="1"/>
    <col min="7943" max="7943" width="5" style="34" customWidth="1"/>
    <col min="7944" max="7944" width="5.25" style="34" customWidth="1"/>
    <col min="7945" max="7945" width="8.5" style="34" customWidth="1"/>
    <col min="7946" max="7946" width="5.125" style="34" customWidth="1"/>
    <col min="7947" max="7947" width="7.875" style="34" customWidth="1"/>
    <col min="7948" max="7948" width="9.5" style="34" customWidth="1"/>
    <col min="7949" max="7950" width="5.5" style="34" customWidth="1"/>
    <col min="7951" max="7951" width="6.875" style="34" customWidth="1"/>
    <col min="7952" max="7952" width="4.25" style="34" customWidth="1"/>
    <col min="7953" max="7953" width="5.125" style="34" customWidth="1"/>
    <col min="7954" max="7954" width="5.625" style="34" customWidth="1"/>
    <col min="7955" max="7955" width="6.125" style="34" customWidth="1"/>
    <col min="7956" max="7956" width="5.875" style="34" customWidth="1"/>
    <col min="7957" max="7957" width="4.625" style="34" customWidth="1"/>
    <col min="7958" max="7958" width="4.5" style="34" bestFit="1" customWidth="1"/>
    <col min="7959" max="7959" width="5.625" style="34" customWidth="1"/>
    <col min="7960" max="7960" width="5.5" style="34" customWidth="1"/>
    <col min="7961" max="7962" width="4.875" style="34" customWidth="1"/>
    <col min="7963" max="7963" width="5.75" style="34" customWidth="1"/>
    <col min="7964" max="7964" width="5.875" style="34" customWidth="1"/>
    <col min="7965" max="7965" width="4.875" style="34" customWidth="1"/>
    <col min="7966" max="7966" width="7" style="34" customWidth="1"/>
    <col min="7967" max="7967" width="7.5" style="34" customWidth="1"/>
    <col min="7968" max="7968" width="6.625" style="34" customWidth="1"/>
    <col min="7969" max="7969" width="6.375" style="34" customWidth="1"/>
    <col min="7970" max="7970" width="9.125" style="34" customWidth="1"/>
    <col min="7971" max="8192" width="10.625" style="34" customWidth="1"/>
    <col min="8193" max="8193" width="8.125" style="34" customWidth="1"/>
    <col min="8194" max="8194" width="6.75" style="34" customWidth="1"/>
    <col min="8195" max="8195" width="5.375" style="34" customWidth="1"/>
    <col min="8196" max="8196" width="5.875" style="34" customWidth="1"/>
    <col min="8197" max="8197" width="4.875" style="34" customWidth="1"/>
    <col min="8198" max="8198" width="5.5" style="34" customWidth="1"/>
    <col min="8199" max="8199" width="5" style="34" customWidth="1"/>
    <col min="8200" max="8200" width="5.25" style="34" customWidth="1"/>
    <col min="8201" max="8201" width="8.5" style="34" customWidth="1"/>
    <col min="8202" max="8202" width="5.125" style="34" customWidth="1"/>
    <col min="8203" max="8203" width="7.875" style="34" customWidth="1"/>
    <col min="8204" max="8204" width="9.5" style="34" customWidth="1"/>
    <col min="8205" max="8206" width="5.5" style="34" customWidth="1"/>
    <col min="8207" max="8207" width="6.875" style="34" customWidth="1"/>
    <col min="8208" max="8208" width="4.25" style="34" customWidth="1"/>
    <col min="8209" max="8209" width="5.125" style="34" customWidth="1"/>
    <col min="8210" max="8210" width="5.625" style="34" customWidth="1"/>
    <col min="8211" max="8211" width="6.125" style="34" customWidth="1"/>
    <col min="8212" max="8212" width="5.875" style="34" customWidth="1"/>
    <col min="8213" max="8213" width="4.625" style="34" customWidth="1"/>
    <col min="8214" max="8214" width="4.5" style="34" bestFit="1" customWidth="1"/>
    <col min="8215" max="8215" width="5.625" style="34" customWidth="1"/>
    <col min="8216" max="8216" width="5.5" style="34" customWidth="1"/>
    <col min="8217" max="8218" width="4.875" style="34" customWidth="1"/>
    <col min="8219" max="8219" width="5.75" style="34" customWidth="1"/>
    <col min="8220" max="8220" width="5.875" style="34" customWidth="1"/>
    <col min="8221" max="8221" width="4.875" style="34" customWidth="1"/>
    <col min="8222" max="8222" width="7" style="34" customWidth="1"/>
    <col min="8223" max="8223" width="7.5" style="34" customWidth="1"/>
    <col min="8224" max="8224" width="6.625" style="34" customWidth="1"/>
    <col min="8225" max="8225" width="6.375" style="34" customWidth="1"/>
    <col min="8226" max="8226" width="9.125" style="34" customWidth="1"/>
    <col min="8227" max="8448" width="10.625" style="34" customWidth="1"/>
    <col min="8449" max="8449" width="8.125" style="34" customWidth="1"/>
    <col min="8450" max="8450" width="6.75" style="34" customWidth="1"/>
    <col min="8451" max="8451" width="5.375" style="34" customWidth="1"/>
    <col min="8452" max="8452" width="5.875" style="34" customWidth="1"/>
    <col min="8453" max="8453" width="4.875" style="34" customWidth="1"/>
    <col min="8454" max="8454" width="5.5" style="34" customWidth="1"/>
    <col min="8455" max="8455" width="5" style="34" customWidth="1"/>
    <col min="8456" max="8456" width="5.25" style="34" customWidth="1"/>
    <col min="8457" max="8457" width="8.5" style="34" customWidth="1"/>
    <col min="8458" max="8458" width="5.125" style="34" customWidth="1"/>
    <col min="8459" max="8459" width="7.875" style="34" customWidth="1"/>
    <col min="8460" max="8460" width="9.5" style="34" customWidth="1"/>
    <col min="8461" max="8462" width="5.5" style="34" customWidth="1"/>
    <col min="8463" max="8463" width="6.875" style="34" customWidth="1"/>
    <col min="8464" max="8464" width="4.25" style="34" customWidth="1"/>
    <col min="8465" max="8465" width="5.125" style="34" customWidth="1"/>
    <col min="8466" max="8466" width="5.625" style="34" customWidth="1"/>
    <col min="8467" max="8467" width="6.125" style="34" customWidth="1"/>
    <col min="8468" max="8468" width="5.875" style="34" customWidth="1"/>
    <col min="8469" max="8469" width="4.625" style="34" customWidth="1"/>
    <col min="8470" max="8470" width="4.5" style="34" bestFit="1" customWidth="1"/>
    <col min="8471" max="8471" width="5.625" style="34" customWidth="1"/>
    <col min="8472" max="8472" width="5.5" style="34" customWidth="1"/>
    <col min="8473" max="8474" width="4.875" style="34" customWidth="1"/>
    <col min="8475" max="8475" width="5.75" style="34" customWidth="1"/>
    <col min="8476" max="8476" width="5.875" style="34" customWidth="1"/>
    <col min="8477" max="8477" width="4.875" style="34" customWidth="1"/>
    <col min="8478" max="8478" width="7" style="34" customWidth="1"/>
    <col min="8479" max="8479" width="7.5" style="34" customWidth="1"/>
    <col min="8480" max="8480" width="6.625" style="34" customWidth="1"/>
    <col min="8481" max="8481" width="6.375" style="34" customWidth="1"/>
    <col min="8482" max="8482" width="9.125" style="34" customWidth="1"/>
    <col min="8483" max="8704" width="10.625" style="34" customWidth="1"/>
    <col min="8705" max="8705" width="8.125" style="34" customWidth="1"/>
    <col min="8706" max="8706" width="6.75" style="34" customWidth="1"/>
    <col min="8707" max="8707" width="5.375" style="34" customWidth="1"/>
    <col min="8708" max="8708" width="5.875" style="34" customWidth="1"/>
    <col min="8709" max="8709" width="4.875" style="34" customWidth="1"/>
    <col min="8710" max="8710" width="5.5" style="34" customWidth="1"/>
    <col min="8711" max="8711" width="5" style="34" customWidth="1"/>
    <col min="8712" max="8712" width="5.25" style="34" customWidth="1"/>
    <col min="8713" max="8713" width="8.5" style="34" customWidth="1"/>
    <col min="8714" max="8714" width="5.125" style="34" customWidth="1"/>
    <col min="8715" max="8715" width="7.875" style="34" customWidth="1"/>
    <col min="8716" max="8716" width="9.5" style="34" customWidth="1"/>
    <col min="8717" max="8718" width="5.5" style="34" customWidth="1"/>
    <col min="8719" max="8719" width="6.875" style="34" customWidth="1"/>
    <col min="8720" max="8720" width="4.25" style="34" customWidth="1"/>
    <col min="8721" max="8721" width="5.125" style="34" customWidth="1"/>
    <col min="8722" max="8722" width="5.625" style="34" customWidth="1"/>
    <col min="8723" max="8723" width="6.125" style="34" customWidth="1"/>
    <col min="8724" max="8724" width="5.875" style="34" customWidth="1"/>
    <col min="8725" max="8725" width="4.625" style="34" customWidth="1"/>
    <col min="8726" max="8726" width="4.5" style="34" bestFit="1" customWidth="1"/>
    <col min="8727" max="8727" width="5.625" style="34" customWidth="1"/>
    <col min="8728" max="8728" width="5.5" style="34" customWidth="1"/>
    <col min="8729" max="8730" width="4.875" style="34" customWidth="1"/>
    <col min="8731" max="8731" width="5.75" style="34" customWidth="1"/>
    <col min="8732" max="8732" width="5.875" style="34" customWidth="1"/>
    <col min="8733" max="8733" width="4.875" style="34" customWidth="1"/>
    <col min="8734" max="8734" width="7" style="34" customWidth="1"/>
    <col min="8735" max="8735" width="7.5" style="34" customWidth="1"/>
    <col min="8736" max="8736" width="6.625" style="34" customWidth="1"/>
    <col min="8737" max="8737" width="6.375" style="34" customWidth="1"/>
    <col min="8738" max="8738" width="9.125" style="34" customWidth="1"/>
    <col min="8739" max="8960" width="10.625" style="34" customWidth="1"/>
    <col min="8961" max="8961" width="8.125" style="34" customWidth="1"/>
    <col min="8962" max="8962" width="6.75" style="34" customWidth="1"/>
    <col min="8963" max="8963" width="5.375" style="34" customWidth="1"/>
    <col min="8964" max="8964" width="5.875" style="34" customWidth="1"/>
    <col min="8965" max="8965" width="4.875" style="34" customWidth="1"/>
    <col min="8966" max="8966" width="5.5" style="34" customWidth="1"/>
    <col min="8967" max="8967" width="5" style="34" customWidth="1"/>
    <col min="8968" max="8968" width="5.25" style="34" customWidth="1"/>
    <col min="8969" max="8969" width="8.5" style="34" customWidth="1"/>
    <col min="8970" max="8970" width="5.125" style="34" customWidth="1"/>
    <col min="8971" max="8971" width="7.875" style="34" customWidth="1"/>
    <col min="8972" max="8972" width="9.5" style="34" customWidth="1"/>
    <col min="8973" max="8974" width="5.5" style="34" customWidth="1"/>
    <col min="8975" max="8975" width="6.875" style="34" customWidth="1"/>
    <col min="8976" max="8976" width="4.25" style="34" customWidth="1"/>
    <col min="8977" max="8977" width="5.125" style="34" customWidth="1"/>
    <col min="8978" max="8978" width="5.625" style="34" customWidth="1"/>
    <col min="8979" max="8979" width="6.125" style="34" customWidth="1"/>
    <col min="8980" max="8980" width="5.875" style="34" customWidth="1"/>
    <col min="8981" max="8981" width="4.625" style="34" customWidth="1"/>
    <col min="8982" max="8982" width="4.5" style="34" bestFit="1" customWidth="1"/>
    <col min="8983" max="8983" width="5.625" style="34" customWidth="1"/>
    <col min="8984" max="8984" width="5.5" style="34" customWidth="1"/>
    <col min="8985" max="8986" width="4.875" style="34" customWidth="1"/>
    <col min="8987" max="8987" width="5.75" style="34" customWidth="1"/>
    <col min="8988" max="8988" width="5.875" style="34" customWidth="1"/>
    <col min="8989" max="8989" width="4.875" style="34" customWidth="1"/>
    <col min="8990" max="8990" width="7" style="34" customWidth="1"/>
    <col min="8991" max="8991" width="7.5" style="34" customWidth="1"/>
    <col min="8992" max="8992" width="6.625" style="34" customWidth="1"/>
    <col min="8993" max="8993" width="6.375" style="34" customWidth="1"/>
    <col min="8994" max="8994" width="9.125" style="34" customWidth="1"/>
    <col min="8995" max="9216" width="10.625" style="34" customWidth="1"/>
    <col min="9217" max="9217" width="8.125" style="34" customWidth="1"/>
    <col min="9218" max="9218" width="6.75" style="34" customWidth="1"/>
    <col min="9219" max="9219" width="5.375" style="34" customWidth="1"/>
    <col min="9220" max="9220" width="5.875" style="34" customWidth="1"/>
    <col min="9221" max="9221" width="4.875" style="34" customWidth="1"/>
    <col min="9222" max="9222" width="5.5" style="34" customWidth="1"/>
    <col min="9223" max="9223" width="5" style="34" customWidth="1"/>
    <col min="9224" max="9224" width="5.25" style="34" customWidth="1"/>
    <col min="9225" max="9225" width="8.5" style="34" customWidth="1"/>
    <col min="9226" max="9226" width="5.125" style="34" customWidth="1"/>
    <col min="9227" max="9227" width="7.875" style="34" customWidth="1"/>
    <col min="9228" max="9228" width="9.5" style="34" customWidth="1"/>
    <col min="9229" max="9230" width="5.5" style="34" customWidth="1"/>
    <col min="9231" max="9231" width="6.875" style="34" customWidth="1"/>
    <col min="9232" max="9232" width="4.25" style="34" customWidth="1"/>
    <col min="9233" max="9233" width="5.125" style="34" customWidth="1"/>
    <col min="9234" max="9234" width="5.625" style="34" customWidth="1"/>
    <col min="9235" max="9235" width="6.125" style="34" customWidth="1"/>
    <col min="9236" max="9236" width="5.875" style="34" customWidth="1"/>
    <col min="9237" max="9237" width="4.625" style="34" customWidth="1"/>
    <col min="9238" max="9238" width="4.5" style="34" bestFit="1" customWidth="1"/>
    <col min="9239" max="9239" width="5.625" style="34" customWidth="1"/>
    <col min="9240" max="9240" width="5.5" style="34" customWidth="1"/>
    <col min="9241" max="9242" width="4.875" style="34" customWidth="1"/>
    <col min="9243" max="9243" width="5.75" style="34" customWidth="1"/>
    <col min="9244" max="9244" width="5.875" style="34" customWidth="1"/>
    <col min="9245" max="9245" width="4.875" style="34" customWidth="1"/>
    <col min="9246" max="9246" width="7" style="34" customWidth="1"/>
    <col min="9247" max="9247" width="7.5" style="34" customWidth="1"/>
    <col min="9248" max="9248" width="6.625" style="34" customWidth="1"/>
    <col min="9249" max="9249" width="6.375" style="34" customWidth="1"/>
    <col min="9250" max="9250" width="9.125" style="34" customWidth="1"/>
    <col min="9251" max="9472" width="10.625" style="34" customWidth="1"/>
    <col min="9473" max="9473" width="8.125" style="34" customWidth="1"/>
    <col min="9474" max="9474" width="6.75" style="34" customWidth="1"/>
    <col min="9475" max="9475" width="5.375" style="34" customWidth="1"/>
    <col min="9476" max="9476" width="5.875" style="34" customWidth="1"/>
    <col min="9477" max="9477" width="4.875" style="34" customWidth="1"/>
    <col min="9478" max="9478" width="5.5" style="34" customWidth="1"/>
    <col min="9479" max="9479" width="5" style="34" customWidth="1"/>
    <col min="9480" max="9480" width="5.25" style="34" customWidth="1"/>
    <col min="9481" max="9481" width="8.5" style="34" customWidth="1"/>
    <col min="9482" max="9482" width="5.125" style="34" customWidth="1"/>
    <col min="9483" max="9483" width="7.875" style="34" customWidth="1"/>
    <col min="9484" max="9484" width="9.5" style="34" customWidth="1"/>
    <col min="9485" max="9486" width="5.5" style="34" customWidth="1"/>
    <col min="9487" max="9487" width="6.875" style="34" customWidth="1"/>
    <col min="9488" max="9488" width="4.25" style="34" customWidth="1"/>
    <col min="9489" max="9489" width="5.125" style="34" customWidth="1"/>
    <col min="9490" max="9490" width="5.625" style="34" customWidth="1"/>
    <col min="9491" max="9491" width="6.125" style="34" customWidth="1"/>
    <col min="9492" max="9492" width="5.875" style="34" customWidth="1"/>
    <col min="9493" max="9493" width="4.625" style="34" customWidth="1"/>
    <col min="9494" max="9494" width="4.5" style="34" bestFit="1" customWidth="1"/>
    <col min="9495" max="9495" width="5.625" style="34" customWidth="1"/>
    <col min="9496" max="9496" width="5.5" style="34" customWidth="1"/>
    <col min="9497" max="9498" width="4.875" style="34" customWidth="1"/>
    <col min="9499" max="9499" width="5.75" style="34" customWidth="1"/>
    <col min="9500" max="9500" width="5.875" style="34" customWidth="1"/>
    <col min="9501" max="9501" width="4.875" style="34" customWidth="1"/>
    <col min="9502" max="9502" width="7" style="34" customWidth="1"/>
    <col min="9503" max="9503" width="7.5" style="34" customWidth="1"/>
    <col min="9504" max="9504" width="6.625" style="34" customWidth="1"/>
    <col min="9505" max="9505" width="6.375" style="34" customWidth="1"/>
    <col min="9506" max="9506" width="9.125" style="34" customWidth="1"/>
    <col min="9507" max="9728" width="10.625" style="34" customWidth="1"/>
    <col min="9729" max="9729" width="8.125" style="34" customWidth="1"/>
    <col min="9730" max="9730" width="6.75" style="34" customWidth="1"/>
    <col min="9731" max="9731" width="5.375" style="34" customWidth="1"/>
    <col min="9732" max="9732" width="5.875" style="34" customWidth="1"/>
    <col min="9733" max="9733" width="4.875" style="34" customWidth="1"/>
    <col min="9734" max="9734" width="5.5" style="34" customWidth="1"/>
    <col min="9735" max="9735" width="5" style="34" customWidth="1"/>
    <col min="9736" max="9736" width="5.25" style="34" customWidth="1"/>
    <col min="9737" max="9737" width="8.5" style="34" customWidth="1"/>
    <col min="9738" max="9738" width="5.125" style="34" customWidth="1"/>
    <col min="9739" max="9739" width="7.875" style="34" customWidth="1"/>
    <col min="9740" max="9740" width="9.5" style="34" customWidth="1"/>
    <col min="9741" max="9742" width="5.5" style="34" customWidth="1"/>
    <col min="9743" max="9743" width="6.875" style="34" customWidth="1"/>
    <col min="9744" max="9744" width="4.25" style="34" customWidth="1"/>
    <col min="9745" max="9745" width="5.125" style="34" customWidth="1"/>
    <col min="9746" max="9746" width="5.625" style="34" customWidth="1"/>
    <col min="9747" max="9747" width="6.125" style="34" customWidth="1"/>
    <col min="9748" max="9748" width="5.875" style="34" customWidth="1"/>
    <col min="9749" max="9749" width="4.625" style="34" customWidth="1"/>
    <col min="9750" max="9750" width="4.5" style="34" bestFit="1" customWidth="1"/>
    <col min="9751" max="9751" width="5.625" style="34" customWidth="1"/>
    <col min="9752" max="9752" width="5.5" style="34" customWidth="1"/>
    <col min="9753" max="9754" width="4.875" style="34" customWidth="1"/>
    <col min="9755" max="9755" width="5.75" style="34" customWidth="1"/>
    <col min="9756" max="9756" width="5.875" style="34" customWidth="1"/>
    <col min="9757" max="9757" width="4.875" style="34" customWidth="1"/>
    <col min="9758" max="9758" width="7" style="34" customWidth="1"/>
    <col min="9759" max="9759" width="7.5" style="34" customWidth="1"/>
    <col min="9760" max="9760" width="6.625" style="34" customWidth="1"/>
    <col min="9761" max="9761" width="6.375" style="34" customWidth="1"/>
    <col min="9762" max="9762" width="9.125" style="34" customWidth="1"/>
    <col min="9763" max="9984" width="10.625" style="34" customWidth="1"/>
    <col min="9985" max="9985" width="8.125" style="34" customWidth="1"/>
    <col min="9986" max="9986" width="6.75" style="34" customWidth="1"/>
    <col min="9987" max="9987" width="5.375" style="34" customWidth="1"/>
    <col min="9988" max="9988" width="5.875" style="34" customWidth="1"/>
    <col min="9989" max="9989" width="4.875" style="34" customWidth="1"/>
    <col min="9990" max="9990" width="5.5" style="34" customWidth="1"/>
    <col min="9991" max="9991" width="5" style="34" customWidth="1"/>
    <col min="9992" max="9992" width="5.25" style="34" customWidth="1"/>
    <col min="9993" max="9993" width="8.5" style="34" customWidth="1"/>
    <col min="9994" max="9994" width="5.125" style="34" customWidth="1"/>
    <col min="9995" max="9995" width="7.875" style="34" customWidth="1"/>
    <col min="9996" max="9996" width="9.5" style="34" customWidth="1"/>
    <col min="9997" max="9998" width="5.5" style="34" customWidth="1"/>
    <col min="9999" max="9999" width="6.875" style="34" customWidth="1"/>
    <col min="10000" max="10000" width="4.25" style="34" customWidth="1"/>
    <col min="10001" max="10001" width="5.125" style="34" customWidth="1"/>
    <col min="10002" max="10002" width="5.625" style="34" customWidth="1"/>
    <col min="10003" max="10003" width="6.125" style="34" customWidth="1"/>
    <col min="10004" max="10004" width="5.875" style="34" customWidth="1"/>
    <col min="10005" max="10005" width="4.625" style="34" customWidth="1"/>
    <col min="10006" max="10006" width="4.5" style="34" bestFit="1" customWidth="1"/>
    <col min="10007" max="10007" width="5.625" style="34" customWidth="1"/>
    <col min="10008" max="10008" width="5.5" style="34" customWidth="1"/>
    <col min="10009" max="10010" width="4.875" style="34" customWidth="1"/>
    <col min="10011" max="10011" width="5.75" style="34" customWidth="1"/>
    <col min="10012" max="10012" width="5.875" style="34" customWidth="1"/>
    <col min="10013" max="10013" width="4.875" style="34" customWidth="1"/>
    <col min="10014" max="10014" width="7" style="34" customWidth="1"/>
    <col min="10015" max="10015" width="7.5" style="34" customWidth="1"/>
    <col min="10016" max="10016" width="6.625" style="34" customWidth="1"/>
    <col min="10017" max="10017" width="6.375" style="34" customWidth="1"/>
    <col min="10018" max="10018" width="9.125" style="34" customWidth="1"/>
    <col min="10019" max="10240" width="10.625" style="34" customWidth="1"/>
    <col min="10241" max="10241" width="8.125" style="34" customWidth="1"/>
    <col min="10242" max="10242" width="6.75" style="34" customWidth="1"/>
    <col min="10243" max="10243" width="5.375" style="34" customWidth="1"/>
    <col min="10244" max="10244" width="5.875" style="34" customWidth="1"/>
    <col min="10245" max="10245" width="4.875" style="34" customWidth="1"/>
    <col min="10246" max="10246" width="5.5" style="34" customWidth="1"/>
    <col min="10247" max="10247" width="5" style="34" customWidth="1"/>
    <col min="10248" max="10248" width="5.25" style="34" customWidth="1"/>
    <col min="10249" max="10249" width="8.5" style="34" customWidth="1"/>
    <col min="10250" max="10250" width="5.125" style="34" customWidth="1"/>
    <col min="10251" max="10251" width="7.875" style="34" customWidth="1"/>
    <col min="10252" max="10252" width="9.5" style="34" customWidth="1"/>
    <col min="10253" max="10254" width="5.5" style="34" customWidth="1"/>
    <col min="10255" max="10255" width="6.875" style="34" customWidth="1"/>
    <col min="10256" max="10256" width="4.25" style="34" customWidth="1"/>
    <col min="10257" max="10257" width="5.125" style="34" customWidth="1"/>
    <col min="10258" max="10258" width="5.625" style="34" customWidth="1"/>
    <col min="10259" max="10259" width="6.125" style="34" customWidth="1"/>
    <col min="10260" max="10260" width="5.875" style="34" customWidth="1"/>
    <col min="10261" max="10261" width="4.625" style="34" customWidth="1"/>
    <col min="10262" max="10262" width="4.5" style="34" bestFit="1" customWidth="1"/>
    <col min="10263" max="10263" width="5.625" style="34" customWidth="1"/>
    <col min="10264" max="10264" width="5.5" style="34" customWidth="1"/>
    <col min="10265" max="10266" width="4.875" style="34" customWidth="1"/>
    <col min="10267" max="10267" width="5.75" style="34" customWidth="1"/>
    <col min="10268" max="10268" width="5.875" style="34" customWidth="1"/>
    <col min="10269" max="10269" width="4.875" style="34" customWidth="1"/>
    <col min="10270" max="10270" width="7" style="34" customWidth="1"/>
    <col min="10271" max="10271" width="7.5" style="34" customWidth="1"/>
    <col min="10272" max="10272" width="6.625" style="34" customWidth="1"/>
    <col min="10273" max="10273" width="6.375" style="34" customWidth="1"/>
    <col min="10274" max="10274" width="9.125" style="34" customWidth="1"/>
    <col min="10275" max="10496" width="10.625" style="34" customWidth="1"/>
    <col min="10497" max="10497" width="8.125" style="34" customWidth="1"/>
    <col min="10498" max="10498" width="6.75" style="34" customWidth="1"/>
    <col min="10499" max="10499" width="5.375" style="34" customWidth="1"/>
    <col min="10500" max="10500" width="5.875" style="34" customWidth="1"/>
    <col min="10501" max="10501" width="4.875" style="34" customWidth="1"/>
    <col min="10502" max="10502" width="5.5" style="34" customWidth="1"/>
    <col min="10503" max="10503" width="5" style="34" customWidth="1"/>
    <col min="10504" max="10504" width="5.25" style="34" customWidth="1"/>
    <col min="10505" max="10505" width="8.5" style="34" customWidth="1"/>
    <col min="10506" max="10506" width="5.125" style="34" customWidth="1"/>
    <col min="10507" max="10507" width="7.875" style="34" customWidth="1"/>
    <col min="10508" max="10508" width="9.5" style="34" customWidth="1"/>
    <col min="10509" max="10510" width="5.5" style="34" customWidth="1"/>
    <col min="10511" max="10511" width="6.875" style="34" customWidth="1"/>
    <col min="10512" max="10512" width="4.25" style="34" customWidth="1"/>
    <col min="10513" max="10513" width="5.125" style="34" customWidth="1"/>
    <col min="10514" max="10514" width="5.625" style="34" customWidth="1"/>
    <col min="10515" max="10515" width="6.125" style="34" customWidth="1"/>
    <col min="10516" max="10516" width="5.875" style="34" customWidth="1"/>
    <col min="10517" max="10517" width="4.625" style="34" customWidth="1"/>
    <col min="10518" max="10518" width="4.5" style="34" bestFit="1" customWidth="1"/>
    <col min="10519" max="10519" width="5.625" style="34" customWidth="1"/>
    <col min="10520" max="10520" width="5.5" style="34" customWidth="1"/>
    <col min="10521" max="10522" width="4.875" style="34" customWidth="1"/>
    <col min="10523" max="10523" width="5.75" style="34" customWidth="1"/>
    <col min="10524" max="10524" width="5.875" style="34" customWidth="1"/>
    <col min="10525" max="10525" width="4.875" style="34" customWidth="1"/>
    <col min="10526" max="10526" width="7" style="34" customWidth="1"/>
    <col min="10527" max="10527" width="7.5" style="34" customWidth="1"/>
    <col min="10528" max="10528" width="6.625" style="34" customWidth="1"/>
    <col min="10529" max="10529" width="6.375" style="34" customWidth="1"/>
    <col min="10530" max="10530" width="9.125" style="34" customWidth="1"/>
    <col min="10531" max="10752" width="10.625" style="34" customWidth="1"/>
    <col min="10753" max="10753" width="8.125" style="34" customWidth="1"/>
    <col min="10754" max="10754" width="6.75" style="34" customWidth="1"/>
    <col min="10755" max="10755" width="5.375" style="34" customWidth="1"/>
    <col min="10756" max="10756" width="5.875" style="34" customWidth="1"/>
    <col min="10757" max="10757" width="4.875" style="34" customWidth="1"/>
    <col min="10758" max="10758" width="5.5" style="34" customWidth="1"/>
    <col min="10759" max="10759" width="5" style="34" customWidth="1"/>
    <col min="10760" max="10760" width="5.25" style="34" customWidth="1"/>
    <col min="10761" max="10761" width="8.5" style="34" customWidth="1"/>
    <col min="10762" max="10762" width="5.125" style="34" customWidth="1"/>
    <col min="10763" max="10763" width="7.875" style="34" customWidth="1"/>
    <col min="10764" max="10764" width="9.5" style="34" customWidth="1"/>
    <col min="10765" max="10766" width="5.5" style="34" customWidth="1"/>
    <col min="10767" max="10767" width="6.875" style="34" customWidth="1"/>
    <col min="10768" max="10768" width="4.25" style="34" customWidth="1"/>
    <col min="10769" max="10769" width="5.125" style="34" customWidth="1"/>
    <col min="10770" max="10770" width="5.625" style="34" customWidth="1"/>
    <col min="10771" max="10771" width="6.125" style="34" customWidth="1"/>
    <col min="10772" max="10772" width="5.875" style="34" customWidth="1"/>
    <col min="10773" max="10773" width="4.625" style="34" customWidth="1"/>
    <col min="10774" max="10774" width="4.5" style="34" bestFit="1" customWidth="1"/>
    <col min="10775" max="10775" width="5.625" style="34" customWidth="1"/>
    <col min="10776" max="10776" width="5.5" style="34" customWidth="1"/>
    <col min="10777" max="10778" width="4.875" style="34" customWidth="1"/>
    <col min="10779" max="10779" width="5.75" style="34" customWidth="1"/>
    <col min="10780" max="10780" width="5.875" style="34" customWidth="1"/>
    <col min="10781" max="10781" width="4.875" style="34" customWidth="1"/>
    <col min="10782" max="10782" width="7" style="34" customWidth="1"/>
    <col min="10783" max="10783" width="7.5" style="34" customWidth="1"/>
    <col min="10784" max="10784" width="6.625" style="34" customWidth="1"/>
    <col min="10785" max="10785" width="6.375" style="34" customWidth="1"/>
    <col min="10786" max="10786" width="9.125" style="34" customWidth="1"/>
    <col min="10787" max="11008" width="10.625" style="34" customWidth="1"/>
    <col min="11009" max="11009" width="8.125" style="34" customWidth="1"/>
    <col min="11010" max="11010" width="6.75" style="34" customWidth="1"/>
    <col min="11011" max="11011" width="5.375" style="34" customWidth="1"/>
    <col min="11012" max="11012" width="5.875" style="34" customWidth="1"/>
    <col min="11013" max="11013" width="4.875" style="34" customWidth="1"/>
    <col min="11014" max="11014" width="5.5" style="34" customWidth="1"/>
    <col min="11015" max="11015" width="5" style="34" customWidth="1"/>
    <col min="11016" max="11016" width="5.25" style="34" customWidth="1"/>
    <col min="11017" max="11017" width="8.5" style="34" customWidth="1"/>
    <col min="11018" max="11018" width="5.125" style="34" customWidth="1"/>
    <col min="11019" max="11019" width="7.875" style="34" customWidth="1"/>
    <col min="11020" max="11020" width="9.5" style="34" customWidth="1"/>
    <col min="11021" max="11022" width="5.5" style="34" customWidth="1"/>
    <col min="11023" max="11023" width="6.875" style="34" customWidth="1"/>
    <col min="11024" max="11024" width="4.25" style="34" customWidth="1"/>
    <col min="11025" max="11025" width="5.125" style="34" customWidth="1"/>
    <col min="11026" max="11026" width="5.625" style="34" customWidth="1"/>
    <col min="11027" max="11027" width="6.125" style="34" customWidth="1"/>
    <col min="11028" max="11028" width="5.875" style="34" customWidth="1"/>
    <col min="11029" max="11029" width="4.625" style="34" customWidth="1"/>
    <col min="11030" max="11030" width="4.5" style="34" bestFit="1" customWidth="1"/>
    <col min="11031" max="11031" width="5.625" style="34" customWidth="1"/>
    <col min="11032" max="11032" width="5.5" style="34" customWidth="1"/>
    <col min="11033" max="11034" width="4.875" style="34" customWidth="1"/>
    <col min="11035" max="11035" width="5.75" style="34" customWidth="1"/>
    <col min="11036" max="11036" width="5.875" style="34" customWidth="1"/>
    <col min="11037" max="11037" width="4.875" style="34" customWidth="1"/>
    <col min="11038" max="11038" width="7" style="34" customWidth="1"/>
    <col min="11039" max="11039" width="7.5" style="34" customWidth="1"/>
    <col min="11040" max="11040" width="6.625" style="34" customWidth="1"/>
    <col min="11041" max="11041" width="6.375" style="34" customWidth="1"/>
    <col min="11042" max="11042" width="9.125" style="34" customWidth="1"/>
    <col min="11043" max="11264" width="10.625" style="34" customWidth="1"/>
    <col min="11265" max="11265" width="8.125" style="34" customWidth="1"/>
    <col min="11266" max="11266" width="6.75" style="34" customWidth="1"/>
    <col min="11267" max="11267" width="5.375" style="34" customWidth="1"/>
    <col min="11268" max="11268" width="5.875" style="34" customWidth="1"/>
    <col min="11269" max="11269" width="4.875" style="34" customWidth="1"/>
    <col min="11270" max="11270" width="5.5" style="34" customWidth="1"/>
    <col min="11271" max="11271" width="5" style="34" customWidth="1"/>
    <col min="11272" max="11272" width="5.25" style="34" customWidth="1"/>
    <col min="11273" max="11273" width="8.5" style="34" customWidth="1"/>
    <col min="11274" max="11274" width="5.125" style="34" customWidth="1"/>
    <col min="11275" max="11275" width="7.875" style="34" customWidth="1"/>
    <col min="11276" max="11276" width="9.5" style="34" customWidth="1"/>
    <col min="11277" max="11278" width="5.5" style="34" customWidth="1"/>
    <col min="11279" max="11279" width="6.875" style="34" customWidth="1"/>
    <col min="11280" max="11280" width="4.25" style="34" customWidth="1"/>
    <col min="11281" max="11281" width="5.125" style="34" customWidth="1"/>
    <col min="11282" max="11282" width="5.625" style="34" customWidth="1"/>
    <col min="11283" max="11283" width="6.125" style="34" customWidth="1"/>
    <col min="11284" max="11284" width="5.875" style="34" customWidth="1"/>
    <col min="11285" max="11285" width="4.625" style="34" customWidth="1"/>
    <col min="11286" max="11286" width="4.5" style="34" bestFit="1" customWidth="1"/>
    <col min="11287" max="11287" width="5.625" style="34" customWidth="1"/>
    <col min="11288" max="11288" width="5.5" style="34" customWidth="1"/>
    <col min="11289" max="11290" width="4.875" style="34" customWidth="1"/>
    <col min="11291" max="11291" width="5.75" style="34" customWidth="1"/>
    <col min="11292" max="11292" width="5.875" style="34" customWidth="1"/>
    <col min="11293" max="11293" width="4.875" style="34" customWidth="1"/>
    <col min="11294" max="11294" width="7" style="34" customWidth="1"/>
    <col min="11295" max="11295" width="7.5" style="34" customWidth="1"/>
    <col min="11296" max="11296" width="6.625" style="34" customWidth="1"/>
    <col min="11297" max="11297" width="6.375" style="34" customWidth="1"/>
    <col min="11298" max="11298" width="9.125" style="34" customWidth="1"/>
    <col min="11299" max="11520" width="10.625" style="34" customWidth="1"/>
    <col min="11521" max="11521" width="8.125" style="34" customWidth="1"/>
    <col min="11522" max="11522" width="6.75" style="34" customWidth="1"/>
    <col min="11523" max="11523" width="5.375" style="34" customWidth="1"/>
    <col min="11524" max="11524" width="5.875" style="34" customWidth="1"/>
    <col min="11525" max="11525" width="4.875" style="34" customWidth="1"/>
    <col min="11526" max="11526" width="5.5" style="34" customWidth="1"/>
    <col min="11527" max="11527" width="5" style="34" customWidth="1"/>
    <col min="11528" max="11528" width="5.25" style="34" customWidth="1"/>
    <col min="11529" max="11529" width="8.5" style="34" customWidth="1"/>
    <col min="11530" max="11530" width="5.125" style="34" customWidth="1"/>
    <col min="11531" max="11531" width="7.875" style="34" customWidth="1"/>
    <col min="11532" max="11532" width="9.5" style="34" customWidth="1"/>
    <col min="11533" max="11534" width="5.5" style="34" customWidth="1"/>
    <col min="11535" max="11535" width="6.875" style="34" customWidth="1"/>
    <col min="11536" max="11536" width="4.25" style="34" customWidth="1"/>
    <col min="11537" max="11537" width="5.125" style="34" customWidth="1"/>
    <col min="11538" max="11538" width="5.625" style="34" customWidth="1"/>
    <col min="11539" max="11539" width="6.125" style="34" customWidth="1"/>
    <col min="11540" max="11540" width="5.875" style="34" customWidth="1"/>
    <col min="11541" max="11541" width="4.625" style="34" customWidth="1"/>
    <col min="11542" max="11542" width="4.5" style="34" bestFit="1" customWidth="1"/>
    <col min="11543" max="11543" width="5.625" style="34" customWidth="1"/>
    <col min="11544" max="11544" width="5.5" style="34" customWidth="1"/>
    <col min="11545" max="11546" width="4.875" style="34" customWidth="1"/>
    <col min="11547" max="11547" width="5.75" style="34" customWidth="1"/>
    <col min="11548" max="11548" width="5.875" style="34" customWidth="1"/>
    <col min="11549" max="11549" width="4.875" style="34" customWidth="1"/>
    <col min="11550" max="11550" width="7" style="34" customWidth="1"/>
    <col min="11551" max="11551" width="7.5" style="34" customWidth="1"/>
    <col min="11552" max="11552" width="6.625" style="34" customWidth="1"/>
    <col min="11553" max="11553" width="6.375" style="34" customWidth="1"/>
    <col min="11554" max="11554" width="9.125" style="34" customWidth="1"/>
    <col min="11555" max="11776" width="10.625" style="34" customWidth="1"/>
    <col min="11777" max="11777" width="8.125" style="34" customWidth="1"/>
    <col min="11778" max="11778" width="6.75" style="34" customWidth="1"/>
    <col min="11779" max="11779" width="5.375" style="34" customWidth="1"/>
    <col min="11780" max="11780" width="5.875" style="34" customWidth="1"/>
    <col min="11781" max="11781" width="4.875" style="34" customWidth="1"/>
    <col min="11782" max="11782" width="5.5" style="34" customWidth="1"/>
    <col min="11783" max="11783" width="5" style="34" customWidth="1"/>
    <col min="11784" max="11784" width="5.25" style="34" customWidth="1"/>
    <col min="11785" max="11785" width="8.5" style="34" customWidth="1"/>
    <col min="11786" max="11786" width="5.125" style="34" customWidth="1"/>
    <col min="11787" max="11787" width="7.875" style="34" customWidth="1"/>
    <col min="11788" max="11788" width="9.5" style="34" customWidth="1"/>
    <col min="11789" max="11790" width="5.5" style="34" customWidth="1"/>
    <col min="11791" max="11791" width="6.875" style="34" customWidth="1"/>
    <col min="11792" max="11792" width="4.25" style="34" customWidth="1"/>
    <col min="11793" max="11793" width="5.125" style="34" customWidth="1"/>
    <col min="11794" max="11794" width="5.625" style="34" customWidth="1"/>
    <col min="11795" max="11795" width="6.125" style="34" customWidth="1"/>
    <col min="11796" max="11796" width="5.875" style="34" customWidth="1"/>
    <col min="11797" max="11797" width="4.625" style="34" customWidth="1"/>
    <col min="11798" max="11798" width="4.5" style="34" bestFit="1" customWidth="1"/>
    <col min="11799" max="11799" width="5.625" style="34" customWidth="1"/>
    <col min="11800" max="11800" width="5.5" style="34" customWidth="1"/>
    <col min="11801" max="11802" width="4.875" style="34" customWidth="1"/>
    <col min="11803" max="11803" width="5.75" style="34" customWidth="1"/>
    <col min="11804" max="11804" width="5.875" style="34" customWidth="1"/>
    <col min="11805" max="11805" width="4.875" style="34" customWidth="1"/>
    <col min="11806" max="11806" width="7" style="34" customWidth="1"/>
    <col min="11807" max="11807" width="7.5" style="34" customWidth="1"/>
    <col min="11808" max="11808" width="6.625" style="34" customWidth="1"/>
    <col min="11809" max="11809" width="6.375" style="34" customWidth="1"/>
    <col min="11810" max="11810" width="9.125" style="34" customWidth="1"/>
    <col min="11811" max="12032" width="10.625" style="34" customWidth="1"/>
    <col min="12033" max="12033" width="8.125" style="34" customWidth="1"/>
    <col min="12034" max="12034" width="6.75" style="34" customWidth="1"/>
    <col min="12035" max="12035" width="5.375" style="34" customWidth="1"/>
    <col min="12036" max="12036" width="5.875" style="34" customWidth="1"/>
    <col min="12037" max="12037" width="4.875" style="34" customWidth="1"/>
    <col min="12038" max="12038" width="5.5" style="34" customWidth="1"/>
    <col min="12039" max="12039" width="5" style="34" customWidth="1"/>
    <col min="12040" max="12040" width="5.25" style="34" customWidth="1"/>
    <col min="12041" max="12041" width="8.5" style="34" customWidth="1"/>
    <col min="12042" max="12042" width="5.125" style="34" customWidth="1"/>
    <col min="12043" max="12043" width="7.875" style="34" customWidth="1"/>
    <col min="12044" max="12044" width="9.5" style="34" customWidth="1"/>
    <col min="12045" max="12046" width="5.5" style="34" customWidth="1"/>
    <col min="12047" max="12047" width="6.875" style="34" customWidth="1"/>
    <col min="12048" max="12048" width="4.25" style="34" customWidth="1"/>
    <col min="12049" max="12049" width="5.125" style="34" customWidth="1"/>
    <col min="12050" max="12050" width="5.625" style="34" customWidth="1"/>
    <col min="12051" max="12051" width="6.125" style="34" customWidth="1"/>
    <col min="12052" max="12052" width="5.875" style="34" customWidth="1"/>
    <col min="12053" max="12053" width="4.625" style="34" customWidth="1"/>
    <col min="12054" max="12054" width="4.5" style="34" bestFit="1" customWidth="1"/>
    <col min="12055" max="12055" width="5.625" style="34" customWidth="1"/>
    <col min="12056" max="12056" width="5.5" style="34" customWidth="1"/>
    <col min="12057" max="12058" width="4.875" style="34" customWidth="1"/>
    <col min="12059" max="12059" width="5.75" style="34" customWidth="1"/>
    <col min="12060" max="12060" width="5.875" style="34" customWidth="1"/>
    <col min="12061" max="12061" width="4.875" style="34" customWidth="1"/>
    <col min="12062" max="12062" width="7" style="34" customWidth="1"/>
    <col min="12063" max="12063" width="7.5" style="34" customWidth="1"/>
    <col min="12064" max="12064" width="6.625" style="34" customWidth="1"/>
    <col min="12065" max="12065" width="6.375" style="34" customWidth="1"/>
    <col min="12066" max="12066" width="9.125" style="34" customWidth="1"/>
    <col min="12067" max="12288" width="10.625" style="34" customWidth="1"/>
    <col min="12289" max="12289" width="8.125" style="34" customWidth="1"/>
    <col min="12290" max="12290" width="6.75" style="34" customWidth="1"/>
    <col min="12291" max="12291" width="5.375" style="34" customWidth="1"/>
    <col min="12292" max="12292" width="5.875" style="34" customWidth="1"/>
    <col min="12293" max="12293" width="4.875" style="34" customWidth="1"/>
    <col min="12294" max="12294" width="5.5" style="34" customWidth="1"/>
    <col min="12295" max="12295" width="5" style="34" customWidth="1"/>
    <col min="12296" max="12296" width="5.25" style="34" customWidth="1"/>
    <col min="12297" max="12297" width="8.5" style="34" customWidth="1"/>
    <col min="12298" max="12298" width="5.125" style="34" customWidth="1"/>
    <col min="12299" max="12299" width="7.875" style="34" customWidth="1"/>
    <col min="12300" max="12300" width="9.5" style="34" customWidth="1"/>
    <col min="12301" max="12302" width="5.5" style="34" customWidth="1"/>
    <col min="12303" max="12303" width="6.875" style="34" customWidth="1"/>
    <col min="12304" max="12304" width="4.25" style="34" customWidth="1"/>
    <col min="12305" max="12305" width="5.125" style="34" customWidth="1"/>
    <col min="12306" max="12306" width="5.625" style="34" customWidth="1"/>
    <col min="12307" max="12307" width="6.125" style="34" customWidth="1"/>
    <col min="12308" max="12308" width="5.875" style="34" customWidth="1"/>
    <col min="12309" max="12309" width="4.625" style="34" customWidth="1"/>
    <col min="12310" max="12310" width="4.5" style="34" bestFit="1" customWidth="1"/>
    <col min="12311" max="12311" width="5.625" style="34" customWidth="1"/>
    <col min="12312" max="12312" width="5.5" style="34" customWidth="1"/>
    <col min="12313" max="12314" width="4.875" style="34" customWidth="1"/>
    <col min="12315" max="12315" width="5.75" style="34" customWidth="1"/>
    <col min="12316" max="12316" width="5.875" style="34" customWidth="1"/>
    <col min="12317" max="12317" width="4.875" style="34" customWidth="1"/>
    <col min="12318" max="12318" width="7" style="34" customWidth="1"/>
    <col min="12319" max="12319" width="7.5" style="34" customWidth="1"/>
    <col min="12320" max="12320" width="6.625" style="34" customWidth="1"/>
    <col min="12321" max="12321" width="6.375" style="34" customWidth="1"/>
    <col min="12322" max="12322" width="9.125" style="34" customWidth="1"/>
    <col min="12323" max="12544" width="10.625" style="34" customWidth="1"/>
    <col min="12545" max="12545" width="8.125" style="34" customWidth="1"/>
    <col min="12546" max="12546" width="6.75" style="34" customWidth="1"/>
    <col min="12547" max="12547" width="5.375" style="34" customWidth="1"/>
    <col min="12548" max="12548" width="5.875" style="34" customWidth="1"/>
    <col min="12549" max="12549" width="4.875" style="34" customWidth="1"/>
    <col min="12550" max="12550" width="5.5" style="34" customWidth="1"/>
    <col min="12551" max="12551" width="5" style="34" customWidth="1"/>
    <col min="12552" max="12552" width="5.25" style="34" customWidth="1"/>
    <col min="12553" max="12553" width="8.5" style="34" customWidth="1"/>
    <col min="12554" max="12554" width="5.125" style="34" customWidth="1"/>
    <col min="12555" max="12555" width="7.875" style="34" customWidth="1"/>
    <col min="12556" max="12556" width="9.5" style="34" customWidth="1"/>
    <col min="12557" max="12558" width="5.5" style="34" customWidth="1"/>
    <col min="12559" max="12559" width="6.875" style="34" customWidth="1"/>
    <col min="12560" max="12560" width="4.25" style="34" customWidth="1"/>
    <col min="12561" max="12561" width="5.125" style="34" customWidth="1"/>
    <col min="12562" max="12562" width="5.625" style="34" customWidth="1"/>
    <col min="12563" max="12563" width="6.125" style="34" customWidth="1"/>
    <col min="12564" max="12564" width="5.875" style="34" customWidth="1"/>
    <col min="12565" max="12565" width="4.625" style="34" customWidth="1"/>
    <col min="12566" max="12566" width="4.5" style="34" bestFit="1" customWidth="1"/>
    <col min="12567" max="12567" width="5.625" style="34" customWidth="1"/>
    <col min="12568" max="12568" width="5.5" style="34" customWidth="1"/>
    <col min="12569" max="12570" width="4.875" style="34" customWidth="1"/>
    <col min="12571" max="12571" width="5.75" style="34" customWidth="1"/>
    <col min="12572" max="12572" width="5.875" style="34" customWidth="1"/>
    <col min="12573" max="12573" width="4.875" style="34" customWidth="1"/>
    <col min="12574" max="12574" width="7" style="34" customWidth="1"/>
    <col min="12575" max="12575" width="7.5" style="34" customWidth="1"/>
    <col min="12576" max="12576" width="6.625" style="34" customWidth="1"/>
    <col min="12577" max="12577" width="6.375" style="34" customWidth="1"/>
    <col min="12578" max="12578" width="9.125" style="34" customWidth="1"/>
    <col min="12579" max="12800" width="10.625" style="34" customWidth="1"/>
    <col min="12801" max="12801" width="8.125" style="34" customWidth="1"/>
    <col min="12802" max="12802" width="6.75" style="34" customWidth="1"/>
    <col min="12803" max="12803" width="5.375" style="34" customWidth="1"/>
    <col min="12804" max="12804" width="5.875" style="34" customWidth="1"/>
    <col min="12805" max="12805" width="4.875" style="34" customWidth="1"/>
    <col min="12806" max="12806" width="5.5" style="34" customWidth="1"/>
    <col min="12807" max="12807" width="5" style="34" customWidth="1"/>
    <col min="12808" max="12808" width="5.25" style="34" customWidth="1"/>
    <col min="12809" max="12809" width="8.5" style="34" customWidth="1"/>
    <col min="12810" max="12810" width="5.125" style="34" customWidth="1"/>
    <col min="12811" max="12811" width="7.875" style="34" customWidth="1"/>
    <col min="12812" max="12812" width="9.5" style="34" customWidth="1"/>
    <col min="12813" max="12814" width="5.5" style="34" customWidth="1"/>
    <col min="12815" max="12815" width="6.875" style="34" customWidth="1"/>
    <col min="12816" max="12816" width="4.25" style="34" customWidth="1"/>
    <col min="12817" max="12817" width="5.125" style="34" customWidth="1"/>
    <col min="12818" max="12818" width="5.625" style="34" customWidth="1"/>
    <col min="12819" max="12819" width="6.125" style="34" customWidth="1"/>
    <col min="12820" max="12820" width="5.875" style="34" customWidth="1"/>
    <col min="12821" max="12821" width="4.625" style="34" customWidth="1"/>
    <col min="12822" max="12822" width="4.5" style="34" bestFit="1" customWidth="1"/>
    <col min="12823" max="12823" width="5.625" style="34" customWidth="1"/>
    <col min="12824" max="12824" width="5.5" style="34" customWidth="1"/>
    <col min="12825" max="12826" width="4.875" style="34" customWidth="1"/>
    <col min="12827" max="12827" width="5.75" style="34" customWidth="1"/>
    <col min="12828" max="12828" width="5.875" style="34" customWidth="1"/>
    <col min="12829" max="12829" width="4.875" style="34" customWidth="1"/>
    <col min="12830" max="12830" width="7" style="34" customWidth="1"/>
    <col min="12831" max="12831" width="7.5" style="34" customWidth="1"/>
    <col min="12832" max="12832" width="6.625" style="34" customWidth="1"/>
    <col min="12833" max="12833" width="6.375" style="34" customWidth="1"/>
    <col min="12834" max="12834" width="9.125" style="34" customWidth="1"/>
    <col min="12835" max="13056" width="10.625" style="34" customWidth="1"/>
    <col min="13057" max="13057" width="8.125" style="34" customWidth="1"/>
    <col min="13058" max="13058" width="6.75" style="34" customWidth="1"/>
    <col min="13059" max="13059" width="5.375" style="34" customWidth="1"/>
    <col min="13060" max="13060" width="5.875" style="34" customWidth="1"/>
    <col min="13061" max="13061" width="4.875" style="34" customWidth="1"/>
    <col min="13062" max="13062" width="5.5" style="34" customWidth="1"/>
    <col min="13063" max="13063" width="5" style="34" customWidth="1"/>
    <col min="13064" max="13064" width="5.25" style="34" customWidth="1"/>
    <col min="13065" max="13065" width="8.5" style="34" customWidth="1"/>
    <col min="13066" max="13066" width="5.125" style="34" customWidth="1"/>
    <col min="13067" max="13067" width="7.875" style="34" customWidth="1"/>
    <col min="13068" max="13068" width="9.5" style="34" customWidth="1"/>
    <col min="13069" max="13070" width="5.5" style="34" customWidth="1"/>
    <col min="13071" max="13071" width="6.875" style="34" customWidth="1"/>
    <col min="13072" max="13072" width="4.25" style="34" customWidth="1"/>
    <col min="13073" max="13073" width="5.125" style="34" customWidth="1"/>
    <col min="13074" max="13074" width="5.625" style="34" customWidth="1"/>
    <col min="13075" max="13075" width="6.125" style="34" customWidth="1"/>
    <col min="13076" max="13076" width="5.875" style="34" customWidth="1"/>
    <col min="13077" max="13077" width="4.625" style="34" customWidth="1"/>
    <col min="13078" max="13078" width="4.5" style="34" bestFit="1" customWidth="1"/>
    <col min="13079" max="13079" width="5.625" style="34" customWidth="1"/>
    <col min="13080" max="13080" width="5.5" style="34" customWidth="1"/>
    <col min="13081" max="13082" width="4.875" style="34" customWidth="1"/>
    <col min="13083" max="13083" width="5.75" style="34" customWidth="1"/>
    <col min="13084" max="13084" width="5.875" style="34" customWidth="1"/>
    <col min="13085" max="13085" width="4.875" style="34" customWidth="1"/>
    <col min="13086" max="13086" width="7" style="34" customWidth="1"/>
    <col min="13087" max="13087" width="7.5" style="34" customWidth="1"/>
    <col min="13088" max="13088" width="6.625" style="34" customWidth="1"/>
    <col min="13089" max="13089" width="6.375" style="34" customWidth="1"/>
    <col min="13090" max="13090" width="9.125" style="34" customWidth="1"/>
    <col min="13091" max="13312" width="10.625" style="34" customWidth="1"/>
    <col min="13313" max="13313" width="8.125" style="34" customWidth="1"/>
    <col min="13314" max="13314" width="6.75" style="34" customWidth="1"/>
    <col min="13315" max="13315" width="5.375" style="34" customWidth="1"/>
    <col min="13316" max="13316" width="5.875" style="34" customWidth="1"/>
    <col min="13317" max="13317" width="4.875" style="34" customWidth="1"/>
    <col min="13318" max="13318" width="5.5" style="34" customWidth="1"/>
    <col min="13319" max="13319" width="5" style="34" customWidth="1"/>
    <col min="13320" max="13320" width="5.25" style="34" customWidth="1"/>
    <col min="13321" max="13321" width="8.5" style="34" customWidth="1"/>
    <col min="13322" max="13322" width="5.125" style="34" customWidth="1"/>
    <col min="13323" max="13323" width="7.875" style="34" customWidth="1"/>
    <col min="13324" max="13324" width="9.5" style="34" customWidth="1"/>
    <col min="13325" max="13326" width="5.5" style="34" customWidth="1"/>
    <col min="13327" max="13327" width="6.875" style="34" customWidth="1"/>
    <col min="13328" max="13328" width="4.25" style="34" customWidth="1"/>
    <col min="13329" max="13329" width="5.125" style="34" customWidth="1"/>
    <col min="13330" max="13330" width="5.625" style="34" customWidth="1"/>
    <col min="13331" max="13331" width="6.125" style="34" customWidth="1"/>
    <col min="13332" max="13332" width="5.875" style="34" customWidth="1"/>
    <col min="13333" max="13333" width="4.625" style="34" customWidth="1"/>
    <col min="13334" max="13334" width="4.5" style="34" bestFit="1" customWidth="1"/>
    <col min="13335" max="13335" width="5.625" style="34" customWidth="1"/>
    <col min="13336" max="13336" width="5.5" style="34" customWidth="1"/>
    <col min="13337" max="13338" width="4.875" style="34" customWidth="1"/>
    <col min="13339" max="13339" width="5.75" style="34" customWidth="1"/>
    <col min="13340" max="13340" width="5.875" style="34" customWidth="1"/>
    <col min="13341" max="13341" width="4.875" style="34" customWidth="1"/>
    <col min="13342" max="13342" width="7" style="34" customWidth="1"/>
    <col min="13343" max="13343" width="7.5" style="34" customWidth="1"/>
    <col min="13344" max="13344" width="6.625" style="34" customWidth="1"/>
    <col min="13345" max="13345" width="6.375" style="34" customWidth="1"/>
    <col min="13346" max="13346" width="9.125" style="34" customWidth="1"/>
    <col min="13347" max="13568" width="10.625" style="34" customWidth="1"/>
    <col min="13569" max="13569" width="8.125" style="34" customWidth="1"/>
    <col min="13570" max="13570" width="6.75" style="34" customWidth="1"/>
    <col min="13571" max="13571" width="5.375" style="34" customWidth="1"/>
    <col min="13572" max="13572" width="5.875" style="34" customWidth="1"/>
    <col min="13573" max="13573" width="4.875" style="34" customWidth="1"/>
    <col min="13574" max="13574" width="5.5" style="34" customWidth="1"/>
    <col min="13575" max="13575" width="5" style="34" customWidth="1"/>
    <col min="13576" max="13576" width="5.25" style="34" customWidth="1"/>
    <col min="13577" max="13577" width="8.5" style="34" customWidth="1"/>
    <col min="13578" max="13578" width="5.125" style="34" customWidth="1"/>
    <col min="13579" max="13579" width="7.875" style="34" customWidth="1"/>
    <col min="13580" max="13580" width="9.5" style="34" customWidth="1"/>
    <col min="13581" max="13582" width="5.5" style="34" customWidth="1"/>
    <col min="13583" max="13583" width="6.875" style="34" customWidth="1"/>
    <col min="13584" max="13584" width="4.25" style="34" customWidth="1"/>
    <col min="13585" max="13585" width="5.125" style="34" customWidth="1"/>
    <col min="13586" max="13586" width="5.625" style="34" customWidth="1"/>
    <col min="13587" max="13587" width="6.125" style="34" customWidth="1"/>
    <col min="13588" max="13588" width="5.875" style="34" customWidth="1"/>
    <col min="13589" max="13589" width="4.625" style="34" customWidth="1"/>
    <col min="13590" max="13590" width="4.5" style="34" bestFit="1" customWidth="1"/>
    <col min="13591" max="13591" width="5.625" style="34" customWidth="1"/>
    <col min="13592" max="13592" width="5.5" style="34" customWidth="1"/>
    <col min="13593" max="13594" width="4.875" style="34" customWidth="1"/>
    <col min="13595" max="13595" width="5.75" style="34" customWidth="1"/>
    <col min="13596" max="13596" width="5.875" style="34" customWidth="1"/>
    <col min="13597" max="13597" width="4.875" style="34" customWidth="1"/>
    <col min="13598" max="13598" width="7" style="34" customWidth="1"/>
    <col min="13599" max="13599" width="7.5" style="34" customWidth="1"/>
    <col min="13600" max="13600" width="6.625" style="34" customWidth="1"/>
    <col min="13601" max="13601" width="6.375" style="34" customWidth="1"/>
    <col min="13602" max="13602" width="9.125" style="34" customWidth="1"/>
    <col min="13603" max="13824" width="10.625" style="34" customWidth="1"/>
    <col min="13825" max="13825" width="8.125" style="34" customWidth="1"/>
    <col min="13826" max="13826" width="6.75" style="34" customWidth="1"/>
    <col min="13827" max="13827" width="5.375" style="34" customWidth="1"/>
    <col min="13828" max="13828" width="5.875" style="34" customWidth="1"/>
    <col min="13829" max="13829" width="4.875" style="34" customWidth="1"/>
    <col min="13830" max="13830" width="5.5" style="34" customWidth="1"/>
    <col min="13831" max="13831" width="5" style="34" customWidth="1"/>
    <col min="13832" max="13832" width="5.25" style="34" customWidth="1"/>
    <col min="13833" max="13833" width="8.5" style="34" customWidth="1"/>
    <col min="13834" max="13834" width="5.125" style="34" customWidth="1"/>
    <col min="13835" max="13835" width="7.875" style="34" customWidth="1"/>
    <col min="13836" max="13836" width="9.5" style="34" customWidth="1"/>
    <col min="13837" max="13838" width="5.5" style="34" customWidth="1"/>
    <col min="13839" max="13839" width="6.875" style="34" customWidth="1"/>
    <col min="13840" max="13840" width="4.25" style="34" customWidth="1"/>
    <col min="13841" max="13841" width="5.125" style="34" customWidth="1"/>
    <col min="13842" max="13842" width="5.625" style="34" customWidth="1"/>
    <col min="13843" max="13843" width="6.125" style="34" customWidth="1"/>
    <col min="13844" max="13844" width="5.875" style="34" customWidth="1"/>
    <col min="13845" max="13845" width="4.625" style="34" customWidth="1"/>
    <col min="13846" max="13846" width="4.5" style="34" bestFit="1" customWidth="1"/>
    <col min="13847" max="13847" width="5.625" style="34" customWidth="1"/>
    <col min="13848" max="13848" width="5.5" style="34" customWidth="1"/>
    <col min="13849" max="13850" width="4.875" style="34" customWidth="1"/>
    <col min="13851" max="13851" width="5.75" style="34" customWidth="1"/>
    <col min="13852" max="13852" width="5.875" style="34" customWidth="1"/>
    <col min="13853" max="13853" width="4.875" style="34" customWidth="1"/>
    <col min="13854" max="13854" width="7" style="34" customWidth="1"/>
    <col min="13855" max="13855" width="7.5" style="34" customWidth="1"/>
    <col min="13856" max="13856" width="6.625" style="34" customWidth="1"/>
    <col min="13857" max="13857" width="6.375" style="34" customWidth="1"/>
    <col min="13858" max="13858" width="9.125" style="34" customWidth="1"/>
    <col min="13859" max="14080" width="10.625" style="34" customWidth="1"/>
    <col min="14081" max="14081" width="8.125" style="34" customWidth="1"/>
    <col min="14082" max="14082" width="6.75" style="34" customWidth="1"/>
    <col min="14083" max="14083" width="5.375" style="34" customWidth="1"/>
    <col min="14084" max="14084" width="5.875" style="34" customWidth="1"/>
    <col min="14085" max="14085" width="4.875" style="34" customWidth="1"/>
    <col min="14086" max="14086" width="5.5" style="34" customWidth="1"/>
    <col min="14087" max="14087" width="5" style="34" customWidth="1"/>
    <col min="14088" max="14088" width="5.25" style="34" customWidth="1"/>
    <col min="14089" max="14089" width="8.5" style="34" customWidth="1"/>
    <col min="14090" max="14090" width="5.125" style="34" customWidth="1"/>
    <col min="14091" max="14091" width="7.875" style="34" customWidth="1"/>
    <col min="14092" max="14092" width="9.5" style="34" customWidth="1"/>
    <col min="14093" max="14094" width="5.5" style="34" customWidth="1"/>
    <col min="14095" max="14095" width="6.875" style="34" customWidth="1"/>
    <col min="14096" max="14096" width="4.25" style="34" customWidth="1"/>
    <col min="14097" max="14097" width="5.125" style="34" customWidth="1"/>
    <col min="14098" max="14098" width="5.625" style="34" customWidth="1"/>
    <col min="14099" max="14099" width="6.125" style="34" customWidth="1"/>
    <col min="14100" max="14100" width="5.875" style="34" customWidth="1"/>
    <col min="14101" max="14101" width="4.625" style="34" customWidth="1"/>
    <col min="14102" max="14102" width="4.5" style="34" bestFit="1" customWidth="1"/>
    <col min="14103" max="14103" width="5.625" style="34" customWidth="1"/>
    <col min="14104" max="14104" width="5.5" style="34" customWidth="1"/>
    <col min="14105" max="14106" width="4.875" style="34" customWidth="1"/>
    <col min="14107" max="14107" width="5.75" style="34" customWidth="1"/>
    <col min="14108" max="14108" width="5.875" style="34" customWidth="1"/>
    <col min="14109" max="14109" width="4.875" style="34" customWidth="1"/>
    <col min="14110" max="14110" width="7" style="34" customWidth="1"/>
    <col min="14111" max="14111" width="7.5" style="34" customWidth="1"/>
    <col min="14112" max="14112" width="6.625" style="34" customWidth="1"/>
    <col min="14113" max="14113" width="6.375" style="34" customWidth="1"/>
    <col min="14114" max="14114" width="9.125" style="34" customWidth="1"/>
    <col min="14115" max="14336" width="10.625" style="34" customWidth="1"/>
    <col min="14337" max="14337" width="8.125" style="34" customWidth="1"/>
    <col min="14338" max="14338" width="6.75" style="34" customWidth="1"/>
    <col min="14339" max="14339" width="5.375" style="34" customWidth="1"/>
    <col min="14340" max="14340" width="5.875" style="34" customWidth="1"/>
    <col min="14341" max="14341" width="4.875" style="34" customWidth="1"/>
    <col min="14342" max="14342" width="5.5" style="34" customWidth="1"/>
    <col min="14343" max="14343" width="5" style="34" customWidth="1"/>
    <col min="14344" max="14344" width="5.25" style="34" customWidth="1"/>
    <col min="14345" max="14345" width="8.5" style="34" customWidth="1"/>
    <col min="14346" max="14346" width="5.125" style="34" customWidth="1"/>
    <col min="14347" max="14347" width="7.875" style="34" customWidth="1"/>
    <col min="14348" max="14348" width="9.5" style="34" customWidth="1"/>
    <col min="14349" max="14350" width="5.5" style="34" customWidth="1"/>
    <col min="14351" max="14351" width="6.875" style="34" customWidth="1"/>
    <col min="14352" max="14352" width="4.25" style="34" customWidth="1"/>
    <col min="14353" max="14353" width="5.125" style="34" customWidth="1"/>
    <col min="14354" max="14354" width="5.625" style="34" customWidth="1"/>
    <col min="14355" max="14355" width="6.125" style="34" customWidth="1"/>
    <col min="14356" max="14356" width="5.875" style="34" customWidth="1"/>
    <col min="14357" max="14357" width="4.625" style="34" customWidth="1"/>
    <col min="14358" max="14358" width="4.5" style="34" bestFit="1" customWidth="1"/>
    <col min="14359" max="14359" width="5.625" style="34" customWidth="1"/>
    <col min="14360" max="14360" width="5.5" style="34" customWidth="1"/>
    <col min="14361" max="14362" width="4.875" style="34" customWidth="1"/>
    <col min="14363" max="14363" width="5.75" style="34" customWidth="1"/>
    <col min="14364" max="14364" width="5.875" style="34" customWidth="1"/>
    <col min="14365" max="14365" width="4.875" style="34" customWidth="1"/>
    <col min="14366" max="14366" width="7" style="34" customWidth="1"/>
    <col min="14367" max="14367" width="7.5" style="34" customWidth="1"/>
    <col min="14368" max="14368" width="6.625" style="34" customWidth="1"/>
    <col min="14369" max="14369" width="6.375" style="34" customWidth="1"/>
    <col min="14370" max="14370" width="9.125" style="34" customWidth="1"/>
    <col min="14371" max="14592" width="10.625" style="34" customWidth="1"/>
    <col min="14593" max="14593" width="8.125" style="34" customWidth="1"/>
    <col min="14594" max="14594" width="6.75" style="34" customWidth="1"/>
    <col min="14595" max="14595" width="5.375" style="34" customWidth="1"/>
    <col min="14596" max="14596" width="5.875" style="34" customWidth="1"/>
    <col min="14597" max="14597" width="4.875" style="34" customWidth="1"/>
    <col min="14598" max="14598" width="5.5" style="34" customWidth="1"/>
    <col min="14599" max="14599" width="5" style="34" customWidth="1"/>
    <col min="14600" max="14600" width="5.25" style="34" customWidth="1"/>
    <col min="14601" max="14601" width="8.5" style="34" customWidth="1"/>
    <col min="14602" max="14602" width="5.125" style="34" customWidth="1"/>
    <col min="14603" max="14603" width="7.875" style="34" customWidth="1"/>
    <col min="14604" max="14604" width="9.5" style="34" customWidth="1"/>
    <col min="14605" max="14606" width="5.5" style="34" customWidth="1"/>
    <col min="14607" max="14607" width="6.875" style="34" customWidth="1"/>
    <col min="14608" max="14608" width="4.25" style="34" customWidth="1"/>
    <col min="14609" max="14609" width="5.125" style="34" customWidth="1"/>
    <col min="14610" max="14610" width="5.625" style="34" customWidth="1"/>
    <col min="14611" max="14611" width="6.125" style="34" customWidth="1"/>
    <col min="14612" max="14612" width="5.875" style="34" customWidth="1"/>
    <col min="14613" max="14613" width="4.625" style="34" customWidth="1"/>
    <col min="14614" max="14614" width="4.5" style="34" bestFit="1" customWidth="1"/>
    <col min="14615" max="14615" width="5.625" style="34" customWidth="1"/>
    <col min="14616" max="14616" width="5.5" style="34" customWidth="1"/>
    <col min="14617" max="14618" width="4.875" style="34" customWidth="1"/>
    <col min="14619" max="14619" width="5.75" style="34" customWidth="1"/>
    <col min="14620" max="14620" width="5.875" style="34" customWidth="1"/>
    <col min="14621" max="14621" width="4.875" style="34" customWidth="1"/>
    <col min="14622" max="14622" width="7" style="34" customWidth="1"/>
    <col min="14623" max="14623" width="7.5" style="34" customWidth="1"/>
    <col min="14624" max="14624" width="6.625" style="34" customWidth="1"/>
    <col min="14625" max="14625" width="6.375" style="34" customWidth="1"/>
    <col min="14626" max="14626" width="9.125" style="34" customWidth="1"/>
    <col min="14627" max="14848" width="10.625" style="34" customWidth="1"/>
    <col min="14849" max="14849" width="8.125" style="34" customWidth="1"/>
    <col min="14850" max="14850" width="6.75" style="34" customWidth="1"/>
    <col min="14851" max="14851" width="5.375" style="34" customWidth="1"/>
    <col min="14852" max="14852" width="5.875" style="34" customWidth="1"/>
    <col min="14853" max="14853" width="4.875" style="34" customWidth="1"/>
    <col min="14854" max="14854" width="5.5" style="34" customWidth="1"/>
    <col min="14855" max="14855" width="5" style="34" customWidth="1"/>
    <col min="14856" max="14856" width="5.25" style="34" customWidth="1"/>
    <col min="14857" max="14857" width="8.5" style="34" customWidth="1"/>
    <col min="14858" max="14858" width="5.125" style="34" customWidth="1"/>
    <col min="14859" max="14859" width="7.875" style="34" customWidth="1"/>
    <col min="14860" max="14860" width="9.5" style="34" customWidth="1"/>
    <col min="14861" max="14862" width="5.5" style="34" customWidth="1"/>
    <col min="14863" max="14863" width="6.875" style="34" customWidth="1"/>
    <col min="14864" max="14864" width="4.25" style="34" customWidth="1"/>
    <col min="14865" max="14865" width="5.125" style="34" customWidth="1"/>
    <col min="14866" max="14866" width="5.625" style="34" customWidth="1"/>
    <col min="14867" max="14867" width="6.125" style="34" customWidth="1"/>
    <col min="14868" max="14868" width="5.875" style="34" customWidth="1"/>
    <col min="14869" max="14869" width="4.625" style="34" customWidth="1"/>
    <col min="14870" max="14870" width="4.5" style="34" bestFit="1" customWidth="1"/>
    <col min="14871" max="14871" width="5.625" style="34" customWidth="1"/>
    <col min="14872" max="14872" width="5.5" style="34" customWidth="1"/>
    <col min="14873" max="14874" width="4.875" style="34" customWidth="1"/>
    <col min="14875" max="14875" width="5.75" style="34" customWidth="1"/>
    <col min="14876" max="14876" width="5.875" style="34" customWidth="1"/>
    <col min="14877" max="14877" width="4.875" style="34" customWidth="1"/>
    <col min="14878" max="14878" width="7" style="34" customWidth="1"/>
    <col min="14879" max="14879" width="7.5" style="34" customWidth="1"/>
    <col min="14880" max="14880" width="6.625" style="34" customWidth="1"/>
    <col min="14881" max="14881" width="6.375" style="34" customWidth="1"/>
    <col min="14882" max="14882" width="9.125" style="34" customWidth="1"/>
    <col min="14883" max="15104" width="10.625" style="34" customWidth="1"/>
    <col min="15105" max="15105" width="8.125" style="34" customWidth="1"/>
    <col min="15106" max="15106" width="6.75" style="34" customWidth="1"/>
    <col min="15107" max="15107" width="5.375" style="34" customWidth="1"/>
    <col min="15108" max="15108" width="5.875" style="34" customWidth="1"/>
    <col min="15109" max="15109" width="4.875" style="34" customWidth="1"/>
    <col min="15110" max="15110" width="5.5" style="34" customWidth="1"/>
    <col min="15111" max="15111" width="5" style="34" customWidth="1"/>
    <col min="15112" max="15112" width="5.25" style="34" customWidth="1"/>
    <col min="15113" max="15113" width="8.5" style="34" customWidth="1"/>
    <col min="15114" max="15114" width="5.125" style="34" customWidth="1"/>
    <col min="15115" max="15115" width="7.875" style="34" customWidth="1"/>
    <col min="15116" max="15116" width="9.5" style="34" customWidth="1"/>
    <col min="15117" max="15118" width="5.5" style="34" customWidth="1"/>
    <col min="15119" max="15119" width="6.875" style="34" customWidth="1"/>
    <col min="15120" max="15120" width="4.25" style="34" customWidth="1"/>
    <col min="15121" max="15121" width="5.125" style="34" customWidth="1"/>
    <col min="15122" max="15122" width="5.625" style="34" customWidth="1"/>
    <col min="15123" max="15123" width="6.125" style="34" customWidth="1"/>
    <col min="15124" max="15124" width="5.875" style="34" customWidth="1"/>
    <col min="15125" max="15125" width="4.625" style="34" customWidth="1"/>
    <col min="15126" max="15126" width="4.5" style="34" bestFit="1" customWidth="1"/>
    <col min="15127" max="15127" width="5.625" style="34" customWidth="1"/>
    <col min="15128" max="15128" width="5.5" style="34" customWidth="1"/>
    <col min="15129" max="15130" width="4.875" style="34" customWidth="1"/>
    <col min="15131" max="15131" width="5.75" style="34" customWidth="1"/>
    <col min="15132" max="15132" width="5.875" style="34" customWidth="1"/>
    <col min="15133" max="15133" width="4.875" style="34" customWidth="1"/>
    <col min="15134" max="15134" width="7" style="34" customWidth="1"/>
    <col min="15135" max="15135" width="7.5" style="34" customWidth="1"/>
    <col min="15136" max="15136" width="6.625" style="34" customWidth="1"/>
    <col min="15137" max="15137" width="6.375" style="34" customWidth="1"/>
    <col min="15138" max="15138" width="9.125" style="34" customWidth="1"/>
    <col min="15139" max="15360" width="10.625" style="34" customWidth="1"/>
    <col min="15361" max="15361" width="8.125" style="34" customWidth="1"/>
    <col min="15362" max="15362" width="6.75" style="34" customWidth="1"/>
    <col min="15363" max="15363" width="5.375" style="34" customWidth="1"/>
    <col min="15364" max="15364" width="5.875" style="34" customWidth="1"/>
    <col min="15365" max="15365" width="4.875" style="34" customWidth="1"/>
    <col min="15366" max="15366" width="5.5" style="34" customWidth="1"/>
    <col min="15367" max="15367" width="5" style="34" customWidth="1"/>
    <col min="15368" max="15368" width="5.25" style="34" customWidth="1"/>
    <col min="15369" max="15369" width="8.5" style="34" customWidth="1"/>
    <col min="15370" max="15370" width="5.125" style="34" customWidth="1"/>
    <col min="15371" max="15371" width="7.875" style="34" customWidth="1"/>
    <col min="15372" max="15372" width="9.5" style="34" customWidth="1"/>
    <col min="15373" max="15374" width="5.5" style="34" customWidth="1"/>
    <col min="15375" max="15375" width="6.875" style="34" customWidth="1"/>
    <col min="15376" max="15376" width="4.25" style="34" customWidth="1"/>
    <col min="15377" max="15377" width="5.125" style="34" customWidth="1"/>
    <col min="15378" max="15378" width="5.625" style="34" customWidth="1"/>
    <col min="15379" max="15379" width="6.125" style="34" customWidth="1"/>
    <col min="15380" max="15380" width="5.875" style="34" customWidth="1"/>
    <col min="15381" max="15381" width="4.625" style="34" customWidth="1"/>
    <col min="15382" max="15382" width="4.5" style="34" bestFit="1" customWidth="1"/>
    <col min="15383" max="15383" width="5.625" style="34" customWidth="1"/>
    <col min="15384" max="15384" width="5.5" style="34" customWidth="1"/>
    <col min="15385" max="15386" width="4.875" style="34" customWidth="1"/>
    <col min="15387" max="15387" width="5.75" style="34" customWidth="1"/>
    <col min="15388" max="15388" width="5.875" style="34" customWidth="1"/>
    <col min="15389" max="15389" width="4.875" style="34" customWidth="1"/>
    <col min="15390" max="15390" width="7" style="34" customWidth="1"/>
    <col min="15391" max="15391" width="7.5" style="34" customWidth="1"/>
    <col min="15392" max="15392" width="6.625" style="34" customWidth="1"/>
    <col min="15393" max="15393" width="6.375" style="34" customWidth="1"/>
    <col min="15394" max="15394" width="9.125" style="34" customWidth="1"/>
    <col min="15395" max="15616" width="10.625" style="34" customWidth="1"/>
    <col min="15617" max="15617" width="8.125" style="34" customWidth="1"/>
    <col min="15618" max="15618" width="6.75" style="34" customWidth="1"/>
    <col min="15619" max="15619" width="5.375" style="34" customWidth="1"/>
    <col min="15620" max="15620" width="5.875" style="34" customWidth="1"/>
    <col min="15621" max="15621" width="4.875" style="34" customWidth="1"/>
    <col min="15622" max="15622" width="5.5" style="34" customWidth="1"/>
    <col min="15623" max="15623" width="5" style="34" customWidth="1"/>
    <col min="15624" max="15624" width="5.25" style="34" customWidth="1"/>
    <col min="15625" max="15625" width="8.5" style="34" customWidth="1"/>
    <col min="15626" max="15626" width="5.125" style="34" customWidth="1"/>
    <col min="15627" max="15627" width="7.875" style="34" customWidth="1"/>
    <col min="15628" max="15628" width="9.5" style="34" customWidth="1"/>
    <col min="15629" max="15630" width="5.5" style="34" customWidth="1"/>
    <col min="15631" max="15631" width="6.875" style="34" customWidth="1"/>
    <col min="15632" max="15632" width="4.25" style="34" customWidth="1"/>
    <col min="15633" max="15633" width="5.125" style="34" customWidth="1"/>
    <col min="15634" max="15634" width="5.625" style="34" customWidth="1"/>
    <col min="15635" max="15635" width="6.125" style="34" customWidth="1"/>
    <col min="15636" max="15636" width="5.875" style="34" customWidth="1"/>
    <col min="15637" max="15637" width="4.625" style="34" customWidth="1"/>
    <col min="15638" max="15638" width="4.5" style="34" bestFit="1" customWidth="1"/>
    <col min="15639" max="15639" width="5.625" style="34" customWidth="1"/>
    <col min="15640" max="15640" width="5.5" style="34" customWidth="1"/>
    <col min="15641" max="15642" width="4.875" style="34" customWidth="1"/>
    <col min="15643" max="15643" width="5.75" style="34" customWidth="1"/>
    <col min="15644" max="15644" width="5.875" style="34" customWidth="1"/>
    <col min="15645" max="15645" width="4.875" style="34" customWidth="1"/>
    <col min="15646" max="15646" width="7" style="34" customWidth="1"/>
    <col min="15647" max="15647" width="7.5" style="34" customWidth="1"/>
    <col min="15648" max="15648" width="6.625" style="34" customWidth="1"/>
    <col min="15649" max="15649" width="6.375" style="34" customWidth="1"/>
    <col min="15650" max="15650" width="9.125" style="34" customWidth="1"/>
    <col min="15651" max="15872" width="10.625" style="34" customWidth="1"/>
    <col min="15873" max="15873" width="8.125" style="34" customWidth="1"/>
    <col min="15874" max="15874" width="6.75" style="34" customWidth="1"/>
    <col min="15875" max="15875" width="5.375" style="34" customWidth="1"/>
    <col min="15876" max="15876" width="5.875" style="34" customWidth="1"/>
    <col min="15877" max="15877" width="4.875" style="34" customWidth="1"/>
    <col min="15878" max="15878" width="5.5" style="34" customWidth="1"/>
    <col min="15879" max="15879" width="5" style="34" customWidth="1"/>
    <col min="15880" max="15880" width="5.25" style="34" customWidth="1"/>
    <col min="15881" max="15881" width="8.5" style="34" customWidth="1"/>
    <col min="15882" max="15882" width="5.125" style="34" customWidth="1"/>
    <col min="15883" max="15883" width="7.875" style="34" customWidth="1"/>
    <col min="15884" max="15884" width="9.5" style="34" customWidth="1"/>
    <col min="15885" max="15886" width="5.5" style="34" customWidth="1"/>
    <col min="15887" max="15887" width="6.875" style="34" customWidth="1"/>
    <col min="15888" max="15888" width="4.25" style="34" customWidth="1"/>
    <col min="15889" max="15889" width="5.125" style="34" customWidth="1"/>
    <col min="15890" max="15890" width="5.625" style="34" customWidth="1"/>
    <col min="15891" max="15891" width="6.125" style="34" customWidth="1"/>
    <col min="15892" max="15892" width="5.875" style="34" customWidth="1"/>
    <col min="15893" max="15893" width="4.625" style="34" customWidth="1"/>
    <col min="15894" max="15894" width="4.5" style="34" bestFit="1" customWidth="1"/>
    <col min="15895" max="15895" width="5.625" style="34" customWidth="1"/>
    <col min="15896" max="15896" width="5.5" style="34" customWidth="1"/>
    <col min="15897" max="15898" width="4.875" style="34" customWidth="1"/>
    <col min="15899" max="15899" width="5.75" style="34" customWidth="1"/>
    <col min="15900" max="15900" width="5.875" style="34" customWidth="1"/>
    <col min="15901" max="15901" width="4.875" style="34" customWidth="1"/>
    <col min="15902" max="15902" width="7" style="34" customWidth="1"/>
    <col min="15903" max="15903" width="7.5" style="34" customWidth="1"/>
    <col min="15904" max="15904" width="6.625" style="34" customWidth="1"/>
    <col min="15905" max="15905" width="6.375" style="34" customWidth="1"/>
    <col min="15906" max="15906" width="9.125" style="34" customWidth="1"/>
    <col min="15907" max="16128" width="10.625" style="34" customWidth="1"/>
    <col min="16129" max="16129" width="8.125" style="34" customWidth="1"/>
    <col min="16130" max="16130" width="6.75" style="34" customWidth="1"/>
    <col min="16131" max="16131" width="5.375" style="34" customWidth="1"/>
    <col min="16132" max="16132" width="5.875" style="34" customWidth="1"/>
    <col min="16133" max="16133" width="4.875" style="34" customWidth="1"/>
    <col min="16134" max="16134" width="5.5" style="34" customWidth="1"/>
    <col min="16135" max="16135" width="5" style="34" customWidth="1"/>
    <col min="16136" max="16136" width="5.25" style="34" customWidth="1"/>
    <col min="16137" max="16137" width="8.5" style="34" customWidth="1"/>
    <col min="16138" max="16138" width="5.125" style="34" customWidth="1"/>
    <col min="16139" max="16139" width="7.875" style="34" customWidth="1"/>
    <col min="16140" max="16140" width="9.5" style="34" customWidth="1"/>
    <col min="16141" max="16142" width="5.5" style="34" customWidth="1"/>
    <col min="16143" max="16143" width="6.875" style="34" customWidth="1"/>
    <col min="16144" max="16144" width="4.25" style="34" customWidth="1"/>
    <col min="16145" max="16145" width="5.125" style="34" customWidth="1"/>
    <col min="16146" max="16146" width="5.625" style="34" customWidth="1"/>
    <col min="16147" max="16147" width="6.125" style="34" customWidth="1"/>
    <col min="16148" max="16148" width="5.875" style="34" customWidth="1"/>
    <col min="16149" max="16149" width="4.625" style="34" customWidth="1"/>
    <col min="16150" max="16150" width="4.5" style="34" bestFit="1" customWidth="1"/>
    <col min="16151" max="16151" width="5.625" style="34" customWidth="1"/>
    <col min="16152" max="16152" width="5.5" style="34" customWidth="1"/>
    <col min="16153" max="16154" width="4.875" style="34" customWidth="1"/>
    <col min="16155" max="16155" width="5.75" style="34" customWidth="1"/>
    <col min="16156" max="16156" width="5.875" style="34" customWidth="1"/>
    <col min="16157" max="16157" width="4.875" style="34" customWidth="1"/>
    <col min="16158" max="16158" width="7" style="34" customWidth="1"/>
    <col min="16159" max="16159" width="7.5" style="34" customWidth="1"/>
    <col min="16160" max="16160" width="6.625" style="34" customWidth="1"/>
    <col min="16161" max="16161" width="6.375" style="34" customWidth="1"/>
    <col min="16162" max="16162" width="9.125" style="34" customWidth="1"/>
    <col min="16163" max="16384" width="10.625" style="34" customWidth="1"/>
  </cols>
  <sheetData>
    <row r="1" spans="1:29" customFormat="1" ht="19.5" customHeight="1">
      <c r="A1" s="67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34"/>
    </row>
    <row r="2" spans="1:29" s="56" customFormat="1" ht="24" customHeight="1">
      <c r="A2" s="68" t="s">
        <v>203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9" customFormat="1" ht="13.5" customHeight="1">
      <c r="A3" s="36" t="s">
        <v>69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68" t="s">
        <v>70</v>
      </c>
      <c r="Y3" s="68"/>
      <c r="Z3" s="68"/>
      <c r="AA3" s="68"/>
      <c r="AB3" s="68"/>
      <c r="AC3" s="34"/>
    </row>
    <row r="4" spans="1:29" customFormat="1" ht="18" customHeight="1">
      <c r="A4" s="36" t="s">
        <v>71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7" t="s">
        <v>72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8"/>
      <c r="AA4" s="38"/>
      <c r="AB4" s="38"/>
      <c r="AC4" s="34"/>
    </row>
    <row r="5" spans="1:29" customFormat="1" ht="22.5" customHeight="1">
      <c r="A5" s="69" t="s">
        <v>73</v>
      </c>
      <c r="B5" s="70" t="s">
        <v>204</v>
      </c>
      <c r="C5" s="71" t="s">
        <v>205</v>
      </c>
      <c r="D5" s="72" t="s">
        <v>206</v>
      </c>
      <c r="E5" s="72"/>
      <c r="F5" s="72"/>
      <c r="G5" s="72" t="s">
        <v>207</v>
      </c>
      <c r="H5" s="72"/>
      <c r="I5" s="72"/>
      <c r="J5" s="80"/>
      <c r="K5" s="36"/>
      <c r="L5" s="36"/>
      <c r="M5" s="44" t="s">
        <v>78</v>
      </c>
      <c r="N5" s="44" t="s">
        <v>79</v>
      </c>
      <c r="O5" s="44" t="s">
        <v>80</v>
      </c>
      <c r="P5" s="44" t="s">
        <v>81</v>
      </c>
      <c r="Q5" s="44" t="s">
        <v>82</v>
      </c>
      <c r="R5" s="44" t="s">
        <v>83</v>
      </c>
      <c r="S5" s="44" t="s">
        <v>84</v>
      </c>
      <c r="T5" s="44" t="s">
        <v>85</v>
      </c>
      <c r="U5" s="44" t="s">
        <v>86</v>
      </c>
      <c r="V5" s="44" t="s">
        <v>87</v>
      </c>
      <c r="W5" s="44" t="s">
        <v>24</v>
      </c>
      <c r="X5" s="36"/>
      <c r="Y5" s="36"/>
      <c r="Z5" s="38"/>
      <c r="AA5" s="38"/>
      <c r="AB5" s="38"/>
      <c r="AC5" s="34"/>
    </row>
    <row r="6" spans="1:29" customFormat="1" ht="86.45" customHeight="1">
      <c r="A6" s="69"/>
      <c r="B6" s="70"/>
      <c r="C6" s="71"/>
      <c r="D6" s="40" t="s">
        <v>98</v>
      </c>
      <c r="E6" s="40" t="s">
        <v>89</v>
      </c>
      <c r="F6" s="40" t="s">
        <v>90</v>
      </c>
      <c r="G6" s="40" t="s">
        <v>98</v>
      </c>
      <c r="H6" s="40" t="s">
        <v>208</v>
      </c>
      <c r="I6" s="40" t="s">
        <v>209</v>
      </c>
      <c r="J6" s="81"/>
      <c r="K6" s="36"/>
      <c r="L6" s="36"/>
      <c r="M6" s="39" t="s">
        <v>160</v>
      </c>
      <c r="N6" s="42">
        <v>35</v>
      </c>
      <c r="O6" s="42">
        <v>4</v>
      </c>
      <c r="P6" s="42">
        <v>25</v>
      </c>
      <c r="Q6" s="42">
        <v>10</v>
      </c>
      <c r="R6" s="42">
        <v>16</v>
      </c>
      <c r="S6" s="42">
        <v>9</v>
      </c>
      <c r="T6" s="42">
        <v>22</v>
      </c>
      <c r="U6" s="42">
        <v>0</v>
      </c>
      <c r="V6" s="42">
        <v>4</v>
      </c>
      <c r="W6" s="42">
        <v>4</v>
      </c>
      <c r="X6" s="36"/>
      <c r="Y6" s="36"/>
      <c r="Z6" s="38"/>
      <c r="AA6" s="38"/>
      <c r="AB6" s="38"/>
      <c r="AC6" s="34"/>
    </row>
    <row r="7" spans="1:29" customFormat="1" ht="19.5" customHeight="1">
      <c r="A7" s="47" t="s">
        <v>2</v>
      </c>
      <c r="B7" s="25">
        <v>566</v>
      </c>
      <c r="C7" s="25">
        <v>269</v>
      </c>
      <c r="D7" s="25">
        <v>302</v>
      </c>
      <c r="E7" s="25">
        <v>87</v>
      </c>
      <c r="F7" s="25">
        <v>215</v>
      </c>
      <c r="G7" s="25">
        <v>533</v>
      </c>
      <c r="H7" s="25">
        <v>310</v>
      </c>
      <c r="I7" s="25">
        <v>223</v>
      </c>
      <c r="J7" s="81"/>
      <c r="K7" s="36"/>
      <c r="L7" s="36"/>
      <c r="M7" s="36" t="s">
        <v>95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8"/>
      <c r="AA7" s="38"/>
      <c r="AB7" s="38"/>
      <c r="AC7" s="34"/>
    </row>
    <row r="8" spans="1:29" customFormat="1" ht="19.5" customHeight="1" thickBot="1">
      <c r="A8" s="46" t="s">
        <v>17</v>
      </c>
      <c r="B8" s="25">
        <v>300</v>
      </c>
      <c r="C8" s="25">
        <v>142</v>
      </c>
      <c r="D8" s="42">
        <v>157</v>
      </c>
      <c r="E8" s="42">
        <v>48</v>
      </c>
      <c r="F8" s="42">
        <v>109</v>
      </c>
      <c r="G8" s="25">
        <v>285</v>
      </c>
      <c r="H8" s="42">
        <v>171</v>
      </c>
      <c r="I8" s="42">
        <v>114</v>
      </c>
      <c r="J8" s="81"/>
      <c r="K8" s="36"/>
      <c r="L8" s="36"/>
      <c r="M8" s="226" t="s">
        <v>2</v>
      </c>
      <c r="N8" s="227" t="s">
        <v>96</v>
      </c>
      <c r="O8" s="226" t="s">
        <v>97</v>
      </c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38"/>
      <c r="AB8" s="38"/>
      <c r="AC8" s="34"/>
    </row>
    <row r="9" spans="1:29" customFormat="1" ht="31.5" customHeight="1" thickTop="1" thickBot="1">
      <c r="A9" s="46" t="s">
        <v>18</v>
      </c>
      <c r="B9" s="25">
        <v>265</v>
      </c>
      <c r="C9" s="25">
        <v>126</v>
      </c>
      <c r="D9" s="42">
        <v>143</v>
      </c>
      <c r="E9" s="42">
        <v>37</v>
      </c>
      <c r="F9" s="42">
        <v>106</v>
      </c>
      <c r="G9" s="25">
        <v>248</v>
      </c>
      <c r="H9" s="42">
        <v>139</v>
      </c>
      <c r="I9" s="42">
        <v>109</v>
      </c>
      <c r="J9" s="81"/>
      <c r="K9" s="36"/>
      <c r="L9" s="36"/>
      <c r="M9" s="226"/>
      <c r="N9" s="227"/>
      <c r="O9" s="42" t="s">
        <v>98</v>
      </c>
      <c r="P9" s="42" t="s">
        <v>29</v>
      </c>
      <c r="Q9" s="42" t="s">
        <v>30</v>
      </c>
      <c r="R9" s="42" t="s">
        <v>31</v>
      </c>
      <c r="S9" s="42" t="s">
        <v>32</v>
      </c>
      <c r="T9" s="42" t="s">
        <v>37</v>
      </c>
      <c r="U9" s="42" t="s">
        <v>34</v>
      </c>
      <c r="V9" s="42" t="s">
        <v>35</v>
      </c>
      <c r="W9" s="42" t="s">
        <v>36</v>
      </c>
      <c r="X9" s="42" t="s">
        <v>38</v>
      </c>
      <c r="Y9" s="42" t="s">
        <v>39</v>
      </c>
      <c r="Z9" s="42" t="s">
        <v>24</v>
      </c>
      <c r="AA9" s="38"/>
      <c r="AB9" s="38"/>
      <c r="AC9" s="34"/>
    </row>
    <row r="10" spans="1:29" customFormat="1" ht="32.1" customHeight="1" thickTop="1" thickBot="1">
      <c r="A10" s="47" t="s">
        <v>210</v>
      </c>
      <c r="B10" s="25">
        <v>1</v>
      </c>
      <c r="C10" s="25">
        <v>1</v>
      </c>
      <c r="D10" s="42">
        <v>2</v>
      </c>
      <c r="E10" s="42">
        <v>2</v>
      </c>
      <c r="F10" s="42">
        <v>0</v>
      </c>
      <c r="G10" s="25">
        <v>0</v>
      </c>
      <c r="H10" s="42">
        <v>0</v>
      </c>
      <c r="I10" s="42">
        <v>0</v>
      </c>
      <c r="J10" s="81"/>
      <c r="K10" s="36"/>
      <c r="L10" s="36"/>
      <c r="M10" s="83">
        <v>215</v>
      </c>
      <c r="N10" s="84">
        <v>105</v>
      </c>
      <c r="O10" s="85">
        <v>110</v>
      </c>
      <c r="P10" s="82">
        <v>62</v>
      </c>
      <c r="Q10" s="82">
        <v>3</v>
      </c>
      <c r="R10" s="82">
        <v>10</v>
      </c>
      <c r="S10" s="82">
        <v>9</v>
      </c>
      <c r="T10" s="82">
        <v>9</v>
      </c>
      <c r="U10" s="82">
        <v>0</v>
      </c>
      <c r="V10" s="82">
        <v>15</v>
      </c>
      <c r="W10" s="82">
        <v>1</v>
      </c>
      <c r="X10" s="82">
        <v>0</v>
      </c>
      <c r="Y10" s="82">
        <v>1</v>
      </c>
      <c r="Z10" s="82">
        <v>0</v>
      </c>
      <c r="AA10" s="38"/>
      <c r="AB10" s="38"/>
      <c r="AC10" s="34"/>
    </row>
    <row r="11" spans="1:29" customFormat="1" ht="18" customHeight="1" thickTop="1">
      <c r="A11" s="86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customFormat="1" ht="17.100000000000001" customHeight="1">
      <c r="A12" s="73" t="s">
        <v>211</v>
      </c>
      <c r="B12" s="226" t="s">
        <v>2</v>
      </c>
      <c r="C12" s="226" t="s">
        <v>5</v>
      </c>
      <c r="D12" s="226"/>
      <c r="E12" s="226"/>
      <c r="F12" s="226" t="s">
        <v>101</v>
      </c>
      <c r="G12" s="226"/>
      <c r="H12" s="226"/>
      <c r="I12" s="226"/>
      <c r="J12" s="226" t="s">
        <v>42</v>
      </c>
      <c r="K12" s="226"/>
      <c r="L12" s="226"/>
      <c r="M12" s="226"/>
      <c r="N12" s="226" t="s">
        <v>6</v>
      </c>
      <c r="O12" s="226"/>
      <c r="P12" s="226"/>
      <c r="Q12" s="226" t="s">
        <v>7</v>
      </c>
      <c r="R12" s="226"/>
      <c r="S12" s="226"/>
      <c r="T12" s="226"/>
      <c r="U12" s="226"/>
      <c r="V12" s="226"/>
      <c r="W12" s="226" t="s">
        <v>102</v>
      </c>
      <c r="X12" s="226"/>
      <c r="Y12" s="226"/>
      <c r="Z12" s="226"/>
      <c r="AA12" s="226"/>
      <c r="AB12" s="226"/>
      <c r="AC12" s="34"/>
    </row>
    <row r="13" spans="1:29" s="55" customFormat="1" ht="26.45" customHeight="1">
      <c r="A13" s="73"/>
      <c r="B13" s="226"/>
      <c r="C13" s="228" t="s">
        <v>17</v>
      </c>
      <c r="D13" s="228" t="s">
        <v>18</v>
      </c>
      <c r="E13" s="228" t="s">
        <v>24</v>
      </c>
      <c r="F13" s="229" t="s">
        <v>103</v>
      </c>
      <c r="G13" s="229" t="s">
        <v>104</v>
      </c>
      <c r="H13" s="228" t="s">
        <v>105</v>
      </c>
      <c r="I13" s="228" t="s">
        <v>106</v>
      </c>
      <c r="J13" s="228" t="s">
        <v>19</v>
      </c>
      <c r="K13" s="228" t="s">
        <v>20</v>
      </c>
      <c r="L13" s="228" t="s">
        <v>107</v>
      </c>
      <c r="M13" s="228" t="s">
        <v>44</v>
      </c>
      <c r="N13" s="228" t="s">
        <v>108</v>
      </c>
      <c r="O13" s="228" t="s">
        <v>109</v>
      </c>
      <c r="P13" s="228" t="s">
        <v>110</v>
      </c>
      <c r="Q13" s="228" t="s">
        <v>19</v>
      </c>
      <c r="R13" s="228" t="s">
        <v>21</v>
      </c>
      <c r="S13" s="228" t="s">
        <v>22</v>
      </c>
      <c r="T13" s="74" t="s">
        <v>111</v>
      </c>
      <c r="U13" s="74" t="s">
        <v>46</v>
      </c>
      <c r="V13" s="228" t="s">
        <v>24</v>
      </c>
      <c r="W13" s="230" t="s">
        <v>112</v>
      </c>
      <c r="X13" s="230"/>
      <c r="Y13" s="231" t="s">
        <v>47</v>
      </c>
      <c r="Z13" s="231"/>
      <c r="AA13" s="230" t="s">
        <v>113</v>
      </c>
      <c r="AB13" s="230"/>
    </row>
    <row r="14" spans="1:29" s="55" customFormat="1" ht="47.1" customHeight="1">
      <c r="A14" s="73"/>
      <c r="B14" s="226"/>
      <c r="C14" s="228"/>
      <c r="D14" s="228"/>
      <c r="E14" s="228"/>
      <c r="F14" s="229"/>
      <c r="G14" s="229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74"/>
      <c r="U14" s="74"/>
      <c r="V14" s="228"/>
      <c r="W14" s="44" t="s">
        <v>116</v>
      </c>
      <c r="X14" s="44" t="s">
        <v>115</v>
      </c>
      <c r="Y14" s="44" t="s">
        <v>116</v>
      </c>
      <c r="Z14" s="44" t="s">
        <v>115</v>
      </c>
      <c r="AA14" s="44" t="s">
        <v>116</v>
      </c>
      <c r="AB14" s="44" t="s">
        <v>115</v>
      </c>
    </row>
    <row r="15" spans="1:29" customFormat="1" ht="20.100000000000001" customHeight="1">
      <c r="A15" s="49" t="s">
        <v>2</v>
      </c>
      <c r="B15" s="25">
        <v>215</v>
      </c>
      <c r="C15" s="88">
        <v>109</v>
      </c>
      <c r="D15" s="88">
        <v>106</v>
      </c>
      <c r="E15" s="88">
        <v>0</v>
      </c>
      <c r="F15" s="88">
        <v>211</v>
      </c>
      <c r="G15" s="88">
        <v>3</v>
      </c>
      <c r="H15" s="88">
        <v>1</v>
      </c>
      <c r="I15" s="88">
        <v>0</v>
      </c>
      <c r="J15" s="88">
        <v>185</v>
      </c>
      <c r="K15" s="88">
        <v>16</v>
      </c>
      <c r="L15" s="88">
        <v>11</v>
      </c>
      <c r="M15" s="88">
        <v>3</v>
      </c>
      <c r="N15" s="88">
        <v>78</v>
      </c>
      <c r="O15" s="88">
        <v>131</v>
      </c>
      <c r="P15" s="88">
        <v>6</v>
      </c>
      <c r="Q15" s="88">
        <v>91</v>
      </c>
      <c r="R15" s="88">
        <v>97</v>
      </c>
      <c r="S15" s="88">
        <v>3</v>
      </c>
      <c r="T15" s="88">
        <v>7</v>
      </c>
      <c r="U15" s="88">
        <v>17</v>
      </c>
      <c r="V15" s="88">
        <v>0</v>
      </c>
      <c r="W15" s="88">
        <v>46</v>
      </c>
      <c r="X15" s="88">
        <v>78</v>
      </c>
      <c r="Y15" s="88">
        <v>1</v>
      </c>
      <c r="Z15" s="88">
        <v>10</v>
      </c>
      <c r="AA15" s="88">
        <v>11</v>
      </c>
      <c r="AB15" s="88">
        <v>69</v>
      </c>
      <c r="AC15" s="89"/>
    </row>
    <row r="16" spans="1:29" customFormat="1" ht="27.6" customHeight="1" thickBot="1">
      <c r="A16" s="90" t="s">
        <v>117</v>
      </c>
      <c r="B16" s="25">
        <v>105</v>
      </c>
      <c r="C16" s="25">
        <v>51</v>
      </c>
      <c r="D16" s="25">
        <v>54</v>
      </c>
      <c r="E16" s="25">
        <v>0</v>
      </c>
      <c r="F16" s="91">
        <v>104</v>
      </c>
      <c r="G16" s="91">
        <v>0</v>
      </c>
      <c r="H16" s="91">
        <v>1</v>
      </c>
      <c r="I16" s="91">
        <v>0</v>
      </c>
      <c r="J16" s="25">
        <v>89</v>
      </c>
      <c r="K16" s="25">
        <v>9</v>
      </c>
      <c r="L16" s="25">
        <v>5</v>
      </c>
      <c r="M16" s="25">
        <v>2</v>
      </c>
      <c r="N16" s="91">
        <v>18</v>
      </c>
      <c r="O16" s="91">
        <v>86</v>
      </c>
      <c r="P16" s="91">
        <v>1</v>
      </c>
      <c r="Q16" s="91">
        <v>53</v>
      </c>
      <c r="R16" s="91">
        <v>32</v>
      </c>
      <c r="S16" s="91">
        <v>3</v>
      </c>
      <c r="T16" s="91">
        <v>2</v>
      </c>
      <c r="U16" s="91">
        <v>15</v>
      </c>
      <c r="V16" s="91">
        <v>0</v>
      </c>
      <c r="W16" s="91">
        <v>45</v>
      </c>
      <c r="X16" s="91">
        <v>36</v>
      </c>
      <c r="Y16" s="91">
        <v>0</v>
      </c>
      <c r="Z16" s="91">
        <v>2</v>
      </c>
      <c r="AA16" s="91">
        <v>4</v>
      </c>
      <c r="AB16" s="91">
        <v>18</v>
      </c>
      <c r="AC16" s="89"/>
    </row>
    <row r="17" spans="1:29" customFormat="1" ht="20.100000000000001" customHeight="1" thickTop="1">
      <c r="A17" s="90" t="s">
        <v>12</v>
      </c>
      <c r="B17" s="25">
        <v>12</v>
      </c>
      <c r="C17" s="25">
        <v>7</v>
      </c>
      <c r="D17" s="25">
        <v>5</v>
      </c>
      <c r="E17" s="46">
        <v>0</v>
      </c>
      <c r="F17" s="92">
        <v>12</v>
      </c>
      <c r="G17" s="93">
        <v>0</v>
      </c>
      <c r="H17" s="93">
        <v>0</v>
      </c>
      <c r="I17" s="94">
        <v>0</v>
      </c>
      <c r="J17" s="95">
        <v>11</v>
      </c>
      <c r="K17" s="25">
        <v>1</v>
      </c>
      <c r="L17" s="25">
        <v>0</v>
      </c>
      <c r="M17" s="46">
        <v>0</v>
      </c>
      <c r="N17" s="92">
        <v>0</v>
      </c>
      <c r="O17" s="93">
        <v>12</v>
      </c>
      <c r="P17" s="94">
        <v>0</v>
      </c>
      <c r="Q17" s="95">
        <v>9</v>
      </c>
      <c r="R17" s="25">
        <v>0</v>
      </c>
      <c r="S17" s="25">
        <v>0</v>
      </c>
      <c r="T17" s="25">
        <v>0</v>
      </c>
      <c r="U17" s="25">
        <v>3</v>
      </c>
      <c r="V17" s="46">
        <v>0</v>
      </c>
      <c r="W17" s="92">
        <v>9</v>
      </c>
      <c r="X17" s="93">
        <v>3</v>
      </c>
      <c r="Y17" s="93">
        <v>0</v>
      </c>
      <c r="Z17" s="93">
        <v>0</v>
      </c>
      <c r="AA17" s="93">
        <v>0</v>
      </c>
      <c r="AB17" s="94">
        <v>0</v>
      </c>
      <c r="AC17" s="96"/>
    </row>
    <row r="18" spans="1:29" customFormat="1" ht="26.1" customHeight="1">
      <c r="A18" s="90" t="s">
        <v>13</v>
      </c>
      <c r="B18" s="25">
        <v>54</v>
      </c>
      <c r="C18" s="25">
        <v>27</v>
      </c>
      <c r="D18" s="25">
        <v>27</v>
      </c>
      <c r="E18" s="46">
        <v>0</v>
      </c>
      <c r="F18" s="97">
        <v>54</v>
      </c>
      <c r="G18" s="25">
        <v>0</v>
      </c>
      <c r="H18" s="25">
        <v>0</v>
      </c>
      <c r="I18" s="98">
        <v>0</v>
      </c>
      <c r="J18" s="95">
        <v>46</v>
      </c>
      <c r="K18" s="25">
        <v>5</v>
      </c>
      <c r="L18" s="25">
        <v>1</v>
      </c>
      <c r="M18" s="46">
        <v>2</v>
      </c>
      <c r="N18" s="97">
        <v>4</v>
      </c>
      <c r="O18" s="25">
        <v>50</v>
      </c>
      <c r="P18" s="98">
        <v>0</v>
      </c>
      <c r="Q18" s="95">
        <v>28</v>
      </c>
      <c r="R18" s="25">
        <v>12</v>
      </c>
      <c r="S18" s="25">
        <v>2</v>
      </c>
      <c r="T18" s="25">
        <v>0</v>
      </c>
      <c r="U18" s="25">
        <v>12</v>
      </c>
      <c r="V18" s="46">
        <v>0</v>
      </c>
      <c r="W18" s="97">
        <v>28</v>
      </c>
      <c r="X18" s="25">
        <v>17</v>
      </c>
      <c r="Y18" s="25">
        <v>0</v>
      </c>
      <c r="Z18" s="25">
        <v>0</v>
      </c>
      <c r="AA18" s="25">
        <v>3</v>
      </c>
      <c r="AB18" s="98">
        <v>6</v>
      </c>
      <c r="AC18" s="96"/>
    </row>
    <row r="19" spans="1:29" customFormat="1" ht="20.100000000000001" customHeight="1">
      <c r="A19" s="90" t="s">
        <v>14</v>
      </c>
      <c r="B19" s="25">
        <v>28</v>
      </c>
      <c r="C19" s="25">
        <v>14</v>
      </c>
      <c r="D19" s="25">
        <v>14</v>
      </c>
      <c r="E19" s="46">
        <v>0</v>
      </c>
      <c r="F19" s="97">
        <v>28</v>
      </c>
      <c r="G19" s="25">
        <v>0</v>
      </c>
      <c r="H19" s="25">
        <v>0</v>
      </c>
      <c r="I19" s="98">
        <v>0</v>
      </c>
      <c r="J19" s="95">
        <v>23</v>
      </c>
      <c r="K19" s="25">
        <v>2</v>
      </c>
      <c r="L19" s="25">
        <v>3</v>
      </c>
      <c r="M19" s="46">
        <v>0</v>
      </c>
      <c r="N19" s="97">
        <v>8</v>
      </c>
      <c r="O19" s="25">
        <v>19</v>
      </c>
      <c r="P19" s="98">
        <v>1</v>
      </c>
      <c r="Q19" s="95">
        <v>12</v>
      </c>
      <c r="R19" s="25">
        <v>14</v>
      </c>
      <c r="S19" s="25">
        <v>1</v>
      </c>
      <c r="T19" s="25">
        <v>1</v>
      </c>
      <c r="U19" s="25">
        <v>0</v>
      </c>
      <c r="V19" s="46">
        <v>0</v>
      </c>
      <c r="W19" s="97">
        <v>7</v>
      </c>
      <c r="X19" s="25">
        <v>10</v>
      </c>
      <c r="Y19" s="25">
        <v>0</v>
      </c>
      <c r="Z19" s="25">
        <v>2</v>
      </c>
      <c r="AA19" s="25">
        <v>1</v>
      </c>
      <c r="AB19" s="98">
        <v>8</v>
      </c>
      <c r="AC19" s="96"/>
    </row>
    <row r="20" spans="1:29" customFormat="1" ht="24" customHeight="1">
      <c r="A20" s="90" t="s">
        <v>15</v>
      </c>
      <c r="B20" s="25">
        <v>9</v>
      </c>
      <c r="C20" s="25">
        <v>3</v>
      </c>
      <c r="D20" s="25">
        <v>6</v>
      </c>
      <c r="E20" s="46">
        <v>0</v>
      </c>
      <c r="F20" s="97">
        <v>8</v>
      </c>
      <c r="G20" s="25">
        <v>0</v>
      </c>
      <c r="H20" s="25">
        <v>1</v>
      </c>
      <c r="I20" s="98">
        <v>0</v>
      </c>
      <c r="J20" s="95">
        <v>7</v>
      </c>
      <c r="K20" s="25">
        <v>1</v>
      </c>
      <c r="L20" s="25">
        <v>1</v>
      </c>
      <c r="M20" s="46">
        <v>0</v>
      </c>
      <c r="N20" s="97">
        <v>5</v>
      </c>
      <c r="O20" s="25">
        <v>4</v>
      </c>
      <c r="P20" s="98">
        <v>0</v>
      </c>
      <c r="Q20" s="95">
        <v>3</v>
      </c>
      <c r="R20" s="25">
        <v>5</v>
      </c>
      <c r="S20" s="25">
        <v>0</v>
      </c>
      <c r="T20" s="25">
        <v>1</v>
      </c>
      <c r="U20" s="25">
        <v>0</v>
      </c>
      <c r="V20" s="46">
        <v>0</v>
      </c>
      <c r="W20" s="97">
        <v>1</v>
      </c>
      <c r="X20" s="25">
        <v>5</v>
      </c>
      <c r="Y20" s="25">
        <v>0</v>
      </c>
      <c r="Z20" s="25">
        <v>0</v>
      </c>
      <c r="AA20" s="25">
        <v>0</v>
      </c>
      <c r="AB20" s="98">
        <v>3</v>
      </c>
      <c r="AC20" s="96"/>
    </row>
    <row r="21" spans="1:29" customFormat="1" ht="21.6" customHeight="1" thickBot="1">
      <c r="A21" s="90" t="s">
        <v>16</v>
      </c>
      <c r="B21" s="25">
        <v>2</v>
      </c>
      <c r="C21" s="25">
        <v>0</v>
      </c>
      <c r="D21" s="25">
        <v>2</v>
      </c>
      <c r="E21" s="46">
        <v>0</v>
      </c>
      <c r="F21" s="99">
        <v>2</v>
      </c>
      <c r="G21" s="100">
        <v>0</v>
      </c>
      <c r="H21" s="100">
        <v>0</v>
      </c>
      <c r="I21" s="101">
        <v>0</v>
      </c>
      <c r="J21" s="95">
        <v>2</v>
      </c>
      <c r="K21" s="25">
        <v>0</v>
      </c>
      <c r="L21" s="25">
        <v>0</v>
      </c>
      <c r="M21" s="46">
        <v>0</v>
      </c>
      <c r="N21" s="99">
        <v>1</v>
      </c>
      <c r="O21" s="100">
        <v>1</v>
      </c>
      <c r="P21" s="101">
        <v>0</v>
      </c>
      <c r="Q21" s="95">
        <v>1</v>
      </c>
      <c r="R21" s="25">
        <v>1</v>
      </c>
      <c r="S21" s="25">
        <v>0</v>
      </c>
      <c r="T21" s="25">
        <v>0</v>
      </c>
      <c r="U21" s="25">
        <v>0</v>
      </c>
      <c r="V21" s="46">
        <v>0</v>
      </c>
      <c r="W21" s="99">
        <v>0</v>
      </c>
      <c r="X21" s="100">
        <v>1</v>
      </c>
      <c r="Y21" s="100">
        <v>0</v>
      </c>
      <c r="Z21" s="100">
        <v>0</v>
      </c>
      <c r="AA21" s="100">
        <v>0</v>
      </c>
      <c r="AB21" s="101">
        <v>1</v>
      </c>
      <c r="AC21" s="96"/>
    </row>
    <row r="22" spans="1:29" customFormat="1" ht="28.5" customHeight="1" thickTop="1" thickBot="1">
      <c r="A22" s="90" t="s">
        <v>118</v>
      </c>
      <c r="B22" s="25">
        <v>110</v>
      </c>
      <c r="C22" s="102">
        <v>58</v>
      </c>
      <c r="D22" s="102">
        <v>52</v>
      </c>
      <c r="E22" s="102">
        <v>0</v>
      </c>
      <c r="F22" s="88">
        <v>107</v>
      </c>
      <c r="G22" s="88">
        <v>3</v>
      </c>
      <c r="H22" s="88">
        <v>0</v>
      </c>
      <c r="I22" s="88">
        <v>0</v>
      </c>
      <c r="J22" s="102">
        <v>96</v>
      </c>
      <c r="K22" s="102">
        <v>7</v>
      </c>
      <c r="L22" s="102">
        <v>6</v>
      </c>
      <c r="M22" s="102">
        <v>1</v>
      </c>
      <c r="N22" s="88">
        <v>60</v>
      </c>
      <c r="O22" s="88">
        <v>45</v>
      </c>
      <c r="P22" s="88">
        <v>5</v>
      </c>
      <c r="Q22" s="102">
        <v>38</v>
      </c>
      <c r="R22" s="102">
        <v>65</v>
      </c>
      <c r="S22" s="102">
        <v>0</v>
      </c>
      <c r="T22" s="102">
        <v>5</v>
      </c>
      <c r="U22" s="102">
        <v>2</v>
      </c>
      <c r="V22" s="102">
        <v>0</v>
      </c>
      <c r="W22" s="88">
        <v>1</v>
      </c>
      <c r="X22" s="88">
        <v>42</v>
      </c>
      <c r="Y22" s="88">
        <v>1</v>
      </c>
      <c r="Z22" s="88">
        <v>8</v>
      </c>
      <c r="AA22" s="88">
        <v>7</v>
      </c>
      <c r="AB22" s="88">
        <v>51</v>
      </c>
      <c r="AC22" s="89"/>
    </row>
    <row r="23" spans="1:29" customFormat="1" ht="20.100000000000001" customHeight="1" thickTop="1">
      <c r="A23" s="90" t="s">
        <v>12</v>
      </c>
      <c r="B23" s="103">
        <v>0</v>
      </c>
      <c r="C23" s="104">
        <v>0</v>
      </c>
      <c r="D23" s="105">
        <v>0</v>
      </c>
      <c r="E23" s="106">
        <v>0</v>
      </c>
      <c r="F23" s="107">
        <v>0</v>
      </c>
      <c r="G23" s="88">
        <v>0</v>
      </c>
      <c r="H23" s="88">
        <v>0</v>
      </c>
      <c r="I23" s="103">
        <v>0</v>
      </c>
      <c r="J23" s="108">
        <v>0</v>
      </c>
      <c r="K23" s="109">
        <v>0</v>
      </c>
      <c r="L23" s="109">
        <v>0</v>
      </c>
      <c r="M23" s="110">
        <v>0</v>
      </c>
      <c r="N23" s="107">
        <v>0</v>
      </c>
      <c r="O23" s="88">
        <v>0</v>
      </c>
      <c r="P23" s="103">
        <v>0</v>
      </c>
      <c r="Q23" s="108">
        <v>0</v>
      </c>
      <c r="R23" s="109">
        <v>0</v>
      </c>
      <c r="S23" s="109">
        <v>0</v>
      </c>
      <c r="T23" s="109">
        <v>0</v>
      </c>
      <c r="U23" s="109">
        <v>0</v>
      </c>
      <c r="V23" s="110">
        <v>0</v>
      </c>
      <c r="W23" s="107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9"/>
    </row>
    <row r="24" spans="1:29" customFormat="1" ht="23.1" customHeight="1">
      <c r="A24" s="90" t="s">
        <v>13</v>
      </c>
      <c r="B24" s="103">
        <v>22</v>
      </c>
      <c r="C24" s="111">
        <v>10</v>
      </c>
      <c r="D24" s="88">
        <v>12</v>
      </c>
      <c r="E24" s="112">
        <v>0</v>
      </c>
      <c r="F24" s="107">
        <v>22</v>
      </c>
      <c r="G24" s="88">
        <v>0</v>
      </c>
      <c r="H24" s="88">
        <v>0</v>
      </c>
      <c r="I24" s="103">
        <v>0</v>
      </c>
      <c r="J24" s="113">
        <v>19</v>
      </c>
      <c r="K24" s="88">
        <v>2</v>
      </c>
      <c r="L24" s="88">
        <v>1</v>
      </c>
      <c r="M24" s="114">
        <v>0</v>
      </c>
      <c r="N24" s="107">
        <v>3</v>
      </c>
      <c r="O24" s="88">
        <v>18</v>
      </c>
      <c r="P24" s="103">
        <v>1</v>
      </c>
      <c r="Q24" s="113">
        <v>15</v>
      </c>
      <c r="R24" s="88">
        <v>6</v>
      </c>
      <c r="S24" s="88">
        <v>0</v>
      </c>
      <c r="T24" s="88">
        <v>0</v>
      </c>
      <c r="U24" s="88">
        <v>1</v>
      </c>
      <c r="V24" s="114">
        <v>0</v>
      </c>
      <c r="W24" s="107">
        <v>0</v>
      </c>
      <c r="X24" s="88">
        <v>12</v>
      </c>
      <c r="Y24" s="88">
        <v>0</v>
      </c>
      <c r="Z24" s="88">
        <v>0</v>
      </c>
      <c r="AA24" s="88">
        <v>2</v>
      </c>
      <c r="AB24" s="88">
        <v>8</v>
      </c>
      <c r="AC24" s="89"/>
    </row>
    <row r="25" spans="1:29" customFormat="1" ht="24.95" customHeight="1">
      <c r="A25" s="90" t="s">
        <v>14</v>
      </c>
      <c r="B25" s="103">
        <v>49</v>
      </c>
      <c r="C25" s="111">
        <v>27</v>
      </c>
      <c r="D25" s="88">
        <v>22</v>
      </c>
      <c r="E25" s="112">
        <v>0</v>
      </c>
      <c r="F25" s="107">
        <v>49</v>
      </c>
      <c r="G25" s="88">
        <v>0</v>
      </c>
      <c r="H25" s="88">
        <v>0</v>
      </c>
      <c r="I25" s="103">
        <v>0</v>
      </c>
      <c r="J25" s="113">
        <v>46</v>
      </c>
      <c r="K25" s="88">
        <v>2</v>
      </c>
      <c r="L25" s="88">
        <v>0</v>
      </c>
      <c r="M25" s="114">
        <v>1</v>
      </c>
      <c r="N25" s="107">
        <v>29</v>
      </c>
      <c r="O25" s="88">
        <v>19</v>
      </c>
      <c r="P25" s="103">
        <v>1</v>
      </c>
      <c r="Q25" s="113">
        <v>14</v>
      </c>
      <c r="R25" s="88">
        <v>33</v>
      </c>
      <c r="S25" s="88">
        <v>0</v>
      </c>
      <c r="T25" s="88">
        <v>1</v>
      </c>
      <c r="U25" s="88">
        <v>1</v>
      </c>
      <c r="V25" s="114">
        <v>0</v>
      </c>
      <c r="W25" s="107">
        <v>0</v>
      </c>
      <c r="X25" s="88">
        <v>15</v>
      </c>
      <c r="Y25" s="88">
        <v>0</v>
      </c>
      <c r="Z25" s="88">
        <v>4</v>
      </c>
      <c r="AA25" s="88">
        <v>3</v>
      </c>
      <c r="AB25" s="88">
        <v>27</v>
      </c>
      <c r="AC25" s="89"/>
    </row>
    <row r="26" spans="1:29" customFormat="1" ht="26.45" customHeight="1">
      <c r="A26" s="90" t="s">
        <v>15</v>
      </c>
      <c r="B26" s="103">
        <v>38</v>
      </c>
      <c r="C26" s="111">
        <v>20</v>
      </c>
      <c r="D26" s="88">
        <v>18</v>
      </c>
      <c r="E26" s="112">
        <v>0</v>
      </c>
      <c r="F26" s="107">
        <v>36</v>
      </c>
      <c r="G26" s="88">
        <v>2</v>
      </c>
      <c r="H26" s="88">
        <v>0</v>
      </c>
      <c r="I26" s="103">
        <v>0</v>
      </c>
      <c r="J26" s="113">
        <v>31</v>
      </c>
      <c r="K26" s="88">
        <v>3</v>
      </c>
      <c r="L26" s="88">
        <v>4</v>
      </c>
      <c r="M26" s="114">
        <v>0</v>
      </c>
      <c r="N26" s="107">
        <v>27</v>
      </c>
      <c r="O26" s="88">
        <v>8</v>
      </c>
      <c r="P26" s="103">
        <v>3</v>
      </c>
      <c r="Q26" s="113">
        <v>9</v>
      </c>
      <c r="R26" s="88">
        <v>26</v>
      </c>
      <c r="S26" s="88">
        <v>0</v>
      </c>
      <c r="T26" s="88">
        <v>3</v>
      </c>
      <c r="U26" s="88">
        <v>0</v>
      </c>
      <c r="V26" s="114">
        <v>0</v>
      </c>
      <c r="W26" s="107">
        <v>1</v>
      </c>
      <c r="X26" s="88">
        <v>15</v>
      </c>
      <c r="Y26" s="88">
        <v>1</v>
      </c>
      <c r="Z26" s="88">
        <v>3</v>
      </c>
      <c r="AA26" s="88">
        <v>2</v>
      </c>
      <c r="AB26" s="88">
        <v>16</v>
      </c>
      <c r="AC26" s="89"/>
    </row>
    <row r="27" spans="1:29" customFormat="1" ht="21.95" customHeight="1" thickBot="1">
      <c r="A27" s="90" t="s">
        <v>16</v>
      </c>
      <c r="B27" s="103">
        <v>1</v>
      </c>
      <c r="C27" s="115">
        <v>1</v>
      </c>
      <c r="D27" s="116">
        <v>0</v>
      </c>
      <c r="E27" s="117">
        <v>0</v>
      </c>
      <c r="F27" s="107">
        <v>0</v>
      </c>
      <c r="G27" s="88">
        <v>1</v>
      </c>
      <c r="H27" s="88">
        <v>0</v>
      </c>
      <c r="I27" s="103">
        <v>0</v>
      </c>
      <c r="J27" s="118">
        <v>0</v>
      </c>
      <c r="K27" s="119">
        <v>0</v>
      </c>
      <c r="L27" s="119">
        <v>1</v>
      </c>
      <c r="M27" s="120">
        <v>0</v>
      </c>
      <c r="N27" s="107">
        <v>1</v>
      </c>
      <c r="O27" s="88">
        <v>0</v>
      </c>
      <c r="P27" s="103">
        <v>0</v>
      </c>
      <c r="Q27" s="118">
        <v>0</v>
      </c>
      <c r="R27" s="119">
        <v>0</v>
      </c>
      <c r="S27" s="119">
        <v>0</v>
      </c>
      <c r="T27" s="119">
        <v>1</v>
      </c>
      <c r="U27" s="119">
        <v>0</v>
      </c>
      <c r="V27" s="120">
        <v>0</v>
      </c>
      <c r="W27" s="107">
        <v>0</v>
      </c>
      <c r="X27" s="88">
        <v>0</v>
      </c>
      <c r="Y27" s="88">
        <v>0</v>
      </c>
      <c r="Z27" s="88">
        <v>1</v>
      </c>
      <c r="AA27" s="88">
        <v>0</v>
      </c>
      <c r="AB27" s="88">
        <v>0</v>
      </c>
      <c r="AC27" s="89"/>
    </row>
    <row r="28" spans="1:29" customFormat="1" ht="12.6" customHeight="1" thickTop="1">
      <c r="A28" s="8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customFormat="1" ht="13.5" customHeight="1">
      <c r="A29" s="76" t="s">
        <v>212</v>
      </c>
      <c r="B29" s="226" t="s">
        <v>119</v>
      </c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50"/>
      <c r="P29" s="50"/>
      <c r="Q29" s="50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96"/>
      <c r="AC29" s="34"/>
    </row>
    <row r="30" spans="1:29" customFormat="1" ht="48" customHeight="1">
      <c r="A30" s="76"/>
      <c r="B30" s="82" t="s">
        <v>2</v>
      </c>
      <c r="C30" s="87" t="s">
        <v>120</v>
      </c>
      <c r="D30" s="87" t="s">
        <v>121</v>
      </c>
      <c r="E30" s="87" t="s">
        <v>22</v>
      </c>
      <c r="F30" s="87" t="s">
        <v>122</v>
      </c>
      <c r="G30" s="87" t="s">
        <v>123</v>
      </c>
      <c r="H30" s="87" t="s">
        <v>124</v>
      </c>
      <c r="I30" s="121" t="s">
        <v>125</v>
      </c>
      <c r="J30" s="87" t="s">
        <v>126</v>
      </c>
      <c r="K30" s="121" t="s">
        <v>127</v>
      </c>
      <c r="L30" s="87" t="s">
        <v>49</v>
      </c>
      <c r="M30" s="121" t="s">
        <v>50</v>
      </c>
      <c r="N30" s="87" t="s">
        <v>24</v>
      </c>
      <c r="O30" s="34"/>
      <c r="P30" s="34"/>
      <c r="Q30" s="34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96"/>
      <c r="AC30" s="34"/>
    </row>
    <row r="31" spans="1:29" customFormat="1" ht="23.1" customHeight="1" thickBot="1">
      <c r="A31" s="90" t="s">
        <v>2</v>
      </c>
      <c r="B31" s="122">
        <v>796</v>
      </c>
      <c r="C31" s="123">
        <v>118</v>
      </c>
      <c r="D31" s="123">
        <v>19</v>
      </c>
      <c r="E31" s="123">
        <v>5</v>
      </c>
      <c r="F31" s="123">
        <v>22</v>
      </c>
      <c r="G31" s="123">
        <v>114</v>
      </c>
      <c r="H31" s="123">
        <v>173</v>
      </c>
      <c r="I31" s="123">
        <v>28</v>
      </c>
      <c r="J31" s="123">
        <v>42</v>
      </c>
      <c r="K31" s="123">
        <v>24</v>
      </c>
      <c r="L31" s="123">
        <v>175</v>
      </c>
      <c r="M31" s="123">
        <v>69</v>
      </c>
      <c r="N31" s="123">
        <v>7</v>
      </c>
      <c r="O31" s="34"/>
      <c r="P31" s="34"/>
      <c r="Q31" s="34"/>
      <c r="R31" s="124"/>
      <c r="S31" s="124"/>
      <c r="T31" s="124"/>
      <c r="U31" s="124"/>
      <c r="V31" s="124"/>
      <c r="W31" s="124"/>
      <c r="X31" s="125"/>
      <c r="Y31" s="125"/>
      <c r="Z31" s="125"/>
      <c r="AA31" s="125"/>
      <c r="AB31" s="96"/>
      <c r="AC31" s="34"/>
    </row>
    <row r="32" spans="1:29" customFormat="1" ht="27.6" customHeight="1" thickTop="1">
      <c r="A32" s="90" t="s">
        <v>128</v>
      </c>
      <c r="B32" s="126">
        <v>397</v>
      </c>
      <c r="C32" s="127">
        <v>69</v>
      </c>
      <c r="D32" s="128">
        <v>7</v>
      </c>
      <c r="E32" s="128">
        <v>3</v>
      </c>
      <c r="F32" s="128">
        <v>7</v>
      </c>
      <c r="G32" s="128">
        <v>59</v>
      </c>
      <c r="H32" s="128">
        <v>89</v>
      </c>
      <c r="I32" s="128">
        <v>17</v>
      </c>
      <c r="J32" s="128">
        <v>29</v>
      </c>
      <c r="K32" s="128">
        <v>8</v>
      </c>
      <c r="L32" s="128">
        <v>86</v>
      </c>
      <c r="M32" s="128">
        <v>19</v>
      </c>
      <c r="N32" s="129">
        <v>4</v>
      </c>
      <c r="O32" s="34"/>
      <c r="P32" s="34"/>
      <c r="Q32" s="34"/>
      <c r="R32" s="124"/>
      <c r="S32" s="124"/>
      <c r="T32" s="124"/>
      <c r="U32" s="124"/>
      <c r="V32" s="124"/>
      <c r="W32" s="124"/>
      <c r="X32" s="38"/>
      <c r="Y32" s="38"/>
      <c r="Z32" s="38"/>
      <c r="AA32" s="38"/>
      <c r="AB32" s="38"/>
      <c r="AC32" s="34"/>
    </row>
    <row r="33" spans="1:33" customFormat="1" ht="23.45" customHeight="1" thickBot="1">
      <c r="A33" s="90" t="s">
        <v>129</v>
      </c>
      <c r="B33" s="126">
        <v>399</v>
      </c>
      <c r="C33" s="130">
        <v>49</v>
      </c>
      <c r="D33" s="131">
        <v>12</v>
      </c>
      <c r="E33" s="131">
        <v>2</v>
      </c>
      <c r="F33" s="131">
        <v>15</v>
      </c>
      <c r="G33" s="131">
        <v>55</v>
      </c>
      <c r="H33" s="131">
        <v>84</v>
      </c>
      <c r="I33" s="131">
        <v>11</v>
      </c>
      <c r="J33" s="131">
        <v>13</v>
      </c>
      <c r="K33" s="131">
        <v>16</v>
      </c>
      <c r="L33" s="131">
        <v>89</v>
      </c>
      <c r="M33" s="131">
        <v>50</v>
      </c>
      <c r="N33" s="132">
        <v>3</v>
      </c>
      <c r="O33" s="34"/>
      <c r="P33" s="34"/>
      <c r="Q33" s="34"/>
      <c r="R33" s="124"/>
      <c r="S33" s="124"/>
      <c r="T33" s="124"/>
      <c r="U33" s="124"/>
      <c r="V33" s="124"/>
      <c r="W33" s="124"/>
      <c r="X33" s="38"/>
      <c r="Y33" s="38"/>
      <c r="Z33" s="38"/>
      <c r="AA33" s="38"/>
      <c r="AB33" s="38"/>
      <c r="AC33" s="34"/>
      <c r="AD33" s="34"/>
      <c r="AE33" s="34"/>
      <c r="AF33" s="34"/>
      <c r="AG33" s="34"/>
    </row>
    <row r="34" spans="1:33" customFormat="1" ht="17.45" customHeight="1" thickTop="1">
      <c r="A34" s="37" t="s">
        <v>130</v>
      </c>
      <c r="B34" s="133"/>
      <c r="C34" s="133"/>
      <c r="D34" s="133"/>
      <c r="E34" s="133"/>
      <c r="F34" s="133"/>
      <c r="G34" s="133"/>
      <c r="H34" s="133"/>
      <c r="I34" s="133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53"/>
      <c r="AC34" s="34"/>
      <c r="AD34" s="34"/>
      <c r="AE34" s="34"/>
      <c r="AF34" s="34"/>
      <c r="AG34" s="34"/>
    </row>
    <row r="35" spans="1:33" customFormat="1" ht="22.5" customHeight="1">
      <c r="A35" s="76" t="s">
        <v>213</v>
      </c>
      <c r="B35" s="226" t="s">
        <v>2</v>
      </c>
      <c r="C35" s="226" t="s">
        <v>5</v>
      </c>
      <c r="D35" s="226"/>
      <c r="E35" s="226"/>
      <c r="F35" s="226" t="s">
        <v>101</v>
      </c>
      <c r="G35" s="226"/>
      <c r="H35" s="226"/>
      <c r="I35" s="226"/>
      <c r="J35" s="226" t="s">
        <v>42</v>
      </c>
      <c r="K35" s="226"/>
      <c r="L35" s="226"/>
      <c r="M35" s="226"/>
      <c r="N35" s="226" t="s">
        <v>6</v>
      </c>
      <c r="O35" s="226"/>
      <c r="P35" s="226"/>
      <c r="Q35" s="226" t="s">
        <v>7</v>
      </c>
      <c r="R35" s="226"/>
      <c r="S35" s="226"/>
      <c r="T35" s="226"/>
      <c r="U35" s="226"/>
      <c r="V35" s="226"/>
      <c r="W35" s="226" t="s">
        <v>102</v>
      </c>
      <c r="X35" s="226"/>
      <c r="Y35" s="226"/>
      <c r="Z35" s="226"/>
      <c r="AA35" s="226"/>
      <c r="AB35" s="226"/>
      <c r="AC35" s="34"/>
      <c r="AD35" s="34"/>
      <c r="AE35" s="34"/>
      <c r="AF35" s="34"/>
      <c r="AG35" s="34"/>
    </row>
    <row r="36" spans="1:33" customFormat="1" ht="25.5" customHeight="1">
      <c r="A36" s="76"/>
      <c r="B36" s="226"/>
      <c r="C36" s="228" t="s">
        <v>17</v>
      </c>
      <c r="D36" s="228" t="s">
        <v>18</v>
      </c>
      <c r="E36" s="228" t="s">
        <v>24</v>
      </c>
      <c r="F36" s="228" t="s">
        <v>103</v>
      </c>
      <c r="G36" s="228" t="s">
        <v>104</v>
      </c>
      <c r="H36" s="228" t="s">
        <v>105</v>
      </c>
      <c r="I36" s="228" t="s">
        <v>106</v>
      </c>
      <c r="J36" s="228" t="s">
        <v>19</v>
      </c>
      <c r="K36" s="228" t="s">
        <v>20</v>
      </c>
      <c r="L36" s="228" t="s">
        <v>43</v>
      </c>
      <c r="M36" s="228" t="s">
        <v>106</v>
      </c>
      <c r="N36" s="228" t="s">
        <v>108</v>
      </c>
      <c r="O36" s="228" t="s">
        <v>109</v>
      </c>
      <c r="P36" s="228" t="s">
        <v>110</v>
      </c>
      <c r="Q36" s="228" t="s">
        <v>19</v>
      </c>
      <c r="R36" s="228" t="s">
        <v>21</v>
      </c>
      <c r="S36" s="228" t="s">
        <v>22</v>
      </c>
      <c r="T36" s="228" t="s">
        <v>131</v>
      </c>
      <c r="U36" s="228" t="s">
        <v>46</v>
      </c>
      <c r="V36" s="228" t="s">
        <v>24</v>
      </c>
      <c r="W36" s="228" t="s">
        <v>112</v>
      </c>
      <c r="X36" s="228"/>
      <c r="Y36" s="232" t="s">
        <v>47</v>
      </c>
      <c r="Z36" s="232"/>
      <c r="AA36" s="228" t="s">
        <v>48</v>
      </c>
      <c r="AB36" s="228"/>
      <c r="AC36" s="34"/>
      <c r="AD36" s="34"/>
      <c r="AE36" s="34"/>
      <c r="AF36" s="34"/>
      <c r="AG36" s="34"/>
    </row>
    <row r="37" spans="1:33" customFormat="1" ht="53.1" customHeight="1">
      <c r="A37" s="76"/>
      <c r="B37" s="226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41" t="s">
        <v>116</v>
      </c>
      <c r="X37" s="41" t="s">
        <v>115</v>
      </c>
      <c r="Y37" s="41" t="s">
        <v>116</v>
      </c>
      <c r="Z37" s="41" t="s">
        <v>115</v>
      </c>
      <c r="AA37" s="41" t="s">
        <v>116</v>
      </c>
      <c r="AB37" s="41" t="s">
        <v>115</v>
      </c>
      <c r="AC37" s="34"/>
      <c r="AD37" s="34"/>
      <c r="AE37" s="34"/>
      <c r="AF37" s="34"/>
      <c r="AG37" s="34"/>
    </row>
    <row r="38" spans="1:33" customFormat="1" ht="27.6" customHeight="1">
      <c r="A38" s="134" t="s">
        <v>2</v>
      </c>
      <c r="B38" s="88">
        <v>533</v>
      </c>
      <c r="C38" s="102">
        <v>284</v>
      </c>
      <c r="D38" s="102">
        <v>249</v>
      </c>
      <c r="E38" s="102">
        <v>0</v>
      </c>
      <c r="F38" s="102">
        <v>532</v>
      </c>
      <c r="G38" s="102">
        <v>0</v>
      </c>
      <c r="H38" s="102">
        <v>1</v>
      </c>
      <c r="I38" s="102">
        <v>0</v>
      </c>
      <c r="J38" s="102">
        <v>422</v>
      </c>
      <c r="K38" s="102">
        <v>95</v>
      </c>
      <c r="L38" s="102">
        <v>14</v>
      </c>
      <c r="M38" s="102">
        <v>2</v>
      </c>
      <c r="N38" s="102">
        <v>275</v>
      </c>
      <c r="O38" s="102">
        <v>251</v>
      </c>
      <c r="P38" s="102">
        <v>7</v>
      </c>
      <c r="Q38" s="102">
        <v>167</v>
      </c>
      <c r="R38" s="102">
        <v>317</v>
      </c>
      <c r="S38" s="102">
        <v>4</v>
      </c>
      <c r="T38" s="102">
        <v>2</v>
      </c>
      <c r="U38" s="102">
        <v>43</v>
      </c>
      <c r="V38" s="102">
        <v>0</v>
      </c>
      <c r="W38" s="102">
        <v>125</v>
      </c>
      <c r="X38" s="102">
        <v>194</v>
      </c>
      <c r="Y38" s="102">
        <v>8</v>
      </c>
      <c r="Z38" s="102">
        <v>42</v>
      </c>
      <c r="AA38" s="102">
        <v>28</v>
      </c>
      <c r="AB38" s="102">
        <v>136</v>
      </c>
      <c r="AC38" s="89"/>
      <c r="AD38" s="135"/>
      <c r="AE38" s="135"/>
      <c r="AF38" s="135"/>
      <c r="AG38" s="135"/>
    </row>
    <row r="39" spans="1:33" customFormat="1" ht="20.100000000000001" customHeight="1">
      <c r="A39" s="122" t="s">
        <v>12</v>
      </c>
      <c r="B39" s="103">
        <v>73</v>
      </c>
      <c r="C39" s="134">
        <v>37</v>
      </c>
      <c r="D39" s="134">
        <v>36</v>
      </c>
      <c r="E39" s="134">
        <v>0</v>
      </c>
      <c r="F39" s="134">
        <v>73</v>
      </c>
      <c r="G39" s="134">
        <v>0</v>
      </c>
      <c r="H39" s="134">
        <v>0</v>
      </c>
      <c r="I39" s="134">
        <v>0</v>
      </c>
      <c r="J39" s="134">
        <v>60</v>
      </c>
      <c r="K39" s="134">
        <v>11</v>
      </c>
      <c r="L39" s="134">
        <v>2</v>
      </c>
      <c r="M39" s="134">
        <v>0</v>
      </c>
      <c r="N39" s="134">
        <v>3</v>
      </c>
      <c r="O39" s="134">
        <v>70</v>
      </c>
      <c r="P39" s="134">
        <v>0</v>
      </c>
      <c r="Q39" s="134">
        <v>49</v>
      </c>
      <c r="R39" s="134">
        <v>10</v>
      </c>
      <c r="S39" s="134">
        <v>0</v>
      </c>
      <c r="T39" s="134">
        <v>0</v>
      </c>
      <c r="U39" s="134">
        <v>14</v>
      </c>
      <c r="V39" s="134">
        <v>0</v>
      </c>
      <c r="W39" s="134">
        <v>40</v>
      </c>
      <c r="X39" s="134">
        <v>29</v>
      </c>
      <c r="Y39" s="134">
        <v>0</v>
      </c>
      <c r="Z39" s="134">
        <v>0</v>
      </c>
      <c r="AA39" s="134">
        <v>2</v>
      </c>
      <c r="AB39" s="134">
        <v>2</v>
      </c>
      <c r="AC39" s="96"/>
      <c r="AD39" s="135"/>
      <c r="AE39" s="135"/>
      <c r="AF39" s="135"/>
      <c r="AG39" s="135"/>
    </row>
    <row r="40" spans="1:33" customFormat="1" ht="24" customHeight="1">
      <c r="A40" s="136" t="s">
        <v>13</v>
      </c>
      <c r="B40" s="103">
        <v>157</v>
      </c>
      <c r="C40" s="134">
        <v>89</v>
      </c>
      <c r="D40" s="134">
        <v>68</v>
      </c>
      <c r="E40" s="134">
        <v>0</v>
      </c>
      <c r="F40" s="134">
        <v>157</v>
      </c>
      <c r="G40" s="134">
        <v>0</v>
      </c>
      <c r="H40" s="134">
        <v>0</v>
      </c>
      <c r="I40" s="134">
        <v>0</v>
      </c>
      <c r="J40" s="134">
        <v>130</v>
      </c>
      <c r="K40" s="134">
        <v>21</v>
      </c>
      <c r="L40" s="134">
        <v>5</v>
      </c>
      <c r="M40" s="134">
        <v>1</v>
      </c>
      <c r="N40" s="134">
        <v>53</v>
      </c>
      <c r="O40" s="134">
        <v>103</v>
      </c>
      <c r="P40" s="134">
        <v>1</v>
      </c>
      <c r="Q40" s="134">
        <v>70</v>
      </c>
      <c r="R40" s="134">
        <v>64</v>
      </c>
      <c r="S40" s="134">
        <v>1</v>
      </c>
      <c r="T40" s="134">
        <v>0</v>
      </c>
      <c r="U40" s="134">
        <v>22</v>
      </c>
      <c r="V40" s="134">
        <v>0</v>
      </c>
      <c r="W40" s="134">
        <v>60</v>
      </c>
      <c r="X40" s="134">
        <v>68</v>
      </c>
      <c r="Y40" s="134">
        <v>0</v>
      </c>
      <c r="Z40" s="134">
        <v>1</v>
      </c>
      <c r="AA40" s="134">
        <v>8</v>
      </c>
      <c r="AB40" s="134">
        <v>20</v>
      </c>
      <c r="AC40" s="96"/>
      <c r="AD40" s="135"/>
      <c r="AE40" s="135"/>
      <c r="AF40" s="135"/>
      <c r="AG40" s="135"/>
    </row>
    <row r="41" spans="1:33" customFormat="1" ht="23.45" customHeight="1">
      <c r="A41" s="136" t="s">
        <v>14</v>
      </c>
      <c r="B41" s="103">
        <v>149</v>
      </c>
      <c r="C41" s="134">
        <v>74</v>
      </c>
      <c r="D41" s="134">
        <v>75</v>
      </c>
      <c r="E41" s="134">
        <v>0</v>
      </c>
      <c r="F41" s="134">
        <v>149</v>
      </c>
      <c r="G41" s="134">
        <v>0</v>
      </c>
      <c r="H41" s="134">
        <v>0</v>
      </c>
      <c r="I41" s="134">
        <v>0</v>
      </c>
      <c r="J41" s="134">
        <v>122</v>
      </c>
      <c r="K41" s="134">
        <v>23</v>
      </c>
      <c r="L41" s="134">
        <v>3</v>
      </c>
      <c r="M41" s="134">
        <v>1</v>
      </c>
      <c r="N41" s="134">
        <v>99</v>
      </c>
      <c r="O41" s="134">
        <v>46</v>
      </c>
      <c r="P41" s="134">
        <v>4</v>
      </c>
      <c r="Q41" s="134">
        <v>32</v>
      </c>
      <c r="R41" s="134">
        <v>108</v>
      </c>
      <c r="S41" s="134">
        <v>3</v>
      </c>
      <c r="T41" s="134">
        <v>1</v>
      </c>
      <c r="U41" s="134">
        <v>5</v>
      </c>
      <c r="V41" s="134">
        <v>0</v>
      </c>
      <c r="W41" s="134">
        <v>18</v>
      </c>
      <c r="X41" s="134">
        <v>46</v>
      </c>
      <c r="Y41" s="134">
        <v>1</v>
      </c>
      <c r="Z41" s="134">
        <v>16</v>
      </c>
      <c r="AA41" s="134">
        <v>11</v>
      </c>
      <c r="AB41" s="134">
        <v>57</v>
      </c>
      <c r="AC41" s="96"/>
      <c r="AD41" s="135"/>
      <c r="AE41" s="135"/>
      <c r="AF41" s="135"/>
      <c r="AG41" s="135"/>
    </row>
    <row r="42" spans="1:33" customFormat="1" ht="26.45" customHeight="1">
      <c r="A42" s="136" t="s">
        <v>15</v>
      </c>
      <c r="B42" s="103">
        <v>149</v>
      </c>
      <c r="C42" s="134">
        <v>79</v>
      </c>
      <c r="D42" s="134">
        <v>70</v>
      </c>
      <c r="E42" s="134">
        <v>0</v>
      </c>
      <c r="F42" s="134">
        <v>148</v>
      </c>
      <c r="G42" s="134">
        <v>0</v>
      </c>
      <c r="H42" s="134">
        <v>1</v>
      </c>
      <c r="I42" s="134">
        <v>0</v>
      </c>
      <c r="J42" s="134">
        <v>108</v>
      </c>
      <c r="K42" s="134">
        <v>38</v>
      </c>
      <c r="L42" s="134">
        <v>3</v>
      </c>
      <c r="M42" s="134">
        <v>0</v>
      </c>
      <c r="N42" s="134">
        <v>117</v>
      </c>
      <c r="O42" s="134">
        <v>31</v>
      </c>
      <c r="P42" s="134">
        <v>1</v>
      </c>
      <c r="Q42" s="134">
        <v>14</v>
      </c>
      <c r="R42" s="134">
        <v>132</v>
      </c>
      <c r="S42" s="134">
        <v>0</v>
      </c>
      <c r="T42" s="134">
        <v>1</v>
      </c>
      <c r="U42" s="134">
        <v>2</v>
      </c>
      <c r="V42" s="134">
        <v>0</v>
      </c>
      <c r="W42" s="134">
        <v>7</v>
      </c>
      <c r="X42" s="134">
        <v>49</v>
      </c>
      <c r="Y42" s="134">
        <v>7</v>
      </c>
      <c r="Z42" s="134">
        <v>25</v>
      </c>
      <c r="AA42" s="134">
        <v>6</v>
      </c>
      <c r="AB42" s="134">
        <v>55</v>
      </c>
      <c r="AC42" s="96"/>
      <c r="AD42" s="135"/>
      <c r="AE42" s="135"/>
      <c r="AF42" s="135"/>
      <c r="AG42" s="135"/>
    </row>
    <row r="43" spans="1:33" customFormat="1" ht="26.45" customHeight="1">
      <c r="A43" s="90" t="s">
        <v>16</v>
      </c>
      <c r="B43" s="103">
        <v>5</v>
      </c>
      <c r="C43" s="134">
        <v>5</v>
      </c>
      <c r="D43" s="134">
        <v>0</v>
      </c>
      <c r="E43" s="134">
        <v>0</v>
      </c>
      <c r="F43" s="134">
        <v>5</v>
      </c>
      <c r="G43" s="134">
        <v>0</v>
      </c>
      <c r="H43" s="134">
        <v>0</v>
      </c>
      <c r="I43" s="134">
        <v>0</v>
      </c>
      <c r="J43" s="134">
        <v>2</v>
      </c>
      <c r="K43" s="134">
        <v>2</v>
      </c>
      <c r="L43" s="134">
        <v>1</v>
      </c>
      <c r="M43" s="134">
        <v>0</v>
      </c>
      <c r="N43" s="134">
        <v>3</v>
      </c>
      <c r="O43" s="134">
        <v>1</v>
      </c>
      <c r="P43" s="134">
        <v>1</v>
      </c>
      <c r="Q43" s="134">
        <v>2</v>
      </c>
      <c r="R43" s="134">
        <v>3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2</v>
      </c>
      <c r="Y43" s="134">
        <v>0</v>
      </c>
      <c r="Z43" s="134">
        <v>0</v>
      </c>
      <c r="AA43" s="134">
        <v>1</v>
      </c>
      <c r="AB43" s="134">
        <v>2</v>
      </c>
      <c r="AC43" s="96"/>
      <c r="AD43" s="135"/>
      <c r="AE43" s="135"/>
      <c r="AF43" s="135"/>
      <c r="AG43" s="135"/>
    </row>
    <row r="44" spans="1:33" customFormat="1" ht="16.5">
      <c r="A44" s="137" t="s">
        <v>133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customFormat="1" ht="15.95" customHeight="1">
      <c r="A45" s="37" t="s">
        <v>71</v>
      </c>
      <c r="B45" s="34"/>
      <c r="C45" s="34"/>
      <c r="D45" s="78"/>
      <c r="E45" s="78"/>
      <c r="F45" s="78"/>
      <c r="G45" s="78"/>
      <c r="H45" s="78"/>
      <c r="I45" s="78"/>
      <c r="J45" s="34"/>
      <c r="K45" s="34"/>
      <c r="L45" s="34"/>
      <c r="M45" s="34"/>
      <c r="N45" s="34"/>
      <c r="O45" s="37" t="s">
        <v>72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customFormat="1" ht="36" customHeight="1">
      <c r="A46" s="76" t="s">
        <v>214</v>
      </c>
      <c r="B46" s="70" t="s">
        <v>215</v>
      </c>
      <c r="C46" s="70" t="s">
        <v>205</v>
      </c>
      <c r="D46" s="75" t="s">
        <v>206</v>
      </c>
      <c r="E46" s="75"/>
      <c r="F46" s="75"/>
      <c r="G46" s="75" t="s">
        <v>216</v>
      </c>
      <c r="H46" s="75"/>
      <c r="I46" s="75"/>
      <c r="J46" s="43"/>
      <c r="K46" s="43"/>
      <c r="L46" s="43"/>
      <c r="M46" s="43"/>
      <c r="N46" s="34"/>
      <c r="O46" s="76" t="s">
        <v>217</v>
      </c>
      <c r="P46" s="233" t="s">
        <v>136</v>
      </c>
      <c r="Q46" s="233"/>
      <c r="R46" s="233"/>
      <c r="S46" s="233"/>
      <c r="T46" s="233"/>
      <c r="U46" s="233"/>
      <c r="V46" s="233"/>
      <c r="W46" s="233"/>
      <c r="X46" s="233"/>
      <c r="Y46" s="233"/>
      <c r="Z46" s="34"/>
      <c r="AA46" s="34"/>
      <c r="AB46" s="34"/>
      <c r="AC46" s="34"/>
      <c r="AD46" s="34"/>
      <c r="AE46" s="34"/>
      <c r="AF46" s="34"/>
      <c r="AG46" s="34"/>
    </row>
    <row r="47" spans="1:33" customFormat="1" ht="92.45" customHeight="1">
      <c r="A47" s="76"/>
      <c r="B47" s="70"/>
      <c r="C47" s="70"/>
      <c r="D47" s="40" t="s">
        <v>98</v>
      </c>
      <c r="E47" s="40" t="s">
        <v>89</v>
      </c>
      <c r="F47" s="40" t="s">
        <v>90</v>
      </c>
      <c r="G47" s="40" t="s">
        <v>98</v>
      </c>
      <c r="H47" s="40" t="s">
        <v>138</v>
      </c>
      <c r="I47" s="40" t="s">
        <v>209</v>
      </c>
      <c r="J47" s="54"/>
      <c r="K47" s="55"/>
      <c r="L47" s="54"/>
      <c r="M47" s="54"/>
      <c r="N47" s="34"/>
      <c r="O47" s="76"/>
      <c r="P47" s="40" t="s">
        <v>139</v>
      </c>
      <c r="Q47" s="40" t="s">
        <v>80</v>
      </c>
      <c r="R47" s="40" t="s">
        <v>140</v>
      </c>
      <c r="S47" s="40" t="s">
        <v>141</v>
      </c>
      <c r="T47" s="40" t="s">
        <v>142</v>
      </c>
      <c r="U47" s="40" t="s">
        <v>143</v>
      </c>
      <c r="V47" s="40" t="s">
        <v>144</v>
      </c>
      <c r="W47" s="40" t="s">
        <v>145</v>
      </c>
      <c r="X47" s="40" t="s">
        <v>146</v>
      </c>
      <c r="Y47" s="40" t="s">
        <v>24</v>
      </c>
      <c r="Z47" s="55"/>
      <c r="AA47" s="55"/>
      <c r="AB47" s="34"/>
      <c r="AC47" s="34"/>
      <c r="AD47" s="34"/>
      <c r="AE47" s="34"/>
      <c r="AF47" s="34"/>
      <c r="AG47" s="34"/>
    </row>
    <row r="48" spans="1:33" customFormat="1" ht="22.5" customHeight="1">
      <c r="A48" s="39" t="s">
        <v>2</v>
      </c>
      <c r="B48" s="91">
        <v>655</v>
      </c>
      <c r="C48" s="91">
        <v>335</v>
      </c>
      <c r="D48" s="91">
        <v>355</v>
      </c>
      <c r="E48" s="91">
        <v>152</v>
      </c>
      <c r="F48" s="91">
        <v>203</v>
      </c>
      <c r="G48" s="91">
        <v>635</v>
      </c>
      <c r="H48" s="91">
        <v>404</v>
      </c>
      <c r="I48" s="91">
        <v>231</v>
      </c>
      <c r="J48" s="56"/>
      <c r="K48" s="57"/>
      <c r="L48" s="56"/>
      <c r="M48" s="56"/>
      <c r="N48" s="34"/>
      <c r="O48" s="39" t="s">
        <v>2</v>
      </c>
      <c r="P48" s="138">
        <v>50</v>
      </c>
      <c r="Q48" s="138">
        <v>18</v>
      </c>
      <c r="R48" s="138">
        <v>13</v>
      </c>
      <c r="S48" s="138">
        <v>17</v>
      </c>
      <c r="T48" s="138">
        <v>6</v>
      </c>
      <c r="U48" s="138">
        <v>23</v>
      </c>
      <c r="V48" s="138">
        <v>9</v>
      </c>
      <c r="W48" s="138">
        <v>6</v>
      </c>
      <c r="X48" s="138">
        <v>24</v>
      </c>
      <c r="Y48" s="138">
        <v>7</v>
      </c>
      <c r="Z48" s="34"/>
      <c r="AA48" s="34"/>
      <c r="AB48" s="34"/>
      <c r="AC48" s="34"/>
      <c r="AD48" s="34"/>
      <c r="AE48" s="34"/>
      <c r="AF48" s="34"/>
      <c r="AG48" s="34"/>
    </row>
    <row r="49" spans="1:29" customFormat="1" ht="26.45" customHeight="1">
      <c r="A49" s="58" t="s">
        <v>218</v>
      </c>
      <c r="B49" s="25">
        <v>50</v>
      </c>
      <c r="C49" s="25">
        <v>34</v>
      </c>
      <c r="D49" s="25">
        <v>33</v>
      </c>
      <c r="E49" s="25">
        <v>22</v>
      </c>
      <c r="F49" s="25">
        <v>11</v>
      </c>
      <c r="G49" s="25">
        <v>50</v>
      </c>
      <c r="H49" s="25">
        <v>36</v>
      </c>
      <c r="I49" s="25">
        <v>14</v>
      </c>
      <c r="J49" s="59"/>
      <c r="K49" s="57"/>
      <c r="L49" s="56"/>
      <c r="M49" s="56"/>
      <c r="N49" s="34"/>
      <c r="O49" s="60" t="s">
        <v>147</v>
      </c>
      <c r="P49" s="139">
        <v>9</v>
      </c>
      <c r="Q49" s="139">
        <v>5</v>
      </c>
      <c r="R49" s="139">
        <v>3</v>
      </c>
      <c r="S49" s="139">
        <v>0</v>
      </c>
      <c r="T49" s="139">
        <v>1</v>
      </c>
      <c r="U49" s="139">
        <v>0</v>
      </c>
      <c r="V49" s="139">
        <v>2</v>
      </c>
      <c r="W49" s="139">
        <v>4</v>
      </c>
      <c r="X49" s="139">
        <v>5</v>
      </c>
      <c r="Y49" s="139">
        <v>1</v>
      </c>
      <c r="Z49" s="34"/>
      <c r="AA49" s="34"/>
      <c r="AB49" s="34"/>
      <c r="AC49" s="34"/>
    </row>
    <row r="50" spans="1:29" customFormat="1" ht="31.5" customHeight="1">
      <c r="A50" s="60" t="s">
        <v>148</v>
      </c>
      <c r="B50" s="25">
        <v>605</v>
      </c>
      <c r="C50" s="25">
        <v>301</v>
      </c>
      <c r="D50" s="25">
        <v>322</v>
      </c>
      <c r="E50" s="25">
        <v>130</v>
      </c>
      <c r="F50" s="25">
        <v>192</v>
      </c>
      <c r="G50" s="25">
        <v>585</v>
      </c>
      <c r="H50" s="25">
        <v>368</v>
      </c>
      <c r="I50" s="25">
        <v>217</v>
      </c>
      <c r="J50" s="56"/>
      <c r="K50" s="57"/>
      <c r="L50" s="56"/>
      <c r="M50" s="56"/>
      <c r="N50" s="34"/>
      <c r="O50" s="60" t="s">
        <v>148</v>
      </c>
      <c r="P50" s="139">
        <v>41</v>
      </c>
      <c r="Q50" s="139">
        <v>13</v>
      </c>
      <c r="R50" s="139">
        <v>10</v>
      </c>
      <c r="S50" s="139">
        <v>17</v>
      </c>
      <c r="T50" s="139">
        <v>5</v>
      </c>
      <c r="U50" s="139">
        <v>23</v>
      </c>
      <c r="V50" s="139">
        <v>7</v>
      </c>
      <c r="W50" s="139">
        <v>2</v>
      </c>
      <c r="X50" s="139">
        <v>19</v>
      </c>
      <c r="Y50" s="139">
        <v>6</v>
      </c>
      <c r="Z50" s="34"/>
      <c r="AA50" s="34"/>
      <c r="AB50" s="34"/>
      <c r="AC50" s="34"/>
    </row>
    <row r="51" spans="1:29" customFormat="1" ht="22.5" customHeight="1">
      <c r="A51" s="37" t="s">
        <v>95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</row>
    <row r="52" spans="1:29" customFormat="1" ht="23.1" customHeight="1">
      <c r="A52" s="76" t="s">
        <v>219</v>
      </c>
      <c r="B52" s="226" t="s">
        <v>149</v>
      </c>
      <c r="C52" s="226"/>
      <c r="D52" s="226"/>
      <c r="E52" s="233" t="s">
        <v>150</v>
      </c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96"/>
      <c r="Y52" s="96"/>
      <c r="Z52" s="96"/>
      <c r="AA52" s="96"/>
      <c r="AB52" s="96"/>
      <c r="AC52" s="34"/>
    </row>
    <row r="53" spans="1:29" customFormat="1" ht="27" customHeight="1">
      <c r="A53" s="76"/>
      <c r="B53" s="226"/>
      <c r="C53" s="226"/>
      <c r="D53" s="226"/>
      <c r="E53" s="233" t="s">
        <v>2</v>
      </c>
      <c r="F53" s="233"/>
      <c r="G53" s="233"/>
      <c r="H53" s="233"/>
      <c r="I53" s="233" t="s">
        <v>151</v>
      </c>
      <c r="J53" s="233"/>
      <c r="K53" s="233"/>
      <c r="L53" s="233" t="s">
        <v>152</v>
      </c>
      <c r="M53" s="233"/>
      <c r="N53" s="233"/>
      <c r="O53" s="233" t="s">
        <v>153</v>
      </c>
      <c r="P53" s="233"/>
      <c r="Q53" s="233"/>
      <c r="R53" s="233" t="s">
        <v>154</v>
      </c>
      <c r="S53" s="233"/>
      <c r="T53" s="233"/>
      <c r="U53" s="233" t="s">
        <v>58</v>
      </c>
      <c r="V53" s="233"/>
      <c r="W53" s="233"/>
      <c r="X53" s="96"/>
      <c r="Y53" s="96"/>
      <c r="Z53" s="96"/>
      <c r="AA53" s="96"/>
      <c r="AB53" s="96"/>
      <c r="AC53" s="34"/>
    </row>
    <row r="54" spans="1:29" customFormat="1" ht="24.95" customHeight="1">
      <c r="A54" s="76"/>
      <c r="B54" s="25" t="s">
        <v>155</v>
      </c>
      <c r="C54" s="42" t="s">
        <v>147</v>
      </c>
      <c r="D54" s="25" t="s">
        <v>156</v>
      </c>
      <c r="E54" s="140" t="s">
        <v>155</v>
      </c>
      <c r="F54" s="140" t="s">
        <v>17</v>
      </c>
      <c r="G54" s="140" t="s">
        <v>18</v>
      </c>
      <c r="H54" s="37" t="s">
        <v>24</v>
      </c>
      <c r="I54" s="140" t="s">
        <v>17</v>
      </c>
      <c r="J54" s="140" t="s">
        <v>18</v>
      </c>
      <c r="K54" s="37" t="s">
        <v>24</v>
      </c>
      <c r="L54" s="140" t="s">
        <v>17</v>
      </c>
      <c r="M54" s="140" t="s">
        <v>18</v>
      </c>
      <c r="N54" s="37" t="s">
        <v>24</v>
      </c>
      <c r="O54" s="140" t="s">
        <v>17</v>
      </c>
      <c r="P54" s="140" t="s">
        <v>18</v>
      </c>
      <c r="Q54" s="37" t="s">
        <v>24</v>
      </c>
      <c r="R54" s="140" t="s">
        <v>17</v>
      </c>
      <c r="S54" s="140" t="s">
        <v>18</v>
      </c>
      <c r="T54" s="37" t="s">
        <v>24</v>
      </c>
      <c r="U54" s="140" t="s">
        <v>17</v>
      </c>
      <c r="V54" s="140" t="s">
        <v>18</v>
      </c>
      <c r="W54" s="61" t="s">
        <v>24</v>
      </c>
      <c r="X54" s="96"/>
      <c r="Y54" s="96"/>
      <c r="Z54" s="96"/>
      <c r="AA54" s="96"/>
      <c r="AB54" s="96"/>
      <c r="AC54" s="34"/>
    </row>
    <row r="55" spans="1:29" customFormat="1" ht="23.1" customHeight="1" thickBot="1">
      <c r="A55" s="90" t="s">
        <v>2</v>
      </c>
      <c r="B55" s="141">
        <v>203</v>
      </c>
      <c r="C55" s="142">
        <v>11</v>
      </c>
      <c r="D55" s="142">
        <v>192</v>
      </c>
      <c r="E55" s="141">
        <v>395</v>
      </c>
      <c r="F55" s="141">
        <v>194</v>
      </c>
      <c r="G55" s="141">
        <v>201</v>
      </c>
      <c r="H55" s="141">
        <v>0</v>
      </c>
      <c r="I55" s="142">
        <v>2</v>
      </c>
      <c r="J55" s="142">
        <v>2</v>
      </c>
      <c r="K55" s="142">
        <v>0</v>
      </c>
      <c r="L55" s="142">
        <v>49</v>
      </c>
      <c r="M55" s="142">
        <v>53</v>
      </c>
      <c r="N55" s="142">
        <v>0</v>
      </c>
      <c r="O55" s="142">
        <v>109</v>
      </c>
      <c r="P55" s="142">
        <v>117</v>
      </c>
      <c r="Q55" s="142">
        <v>0</v>
      </c>
      <c r="R55" s="142">
        <v>25</v>
      </c>
      <c r="S55" s="142">
        <v>20</v>
      </c>
      <c r="T55" s="142">
        <v>0</v>
      </c>
      <c r="U55" s="142">
        <v>9</v>
      </c>
      <c r="V55" s="142">
        <v>9</v>
      </c>
      <c r="W55" s="142">
        <v>0</v>
      </c>
      <c r="X55" s="96"/>
      <c r="Y55" s="96"/>
      <c r="Z55" s="96"/>
      <c r="AA55" s="96"/>
      <c r="AB55" s="96"/>
      <c r="AC55" s="96"/>
    </row>
    <row r="56" spans="1:29" customFormat="1" ht="21.6" customHeight="1" thickTop="1">
      <c r="A56" s="90" t="s">
        <v>157</v>
      </c>
      <c r="B56" s="143">
        <v>103</v>
      </c>
      <c r="C56" s="144">
        <v>9</v>
      </c>
      <c r="D56" s="145">
        <v>94</v>
      </c>
      <c r="E56" s="146">
        <v>197</v>
      </c>
      <c r="F56" s="141">
        <v>96</v>
      </c>
      <c r="G56" s="141">
        <v>101</v>
      </c>
      <c r="H56" s="143">
        <v>0</v>
      </c>
      <c r="I56" s="147">
        <v>0</v>
      </c>
      <c r="J56" s="148">
        <v>0</v>
      </c>
      <c r="K56" s="148">
        <v>0</v>
      </c>
      <c r="L56" s="148">
        <v>9</v>
      </c>
      <c r="M56" s="148">
        <v>9</v>
      </c>
      <c r="N56" s="148">
        <v>0</v>
      </c>
      <c r="O56" s="148">
        <v>66</v>
      </c>
      <c r="P56" s="148">
        <v>72</v>
      </c>
      <c r="Q56" s="148">
        <v>0</v>
      </c>
      <c r="R56" s="148">
        <v>14</v>
      </c>
      <c r="S56" s="148">
        <v>12</v>
      </c>
      <c r="T56" s="148">
        <v>0</v>
      </c>
      <c r="U56" s="148">
        <v>7</v>
      </c>
      <c r="V56" s="148">
        <v>8</v>
      </c>
      <c r="W56" s="149">
        <v>0</v>
      </c>
      <c r="X56" s="96"/>
      <c r="Y56" s="96"/>
      <c r="Z56" s="96"/>
      <c r="AA56" s="96"/>
      <c r="AB56" s="96"/>
      <c r="AC56" s="96"/>
    </row>
    <row r="57" spans="1:29" customFormat="1" ht="24.95" customHeight="1" thickBot="1">
      <c r="A57" s="90" t="s">
        <v>158</v>
      </c>
      <c r="B57" s="143">
        <v>100</v>
      </c>
      <c r="C57" s="150">
        <v>2</v>
      </c>
      <c r="D57" s="151">
        <v>98</v>
      </c>
      <c r="E57" s="146">
        <v>198</v>
      </c>
      <c r="F57" s="141">
        <v>98</v>
      </c>
      <c r="G57" s="141">
        <v>100</v>
      </c>
      <c r="H57" s="143">
        <v>0</v>
      </c>
      <c r="I57" s="150">
        <v>2</v>
      </c>
      <c r="J57" s="152">
        <v>2</v>
      </c>
      <c r="K57" s="152">
        <v>0</v>
      </c>
      <c r="L57" s="152">
        <v>40</v>
      </c>
      <c r="M57" s="152">
        <v>44</v>
      </c>
      <c r="N57" s="152">
        <v>0</v>
      </c>
      <c r="O57" s="152">
        <v>43</v>
      </c>
      <c r="P57" s="152">
        <v>45</v>
      </c>
      <c r="Q57" s="152">
        <v>0</v>
      </c>
      <c r="R57" s="152">
        <v>11</v>
      </c>
      <c r="S57" s="152">
        <v>8</v>
      </c>
      <c r="T57" s="152">
        <v>0</v>
      </c>
      <c r="U57" s="152">
        <v>2</v>
      </c>
      <c r="V57" s="152">
        <v>1</v>
      </c>
      <c r="W57" s="151">
        <v>0</v>
      </c>
      <c r="X57" s="96"/>
      <c r="Y57" s="96"/>
      <c r="Z57" s="96"/>
      <c r="AA57" s="96"/>
      <c r="AB57" s="96"/>
      <c r="AC57" s="96"/>
    </row>
    <row r="58" spans="1:29" customFormat="1" ht="12.95" customHeight="1" thickTop="1">
      <c r="A58" s="153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4"/>
      <c r="M58" s="34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34"/>
    </row>
    <row r="59" spans="1:29" customFormat="1" ht="19.5" customHeight="1">
      <c r="A59" s="79" t="s">
        <v>220</v>
      </c>
      <c r="B59" s="226" t="s">
        <v>159</v>
      </c>
      <c r="C59" s="226"/>
      <c r="D59" s="226"/>
      <c r="E59" s="226"/>
      <c r="F59" s="226"/>
      <c r="G59" s="226"/>
      <c r="H59" s="226"/>
      <c r="I59" s="226"/>
      <c r="J59" s="226"/>
      <c r="K59" s="22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34"/>
    </row>
    <row r="60" spans="1:29" customFormat="1" ht="51.6" customHeight="1">
      <c r="A60" s="79"/>
      <c r="B60" s="42" t="s">
        <v>160</v>
      </c>
      <c r="C60" s="42" t="s">
        <v>161</v>
      </c>
      <c r="D60" s="42" t="s">
        <v>162</v>
      </c>
      <c r="E60" s="42" t="s">
        <v>163</v>
      </c>
      <c r="F60" s="42" t="s">
        <v>164</v>
      </c>
      <c r="G60" s="42" t="s">
        <v>165</v>
      </c>
      <c r="H60" s="42" t="s">
        <v>166</v>
      </c>
      <c r="I60" s="42" t="s">
        <v>167</v>
      </c>
      <c r="J60" s="42" t="s">
        <v>66</v>
      </c>
      <c r="K60" s="25" t="s">
        <v>24</v>
      </c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125"/>
      <c r="AB60" s="125"/>
      <c r="AC60" s="34"/>
    </row>
    <row r="61" spans="1:29" customFormat="1" ht="26.1" customHeight="1" thickBot="1">
      <c r="A61" s="90" t="s">
        <v>2</v>
      </c>
      <c r="B61" s="134">
        <v>567</v>
      </c>
      <c r="C61" s="154">
        <v>174</v>
      </c>
      <c r="D61" s="154">
        <v>18</v>
      </c>
      <c r="E61" s="154">
        <v>5</v>
      </c>
      <c r="F61" s="154">
        <v>7</v>
      </c>
      <c r="G61" s="154">
        <v>139</v>
      </c>
      <c r="H61" s="154">
        <v>65</v>
      </c>
      <c r="I61" s="154">
        <v>17</v>
      </c>
      <c r="J61" s="154">
        <v>82</v>
      </c>
      <c r="K61" s="154">
        <v>60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4"/>
    </row>
    <row r="62" spans="1:29" customFormat="1" ht="21.95" customHeight="1">
      <c r="A62" s="90" t="s">
        <v>157</v>
      </c>
      <c r="B62" s="155">
        <v>405</v>
      </c>
      <c r="C62" s="156">
        <v>96</v>
      </c>
      <c r="D62" s="157">
        <v>18</v>
      </c>
      <c r="E62" s="157">
        <v>5</v>
      </c>
      <c r="F62" s="157">
        <v>7</v>
      </c>
      <c r="G62" s="157">
        <v>107</v>
      </c>
      <c r="H62" s="157">
        <v>61</v>
      </c>
      <c r="I62" s="157">
        <v>17</v>
      </c>
      <c r="J62" s="157">
        <v>45</v>
      </c>
      <c r="K62" s="158">
        <v>49</v>
      </c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4"/>
    </row>
    <row r="63" spans="1:29" customFormat="1" ht="21" customHeight="1" thickBot="1">
      <c r="A63" s="90" t="s">
        <v>158</v>
      </c>
      <c r="B63" s="155">
        <v>162</v>
      </c>
      <c r="C63" s="159">
        <v>78</v>
      </c>
      <c r="D63" s="160">
        <v>0</v>
      </c>
      <c r="E63" s="160">
        <v>0</v>
      </c>
      <c r="F63" s="160">
        <v>0</v>
      </c>
      <c r="G63" s="160">
        <v>32</v>
      </c>
      <c r="H63" s="160">
        <v>4</v>
      </c>
      <c r="I63" s="160">
        <v>0</v>
      </c>
      <c r="J63" s="160">
        <v>37</v>
      </c>
      <c r="K63" s="161">
        <v>11</v>
      </c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4"/>
    </row>
    <row r="64" spans="1:29" customFormat="1" ht="18.95" customHeight="1">
      <c r="A64" s="37" t="s">
        <v>130</v>
      </c>
      <c r="B64" s="38"/>
      <c r="C64" s="38"/>
      <c r="D64" s="38"/>
      <c r="E64" s="38"/>
      <c r="F64" s="234"/>
      <c r="G64" s="234"/>
      <c r="H64" s="234"/>
      <c r="I64" s="234"/>
      <c r="J64" s="234"/>
      <c r="K64" s="234"/>
      <c r="L64" s="78"/>
      <c r="M64" s="78"/>
      <c r="N64" s="78"/>
      <c r="O64" s="78"/>
      <c r="P64" s="78"/>
      <c r="Q64" s="7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4"/>
    </row>
    <row r="65" spans="1:29" customFormat="1" ht="21.6" customHeight="1">
      <c r="A65" s="76" t="s">
        <v>221</v>
      </c>
      <c r="B65" s="226" t="s">
        <v>149</v>
      </c>
      <c r="C65" s="226"/>
      <c r="D65" s="226"/>
      <c r="E65" s="233" t="s">
        <v>150</v>
      </c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38"/>
      <c r="Y65" s="38"/>
      <c r="Z65" s="38"/>
      <c r="AA65" s="38"/>
      <c r="AB65" s="38"/>
      <c r="AC65" s="34"/>
    </row>
    <row r="66" spans="1:29" customFormat="1" ht="29.45" customHeight="1">
      <c r="A66" s="76"/>
      <c r="B66" s="226"/>
      <c r="C66" s="226"/>
      <c r="D66" s="226"/>
      <c r="E66" s="233" t="s">
        <v>2</v>
      </c>
      <c r="F66" s="233"/>
      <c r="G66" s="233"/>
      <c r="H66" s="233"/>
      <c r="I66" s="72" t="s">
        <v>168</v>
      </c>
      <c r="J66" s="72"/>
      <c r="K66" s="72"/>
      <c r="L66" s="72" t="s">
        <v>169</v>
      </c>
      <c r="M66" s="72"/>
      <c r="N66" s="72"/>
      <c r="O66" s="72" t="s">
        <v>170</v>
      </c>
      <c r="P66" s="72"/>
      <c r="Q66" s="72"/>
      <c r="R66" s="72" t="s">
        <v>171</v>
      </c>
      <c r="S66" s="72"/>
      <c r="T66" s="72"/>
      <c r="U66" s="72" t="s">
        <v>172</v>
      </c>
      <c r="V66" s="72"/>
      <c r="W66" s="72"/>
      <c r="X66" s="38"/>
      <c r="Y66" s="38"/>
      <c r="Z66" s="38"/>
      <c r="AA66" s="38"/>
      <c r="AB66" s="38"/>
      <c r="AC66" s="34"/>
    </row>
    <row r="67" spans="1:29" customFormat="1" ht="27" customHeight="1">
      <c r="A67" s="76"/>
      <c r="B67" s="25" t="s">
        <v>155</v>
      </c>
      <c r="C67" s="42" t="s">
        <v>147</v>
      </c>
      <c r="D67" s="25" t="s">
        <v>156</v>
      </c>
      <c r="E67" s="140" t="s">
        <v>155</v>
      </c>
      <c r="F67" s="140" t="s">
        <v>17</v>
      </c>
      <c r="G67" s="140" t="s">
        <v>18</v>
      </c>
      <c r="H67" s="140" t="s">
        <v>24</v>
      </c>
      <c r="I67" s="140" t="s">
        <v>17</v>
      </c>
      <c r="J67" s="140" t="s">
        <v>18</v>
      </c>
      <c r="K67" s="140" t="s">
        <v>24</v>
      </c>
      <c r="L67" s="140" t="s">
        <v>17</v>
      </c>
      <c r="M67" s="140" t="s">
        <v>18</v>
      </c>
      <c r="N67" s="140" t="s">
        <v>24</v>
      </c>
      <c r="O67" s="140" t="s">
        <v>17</v>
      </c>
      <c r="P67" s="140" t="s">
        <v>18</v>
      </c>
      <c r="Q67" s="140" t="s">
        <v>24</v>
      </c>
      <c r="R67" s="140" t="s">
        <v>17</v>
      </c>
      <c r="S67" s="140" t="s">
        <v>18</v>
      </c>
      <c r="T67" s="140" t="s">
        <v>24</v>
      </c>
      <c r="U67" s="140" t="s">
        <v>17</v>
      </c>
      <c r="V67" s="140" t="s">
        <v>18</v>
      </c>
      <c r="W67" s="140" t="s">
        <v>24</v>
      </c>
      <c r="X67" s="38"/>
      <c r="Y67" s="38"/>
      <c r="Z67" s="38"/>
      <c r="AA67" s="38"/>
      <c r="AB67" s="38"/>
      <c r="AC67" s="34"/>
    </row>
    <row r="68" spans="1:29" customFormat="1" ht="26.1" customHeight="1" thickBot="1">
      <c r="A68" s="162" t="s">
        <v>2</v>
      </c>
      <c r="B68" s="163">
        <v>635</v>
      </c>
      <c r="C68" s="164">
        <v>50</v>
      </c>
      <c r="D68" s="164">
        <v>585</v>
      </c>
      <c r="E68" s="165">
        <v>1220</v>
      </c>
      <c r="F68" s="165">
        <v>606</v>
      </c>
      <c r="G68" s="165">
        <v>614</v>
      </c>
      <c r="H68" s="165">
        <v>0</v>
      </c>
      <c r="I68" s="166">
        <v>4</v>
      </c>
      <c r="J68" s="166">
        <v>4</v>
      </c>
      <c r="K68" s="166">
        <v>0</v>
      </c>
      <c r="L68" s="166">
        <v>136</v>
      </c>
      <c r="M68" s="166">
        <v>158</v>
      </c>
      <c r="N68" s="166">
        <v>0</v>
      </c>
      <c r="O68" s="166">
        <v>382</v>
      </c>
      <c r="P68" s="166">
        <v>386</v>
      </c>
      <c r="Q68" s="166">
        <v>0</v>
      </c>
      <c r="R68" s="166">
        <v>61</v>
      </c>
      <c r="S68" s="166">
        <v>55</v>
      </c>
      <c r="T68" s="166">
        <v>0</v>
      </c>
      <c r="U68" s="166">
        <v>23</v>
      </c>
      <c r="V68" s="166">
        <v>11</v>
      </c>
      <c r="W68" s="166">
        <v>0</v>
      </c>
      <c r="X68" s="38"/>
      <c r="Y68" s="38"/>
      <c r="Z68" s="38"/>
      <c r="AA68" s="38"/>
      <c r="AB68" s="38"/>
      <c r="AC68" s="34"/>
    </row>
    <row r="69" spans="1:29" customFormat="1" ht="23.1" customHeight="1">
      <c r="A69" s="167" t="s">
        <v>128</v>
      </c>
      <c r="B69" s="168">
        <v>425</v>
      </c>
      <c r="C69" s="169">
        <v>46</v>
      </c>
      <c r="D69" s="170">
        <v>379</v>
      </c>
      <c r="E69" s="171">
        <v>804</v>
      </c>
      <c r="F69" s="165">
        <v>400</v>
      </c>
      <c r="G69" s="165">
        <v>404</v>
      </c>
      <c r="H69" s="172">
        <v>0</v>
      </c>
      <c r="I69" s="173">
        <v>3</v>
      </c>
      <c r="J69" s="174">
        <v>1</v>
      </c>
      <c r="K69" s="174">
        <v>0</v>
      </c>
      <c r="L69" s="174">
        <v>65</v>
      </c>
      <c r="M69" s="174">
        <v>63</v>
      </c>
      <c r="N69" s="174">
        <v>0</v>
      </c>
      <c r="O69" s="174">
        <v>277</v>
      </c>
      <c r="P69" s="174">
        <v>286</v>
      </c>
      <c r="Q69" s="174">
        <v>0</v>
      </c>
      <c r="R69" s="174">
        <v>37</v>
      </c>
      <c r="S69" s="174">
        <v>44</v>
      </c>
      <c r="T69" s="174">
        <v>0</v>
      </c>
      <c r="U69" s="174">
        <v>18</v>
      </c>
      <c r="V69" s="174">
        <v>10</v>
      </c>
      <c r="W69" s="175">
        <v>0</v>
      </c>
      <c r="X69" s="38"/>
      <c r="Y69" s="38"/>
      <c r="Z69" s="38"/>
      <c r="AA69" s="38"/>
      <c r="AB69" s="38"/>
      <c r="AC69" s="34"/>
    </row>
    <row r="70" spans="1:29" customFormat="1" ht="23.45" customHeight="1" thickBot="1">
      <c r="A70" s="176" t="s">
        <v>129</v>
      </c>
      <c r="B70" s="168">
        <v>210</v>
      </c>
      <c r="C70" s="177">
        <v>4</v>
      </c>
      <c r="D70" s="178">
        <v>206</v>
      </c>
      <c r="E70" s="171">
        <v>416</v>
      </c>
      <c r="F70" s="165">
        <v>206</v>
      </c>
      <c r="G70" s="165">
        <v>210</v>
      </c>
      <c r="H70" s="172">
        <v>0</v>
      </c>
      <c r="I70" s="179">
        <v>1</v>
      </c>
      <c r="J70" s="180">
        <v>3</v>
      </c>
      <c r="K70" s="180">
        <v>0</v>
      </c>
      <c r="L70" s="180">
        <v>71</v>
      </c>
      <c r="M70" s="180">
        <v>95</v>
      </c>
      <c r="N70" s="180">
        <v>0</v>
      </c>
      <c r="O70" s="180">
        <v>105</v>
      </c>
      <c r="P70" s="180">
        <v>100</v>
      </c>
      <c r="Q70" s="180">
        <v>0</v>
      </c>
      <c r="R70" s="180">
        <v>24</v>
      </c>
      <c r="S70" s="180">
        <v>11</v>
      </c>
      <c r="T70" s="180">
        <v>0</v>
      </c>
      <c r="U70" s="180">
        <v>5</v>
      </c>
      <c r="V70" s="180">
        <v>1</v>
      </c>
      <c r="W70" s="181">
        <v>0</v>
      </c>
      <c r="X70" s="38"/>
      <c r="Y70" s="38"/>
      <c r="Z70" s="38"/>
      <c r="AA70" s="38"/>
      <c r="AB70" s="38"/>
      <c r="AC70" s="34"/>
    </row>
    <row r="71" spans="1:29" customFormat="1" ht="27" customHeight="1">
      <c r="A71" s="235" t="s">
        <v>173</v>
      </c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</row>
    <row r="72" spans="1:29" customFormat="1" ht="59.1" customHeight="1">
      <c r="A72" s="182"/>
      <c r="B72" s="183" t="s">
        <v>174</v>
      </c>
      <c r="C72" s="184" t="s">
        <v>175</v>
      </c>
      <c r="D72" s="184" t="s">
        <v>176</v>
      </c>
      <c r="E72" s="184" t="s">
        <v>177</v>
      </c>
      <c r="F72" s="184" t="s">
        <v>178</v>
      </c>
      <c r="G72" s="184" t="s">
        <v>179</v>
      </c>
      <c r="H72" s="184" t="s">
        <v>180</v>
      </c>
      <c r="I72" s="184" t="s">
        <v>181</v>
      </c>
      <c r="J72" s="184" t="s">
        <v>182</v>
      </c>
      <c r="K72" s="184" t="s">
        <v>183</v>
      </c>
      <c r="L72" s="185" t="s">
        <v>184</v>
      </c>
      <c r="M72" s="184" t="s">
        <v>185</v>
      </c>
      <c r="N72" s="184" t="s">
        <v>186</v>
      </c>
      <c r="O72" s="184" t="s">
        <v>24</v>
      </c>
      <c r="P72" s="186"/>
      <c r="Q72" s="186"/>
      <c r="R72" s="186"/>
      <c r="S72" s="96"/>
      <c r="T72" s="96"/>
      <c r="U72" s="77"/>
      <c r="V72" s="77"/>
      <c r="W72" s="77"/>
      <c r="X72" s="77"/>
      <c r="Y72" s="96"/>
      <c r="Z72" s="96"/>
      <c r="AA72" s="96"/>
      <c r="AB72" s="125"/>
      <c r="AC72" s="34"/>
    </row>
    <row r="73" spans="1:29" customFormat="1" ht="23.45" customHeight="1" thickBot="1">
      <c r="A73" s="167" t="s">
        <v>2</v>
      </c>
      <c r="B73" s="187">
        <v>539069</v>
      </c>
      <c r="C73" s="188">
        <v>5663</v>
      </c>
      <c r="D73" s="188">
        <v>1122</v>
      </c>
      <c r="E73" s="188">
        <v>381</v>
      </c>
      <c r="F73" s="188">
        <v>763</v>
      </c>
      <c r="G73" s="189">
        <v>32073</v>
      </c>
      <c r="H73" s="188">
        <v>517</v>
      </c>
      <c r="I73" s="188">
        <v>1914</v>
      </c>
      <c r="J73" s="189">
        <v>1480</v>
      </c>
      <c r="K73" s="188">
        <v>982</v>
      </c>
      <c r="L73" s="189">
        <v>479817</v>
      </c>
      <c r="M73" s="188">
        <v>5427</v>
      </c>
      <c r="N73" s="189">
        <v>7796</v>
      </c>
      <c r="O73" s="189">
        <v>1134</v>
      </c>
      <c r="P73" s="190"/>
      <c r="Q73" s="190"/>
      <c r="R73" s="190"/>
      <c r="S73" s="190"/>
      <c r="T73" s="190"/>
      <c r="U73" s="77"/>
      <c r="V73" s="77"/>
      <c r="W73" s="77"/>
      <c r="X73" s="77"/>
      <c r="Y73" s="64"/>
      <c r="Z73" s="64"/>
      <c r="AA73" s="64"/>
      <c r="AB73" s="64"/>
      <c r="AC73" s="191"/>
    </row>
    <row r="74" spans="1:29" customFormat="1" ht="23.1" customHeight="1">
      <c r="A74" s="167" t="s">
        <v>187</v>
      </c>
      <c r="B74" s="192">
        <v>245844</v>
      </c>
      <c r="C74" s="193">
        <v>2633</v>
      </c>
      <c r="D74" s="194">
        <v>403</v>
      </c>
      <c r="E74" s="194">
        <v>381</v>
      </c>
      <c r="F74" s="194">
        <v>0</v>
      </c>
      <c r="G74" s="195">
        <v>19045</v>
      </c>
      <c r="H74" s="194">
        <v>184</v>
      </c>
      <c r="I74" s="194">
        <v>539</v>
      </c>
      <c r="J74" s="195">
        <v>0</v>
      </c>
      <c r="K74" s="194">
        <v>51</v>
      </c>
      <c r="L74" s="195">
        <v>214045</v>
      </c>
      <c r="M74" s="194">
        <v>2433</v>
      </c>
      <c r="N74" s="195">
        <v>5592</v>
      </c>
      <c r="O74" s="196">
        <v>538</v>
      </c>
      <c r="P74" s="190"/>
      <c r="Q74" s="190"/>
      <c r="R74" s="190"/>
      <c r="S74" s="190"/>
      <c r="T74" s="190"/>
      <c r="U74" s="77"/>
      <c r="V74" s="77"/>
      <c r="W74" s="77"/>
      <c r="X74" s="77"/>
      <c r="Y74" s="64"/>
      <c r="Z74" s="190"/>
      <c r="AA74" s="190"/>
      <c r="AB74" s="190"/>
      <c r="AC74" s="191"/>
    </row>
    <row r="75" spans="1:29" customFormat="1" ht="23.45" customHeight="1" thickBot="1">
      <c r="A75" s="167" t="s">
        <v>188</v>
      </c>
      <c r="B75" s="192">
        <v>293225</v>
      </c>
      <c r="C75" s="197">
        <v>3030</v>
      </c>
      <c r="D75" s="198">
        <v>719</v>
      </c>
      <c r="E75" s="198">
        <v>0</v>
      </c>
      <c r="F75" s="198">
        <v>763</v>
      </c>
      <c r="G75" s="199">
        <v>13028</v>
      </c>
      <c r="H75" s="198">
        <v>333</v>
      </c>
      <c r="I75" s="198">
        <v>1375</v>
      </c>
      <c r="J75" s="199">
        <v>1480</v>
      </c>
      <c r="K75" s="198">
        <v>931</v>
      </c>
      <c r="L75" s="199">
        <v>265772</v>
      </c>
      <c r="M75" s="198">
        <v>2994</v>
      </c>
      <c r="N75" s="199">
        <v>2204</v>
      </c>
      <c r="O75" s="200">
        <v>596</v>
      </c>
      <c r="P75" s="201"/>
      <c r="Q75" s="201"/>
      <c r="R75" s="201"/>
      <c r="S75" s="201"/>
      <c r="T75" s="201"/>
      <c r="U75" s="77"/>
      <c r="V75" s="77"/>
      <c r="W75" s="77"/>
      <c r="X75" s="77"/>
      <c r="Y75" s="64"/>
      <c r="Z75" s="64"/>
      <c r="AA75" s="64"/>
      <c r="AB75" s="64"/>
      <c r="AC75" s="191"/>
    </row>
    <row r="76" spans="1:29" customFormat="1" ht="26.45" customHeight="1">
      <c r="A76" s="202" t="s">
        <v>189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</row>
    <row r="77" spans="1:29" customFormat="1" ht="24.95" customHeight="1" thickBot="1">
      <c r="A77" s="236" t="s">
        <v>190</v>
      </c>
      <c r="B77" s="236"/>
      <c r="C77" s="72" t="s">
        <v>191</v>
      </c>
      <c r="D77" s="237" t="s">
        <v>192</v>
      </c>
      <c r="E77" s="237" t="s">
        <v>193</v>
      </c>
      <c r="F77" s="237" t="s">
        <v>194</v>
      </c>
      <c r="G77" s="237" t="s">
        <v>195</v>
      </c>
      <c r="H77" s="237" t="s">
        <v>24</v>
      </c>
      <c r="I77" s="236" t="s">
        <v>196</v>
      </c>
      <c r="J77" s="236"/>
      <c r="K77" s="236"/>
      <c r="L77" s="238" t="s">
        <v>197</v>
      </c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</row>
    <row r="78" spans="1:29" customFormat="1" ht="23.1" customHeight="1" thickTop="1" thickBot="1">
      <c r="A78" s="236"/>
      <c r="B78" s="236"/>
      <c r="C78" s="72"/>
      <c r="D78" s="237"/>
      <c r="E78" s="237"/>
      <c r="F78" s="237"/>
      <c r="G78" s="237"/>
      <c r="H78" s="237"/>
      <c r="I78" s="183" t="s">
        <v>198</v>
      </c>
      <c r="J78" s="183" t="s">
        <v>199</v>
      </c>
      <c r="K78" s="183" t="s">
        <v>200</v>
      </c>
      <c r="L78" s="238"/>
      <c r="M78" s="125"/>
      <c r="N78" s="125"/>
      <c r="O78" s="203"/>
      <c r="P78" s="125"/>
      <c r="Q78" s="125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34"/>
    </row>
    <row r="79" spans="1:29" customFormat="1" ht="23.45" customHeight="1" thickTop="1">
      <c r="A79" s="32" t="s">
        <v>201</v>
      </c>
      <c r="B79" s="162" t="s">
        <v>17</v>
      </c>
      <c r="C79" s="204">
        <v>10</v>
      </c>
      <c r="D79" s="205">
        <v>0</v>
      </c>
      <c r="E79" s="206">
        <v>6</v>
      </c>
      <c r="F79" s="206">
        <v>2</v>
      </c>
      <c r="G79" s="206">
        <v>2</v>
      </c>
      <c r="H79" s="207">
        <v>0</v>
      </c>
      <c r="I79" s="208">
        <v>392</v>
      </c>
      <c r="J79" s="209">
        <v>706</v>
      </c>
      <c r="K79" s="210">
        <v>4793.5</v>
      </c>
      <c r="L79" s="211">
        <v>34923580</v>
      </c>
      <c r="M79" s="212"/>
      <c r="N79" s="212"/>
      <c r="O79" s="212"/>
      <c r="P79" s="125"/>
      <c r="Q79" s="125"/>
      <c r="R79" s="77"/>
      <c r="S79" s="96"/>
      <c r="T79" s="96"/>
      <c r="U79" s="96"/>
      <c r="V79" s="96"/>
      <c r="W79" s="96"/>
      <c r="X79" s="96"/>
      <c r="Y79" s="77"/>
      <c r="Z79" s="77"/>
      <c r="AA79" s="77"/>
      <c r="AB79" s="77"/>
      <c r="AC79" s="34"/>
    </row>
    <row r="80" spans="1:29" customFormat="1" ht="23.45" customHeight="1">
      <c r="A80" s="32"/>
      <c r="B80" s="162" t="s">
        <v>18</v>
      </c>
      <c r="C80" s="204">
        <v>134</v>
      </c>
      <c r="D80" s="213">
        <v>12</v>
      </c>
      <c r="E80" s="214">
        <v>92</v>
      </c>
      <c r="F80" s="214">
        <v>12</v>
      </c>
      <c r="G80" s="214">
        <v>15</v>
      </c>
      <c r="H80" s="215">
        <v>3</v>
      </c>
      <c r="I80" s="216"/>
      <c r="J80" s="217"/>
      <c r="K80" s="217"/>
      <c r="L80" s="217"/>
      <c r="M80" s="212"/>
      <c r="N80" s="212"/>
      <c r="O80" s="212"/>
      <c r="P80" s="125"/>
      <c r="Q80" s="125"/>
      <c r="R80" s="77"/>
      <c r="S80" s="96"/>
      <c r="T80" s="96"/>
      <c r="U80" s="96"/>
      <c r="V80" s="96"/>
      <c r="W80" s="96"/>
      <c r="X80" s="96"/>
      <c r="Y80" s="77"/>
      <c r="Z80" s="77"/>
      <c r="AA80" s="77"/>
      <c r="AB80" s="77"/>
      <c r="AC80" s="34"/>
    </row>
    <row r="81" spans="1:28" customFormat="1" ht="23.45" customHeight="1" thickBot="1">
      <c r="A81" s="32"/>
      <c r="B81" s="66" t="s">
        <v>24</v>
      </c>
      <c r="C81" s="204">
        <v>0</v>
      </c>
      <c r="D81" s="218">
        <v>0</v>
      </c>
      <c r="E81" s="219">
        <v>0</v>
      </c>
      <c r="F81" s="219">
        <v>0</v>
      </c>
      <c r="G81" s="219">
        <v>0</v>
      </c>
      <c r="H81" s="220">
        <v>0</v>
      </c>
      <c r="I81" s="216"/>
      <c r="J81" s="217"/>
      <c r="K81" s="217"/>
      <c r="L81" s="217"/>
      <c r="M81" s="212"/>
      <c r="N81" s="212"/>
      <c r="O81" s="212"/>
      <c r="P81" s="125"/>
      <c r="Q81" s="125"/>
      <c r="R81" s="77"/>
      <c r="S81" s="96"/>
      <c r="T81" s="96"/>
      <c r="U81" s="96"/>
      <c r="V81" s="96"/>
      <c r="W81" s="96"/>
      <c r="X81" s="96"/>
      <c r="Y81" s="77"/>
      <c r="Z81" s="77"/>
      <c r="AA81" s="77"/>
      <c r="AB81" s="77"/>
    </row>
    <row r="82" spans="1:28" customFormat="1" ht="23.45" customHeight="1" thickTop="1">
      <c r="A82" s="32" t="s">
        <v>202</v>
      </c>
      <c r="B82" s="162" t="s">
        <v>17</v>
      </c>
      <c r="C82" s="221">
        <v>3</v>
      </c>
      <c r="D82" s="222">
        <v>0</v>
      </c>
      <c r="E82" s="222">
        <v>3</v>
      </c>
      <c r="F82" s="222">
        <v>0</v>
      </c>
      <c r="G82" s="222">
        <v>0</v>
      </c>
      <c r="H82" s="222">
        <v>0</v>
      </c>
      <c r="I82" s="217"/>
      <c r="J82" s="217"/>
      <c r="K82" s="217"/>
      <c r="L82" s="217"/>
      <c r="M82" s="212"/>
      <c r="N82" s="212"/>
      <c r="O82" s="212"/>
      <c r="P82" s="125"/>
      <c r="Q82" s="125"/>
      <c r="R82" s="77"/>
      <c r="S82" s="96"/>
      <c r="T82" s="96"/>
      <c r="U82" s="96"/>
      <c r="V82" s="96"/>
      <c r="W82" s="96"/>
      <c r="X82" s="96"/>
      <c r="Y82" s="77"/>
      <c r="Z82" s="77"/>
      <c r="AA82" s="77"/>
      <c r="AB82" s="77"/>
    </row>
    <row r="83" spans="1:28" customFormat="1" ht="23.45" customHeight="1">
      <c r="A83" s="32"/>
      <c r="B83" s="162" t="s">
        <v>18</v>
      </c>
      <c r="C83" s="221">
        <v>12</v>
      </c>
      <c r="D83" s="223">
        <v>1</v>
      </c>
      <c r="E83" s="223">
        <v>10</v>
      </c>
      <c r="F83" s="223">
        <v>1</v>
      </c>
      <c r="G83" s="223">
        <v>0</v>
      </c>
      <c r="H83" s="223">
        <v>0</v>
      </c>
      <c r="I83" s="217"/>
      <c r="J83" s="217"/>
      <c r="K83" s="217"/>
      <c r="L83" s="217"/>
      <c r="M83" s="212"/>
      <c r="N83" s="212"/>
      <c r="O83" s="212"/>
      <c r="P83" s="125"/>
      <c r="Q83" s="125"/>
      <c r="R83" s="77"/>
      <c r="S83" s="96"/>
      <c r="T83" s="96"/>
      <c r="U83" s="96"/>
      <c r="V83" s="96"/>
      <c r="W83" s="96"/>
      <c r="X83" s="96"/>
      <c r="Y83" s="77"/>
      <c r="Z83" s="77"/>
      <c r="AA83" s="77"/>
      <c r="AB83" s="77"/>
    </row>
    <row r="84" spans="1:28" customFormat="1" ht="23.45" customHeight="1">
      <c r="A84" s="32"/>
      <c r="B84" s="25" t="s">
        <v>24</v>
      </c>
      <c r="C84" s="221">
        <v>0</v>
      </c>
      <c r="D84" s="223">
        <v>0</v>
      </c>
      <c r="E84" s="223">
        <v>0</v>
      </c>
      <c r="F84" s="223">
        <v>0</v>
      </c>
      <c r="G84" s="223">
        <v>0</v>
      </c>
      <c r="H84" s="223">
        <v>0</v>
      </c>
      <c r="I84" s="224"/>
      <c r="J84" s="224"/>
      <c r="K84" s="224"/>
      <c r="L84" s="224"/>
      <c r="M84" s="212"/>
      <c r="N84" s="212"/>
      <c r="O84" s="212"/>
      <c r="P84" s="125"/>
      <c r="Q84" s="125"/>
      <c r="R84" s="77"/>
      <c r="S84" s="96"/>
      <c r="T84" s="96"/>
      <c r="U84" s="96"/>
      <c r="V84" s="96"/>
      <c r="W84" s="96"/>
      <c r="X84" s="96"/>
      <c r="Y84" s="77"/>
      <c r="Z84" s="77"/>
      <c r="AA84" s="77"/>
      <c r="AB84" s="77"/>
    </row>
  </sheetData>
  <mergeCells count="133">
    <mergeCell ref="L77:L78"/>
    <mergeCell ref="R78:R84"/>
    <mergeCell ref="S78:X78"/>
    <mergeCell ref="Y78:Z84"/>
    <mergeCell ref="AA78:AB84"/>
    <mergeCell ref="A79:A81"/>
    <mergeCell ref="A82:A84"/>
    <mergeCell ref="U75:V75"/>
    <mergeCell ref="W75:X75"/>
    <mergeCell ref="A77:B78"/>
    <mergeCell ref="C77:C78"/>
    <mergeCell ref="D77:D78"/>
    <mergeCell ref="E77:E78"/>
    <mergeCell ref="F77:F78"/>
    <mergeCell ref="G77:G78"/>
    <mergeCell ref="H77:H78"/>
    <mergeCell ref="I77:K77"/>
    <mergeCell ref="A71:R71"/>
    <mergeCell ref="U72:V72"/>
    <mergeCell ref="W72:X72"/>
    <mergeCell ref="U73:V73"/>
    <mergeCell ref="W73:X73"/>
    <mergeCell ref="U74:V74"/>
    <mergeCell ref="W74:X74"/>
    <mergeCell ref="A65:A67"/>
    <mergeCell ref="B65:D66"/>
    <mergeCell ref="E65:W65"/>
    <mergeCell ref="E66:H66"/>
    <mergeCell ref="I66:K66"/>
    <mergeCell ref="L66:N66"/>
    <mergeCell ref="O66:Q66"/>
    <mergeCell ref="R66:T66"/>
    <mergeCell ref="U66:W66"/>
    <mergeCell ref="A59:A60"/>
    <mergeCell ref="B59:K59"/>
    <mergeCell ref="F64:K64"/>
    <mergeCell ref="L64:M64"/>
    <mergeCell ref="N64:O64"/>
    <mergeCell ref="P64:Q64"/>
    <mergeCell ref="P46:Y46"/>
    <mergeCell ref="A52:A54"/>
    <mergeCell ref="B52:D53"/>
    <mergeCell ref="E52:W52"/>
    <mergeCell ref="E53:H53"/>
    <mergeCell ref="I53:K53"/>
    <mergeCell ref="L53:N53"/>
    <mergeCell ref="O53:Q53"/>
    <mergeCell ref="R53:T53"/>
    <mergeCell ref="U53:W53"/>
    <mergeCell ref="A46:A47"/>
    <mergeCell ref="B46:B47"/>
    <mergeCell ref="C46:C47"/>
    <mergeCell ref="D46:F46"/>
    <mergeCell ref="G46:I46"/>
    <mergeCell ref="O46:O47"/>
    <mergeCell ref="V36:V37"/>
    <mergeCell ref="W36:X36"/>
    <mergeCell ref="Y36:Z36"/>
    <mergeCell ref="AA36:AB36"/>
    <mergeCell ref="D45:F45"/>
    <mergeCell ref="G45:I45"/>
    <mergeCell ref="P36:P37"/>
    <mergeCell ref="Q36:Q37"/>
    <mergeCell ref="R36:R37"/>
    <mergeCell ref="S36:S37"/>
    <mergeCell ref="T36:T37"/>
    <mergeCell ref="U36:U37"/>
    <mergeCell ref="J36:J37"/>
    <mergeCell ref="K36:K37"/>
    <mergeCell ref="L36:L37"/>
    <mergeCell ref="M36:M37"/>
    <mergeCell ref="N36:N37"/>
    <mergeCell ref="O36:O37"/>
    <mergeCell ref="N35:P35"/>
    <mergeCell ref="Q35:V35"/>
    <mergeCell ref="W35:AB35"/>
    <mergeCell ref="C36:C37"/>
    <mergeCell ref="D36:D37"/>
    <mergeCell ref="E36:E37"/>
    <mergeCell ref="F36:F37"/>
    <mergeCell ref="G36:G37"/>
    <mergeCell ref="H36:H37"/>
    <mergeCell ref="I36:I37"/>
    <mergeCell ref="Y13:Z13"/>
    <mergeCell ref="AA13:AB13"/>
    <mergeCell ref="A29:A30"/>
    <mergeCell ref="B29:N29"/>
    <mergeCell ref="R29:AA30"/>
    <mergeCell ref="A35:A37"/>
    <mergeCell ref="B35:B37"/>
    <mergeCell ref="C35:E35"/>
    <mergeCell ref="F35:I35"/>
    <mergeCell ref="J35:M35"/>
    <mergeCell ref="R13:R14"/>
    <mergeCell ref="S13:S14"/>
    <mergeCell ref="T13:T14"/>
    <mergeCell ref="U13:U14"/>
    <mergeCell ref="V13:V14"/>
    <mergeCell ref="W13:X13"/>
    <mergeCell ref="L13:L14"/>
    <mergeCell ref="M13:M14"/>
    <mergeCell ref="N13:N14"/>
    <mergeCell ref="O13:O14"/>
    <mergeCell ref="P13:P14"/>
    <mergeCell ref="Q13:Q14"/>
    <mergeCell ref="W12:AB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M8:M9"/>
    <mergeCell ref="N8:N9"/>
    <mergeCell ref="O8:Z8"/>
    <mergeCell ref="A12:A14"/>
    <mergeCell ref="B12:B14"/>
    <mergeCell ref="C12:E12"/>
    <mergeCell ref="F12:I12"/>
    <mergeCell ref="J12:M12"/>
    <mergeCell ref="N12:P12"/>
    <mergeCell ref="Q12:V12"/>
    <mergeCell ref="A1:AB1"/>
    <mergeCell ref="A2:AB2"/>
    <mergeCell ref="X3:AB3"/>
    <mergeCell ref="A5:A6"/>
    <mergeCell ref="B5:B6"/>
    <mergeCell ref="C5:C6"/>
    <mergeCell ref="D5:F5"/>
    <mergeCell ref="G5:I5"/>
  </mergeCells>
  <phoneticPr fontId="18" type="noConversion"/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WL84"/>
  <sheetViews>
    <sheetView workbookViewId="0"/>
  </sheetViews>
  <sheetFormatPr defaultRowHeight="11.45"/>
  <cols>
    <col min="1" max="1" width="9.125" style="225" customWidth="1"/>
    <col min="2" max="2" width="8.75" style="34" customWidth="1"/>
    <col min="3" max="3" width="7.375" style="34" customWidth="1"/>
    <col min="4" max="5" width="7" style="34" customWidth="1"/>
    <col min="6" max="6" width="5.75" style="34" customWidth="1"/>
    <col min="7" max="7" width="7.25" style="34" customWidth="1"/>
    <col min="8" max="8" width="6.375" style="34" customWidth="1"/>
    <col min="9" max="9" width="7.125" style="34" customWidth="1"/>
    <col min="10" max="10" width="5.875" style="34" customWidth="1"/>
    <col min="11" max="11" width="6.125" style="34" customWidth="1"/>
    <col min="12" max="12" width="10.375" style="34" customWidth="1"/>
    <col min="13" max="13" width="6" style="34" customWidth="1"/>
    <col min="14" max="14" width="6.25" style="34" customWidth="1"/>
    <col min="15" max="15" width="6.5" style="34" customWidth="1"/>
    <col min="16" max="16" width="5.625" style="34" customWidth="1"/>
    <col min="17" max="17" width="5" style="34" customWidth="1"/>
    <col min="18" max="18" width="4.875" style="34" customWidth="1"/>
    <col min="19" max="19" width="5.625" style="34" customWidth="1"/>
    <col min="20" max="20" width="5.125" style="34" customWidth="1"/>
    <col min="21" max="21" width="5.25" style="34" customWidth="1"/>
    <col min="22" max="22" width="4.5" style="34" customWidth="1"/>
    <col min="23" max="23" width="5.5" style="34" customWidth="1"/>
    <col min="24" max="24" width="6.25" style="34" customWidth="1"/>
    <col min="25" max="25" width="5.375" style="34" customWidth="1"/>
    <col min="26" max="26" width="5.5" style="34" customWidth="1"/>
    <col min="27" max="27" width="5.375" style="34" customWidth="1"/>
    <col min="28" max="28" width="5.625" style="34" customWidth="1"/>
    <col min="29" max="29" width="3.375" style="34" hidden="1" customWidth="1"/>
    <col min="30" max="30" width="12" style="34" hidden="1" customWidth="1"/>
    <col min="31" max="256" width="12" style="34" customWidth="1"/>
    <col min="257" max="257" width="9.125" style="34" customWidth="1"/>
    <col min="258" max="258" width="6" style="34" customWidth="1"/>
    <col min="259" max="259" width="4.75" style="34" customWidth="1"/>
    <col min="260" max="260" width="5.5" style="34" customWidth="1"/>
    <col min="261" max="261" width="4.375" style="34" customWidth="1"/>
    <col min="262" max="262" width="5.75" style="34" customWidth="1"/>
    <col min="263" max="263" width="6" style="34" customWidth="1"/>
    <col min="264" max="264" width="5.25" style="34" customWidth="1"/>
    <col min="265" max="265" width="5.125" style="34" customWidth="1"/>
    <col min="266" max="266" width="5.875" style="34" customWidth="1"/>
    <col min="267" max="267" width="6.125" style="34" customWidth="1"/>
    <col min="268" max="268" width="8.5" style="34" customWidth="1"/>
    <col min="269" max="269" width="5" style="34" customWidth="1"/>
    <col min="270" max="270" width="6.25" style="34" customWidth="1"/>
    <col min="271" max="271" width="6.5" style="34" customWidth="1"/>
    <col min="272" max="272" width="5.625" style="34" customWidth="1"/>
    <col min="273" max="273" width="5" style="34" customWidth="1"/>
    <col min="274" max="274" width="4.875" style="34" customWidth="1"/>
    <col min="275" max="275" width="5.625" style="34" customWidth="1"/>
    <col min="276" max="276" width="5.125" style="34" customWidth="1"/>
    <col min="277" max="277" width="5.25" style="34" customWidth="1"/>
    <col min="278" max="278" width="4.5" style="34" customWidth="1"/>
    <col min="279" max="279" width="5.5" style="34" customWidth="1"/>
    <col min="280" max="280" width="6.25" style="34" customWidth="1"/>
    <col min="281" max="281" width="5.375" style="34" customWidth="1"/>
    <col min="282" max="282" width="5.5" style="34" customWidth="1"/>
    <col min="283" max="283" width="5.375" style="34" customWidth="1"/>
    <col min="284" max="284" width="5.625" style="34" customWidth="1"/>
    <col min="285" max="286" width="0" style="34" hidden="1" customWidth="1"/>
    <col min="287" max="512" width="12" style="34" customWidth="1"/>
    <col min="513" max="513" width="9.125" style="34" customWidth="1"/>
    <col min="514" max="514" width="6" style="34" customWidth="1"/>
    <col min="515" max="515" width="4.75" style="34" customWidth="1"/>
    <col min="516" max="516" width="5.5" style="34" customWidth="1"/>
    <col min="517" max="517" width="4.375" style="34" customWidth="1"/>
    <col min="518" max="518" width="5.75" style="34" customWidth="1"/>
    <col min="519" max="519" width="6" style="34" customWidth="1"/>
    <col min="520" max="520" width="5.25" style="34" customWidth="1"/>
    <col min="521" max="521" width="5.125" style="34" customWidth="1"/>
    <col min="522" max="522" width="5.875" style="34" customWidth="1"/>
    <col min="523" max="523" width="6.125" style="34" customWidth="1"/>
    <col min="524" max="524" width="8.5" style="34" customWidth="1"/>
    <col min="525" max="525" width="5" style="34" customWidth="1"/>
    <col min="526" max="526" width="6.25" style="34" customWidth="1"/>
    <col min="527" max="527" width="6.5" style="34" customWidth="1"/>
    <col min="528" max="528" width="5.625" style="34" customWidth="1"/>
    <col min="529" max="529" width="5" style="34" customWidth="1"/>
    <col min="530" max="530" width="4.875" style="34" customWidth="1"/>
    <col min="531" max="531" width="5.625" style="34" customWidth="1"/>
    <col min="532" max="532" width="5.125" style="34" customWidth="1"/>
    <col min="533" max="533" width="5.25" style="34" customWidth="1"/>
    <col min="534" max="534" width="4.5" style="34" customWidth="1"/>
    <col min="535" max="535" width="5.5" style="34" customWidth="1"/>
    <col min="536" max="536" width="6.25" style="34" customWidth="1"/>
    <col min="537" max="537" width="5.375" style="34" customWidth="1"/>
    <col min="538" max="538" width="5.5" style="34" customWidth="1"/>
    <col min="539" max="539" width="5.375" style="34" customWidth="1"/>
    <col min="540" max="540" width="5.625" style="34" customWidth="1"/>
    <col min="541" max="542" width="0" style="34" hidden="1" customWidth="1"/>
    <col min="543" max="768" width="12" style="34" customWidth="1"/>
    <col min="769" max="769" width="9.125" style="34" customWidth="1"/>
    <col min="770" max="770" width="6" style="34" customWidth="1"/>
    <col min="771" max="771" width="4.75" style="34" customWidth="1"/>
    <col min="772" max="772" width="5.5" style="34" customWidth="1"/>
    <col min="773" max="773" width="4.375" style="34" customWidth="1"/>
    <col min="774" max="774" width="5.75" style="34" customWidth="1"/>
    <col min="775" max="775" width="6" style="34" customWidth="1"/>
    <col min="776" max="776" width="5.25" style="34" customWidth="1"/>
    <col min="777" max="777" width="5.125" style="34" customWidth="1"/>
    <col min="778" max="778" width="5.875" style="34" customWidth="1"/>
    <col min="779" max="779" width="6.125" style="34" customWidth="1"/>
    <col min="780" max="780" width="8.5" style="34" customWidth="1"/>
    <col min="781" max="781" width="5" style="34" customWidth="1"/>
    <col min="782" max="782" width="6.25" style="34" customWidth="1"/>
    <col min="783" max="783" width="6.5" style="34" customWidth="1"/>
    <col min="784" max="784" width="5.625" style="34" customWidth="1"/>
    <col min="785" max="785" width="5" style="34" customWidth="1"/>
    <col min="786" max="786" width="4.875" style="34" customWidth="1"/>
    <col min="787" max="787" width="5.625" style="34" customWidth="1"/>
    <col min="788" max="788" width="5.125" style="34" customWidth="1"/>
    <col min="789" max="789" width="5.25" style="34" customWidth="1"/>
    <col min="790" max="790" width="4.5" style="34" customWidth="1"/>
    <col min="791" max="791" width="5.5" style="34" customWidth="1"/>
    <col min="792" max="792" width="6.25" style="34" customWidth="1"/>
    <col min="793" max="793" width="5.375" style="34" customWidth="1"/>
    <col min="794" max="794" width="5.5" style="34" customWidth="1"/>
    <col min="795" max="795" width="5.375" style="34" customWidth="1"/>
    <col min="796" max="796" width="5.625" style="34" customWidth="1"/>
    <col min="797" max="798" width="0" style="34" hidden="1" customWidth="1"/>
    <col min="799" max="1024" width="12" style="34" customWidth="1"/>
    <col min="1025" max="1025" width="9.125" style="34" customWidth="1"/>
    <col min="1026" max="1026" width="6" style="34" customWidth="1"/>
    <col min="1027" max="1027" width="4.75" style="34" customWidth="1"/>
    <col min="1028" max="1028" width="5.5" style="34" customWidth="1"/>
    <col min="1029" max="1029" width="4.375" style="34" customWidth="1"/>
    <col min="1030" max="1030" width="5.75" style="34" customWidth="1"/>
    <col min="1031" max="1031" width="6" style="34" customWidth="1"/>
    <col min="1032" max="1032" width="5.25" style="34" customWidth="1"/>
    <col min="1033" max="1033" width="5.125" style="34" customWidth="1"/>
    <col min="1034" max="1034" width="5.875" style="34" customWidth="1"/>
    <col min="1035" max="1035" width="6.125" style="34" customWidth="1"/>
    <col min="1036" max="1036" width="8.5" style="34" customWidth="1"/>
    <col min="1037" max="1037" width="5" style="34" customWidth="1"/>
    <col min="1038" max="1038" width="6.25" style="34" customWidth="1"/>
    <col min="1039" max="1039" width="6.5" style="34" customWidth="1"/>
    <col min="1040" max="1040" width="5.625" style="34" customWidth="1"/>
    <col min="1041" max="1041" width="5" style="34" customWidth="1"/>
    <col min="1042" max="1042" width="4.875" style="34" customWidth="1"/>
    <col min="1043" max="1043" width="5.625" style="34" customWidth="1"/>
    <col min="1044" max="1044" width="5.125" style="34" customWidth="1"/>
    <col min="1045" max="1045" width="5.25" style="34" customWidth="1"/>
    <col min="1046" max="1046" width="4.5" style="34" customWidth="1"/>
    <col min="1047" max="1047" width="5.5" style="34" customWidth="1"/>
    <col min="1048" max="1048" width="6.25" style="34" customWidth="1"/>
    <col min="1049" max="1049" width="5.375" style="34" customWidth="1"/>
    <col min="1050" max="1050" width="5.5" style="34" customWidth="1"/>
    <col min="1051" max="1051" width="5.375" style="34" customWidth="1"/>
    <col min="1052" max="1052" width="5.625" style="34" customWidth="1"/>
    <col min="1053" max="1054" width="0" style="34" hidden="1" customWidth="1"/>
    <col min="1055" max="1280" width="12" style="34" customWidth="1"/>
    <col min="1281" max="1281" width="9.125" style="34" customWidth="1"/>
    <col min="1282" max="1282" width="6" style="34" customWidth="1"/>
    <col min="1283" max="1283" width="4.75" style="34" customWidth="1"/>
    <col min="1284" max="1284" width="5.5" style="34" customWidth="1"/>
    <col min="1285" max="1285" width="4.375" style="34" customWidth="1"/>
    <col min="1286" max="1286" width="5.75" style="34" customWidth="1"/>
    <col min="1287" max="1287" width="6" style="34" customWidth="1"/>
    <col min="1288" max="1288" width="5.25" style="34" customWidth="1"/>
    <col min="1289" max="1289" width="5.125" style="34" customWidth="1"/>
    <col min="1290" max="1290" width="5.875" style="34" customWidth="1"/>
    <col min="1291" max="1291" width="6.125" style="34" customWidth="1"/>
    <col min="1292" max="1292" width="8.5" style="34" customWidth="1"/>
    <col min="1293" max="1293" width="5" style="34" customWidth="1"/>
    <col min="1294" max="1294" width="6.25" style="34" customWidth="1"/>
    <col min="1295" max="1295" width="6.5" style="34" customWidth="1"/>
    <col min="1296" max="1296" width="5.625" style="34" customWidth="1"/>
    <col min="1297" max="1297" width="5" style="34" customWidth="1"/>
    <col min="1298" max="1298" width="4.875" style="34" customWidth="1"/>
    <col min="1299" max="1299" width="5.625" style="34" customWidth="1"/>
    <col min="1300" max="1300" width="5.125" style="34" customWidth="1"/>
    <col min="1301" max="1301" width="5.25" style="34" customWidth="1"/>
    <col min="1302" max="1302" width="4.5" style="34" customWidth="1"/>
    <col min="1303" max="1303" width="5.5" style="34" customWidth="1"/>
    <col min="1304" max="1304" width="6.25" style="34" customWidth="1"/>
    <col min="1305" max="1305" width="5.375" style="34" customWidth="1"/>
    <col min="1306" max="1306" width="5.5" style="34" customWidth="1"/>
    <col min="1307" max="1307" width="5.375" style="34" customWidth="1"/>
    <col min="1308" max="1308" width="5.625" style="34" customWidth="1"/>
    <col min="1309" max="1310" width="0" style="34" hidden="1" customWidth="1"/>
    <col min="1311" max="1536" width="12" style="34" customWidth="1"/>
    <col min="1537" max="1537" width="9.125" style="34" customWidth="1"/>
    <col min="1538" max="1538" width="6" style="34" customWidth="1"/>
    <col min="1539" max="1539" width="4.75" style="34" customWidth="1"/>
    <col min="1540" max="1540" width="5.5" style="34" customWidth="1"/>
    <col min="1541" max="1541" width="4.375" style="34" customWidth="1"/>
    <col min="1542" max="1542" width="5.75" style="34" customWidth="1"/>
    <col min="1543" max="1543" width="6" style="34" customWidth="1"/>
    <col min="1544" max="1544" width="5.25" style="34" customWidth="1"/>
    <col min="1545" max="1545" width="5.125" style="34" customWidth="1"/>
    <col min="1546" max="1546" width="5.875" style="34" customWidth="1"/>
    <col min="1547" max="1547" width="6.125" style="34" customWidth="1"/>
    <col min="1548" max="1548" width="8.5" style="34" customWidth="1"/>
    <col min="1549" max="1549" width="5" style="34" customWidth="1"/>
    <col min="1550" max="1550" width="6.25" style="34" customWidth="1"/>
    <col min="1551" max="1551" width="6.5" style="34" customWidth="1"/>
    <col min="1552" max="1552" width="5.625" style="34" customWidth="1"/>
    <col min="1553" max="1553" width="5" style="34" customWidth="1"/>
    <col min="1554" max="1554" width="4.875" style="34" customWidth="1"/>
    <col min="1555" max="1555" width="5.625" style="34" customWidth="1"/>
    <col min="1556" max="1556" width="5.125" style="34" customWidth="1"/>
    <col min="1557" max="1557" width="5.25" style="34" customWidth="1"/>
    <col min="1558" max="1558" width="4.5" style="34" customWidth="1"/>
    <col min="1559" max="1559" width="5.5" style="34" customWidth="1"/>
    <col min="1560" max="1560" width="6.25" style="34" customWidth="1"/>
    <col min="1561" max="1561" width="5.375" style="34" customWidth="1"/>
    <col min="1562" max="1562" width="5.5" style="34" customWidth="1"/>
    <col min="1563" max="1563" width="5.375" style="34" customWidth="1"/>
    <col min="1564" max="1564" width="5.625" style="34" customWidth="1"/>
    <col min="1565" max="1566" width="0" style="34" hidden="1" customWidth="1"/>
    <col min="1567" max="1792" width="12" style="34" customWidth="1"/>
    <col min="1793" max="1793" width="9.125" style="34" customWidth="1"/>
    <col min="1794" max="1794" width="6" style="34" customWidth="1"/>
    <col min="1795" max="1795" width="4.75" style="34" customWidth="1"/>
    <col min="1796" max="1796" width="5.5" style="34" customWidth="1"/>
    <col min="1797" max="1797" width="4.375" style="34" customWidth="1"/>
    <col min="1798" max="1798" width="5.75" style="34" customWidth="1"/>
    <col min="1799" max="1799" width="6" style="34" customWidth="1"/>
    <col min="1800" max="1800" width="5.25" style="34" customWidth="1"/>
    <col min="1801" max="1801" width="5.125" style="34" customWidth="1"/>
    <col min="1802" max="1802" width="5.875" style="34" customWidth="1"/>
    <col min="1803" max="1803" width="6.125" style="34" customWidth="1"/>
    <col min="1804" max="1804" width="8.5" style="34" customWidth="1"/>
    <col min="1805" max="1805" width="5" style="34" customWidth="1"/>
    <col min="1806" max="1806" width="6.25" style="34" customWidth="1"/>
    <col min="1807" max="1807" width="6.5" style="34" customWidth="1"/>
    <col min="1808" max="1808" width="5.625" style="34" customWidth="1"/>
    <col min="1809" max="1809" width="5" style="34" customWidth="1"/>
    <col min="1810" max="1810" width="4.875" style="34" customWidth="1"/>
    <col min="1811" max="1811" width="5.625" style="34" customWidth="1"/>
    <col min="1812" max="1812" width="5.125" style="34" customWidth="1"/>
    <col min="1813" max="1813" width="5.25" style="34" customWidth="1"/>
    <col min="1814" max="1814" width="4.5" style="34" customWidth="1"/>
    <col min="1815" max="1815" width="5.5" style="34" customWidth="1"/>
    <col min="1816" max="1816" width="6.25" style="34" customWidth="1"/>
    <col min="1817" max="1817" width="5.375" style="34" customWidth="1"/>
    <col min="1818" max="1818" width="5.5" style="34" customWidth="1"/>
    <col min="1819" max="1819" width="5.375" style="34" customWidth="1"/>
    <col min="1820" max="1820" width="5.625" style="34" customWidth="1"/>
    <col min="1821" max="1822" width="0" style="34" hidden="1" customWidth="1"/>
    <col min="1823" max="2048" width="12" style="34" customWidth="1"/>
    <col min="2049" max="2049" width="9.125" style="34" customWidth="1"/>
    <col min="2050" max="2050" width="6" style="34" customWidth="1"/>
    <col min="2051" max="2051" width="4.75" style="34" customWidth="1"/>
    <col min="2052" max="2052" width="5.5" style="34" customWidth="1"/>
    <col min="2053" max="2053" width="4.375" style="34" customWidth="1"/>
    <col min="2054" max="2054" width="5.75" style="34" customWidth="1"/>
    <col min="2055" max="2055" width="6" style="34" customWidth="1"/>
    <col min="2056" max="2056" width="5.25" style="34" customWidth="1"/>
    <col min="2057" max="2057" width="5.125" style="34" customWidth="1"/>
    <col min="2058" max="2058" width="5.875" style="34" customWidth="1"/>
    <col min="2059" max="2059" width="6.125" style="34" customWidth="1"/>
    <col min="2060" max="2060" width="8.5" style="34" customWidth="1"/>
    <col min="2061" max="2061" width="5" style="34" customWidth="1"/>
    <col min="2062" max="2062" width="6.25" style="34" customWidth="1"/>
    <col min="2063" max="2063" width="6.5" style="34" customWidth="1"/>
    <col min="2064" max="2064" width="5.625" style="34" customWidth="1"/>
    <col min="2065" max="2065" width="5" style="34" customWidth="1"/>
    <col min="2066" max="2066" width="4.875" style="34" customWidth="1"/>
    <col min="2067" max="2067" width="5.625" style="34" customWidth="1"/>
    <col min="2068" max="2068" width="5.125" style="34" customWidth="1"/>
    <col min="2069" max="2069" width="5.25" style="34" customWidth="1"/>
    <col min="2070" max="2070" width="4.5" style="34" customWidth="1"/>
    <col min="2071" max="2071" width="5.5" style="34" customWidth="1"/>
    <col min="2072" max="2072" width="6.25" style="34" customWidth="1"/>
    <col min="2073" max="2073" width="5.375" style="34" customWidth="1"/>
    <col min="2074" max="2074" width="5.5" style="34" customWidth="1"/>
    <col min="2075" max="2075" width="5.375" style="34" customWidth="1"/>
    <col min="2076" max="2076" width="5.625" style="34" customWidth="1"/>
    <col min="2077" max="2078" width="0" style="34" hidden="1" customWidth="1"/>
    <col min="2079" max="2304" width="12" style="34" customWidth="1"/>
    <col min="2305" max="2305" width="9.125" style="34" customWidth="1"/>
    <col min="2306" max="2306" width="6" style="34" customWidth="1"/>
    <col min="2307" max="2307" width="4.75" style="34" customWidth="1"/>
    <col min="2308" max="2308" width="5.5" style="34" customWidth="1"/>
    <col min="2309" max="2309" width="4.375" style="34" customWidth="1"/>
    <col min="2310" max="2310" width="5.75" style="34" customWidth="1"/>
    <col min="2311" max="2311" width="6" style="34" customWidth="1"/>
    <col min="2312" max="2312" width="5.25" style="34" customWidth="1"/>
    <col min="2313" max="2313" width="5.125" style="34" customWidth="1"/>
    <col min="2314" max="2314" width="5.875" style="34" customWidth="1"/>
    <col min="2315" max="2315" width="6.125" style="34" customWidth="1"/>
    <col min="2316" max="2316" width="8.5" style="34" customWidth="1"/>
    <col min="2317" max="2317" width="5" style="34" customWidth="1"/>
    <col min="2318" max="2318" width="6.25" style="34" customWidth="1"/>
    <col min="2319" max="2319" width="6.5" style="34" customWidth="1"/>
    <col min="2320" max="2320" width="5.625" style="34" customWidth="1"/>
    <col min="2321" max="2321" width="5" style="34" customWidth="1"/>
    <col min="2322" max="2322" width="4.875" style="34" customWidth="1"/>
    <col min="2323" max="2323" width="5.625" style="34" customWidth="1"/>
    <col min="2324" max="2324" width="5.125" style="34" customWidth="1"/>
    <col min="2325" max="2325" width="5.25" style="34" customWidth="1"/>
    <col min="2326" max="2326" width="4.5" style="34" customWidth="1"/>
    <col min="2327" max="2327" width="5.5" style="34" customWidth="1"/>
    <col min="2328" max="2328" width="6.25" style="34" customWidth="1"/>
    <col min="2329" max="2329" width="5.375" style="34" customWidth="1"/>
    <col min="2330" max="2330" width="5.5" style="34" customWidth="1"/>
    <col min="2331" max="2331" width="5.375" style="34" customWidth="1"/>
    <col min="2332" max="2332" width="5.625" style="34" customWidth="1"/>
    <col min="2333" max="2334" width="0" style="34" hidden="1" customWidth="1"/>
    <col min="2335" max="2560" width="12" style="34" customWidth="1"/>
    <col min="2561" max="2561" width="9.125" style="34" customWidth="1"/>
    <col min="2562" max="2562" width="6" style="34" customWidth="1"/>
    <col min="2563" max="2563" width="4.75" style="34" customWidth="1"/>
    <col min="2564" max="2564" width="5.5" style="34" customWidth="1"/>
    <col min="2565" max="2565" width="4.375" style="34" customWidth="1"/>
    <col min="2566" max="2566" width="5.75" style="34" customWidth="1"/>
    <col min="2567" max="2567" width="6" style="34" customWidth="1"/>
    <col min="2568" max="2568" width="5.25" style="34" customWidth="1"/>
    <col min="2569" max="2569" width="5.125" style="34" customWidth="1"/>
    <col min="2570" max="2570" width="5.875" style="34" customWidth="1"/>
    <col min="2571" max="2571" width="6.125" style="34" customWidth="1"/>
    <col min="2572" max="2572" width="8.5" style="34" customWidth="1"/>
    <col min="2573" max="2573" width="5" style="34" customWidth="1"/>
    <col min="2574" max="2574" width="6.25" style="34" customWidth="1"/>
    <col min="2575" max="2575" width="6.5" style="34" customWidth="1"/>
    <col min="2576" max="2576" width="5.625" style="34" customWidth="1"/>
    <col min="2577" max="2577" width="5" style="34" customWidth="1"/>
    <col min="2578" max="2578" width="4.875" style="34" customWidth="1"/>
    <col min="2579" max="2579" width="5.625" style="34" customWidth="1"/>
    <col min="2580" max="2580" width="5.125" style="34" customWidth="1"/>
    <col min="2581" max="2581" width="5.25" style="34" customWidth="1"/>
    <col min="2582" max="2582" width="4.5" style="34" customWidth="1"/>
    <col min="2583" max="2583" width="5.5" style="34" customWidth="1"/>
    <col min="2584" max="2584" width="6.25" style="34" customWidth="1"/>
    <col min="2585" max="2585" width="5.375" style="34" customWidth="1"/>
    <col min="2586" max="2586" width="5.5" style="34" customWidth="1"/>
    <col min="2587" max="2587" width="5.375" style="34" customWidth="1"/>
    <col min="2588" max="2588" width="5.625" style="34" customWidth="1"/>
    <col min="2589" max="2590" width="0" style="34" hidden="1" customWidth="1"/>
    <col min="2591" max="2816" width="12" style="34" customWidth="1"/>
    <col min="2817" max="2817" width="9.125" style="34" customWidth="1"/>
    <col min="2818" max="2818" width="6" style="34" customWidth="1"/>
    <col min="2819" max="2819" width="4.75" style="34" customWidth="1"/>
    <col min="2820" max="2820" width="5.5" style="34" customWidth="1"/>
    <col min="2821" max="2821" width="4.375" style="34" customWidth="1"/>
    <col min="2822" max="2822" width="5.75" style="34" customWidth="1"/>
    <col min="2823" max="2823" width="6" style="34" customWidth="1"/>
    <col min="2824" max="2824" width="5.25" style="34" customWidth="1"/>
    <col min="2825" max="2825" width="5.125" style="34" customWidth="1"/>
    <col min="2826" max="2826" width="5.875" style="34" customWidth="1"/>
    <col min="2827" max="2827" width="6.125" style="34" customWidth="1"/>
    <col min="2828" max="2828" width="8.5" style="34" customWidth="1"/>
    <col min="2829" max="2829" width="5" style="34" customWidth="1"/>
    <col min="2830" max="2830" width="6.25" style="34" customWidth="1"/>
    <col min="2831" max="2831" width="6.5" style="34" customWidth="1"/>
    <col min="2832" max="2832" width="5.625" style="34" customWidth="1"/>
    <col min="2833" max="2833" width="5" style="34" customWidth="1"/>
    <col min="2834" max="2834" width="4.875" style="34" customWidth="1"/>
    <col min="2835" max="2835" width="5.625" style="34" customWidth="1"/>
    <col min="2836" max="2836" width="5.125" style="34" customWidth="1"/>
    <col min="2837" max="2837" width="5.25" style="34" customWidth="1"/>
    <col min="2838" max="2838" width="4.5" style="34" customWidth="1"/>
    <col min="2839" max="2839" width="5.5" style="34" customWidth="1"/>
    <col min="2840" max="2840" width="6.25" style="34" customWidth="1"/>
    <col min="2841" max="2841" width="5.375" style="34" customWidth="1"/>
    <col min="2842" max="2842" width="5.5" style="34" customWidth="1"/>
    <col min="2843" max="2843" width="5.375" style="34" customWidth="1"/>
    <col min="2844" max="2844" width="5.625" style="34" customWidth="1"/>
    <col min="2845" max="2846" width="0" style="34" hidden="1" customWidth="1"/>
    <col min="2847" max="3072" width="12" style="34" customWidth="1"/>
    <col min="3073" max="3073" width="9.125" style="34" customWidth="1"/>
    <col min="3074" max="3074" width="6" style="34" customWidth="1"/>
    <col min="3075" max="3075" width="4.75" style="34" customWidth="1"/>
    <col min="3076" max="3076" width="5.5" style="34" customWidth="1"/>
    <col min="3077" max="3077" width="4.375" style="34" customWidth="1"/>
    <col min="3078" max="3078" width="5.75" style="34" customWidth="1"/>
    <col min="3079" max="3079" width="6" style="34" customWidth="1"/>
    <col min="3080" max="3080" width="5.25" style="34" customWidth="1"/>
    <col min="3081" max="3081" width="5.125" style="34" customWidth="1"/>
    <col min="3082" max="3082" width="5.875" style="34" customWidth="1"/>
    <col min="3083" max="3083" width="6.125" style="34" customWidth="1"/>
    <col min="3084" max="3084" width="8.5" style="34" customWidth="1"/>
    <col min="3085" max="3085" width="5" style="34" customWidth="1"/>
    <col min="3086" max="3086" width="6.25" style="34" customWidth="1"/>
    <col min="3087" max="3087" width="6.5" style="34" customWidth="1"/>
    <col min="3088" max="3088" width="5.625" style="34" customWidth="1"/>
    <col min="3089" max="3089" width="5" style="34" customWidth="1"/>
    <col min="3090" max="3090" width="4.875" style="34" customWidth="1"/>
    <col min="3091" max="3091" width="5.625" style="34" customWidth="1"/>
    <col min="3092" max="3092" width="5.125" style="34" customWidth="1"/>
    <col min="3093" max="3093" width="5.25" style="34" customWidth="1"/>
    <col min="3094" max="3094" width="4.5" style="34" customWidth="1"/>
    <col min="3095" max="3095" width="5.5" style="34" customWidth="1"/>
    <col min="3096" max="3096" width="6.25" style="34" customWidth="1"/>
    <col min="3097" max="3097" width="5.375" style="34" customWidth="1"/>
    <col min="3098" max="3098" width="5.5" style="34" customWidth="1"/>
    <col min="3099" max="3099" width="5.375" style="34" customWidth="1"/>
    <col min="3100" max="3100" width="5.625" style="34" customWidth="1"/>
    <col min="3101" max="3102" width="0" style="34" hidden="1" customWidth="1"/>
    <col min="3103" max="3328" width="12" style="34" customWidth="1"/>
    <col min="3329" max="3329" width="9.125" style="34" customWidth="1"/>
    <col min="3330" max="3330" width="6" style="34" customWidth="1"/>
    <col min="3331" max="3331" width="4.75" style="34" customWidth="1"/>
    <col min="3332" max="3332" width="5.5" style="34" customWidth="1"/>
    <col min="3333" max="3333" width="4.375" style="34" customWidth="1"/>
    <col min="3334" max="3334" width="5.75" style="34" customWidth="1"/>
    <col min="3335" max="3335" width="6" style="34" customWidth="1"/>
    <col min="3336" max="3336" width="5.25" style="34" customWidth="1"/>
    <col min="3337" max="3337" width="5.125" style="34" customWidth="1"/>
    <col min="3338" max="3338" width="5.875" style="34" customWidth="1"/>
    <col min="3339" max="3339" width="6.125" style="34" customWidth="1"/>
    <col min="3340" max="3340" width="8.5" style="34" customWidth="1"/>
    <col min="3341" max="3341" width="5" style="34" customWidth="1"/>
    <col min="3342" max="3342" width="6.25" style="34" customWidth="1"/>
    <col min="3343" max="3343" width="6.5" style="34" customWidth="1"/>
    <col min="3344" max="3344" width="5.625" style="34" customWidth="1"/>
    <col min="3345" max="3345" width="5" style="34" customWidth="1"/>
    <col min="3346" max="3346" width="4.875" style="34" customWidth="1"/>
    <col min="3347" max="3347" width="5.625" style="34" customWidth="1"/>
    <col min="3348" max="3348" width="5.125" style="34" customWidth="1"/>
    <col min="3349" max="3349" width="5.25" style="34" customWidth="1"/>
    <col min="3350" max="3350" width="4.5" style="34" customWidth="1"/>
    <col min="3351" max="3351" width="5.5" style="34" customWidth="1"/>
    <col min="3352" max="3352" width="6.25" style="34" customWidth="1"/>
    <col min="3353" max="3353" width="5.375" style="34" customWidth="1"/>
    <col min="3354" max="3354" width="5.5" style="34" customWidth="1"/>
    <col min="3355" max="3355" width="5.375" style="34" customWidth="1"/>
    <col min="3356" max="3356" width="5.625" style="34" customWidth="1"/>
    <col min="3357" max="3358" width="0" style="34" hidden="1" customWidth="1"/>
    <col min="3359" max="3584" width="12" style="34" customWidth="1"/>
    <col min="3585" max="3585" width="9.125" style="34" customWidth="1"/>
    <col min="3586" max="3586" width="6" style="34" customWidth="1"/>
    <col min="3587" max="3587" width="4.75" style="34" customWidth="1"/>
    <col min="3588" max="3588" width="5.5" style="34" customWidth="1"/>
    <col min="3589" max="3589" width="4.375" style="34" customWidth="1"/>
    <col min="3590" max="3590" width="5.75" style="34" customWidth="1"/>
    <col min="3591" max="3591" width="6" style="34" customWidth="1"/>
    <col min="3592" max="3592" width="5.25" style="34" customWidth="1"/>
    <col min="3593" max="3593" width="5.125" style="34" customWidth="1"/>
    <col min="3594" max="3594" width="5.875" style="34" customWidth="1"/>
    <col min="3595" max="3595" width="6.125" style="34" customWidth="1"/>
    <col min="3596" max="3596" width="8.5" style="34" customWidth="1"/>
    <col min="3597" max="3597" width="5" style="34" customWidth="1"/>
    <col min="3598" max="3598" width="6.25" style="34" customWidth="1"/>
    <col min="3599" max="3599" width="6.5" style="34" customWidth="1"/>
    <col min="3600" max="3600" width="5.625" style="34" customWidth="1"/>
    <col min="3601" max="3601" width="5" style="34" customWidth="1"/>
    <col min="3602" max="3602" width="4.875" style="34" customWidth="1"/>
    <col min="3603" max="3603" width="5.625" style="34" customWidth="1"/>
    <col min="3604" max="3604" width="5.125" style="34" customWidth="1"/>
    <col min="3605" max="3605" width="5.25" style="34" customWidth="1"/>
    <col min="3606" max="3606" width="4.5" style="34" customWidth="1"/>
    <col min="3607" max="3607" width="5.5" style="34" customWidth="1"/>
    <col min="3608" max="3608" width="6.25" style="34" customWidth="1"/>
    <col min="3609" max="3609" width="5.375" style="34" customWidth="1"/>
    <col min="3610" max="3610" width="5.5" style="34" customWidth="1"/>
    <col min="3611" max="3611" width="5.375" style="34" customWidth="1"/>
    <col min="3612" max="3612" width="5.625" style="34" customWidth="1"/>
    <col min="3613" max="3614" width="0" style="34" hidden="1" customWidth="1"/>
    <col min="3615" max="3840" width="12" style="34" customWidth="1"/>
    <col min="3841" max="3841" width="9.125" style="34" customWidth="1"/>
    <col min="3842" max="3842" width="6" style="34" customWidth="1"/>
    <col min="3843" max="3843" width="4.75" style="34" customWidth="1"/>
    <col min="3844" max="3844" width="5.5" style="34" customWidth="1"/>
    <col min="3845" max="3845" width="4.375" style="34" customWidth="1"/>
    <col min="3846" max="3846" width="5.75" style="34" customWidth="1"/>
    <col min="3847" max="3847" width="6" style="34" customWidth="1"/>
    <col min="3848" max="3848" width="5.25" style="34" customWidth="1"/>
    <col min="3849" max="3849" width="5.125" style="34" customWidth="1"/>
    <col min="3850" max="3850" width="5.875" style="34" customWidth="1"/>
    <col min="3851" max="3851" width="6.125" style="34" customWidth="1"/>
    <col min="3852" max="3852" width="8.5" style="34" customWidth="1"/>
    <col min="3853" max="3853" width="5" style="34" customWidth="1"/>
    <col min="3854" max="3854" width="6.25" style="34" customWidth="1"/>
    <col min="3855" max="3855" width="6.5" style="34" customWidth="1"/>
    <col min="3856" max="3856" width="5.625" style="34" customWidth="1"/>
    <col min="3857" max="3857" width="5" style="34" customWidth="1"/>
    <col min="3858" max="3858" width="4.875" style="34" customWidth="1"/>
    <col min="3859" max="3859" width="5.625" style="34" customWidth="1"/>
    <col min="3860" max="3860" width="5.125" style="34" customWidth="1"/>
    <col min="3861" max="3861" width="5.25" style="34" customWidth="1"/>
    <col min="3862" max="3862" width="4.5" style="34" customWidth="1"/>
    <col min="3863" max="3863" width="5.5" style="34" customWidth="1"/>
    <col min="3864" max="3864" width="6.25" style="34" customWidth="1"/>
    <col min="3865" max="3865" width="5.375" style="34" customWidth="1"/>
    <col min="3866" max="3866" width="5.5" style="34" customWidth="1"/>
    <col min="3867" max="3867" width="5.375" style="34" customWidth="1"/>
    <col min="3868" max="3868" width="5.625" style="34" customWidth="1"/>
    <col min="3869" max="3870" width="0" style="34" hidden="1" customWidth="1"/>
    <col min="3871" max="4096" width="12" style="34" customWidth="1"/>
    <col min="4097" max="4097" width="9.125" style="34" customWidth="1"/>
    <col min="4098" max="4098" width="6" style="34" customWidth="1"/>
    <col min="4099" max="4099" width="4.75" style="34" customWidth="1"/>
    <col min="4100" max="4100" width="5.5" style="34" customWidth="1"/>
    <col min="4101" max="4101" width="4.375" style="34" customWidth="1"/>
    <col min="4102" max="4102" width="5.75" style="34" customWidth="1"/>
    <col min="4103" max="4103" width="6" style="34" customWidth="1"/>
    <col min="4104" max="4104" width="5.25" style="34" customWidth="1"/>
    <col min="4105" max="4105" width="5.125" style="34" customWidth="1"/>
    <col min="4106" max="4106" width="5.875" style="34" customWidth="1"/>
    <col min="4107" max="4107" width="6.125" style="34" customWidth="1"/>
    <col min="4108" max="4108" width="8.5" style="34" customWidth="1"/>
    <col min="4109" max="4109" width="5" style="34" customWidth="1"/>
    <col min="4110" max="4110" width="6.25" style="34" customWidth="1"/>
    <col min="4111" max="4111" width="6.5" style="34" customWidth="1"/>
    <col min="4112" max="4112" width="5.625" style="34" customWidth="1"/>
    <col min="4113" max="4113" width="5" style="34" customWidth="1"/>
    <col min="4114" max="4114" width="4.875" style="34" customWidth="1"/>
    <col min="4115" max="4115" width="5.625" style="34" customWidth="1"/>
    <col min="4116" max="4116" width="5.125" style="34" customWidth="1"/>
    <col min="4117" max="4117" width="5.25" style="34" customWidth="1"/>
    <col min="4118" max="4118" width="4.5" style="34" customWidth="1"/>
    <col min="4119" max="4119" width="5.5" style="34" customWidth="1"/>
    <col min="4120" max="4120" width="6.25" style="34" customWidth="1"/>
    <col min="4121" max="4121" width="5.375" style="34" customWidth="1"/>
    <col min="4122" max="4122" width="5.5" style="34" customWidth="1"/>
    <col min="4123" max="4123" width="5.375" style="34" customWidth="1"/>
    <col min="4124" max="4124" width="5.625" style="34" customWidth="1"/>
    <col min="4125" max="4126" width="0" style="34" hidden="1" customWidth="1"/>
    <col min="4127" max="4352" width="12" style="34" customWidth="1"/>
    <col min="4353" max="4353" width="9.125" style="34" customWidth="1"/>
    <col min="4354" max="4354" width="6" style="34" customWidth="1"/>
    <col min="4355" max="4355" width="4.75" style="34" customWidth="1"/>
    <col min="4356" max="4356" width="5.5" style="34" customWidth="1"/>
    <col min="4357" max="4357" width="4.375" style="34" customWidth="1"/>
    <col min="4358" max="4358" width="5.75" style="34" customWidth="1"/>
    <col min="4359" max="4359" width="6" style="34" customWidth="1"/>
    <col min="4360" max="4360" width="5.25" style="34" customWidth="1"/>
    <col min="4361" max="4361" width="5.125" style="34" customWidth="1"/>
    <col min="4362" max="4362" width="5.875" style="34" customWidth="1"/>
    <col min="4363" max="4363" width="6.125" style="34" customWidth="1"/>
    <col min="4364" max="4364" width="8.5" style="34" customWidth="1"/>
    <col min="4365" max="4365" width="5" style="34" customWidth="1"/>
    <col min="4366" max="4366" width="6.25" style="34" customWidth="1"/>
    <col min="4367" max="4367" width="6.5" style="34" customWidth="1"/>
    <col min="4368" max="4368" width="5.625" style="34" customWidth="1"/>
    <col min="4369" max="4369" width="5" style="34" customWidth="1"/>
    <col min="4370" max="4370" width="4.875" style="34" customWidth="1"/>
    <col min="4371" max="4371" width="5.625" style="34" customWidth="1"/>
    <col min="4372" max="4372" width="5.125" style="34" customWidth="1"/>
    <col min="4373" max="4373" width="5.25" style="34" customWidth="1"/>
    <col min="4374" max="4374" width="4.5" style="34" customWidth="1"/>
    <col min="4375" max="4375" width="5.5" style="34" customWidth="1"/>
    <col min="4376" max="4376" width="6.25" style="34" customWidth="1"/>
    <col min="4377" max="4377" width="5.375" style="34" customWidth="1"/>
    <col min="4378" max="4378" width="5.5" style="34" customWidth="1"/>
    <col min="4379" max="4379" width="5.375" style="34" customWidth="1"/>
    <col min="4380" max="4380" width="5.625" style="34" customWidth="1"/>
    <col min="4381" max="4382" width="0" style="34" hidden="1" customWidth="1"/>
    <col min="4383" max="4608" width="12" style="34" customWidth="1"/>
    <col min="4609" max="4609" width="9.125" style="34" customWidth="1"/>
    <col min="4610" max="4610" width="6" style="34" customWidth="1"/>
    <col min="4611" max="4611" width="4.75" style="34" customWidth="1"/>
    <col min="4612" max="4612" width="5.5" style="34" customWidth="1"/>
    <col min="4613" max="4613" width="4.375" style="34" customWidth="1"/>
    <col min="4614" max="4614" width="5.75" style="34" customWidth="1"/>
    <col min="4615" max="4615" width="6" style="34" customWidth="1"/>
    <col min="4616" max="4616" width="5.25" style="34" customWidth="1"/>
    <col min="4617" max="4617" width="5.125" style="34" customWidth="1"/>
    <col min="4618" max="4618" width="5.875" style="34" customWidth="1"/>
    <col min="4619" max="4619" width="6.125" style="34" customWidth="1"/>
    <col min="4620" max="4620" width="8.5" style="34" customWidth="1"/>
    <col min="4621" max="4621" width="5" style="34" customWidth="1"/>
    <col min="4622" max="4622" width="6.25" style="34" customWidth="1"/>
    <col min="4623" max="4623" width="6.5" style="34" customWidth="1"/>
    <col min="4624" max="4624" width="5.625" style="34" customWidth="1"/>
    <col min="4625" max="4625" width="5" style="34" customWidth="1"/>
    <col min="4626" max="4626" width="4.875" style="34" customWidth="1"/>
    <col min="4627" max="4627" width="5.625" style="34" customWidth="1"/>
    <col min="4628" max="4628" width="5.125" style="34" customWidth="1"/>
    <col min="4629" max="4629" width="5.25" style="34" customWidth="1"/>
    <col min="4630" max="4630" width="4.5" style="34" customWidth="1"/>
    <col min="4631" max="4631" width="5.5" style="34" customWidth="1"/>
    <col min="4632" max="4632" width="6.25" style="34" customWidth="1"/>
    <col min="4633" max="4633" width="5.375" style="34" customWidth="1"/>
    <col min="4634" max="4634" width="5.5" style="34" customWidth="1"/>
    <col min="4635" max="4635" width="5.375" style="34" customWidth="1"/>
    <col min="4636" max="4636" width="5.625" style="34" customWidth="1"/>
    <col min="4637" max="4638" width="0" style="34" hidden="1" customWidth="1"/>
    <col min="4639" max="4864" width="12" style="34" customWidth="1"/>
    <col min="4865" max="4865" width="9.125" style="34" customWidth="1"/>
    <col min="4866" max="4866" width="6" style="34" customWidth="1"/>
    <col min="4867" max="4867" width="4.75" style="34" customWidth="1"/>
    <col min="4868" max="4868" width="5.5" style="34" customWidth="1"/>
    <col min="4869" max="4869" width="4.375" style="34" customWidth="1"/>
    <col min="4870" max="4870" width="5.75" style="34" customWidth="1"/>
    <col min="4871" max="4871" width="6" style="34" customWidth="1"/>
    <col min="4872" max="4872" width="5.25" style="34" customWidth="1"/>
    <col min="4873" max="4873" width="5.125" style="34" customWidth="1"/>
    <col min="4874" max="4874" width="5.875" style="34" customWidth="1"/>
    <col min="4875" max="4875" width="6.125" style="34" customWidth="1"/>
    <col min="4876" max="4876" width="8.5" style="34" customWidth="1"/>
    <col min="4877" max="4877" width="5" style="34" customWidth="1"/>
    <col min="4878" max="4878" width="6.25" style="34" customWidth="1"/>
    <col min="4879" max="4879" width="6.5" style="34" customWidth="1"/>
    <col min="4880" max="4880" width="5.625" style="34" customWidth="1"/>
    <col min="4881" max="4881" width="5" style="34" customWidth="1"/>
    <col min="4882" max="4882" width="4.875" style="34" customWidth="1"/>
    <col min="4883" max="4883" width="5.625" style="34" customWidth="1"/>
    <col min="4884" max="4884" width="5.125" style="34" customWidth="1"/>
    <col min="4885" max="4885" width="5.25" style="34" customWidth="1"/>
    <col min="4886" max="4886" width="4.5" style="34" customWidth="1"/>
    <col min="4887" max="4887" width="5.5" style="34" customWidth="1"/>
    <col min="4888" max="4888" width="6.25" style="34" customWidth="1"/>
    <col min="4889" max="4889" width="5.375" style="34" customWidth="1"/>
    <col min="4890" max="4890" width="5.5" style="34" customWidth="1"/>
    <col min="4891" max="4891" width="5.375" style="34" customWidth="1"/>
    <col min="4892" max="4892" width="5.625" style="34" customWidth="1"/>
    <col min="4893" max="4894" width="0" style="34" hidden="1" customWidth="1"/>
    <col min="4895" max="5120" width="12" style="34" customWidth="1"/>
    <col min="5121" max="5121" width="9.125" style="34" customWidth="1"/>
    <col min="5122" max="5122" width="6" style="34" customWidth="1"/>
    <col min="5123" max="5123" width="4.75" style="34" customWidth="1"/>
    <col min="5124" max="5124" width="5.5" style="34" customWidth="1"/>
    <col min="5125" max="5125" width="4.375" style="34" customWidth="1"/>
    <col min="5126" max="5126" width="5.75" style="34" customWidth="1"/>
    <col min="5127" max="5127" width="6" style="34" customWidth="1"/>
    <col min="5128" max="5128" width="5.25" style="34" customWidth="1"/>
    <col min="5129" max="5129" width="5.125" style="34" customWidth="1"/>
    <col min="5130" max="5130" width="5.875" style="34" customWidth="1"/>
    <col min="5131" max="5131" width="6.125" style="34" customWidth="1"/>
    <col min="5132" max="5132" width="8.5" style="34" customWidth="1"/>
    <col min="5133" max="5133" width="5" style="34" customWidth="1"/>
    <col min="5134" max="5134" width="6.25" style="34" customWidth="1"/>
    <col min="5135" max="5135" width="6.5" style="34" customWidth="1"/>
    <col min="5136" max="5136" width="5.625" style="34" customWidth="1"/>
    <col min="5137" max="5137" width="5" style="34" customWidth="1"/>
    <col min="5138" max="5138" width="4.875" style="34" customWidth="1"/>
    <col min="5139" max="5139" width="5.625" style="34" customWidth="1"/>
    <col min="5140" max="5140" width="5.125" style="34" customWidth="1"/>
    <col min="5141" max="5141" width="5.25" style="34" customWidth="1"/>
    <col min="5142" max="5142" width="4.5" style="34" customWidth="1"/>
    <col min="5143" max="5143" width="5.5" style="34" customWidth="1"/>
    <col min="5144" max="5144" width="6.25" style="34" customWidth="1"/>
    <col min="5145" max="5145" width="5.375" style="34" customWidth="1"/>
    <col min="5146" max="5146" width="5.5" style="34" customWidth="1"/>
    <col min="5147" max="5147" width="5.375" style="34" customWidth="1"/>
    <col min="5148" max="5148" width="5.625" style="34" customWidth="1"/>
    <col min="5149" max="5150" width="0" style="34" hidden="1" customWidth="1"/>
    <col min="5151" max="5376" width="12" style="34" customWidth="1"/>
    <col min="5377" max="5377" width="9.125" style="34" customWidth="1"/>
    <col min="5378" max="5378" width="6" style="34" customWidth="1"/>
    <col min="5379" max="5379" width="4.75" style="34" customWidth="1"/>
    <col min="5380" max="5380" width="5.5" style="34" customWidth="1"/>
    <col min="5381" max="5381" width="4.375" style="34" customWidth="1"/>
    <col min="5382" max="5382" width="5.75" style="34" customWidth="1"/>
    <col min="5383" max="5383" width="6" style="34" customWidth="1"/>
    <col min="5384" max="5384" width="5.25" style="34" customWidth="1"/>
    <col min="5385" max="5385" width="5.125" style="34" customWidth="1"/>
    <col min="5386" max="5386" width="5.875" style="34" customWidth="1"/>
    <col min="5387" max="5387" width="6.125" style="34" customWidth="1"/>
    <col min="5388" max="5388" width="8.5" style="34" customWidth="1"/>
    <col min="5389" max="5389" width="5" style="34" customWidth="1"/>
    <col min="5390" max="5390" width="6.25" style="34" customWidth="1"/>
    <col min="5391" max="5391" width="6.5" style="34" customWidth="1"/>
    <col min="5392" max="5392" width="5.625" style="34" customWidth="1"/>
    <col min="5393" max="5393" width="5" style="34" customWidth="1"/>
    <col min="5394" max="5394" width="4.875" style="34" customWidth="1"/>
    <col min="5395" max="5395" width="5.625" style="34" customWidth="1"/>
    <col min="5396" max="5396" width="5.125" style="34" customWidth="1"/>
    <col min="5397" max="5397" width="5.25" style="34" customWidth="1"/>
    <col min="5398" max="5398" width="4.5" style="34" customWidth="1"/>
    <col min="5399" max="5399" width="5.5" style="34" customWidth="1"/>
    <col min="5400" max="5400" width="6.25" style="34" customWidth="1"/>
    <col min="5401" max="5401" width="5.375" style="34" customWidth="1"/>
    <col min="5402" max="5402" width="5.5" style="34" customWidth="1"/>
    <col min="5403" max="5403" width="5.375" style="34" customWidth="1"/>
    <col min="5404" max="5404" width="5.625" style="34" customWidth="1"/>
    <col min="5405" max="5406" width="0" style="34" hidden="1" customWidth="1"/>
    <col min="5407" max="5632" width="12" style="34" customWidth="1"/>
    <col min="5633" max="5633" width="9.125" style="34" customWidth="1"/>
    <col min="5634" max="5634" width="6" style="34" customWidth="1"/>
    <col min="5635" max="5635" width="4.75" style="34" customWidth="1"/>
    <col min="5636" max="5636" width="5.5" style="34" customWidth="1"/>
    <col min="5637" max="5637" width="4.375" style="34" customWidth="1"/>
    <col min="5638" max="5638" width="5.75" style="34" customWidth="1"/>
    <col min="5639" max="5639" width="6" style="34" customWidth="1"/>
    <col min="5640" max="5640" width="5.25" style="34" customWidth="1"/>
    <col min="5641" max="5641" width="5.125" style="34" customWidth="1"/>
    <col min="5642" max="5642" width="5.875" style="34" customWidth="1"/>
    <col min="5643" max="5643" width="6.125" style="34" customWidth="1"/>
    <col min="5644" max="5644" width="8.5" style="34" customWidth="1"/>
    <col min="5645" max="5645" width="5" style="34" customWidth="1"/>
    <col min="5646" max="5646" width="6.25" style="34" customWidth="1"/>
    <col min="5647" max="5647" width="6.5" style="34" customWidth="1"/>
    <col min="5648" max="5648" width="5.625" style="34" customWidth="1"/>
    <col min="5649" max="5649" width="5" style="34" customWidth="1"/>
    <col min="5650" max="5650" width="4.875" style="34" customWidth="1"/>
    <col min="5651" max="5651" width="5.625" style="34" customWidth="1"/>
    <col min="5652" max="5652" width="5.125" style="34" customWidth="1"/>
    <col min="5653" max="5653" width="5.25" style="34" customWidth="1"/>
    <col min="5654" max="5654" width="4.5" style="34" customWidth="1"/>
    <col min="5655" max="5655" width="5.5" style="34" customWidth="1"/>
    <col min="5656" max="5656" width="6.25" style="34" customWidth="1"/>
    <col min="5657" max="5657" width="5.375" style="34" customWidth="1"/>
    <col min="5658" max="5658" width="5.5" style="34" customWidth="1"/>
    <col min="5659" max="5659" width="5.375" style="34" customWidth="1"/>
    <col min="5660" max="5660" width="5.625" style="34" customWidth="1"/>
    <col min="5661" max="5662" width="0" style="34" hidden="1" customWidth="1"/>
    <col min="5663" max="5888" width="12" style="34" customWidth="1"/>
    <col min="5889" max="5889" width="9.125" style="34" customWidth="1"/>
    <col min="5890" max="5890" width="6" style="34" customWidth="1"/>
    <col min="5891" max="5891" width="4.75" style="34" customWidth="1"/>
    <col min="5892" max="5892" width="5.5" style="34" customWidth="1"/>
    <col min="5893" max="5893" width="4.375" style="34" customWidth="1"/>
    <col min="5894" max="5894" width="5.75" style="34" customWidth="1"/>
    <col min="5895" max="5895" width="6" style="34" customWidth="1"/>
    <col min="5896" max="5896" width="5.25" style="34" customWidth="1"/>
    <col min="5897" max="5897" width="5.125" style="34" customWidth="1"/>
    <col min="5898" max="5898" width="5.875" style="34" customWidth="1"/>
    <col min="5899" max="5899" width="6.125" style="34" customWidth="1"/>
    <col min="5900" max="5900" width="8.5" style="34" customWidth="1"/>
    <col min="5901" max="5901" width="5" style="34" customWidth="1"/>
    <col min="5902" max="5902" width="6.25" style="34" customWidth="1"/>
    <col min="5903" max="5903" width="6.5" style="34" customWidth="1"/>
    <col min="5904" max="5904" width="5.625" style="34" customWidth="1"/>
    <col min="5905" max="5905" width="5" style="34" customWidth="1"/>
    <col min="5906" max="5906" width="4.875" style="34" customWidth="1"/>
    <col min="5907" max="5907" width="5.625" style="34" customWidth="1"/>
    <col min="5908" max="5908" width="5.125" style="34" customWidth="1"/>
    <col min="5909" max="5909" width="5.25" style="34" customWidth="1"/>
    <col min="5910" max="5910" width="4.5" style="34" customWidth="1"/>
    <col min="5911" max="5911" width="5.5" style="34" customWidth="1"/>
    <col min="5912" max="5912" width="6.25" style="34" customWidth="1"/>
    <col min="5913" max="5913" width="5.375" style="34" customWidth="1"/>
    <col min="5914" max="5914" width="5.5" style="34" customWidth="1"/>
    <col min="5915" max="5915" width="5.375" style="34" customWidth="1"/>
    <col min="5916" max="5916" width="5.625" style="34" customWidth="1"/>
    <col min="5917" max="5918" width="0" style="34" hidden="1" customWidth="1"/>
    <col min="5919" max="6144" width="12" style="34" customWidth="1"/>
    <col min="6145" max="6145" width="9.125" style="34" customWidth="1"/>
    <col min="6146" max="6146" width="6" style="34" customWidth="1"/>
    <col min="6147" max="6147" width="4.75" style="34" customWidth="1"/>
    <col min="6148" max="6148" width="5.5" style="34" customWidth="1"/>
    <col min="6149" max="6149" width="4.375" style="34" customWidth="1"/>
    <col min="6150" max="6150" width="5.75" style="34" customWidth="1"/>
    <col min="6151" max="6151" width="6" style="34" customWidth="1"/>
    <col min="6152" max="6152" width="5.25" style="34" customWidth="1"/>
    <col min="6153" max="6153" width="5.125" style="34" customWidth="1"/>
    <col min="6154" max="6154" width="5.875" style="34" customWidth="1"/>
    <col min="6155" max="6155" width="6.125" style="34" customWidth="1"/>
    <col min="6156" max="6156" width="8.5" style="34" customWidth="1"/>
    <col min="6157" max="6157" width="5" style="34" customWidth="1"/>
    <col min="6158" max="6158" width="6.25" style="34" customWidth="1"/>
    <col min="6159" max="6159" width="6.5" style="34" customWidth="1"/>
    <col min="6160" max="6160" width="5.625" style="34" customWidth="1"/>
    <col min="6161" max="6161" width="5" style="34" customWidth="1"/>
    <col min="6162" max="6162" width="4.875" style="34" customWidth="1"/>
    <col min="6163" max="6163" width="5.625" style="34" customWidth="1"/>
    <col min="6164" max="6164" width="5.125" style="34" customWidth="1"/>
    <col min="6165" max="6165" width="5.25" style="34" customWidth="1"/>
    <col min="6166" max="6166" width="4.5" style="34" customWidth="1"/>
    <col min="6167" max="6167" width="5.5" style="34" customWidth="1"/>
    <col min="6168" max="6168" width="6.25" style="34" customWidth="1"/>
    <col min="6169" max="6169" width="5.375" style="34" customWidth="1"/>
    <col min="6170" max="6170" width="5.5" style="34" customWidth="1"/>
    <col min="6171" max="6171" width="5.375" style="34" customWidth="1"/>
    <col min="6172" max="6172" width="5.625" style="34" customWidth="1"/>
    <col min="6173" max="6174" width="0" style="34" hidden="1" customWidth="1"/>
    <col min="6175" max="6400" width="12" style="34" customWidth="1"/>
    <col min="6401" max="6401" width="9.125" style="34" customWidth="1"/>
    <col min="6402" max="6402" width="6" style="34" customWidth="1"/>
    <col min="6403" max="6403" width="4.75" style="34" customWidth="1"/>
    <col min="6404" max="6404" width="5.5" style="34" customWidth="1"/>
    <col min="6405" max="6405" width="4.375" style="34" customWidth="1"/>
    <col min="6406" max="6406" width="5.75" style="34" customWidth="1"/>
    <col min="6407" max="6407" width="6" style="34" customWidth="1"/>
    <col min="6408" max="6408" width="5.25" style="34" customWidth="1"/>
    <col min="6409" max="6409" width="5.125" style="34" customWidth="1"/>
    <col min="6410" max="6410" width="5.875" style="34" customWidth="1"/>
    <col min="6411" max="6411" width="6.125" style="34" customWidth="1"/>
    <col min="6412" max="6412" width="8.5" style="34" customWidth="1"/>
    <col min="6413" max="6413" width="5" style="34" customWidth="1"/>
    <col min="6414" max="6414" width="6.25" style="34" customWidth="1"/>
    <col min="6415" max="6415" width="6.5" style="34" customWidth="1"/>
    <col min="6416" max="6416" width="5.625" style="34" customWidth="1"/>
    <col min="6417" max="6417" width="5" style="34" customWidth="1"/>
    <col min="6418" max="6418" width="4.875" style="34" customWidth="1"/>
    <col min="6419" max="6419" width="5.625" style="34" customWidth="1"/>
    <col min="6420" max="6420" width="5.125" style="34" customWidth="1"/>
    <col min="6421" max="6421" width="5.25" style="34" customWidth="1"/>
    <col min="6422" max="6422" width="4.5" style="34" customWidth="1"/>
    <col min="6423" max="6423" width="5.5" style="34" customWidth="1"/>
    <col min="6424" max="6424" width="6.25" style="34" customWidth="1"/>
    <col min="6425" max="6425" width="5.375" style="34" customWidth="1"/>
    <col min="6426" max="6426" width="5.5" style="34" customWidth="1"/>
    <col min="6427" max="6427" width="5.375" style="34" customWidth="1"/>
    <col min="6428" max="6428" width="5.625" style="34" customWidth="1"/>
    <col min="6429" max="6430" width="0" style="34" hidden="1" customWidth="1"/>
    <col min="6431" max="6656" width="12" style="34" customWidth="1"/>
    <col min="6657" max="6657" width="9.125" style="34" customWidth="1"/>
    <col min="6658" max="6658" width="6" style="34" customWidth="1"/>
    <col min="6659" max="6659" width="4.75" style="34" customWidth="1"/>
    <col min="6660" max="6660" width="5.5" style="34" customWidth="1"/>
    <col min="6661" max="6661" width="4.375" style="34" customWidth="1"/>
    <col min="6662" max="6662" width="5.75" style="34" customWidth="1"/>
    <col min="6663" max="6663" width="6" style="34" customWidth="1"/>
    <col min="6664" max="6664" width="5.25" style="34" customWidth="1"/>
    <col min="6665" max="6665" width="5.125" style="34" customWidth="1"/>
    <col min="6666" max="6666" width="5.875" style="34" customWidth="1"/>
    <col min="6667" max="6667" width="6.125" style="34" customWidth="1"/>
    <col min="6668" max="6668" width="8.5" style="34" customWidth="1"/>
    <col min="6669" max="6669" width="5" style="34" customWidth="1"/>
    <col min="6670" max="6670" width="6.25" style="34" customWidth="1"/>
    <col min="6671" max="6671" width="6.5" style="34" customWidth="1"/>
    <col min="6672" max="6672" width="5.625" style="34" customWidth="1"/>
    <col min="6673" max="6673" width="5" style="34" customWidth="1"/>
    <col min="6674" max="6674" width="4.875" style="34" customWidth="1"/>
    <col min="6675" max="6675" width="5.625" style="34" customWidth="1"/>
    <col min="6676" max="6676" width="5.125" style="34" customWidth="1"/>
    <col min="6677" max="6677" width="5.25" style="34" customWidth="1"/>
    <col min="6678" max="6678" width="4.5" style="34" customWidth="1"/>
    <col min="6679" max="6679" width="5.5" style="34" customWidth="1"/>
    <col min="6680" max="6680" width="6.25" style="34" customWidth="1"/>
    <col min="6681" max="6681" width="5.375" style="34" customWidth="1"/>
    <col min="6682" max="6682" width="5.5" style="34" customWidth="1"/>
    <col min="6683" max="6683" width="5.375" style="34" customWidth="1"/>
    <col min="6684" max="6684" width="5.625" style="34" customWidth="1"/>
    <col min="6685" max="6686" width="0" style="34" hidden="1" customWidth="1"/>
    <col min="6687" max="6912" width="12" style="34" customWidth="1"/>
    <col min="6913" max="6913" width="9.125" style="34" customWidth="1"/>
    <col min="6914" max="6914" width="6" style="34" customWidth="1"/>
    <col min="6915" max="6915" width="4.75" style="34" customWidth="1"/>
    <col min="6916" max="6916" width="5.5" style="34" customWidth="1"/>
    <col min="6917" max="6917" width="4.375" style="34" customWidth="1"/>
    <col min="6918" max="6918" width="5.75" style="34" customWidth="1"/>
    <col min="6919" max="6919" width="6" style="34" customWidth="1"/>
    <col min="6920" max="6920" width="5.25" style="34" customWidth="1"/>
    <col min="6921" max="6921" width="5.125" style="34" customWidth="1"/>
    <col min="6922" max="6922" width="5.875" style="34" customWidth="1"/>
    <col min="6923" max="6923" width="6.125" style="34" customWidth="1"/>
    <col min="6924" max="6924" width="8.5" style="34" customWidth="1"/>
    <col min="6925" max="6925" width="5" style="34" customWidth="1"/>
    <col min="6926" max="6926" width="6.25" style="34" customWidth="1"/>
    <col min="6927" max="6927" width="6.5" style="34" customWidth="1"/>
    <col min="6928" max="6928" width="5.625" style="34" customWidth="1"/>
    <col min="6929" max="6929" width="5" style="34" customWidth="1"/>
    <col min="6930" max="6930" width="4.875" style="34" customWidth="1"/>
    <col min="6931" max="6931" width="5.625" style="34" customWidth="1"/>
    <col min="6932" max="6932" width="5.125" style="34" customWidth="1"/>
    <col min="6933" max="6933" width="5.25" style="34" customWidth="1"/>
    <col min="6934" max="6934" width="4.5" style="34" customWidth="1"/>
    <col min="6935" max="6935" width="5.5" style="34" customWidth="1"/>
    <col min="6936" max="6936" width="6.25" style="34" customWidth="1"/>
    <col min="6937" max="6937" width="5.375" style="34" customWidth="1"/>
    <col min="6938" max="6938" width="5.5" style="34" customWidth="1"/>
    <col min="6939" max="6939" width="5.375" style="34" customWidth="1"/>
    <col min="6940" max="6940" width="5.625" style="34" customWidth="1"/>
    <col min="6941" max="6942" width="0" style="34" hidden="1" customWidth="1"/>
    <col min="6943" max="7168" width="12" style="34" customWidth="1"/>
    <col min="7169" max="7169" width="9.125" style="34" customWidth="1"/>
    <col min="7170" max="7170" width="6" style="34" customWidth="1"/>
    <col min="7171" max="7171" width="4.75" style="34" customWidth="1"/>
    <col min="7172" max="7172" width="5.5" style="34" customWidth="1"/>
    <col min="7173" max="7173" width="4.375" style="34" customWidth="1"/>
    <col min="7174" max="7174" width="5.75" style="34" customWidth="1"/>
    <col min="7175" max="7175" width="6" style="34" customWidth="1"/>
    <col min="7176" max="7176" width="5.25" style="34" customWidth="1"/>
    <col min="7177" max="7177" width="5.125" style="34" customWidth="1"/>
    <col min="7178" max="7178" width="5.875" style="34" customWidth="1"/>
    <col min="7179" max="7179" width="6.125" style="34" customWidth="1"/>
    <col min="7180" max="7180" width="8.5" style="34" customWidth="1"/>
    <col min="7181" max="7181" width="5" style="34" customWidth="1"/>
    <col min="7182" max="7182" width="6.25" style="34" customWidth="1"/>
    <col min="7183" max="7183" width="6.5" style="34" customWidth="1"/>
    <col min="7184" max="7184" width="5.625" style="34" customWidth="1"/>
    <col min="7185" max="7185" width="5" style="34" customWidth="1"/>
    <col min="7186" max="7186" width="4.875" style="34" customWidth="1"/>
    <col min="7187" max="7187" width="5.625" style="34" customWidth="1"/>
    <col min="7188" max="7188" width="5.125" style="34" customWidth="1"/>
    <col min="7189" max="7189" width="5.25" style="34" customWidth="1"/>
    <col min="7190" max="7190" width="4.5" style="34" customWidth="1"/>
    <col min="7191" max="7191" width="5.5" style="34" customWidth="1"/>
    <col min="7192" max="7192" width="6.25" style="34" customWidth="1"/>
    <col min="7193" max="7193" width="5.375" style="34" customWidth="1"/>
    <col min="7194" max="7194" width="5.5" style="34" customWidth="1"/>
    <col min="7195" max="7195" width="5.375" style="34" customWidth="1"/>
    <col min="7196" max="7196" width="5.625" style="34" customWidth="1"/>
    <col min="7197" max="7198" width="0" style="34" hidden="1" customWidth="1"/>
    <col min="7199" max="7424" width="12" style="34" customWidth="1"/>
    <col min="7425" max="7425" width="9.125" style="34" customWidth="1"/>
    <col min="7426" max="7426" width="6" style="34" customWidth="1"/>
    <col min="7427" max="7427" width="4.75" style="34" customWidth="1"/>
    <col min="7428" max="7428" width="5.5" style="34" customWidth="1"/>
    <col min="7429" max="7429" width="4.375" style="34" customWidth="1"/>
    <col min="7430" max="7430" width="5.75" style="34" customWidth="1"/>
    <col min="7431" max="7431" width="6" style="34" customWidth="1"/>
    <col min="7432" max="7432" width="5.25" style="34" customWidth="1"/>
    <col min="7433" max="7433" width="5.125" style="34" customWidth="1"/>
    <col min="7434" max="7434" width="5.875" style="34" customWidth="1"/>
    <col min="7435" max="7435" width="6.125" style="34" customWidth="1"/>
    <col min="7436" max="7436" width="8.5" style="34" customWidth="1"/>
    <col min="7437" max="7437" width="5" style="34" customWidth="1"/>
    <col min="7438" max="7438" width="6.25" style="34" customWidth="1"/>
    <col min="7439" max="7439" width="6.5" style="34" customWidth="1"/>
    <col min="7440" max="7440" width="5.625" style="34" customWidth="1"/>
    <col min="7441" max="7441" width="5" style="34" customWidth="1"/>
    <col min="7442" max="7442" width="4.875" style="34" customWidth="1"/>
    <col min="7443" max="7443" width="5.625" style="34" customWidth="1"/>
    <col min="7444" max="7444" width="5.125" style="34" customWidth="1"/>
    <col min="7445" max="7445" width="5.25" style="34" customWidth="1"/>
    <col min="7446" max="7446" width="4.5" style="34" customWidth="1"/>
    <col min="7447" max="7447" width="5.5" style="34" customWidth="1"/>
    <col min="7448" max="7448" width="6.25" style="34" customWidth="1"/>
    <col min="7449" max="7449" width="5.375" style="34" customWidth="1"/>
    <col min="7450" max="7450" width="5.5" style="34" customWidth="1"/>
    <col min="7451" max="7451" width="5.375" style="34" customWidth="1"/>
    <col min="7452" max="7452" width="5.625" style="34" customWidth="1"/>
    <col min="7453" max="7454" width="0" style="34" hidden="1" customWidth="1"/>
    <col min="7455" max="7680" width="12" style="34" customWidth="1"/>
    <col min="7681" max="7681" width="9.125" style="34" customWidth="1"/>
    <col min="7682" max="7682" width="6" style="34" customWidth="1"/>
    <col min="7683" max="7683" width="4.75" style="34" customWidth="1"/>
    <col min="7684" max="7684" width="5.5" style="34" customWidth="1"/>
    <col min="7685" max="7685" width="4.375" style="34" customWidth="1"/>
    <col min="7686" max="7686" width="5.75" style="34" customWidth="1"/>
    <col min="7687" max="7687" width="6" style="34" customWidth="1"/>
    <col min="7688" max="7688" width="5.25" style="34" customWidth="1"/>
    <col min="7689" max="7689" width="5.125" style="34" customWidth="1"/>
    <col min="7690" max="7690" width="5.875" style="34" customWidth="1"/>
    <col min="7691" max="7691" width="6.125" style="34" customWidth="1"/>
    <col min="7692" max="7692" width="8.5" style="34" customWidth="1"/>
    <col min="7693" max="7693" width="5" style="34" customWidth="1"/>
    <col min="7694" max="7694" width="6.25" style="34" customWidth="1"/>
    <col min="7695" max="7695" width="6.5" style="34" customWidth="1"/>
    <col min="7696" max="7696" width="5.625" style="34" customWidth="1"/>
    <col min="7697" max="7697" width="5" style="34" customWidth="1"/>
    <col min="7698" max="7698" width="4.875" style="34" customWidth="1"/>
    <col min="7699" max="7699" width="5.625" style="34" customWidth="1"/>
    <col min="7700" max="7700" width="5.125" style="34" customWidth="1"/>
    <col min="7701" max="7701" width="5.25" style="34" customWidth="1"/>
    <col min="7702" max="7702" width="4.5" style="34" customWidth="1"/>
    <col min="7703" max="7703" width="5.5" style="34" customWidth="1"/>
    <col min="7704" max="7704" width="6.25" style="34" customWidth="1"/>
    <col min="7705" max="7705" width="5.375" style="34" customWidth="1"/>
    <col min="7706" max="7706" width="5.5" style="34" customWidth="1"/>
    <col min="7707" max="7707" width="5.375" style="34" customWidth="1"/>
    <col min="7708" max="7708" width="5.625" style="34" customWidth="1"/>
    <col min="7709" max="7710" width="0" style="34" hidden="1" customWidth="1"/>
    <col min="7711" max="7936" width="12" style="34" customWidth="1"/>
    <col min="7937" max="7937" width="9.125" style="34" customWidth="1"/>
    <col min="7938" max="7938" width="6" style="34" customWidth="1"/>
    <col min="7939" max="7939" width="4.75" style="34" customWidth="1"/>
    <col min="7940" max="7940" width="5.5" style="34" customWidth="1"/>
    <col min="7941" max="7941" width="4.375" style="34" customWidth="1"/>
    <col min="7942" max="7942" width="5.75" style="34" customWidth="1"/>
    <col min="7943" max="7943" width="6" style="34" customWidth="1"/>
    <col min="7944" max="7944" width="5.25" style="34" customWidth="1"/>
    <col min="7945" max="7945" width="5.125" style="34" customWidth="1"/>
    <col min="7946" max="7946" width="5.875" style="34" customWidth="1"/>
    <col min="7947" max="7947" width="6.125" style="34" customWidth="1"/>
    <col min="7948" max="7948" width="8.5" style="34" customWidth="1"/>
    <col min="7949" max="7949" width="5" style="34" customWidth="1"/>
    <col min="7950" max="7950" width="6.25" style="34" customWidth="1"/>
    <col min="7951" max="7951" width="6.5" style="34" customWidth="1"/>
    <col min="7952" max="7952" width="5.625" style="34" customWidth="1"/>
    <col min="7953" max="7953" width="5" style="34" customWidth="1"/>
    <col min="7954" max="7954" width="4.875" style="34" customWidth="1"/>
    <col min="7955" max="7955" width="5.625" style="34" customWidth="1"/>
    <col min="7956" max="7956" width="5.125" style="34" customWidth="1"/>
    <col min="7957" max="7957" width="5.25" style="34" customWidth="1"/>
    <col min="7958" max="7958" width="4.5" style="34" customWidth="1"/>
    <col min="7959" max="7959" width="5.5" style="34" customWidth="1"/>
    <col min="7960" max="7960" width="6.25" style="34" customWidth="1"/>
    <col min="7961" max="7961" width="5.375" style="34" customWidth="1"/>
    <col min="7962" max="7962" width="5.5" style="34" customWidth="1"/>
    <col min="7963" max="7963" width="5.375" style="34" customWidth="1"/>
    <col min="7964" max="7964" width="5.625" style="34" customWidth="1"/>
    <col min="7965" max="7966" width="0" style="34" hidden="1" customWidth="1"/>
    <col min="7967" max="8192" width="12" style="34" customWidth="1"/>
    <col min="8193" max="8193" width="9.125" style="34" customWidth="1"/>
    <col min="8194" max="8194" width="6" style="34" customWidth="1"/>
    <col min="8195" max="8195" width="4.75" style="34" customWidth="1"/>
    <col min="8196" max="8196" width="5.5" style="34" customWidth="1"/>
    <col min="8197" max="8197" width="4.375" style="34" customWidth="1"/>
    <col min="8198" max="8198" width="5.75" style="34" customWidth="1"/>
    <col min="8199" max="8199" width="6" style="34" customWidth="1"/>
    <col min="8200" max="8200" width="5.25" style="34" customWidth="1"/>
    <col min="8201" max="8201" width="5.125" style="34" customWidth="1"/>
    <col min="8202" max="8202" width="5.875" style="34" customWidth="1"/>
    <col min="8203" max="8203" width="6.125" style="34" customWidth="1"/>
    <col min="8204" max="8204" width="8.5" style="34" customWidth="1"/>
    <col min="8205" max="8205" width="5" style="34" customWidth="1"/>
    <col min="8206" max="8206" width="6.25" style="34" customWidth="1"/>
    <col min="8207" max="8207" width="6.5" style="34" customWidth="1"/>
    <col min="8208" max="8208" width="5.625" style="34" customWidth="1"/>
    <col min="8209" max="8209" width="5" style="34" customWidth="1"/>
    <col min="8210" max="8210" width="4.875" style="34" customWidth="1"/>
    <col min="8211" max="8211" width="5.625" style="34" customWidth="1"/>
    <col min="8212" max="8212" width="5.125" style="34" customWidth="1"/>
    <col min="8213" max="8213" width="5.25" style="34" customWidth="1"/>
    <col min="8214" max="8214" width="4.5" style="34" customWidth="1"/>
    <col min="8215" max="8215" width="5.5" style="34" customWidth="1"/>
    <col min="8216" max="8216" width="6.25" style="34" customWidth="1"/>
    <col min="8217" max="8217" width="5.375" style="34" customWidth="1"/>
    <col min="8218" max="8218" width="5.5" style="34" customWidth="1"/>
    <col min="8219" max="8219" width="5.375" style="34" customWidth="1"/>
    <col min="8220" max="8220" width="5.625" style="34" customWidth="1"/>
    <col min="8221" max="8222" width="0" style="34" hidden="1" customWidth="1"/>
    <col min="8223" max="8448" width="12" style="34" customWidth="1"/>
    <col min="8449" max="8449" width="9.125" style="34" customWidth="1"/>
    <col min="8450" max="8450" width="6" style="34" customWidth="1"/>
    <col min="8451" max="8451" width="4.75" style="34" customWidth="1"/>
    <col min="8452" max="8452" width="5.5" style="34" customWidth="1"/>
    <col min="8453" max="8453" width="4.375" style="34" customWidth="1"/>
    <col min="8454" max="8454" width="5.75" style="34" customWidth="1"/>
    <col min="8455" max="8455" width="6" style="34" customWidth="1"/>
    <col min="8456" max="8456" width="5.25" style="34" customWidth="1"/>
    <col min="8457" max="8457" width="5.125" style="34" customWidth="1"/>
    <col min="8458" max="8458" width="5.875" style="34" customWidth="1"/>
    <col min="8459" max="8459" width="6.125" style="34" customWidth="1"/>
    <col min="8460" max="8460" width="8.5" style="34" customWidth="1"/>
    <col min="8461" max="8461" width="5" style="34" customWidth="1"/>
    <col min="8462" max="8462" width="6.25" style="34" customWidth="1"/>
    <col min="8463" max="8463" width="6.5" style="34" customWidth="1"/>
    <col min="8464" max="8464" width="5.625" style="34" customWidth="1"/>
    <col min="8465" max="8465" width="5" style="34" customWidth="1"/>
    <col min="8466" max="8466" width="4.875" style="34" customWidth="1"/>
    <col min="8467" max="8467" width="5.625" style="34" customWidth="1"/>
    <col min="8468" max="8468" width="5.125" style="34" customWidth="1"/>
    <col min="8469" max="8469" width="5.25" style="34" customWidth="1"/>
    <col min="8470" max="8470" width="4.5" style="34" customWidth="1"/>
    <col min="8471" max="8471" width="5.5" style="34" customWidth="1"/>
    <col min="8472" max="8472" width="6.25" style="34" customWidth="1"/>
    <col min="8473" max="8473" width="5.375" style="34" customWidth="1"/>
    <col min="8474" max="8474" width="5.5" style="34" customWidth="1"/>
    <col min="8475" max="8475" width="5.375" style="34" customWidth="1"/>
    <col min="8476" max="8476" width="5.625" style="34" customWidth="1"/>
    <col min="8477" max="8478" width="0" style="34" hidden="1" customWidth="1"/>
    <col min="8479" max="8704" width="12" style="34" customWidth="1"/>
    <col min="8705" max="8705" width="9.125" style="34" customWidth="1"/>
    <col min="8706" max="8706" width="6" style="34" customWidth="1"/>
    <col min="8707" max="8707" width="4.75" style="34" customWidth="1"/>
    <col min="8708" max="8708" width="5.5" style="34" customWidth="1"/>
    <col min="8709" max="8709" width="4.375" style="34" customWidth="1"/>
    <col min="8710" max="8710" width="5.75" style="34" customWidth="1"/>
    <col min="8711" max="8711" width="6" style="34" customWidth="1"/>
    <col min="8712" max="8712" width="5.25" style="34" customWidth="1"/>
    <col min="8713" max="8713" width="5.125" style="34" customWidth="1"/>
    <col min="8714" max="8714" width="5.875" style="34" customWidth="1"/>
    <col min="8715" max="8715" width="6.125" style="34" customWidth="1"/>
    <col min="8716" max="8716" width="8.5" style="34" customWidth="1"/>
    <col min="8717" max="8717" width="5" style="34" customWidth="1"/>
    <col min="8718" max="8718" width="6.25" style="34" customWidth="1"/>
    <col min="8719" max="8719" width="6.5" style="34" customWidth="1"/>
    <col min="8720" max="8720" width="5.625" style="34" customWidth="1"/>
    <col min="8721" max="8721" width="5" style="34" customWidth="1"/>
    <col min="8722" max="8722" width="4.875" style="34" customWidth="1"/>
    <col min="8723" max="8723" width="5.625" style="34" customWidth="1"/>
    <col min="8724" max="8724" width="5.125" style="34" customWidth="1"/>
    <col min="8725" max="8725" width="5.25" style="34" customWidth="1"/>
    <col min="8726" max="8726" width="4.5" style="34" customWidth="1"/>
    <col min="8727" max="8727" width="5.5" style="34" customWidth="1"/>
    <col min="8728" max="8728" width="6.25" style="34" customWidth="1"/>
    <col min="8729" max="8729" width="5.375" style="34" customWidth="1"/>
    <col min="8730" max="8730" width="5.5" style="34" customWidth="1"/>
    <col min="8731" max="8731" width="5.375" style="34" customWidth="1"/>
    <col min="8732" max="8732" width="5.625" style="34" customWidth="1"/>
    <col min="8733" max="8734" width="0" style="34" hidden="1" customWidth="1"/>
    <col min="8735" max="8960" width="12" style="34" customWidth="1"/>
    <col min="8961" max="8961" width="9.125" style="34" customWidth="1"/>
    <col min="8962" max="8962" width="6" style="34" customWidth="1"/>
    <col min="8963" max="8963" width="4.75" style="34" customWidth="1"/>
    <col min="8964" max="8964" width="5.5" style="34" customWidth="1"/>
    <col min="8965" max="8965" width="4.375" style="34" customWidth="1"/>
    <col min="8966" max="8966" width="5.75" style="34" customWidth="1"/>
    <col min="8967" max="8967" width="6" style="34" customWidth="1"/>
    <col min="8968" max="8968" width="5.25" style="34" customWidth="1"/>
    <col min="8969" max="8969" width="5.125" style="34" customWidth="1"/>
    <col min="8970" max="8970" width="5.875" style="34" customWidth="1"/>
    <col min="8971" max="8971" width="6.125" style="34" customWidth="1"/>
    <col min="8972" max="8972" width="8.5" style="34" customWidth="1"/>
    <col min="8973" max="8973" width="5" style="34" customWidth="1"/>
    <col min="8974" max="8974" width="6.25" style="34" customWidth="1"/>
    <col min="8975" max="8975" width="6.5" style="34" customWidth="1"/>
    <col min="8976" max="8976" width="5.625" style="34" customWidth="1"/>
    <col min="8977" max="8977" width="5" style="34" customWidth="1"/>
    <col min="8978" max="8978" width="4.875" style="34" customWidth="1"/>
    <col min="8979" max="8979" width="5.625" style="34" customWidth="1"/>
    <col min="8980" max="8980" width="5.125" style="34" customWidth="1"/>
    <col min="8981" max="8981" width="5.25" style="34" customWidth="1"/>
    <col min="8982" max="8982" width="4.5" style="34" customWidth="1"/>
    <col min="8983" max="8983" width="5.5" style="34" customWidth="1"/>
    <col min="8984" max="8984" width="6.25" style="34" customWidth="1"/>
    <col min="8985" max="8985" width="5.375" style="34" customWidth="1"/>
    <col min="8986" max="8986" width="5.5" style="34" customWidth="1"/>
    <col min="8987" max="8987" width="5.375" style="34" customWidth="1"/>
    <col min="8988" max="8988" width="5.625" style="34" customWidth="1"/>
    <col min="8989" max="8990" width="0" style="34" hidden="1" customWidth="1"/>
    <col min="8991" max="9216" width="12" style="34" customWidth="1"/>
    <col min="9217" max="9217" width="9.125" style="34" customWidth="1"/>
    <col min="9218" max="9218" width="6" style="34" customWidth="1"/>
    <col min="9219" max="9219" width="4.75" style="34" customWidth="1"/>
    <col min="9220" max="9220" width="5.5" style="34" customWidth="1"/>
    <col min="9221" max="9221" width="4.375" style="34" customWidth="1"/>
    <col min="9222" max="9222" width="5.75" style="34" customWidth="1"/>
    <col min="9223" max="9223" width="6" style="34" customWidth="1"/>
    <col min="9224" max="9224" width="5.25" style="34" customWidth="1"/>
    <col min="9225" max="9225" width="5.125" style="34" customWidth="1"/>
    <col min="9226" max="9226" width="5.875" style="34" customWidth="1"/>
    <col min="9227" max="9227" width="6.125" style="34" customWidth="1"/>
    <col min="9228" max="9228" width="8.5" style="34" customWidth="1"/>
    <col min="9229" max="9229" width="5" style="34" customWidth="1"/>
    <col min="9230" max="9230" width="6.25" style="34" customWidth="1"/>
    <col min="9231" max="9231" width="6.5" style="34" customWidth="1"/>
    <col min="9232" max="9232" width="5.625" style="34" customWidth="1"/>
    <col min="9233" max="9233" width="5" style="34" customWidth="1"/>
    <col min="9234" max="9234" width="4.875" style="34" customWidth="1"/>
    <col min="9235" max="9235" width="5.625" style="34" customWidth="1"/>
    <col min="9236" max="9236" width="5.125" style="34" customWidth="1"/>
    <col min="9237" max="9237" width="5.25" style="34" customWidth="1"/>
    <col min="9238" max="9238" width="4.5" style="34" customWidth="1"/>
    <col min="9239" max="9239" width="5.5" style="34" customWidth="1"/>
    <col min="9240" max="9240" width="6.25" style="34" customWidth="1"/>
    <col min="9241" max="9241" width="5.375" style="34" customWidth="1"/>
    <col min="9242" max="9242" width="5.5" style="34" customWidth="1"/>
    <col min="9243" max="9243" width="5.375" style="34" customWidth="1"/>
    <col min="9244" max="9244" width="5.625" style="34" customWidth="1"/>
    <col min="9245" max="9246" width="0" style="34" hidden="1" customWidth="1"/>
    <col min="9247" max="9472" width="12" style="34" customWidth="1"/>
    <col min="9473" max="9473" width="9.125" style="34" customWidth="1"/>
    <col min="9474" max="9474" width="6" style="34" customWidth="1"/>
    <col min="9475" max="9475" width="4.75" style="34" customWidth="1"/>
    <col min="9476" max="9476" width="5.5" style="34" customWidth="1"/>
    <col min="9477" max="9477" width="4.375" style="34" customWidth="1"/>
    <col min="9478" max="9478" width="5.75" style="34" customWidth="1"/>
    <col min="9479" max="9479" width="6" style="34" customWidth="1"/>
    <col min="9480" max="9480" width="5.25" style="34" customWidth="1"/>
    <col min="9481" max="9481" width="5.125" style="34" customWidth="1"/>
    <col min="9482" max="9482" width="5.875" style="34" customWidth="1"/>
    <col min="9483" max="9483" width="6.125" style="34" customWidth="1"/>
    <col min="9484" max="9484" width="8.5" style="34" customWidth="1"/>
    <col min="9485" max="9485" width="5" style="34" customWidth="1"/>
    <col min="9486" max="9486" width="6.25" style="34" customWidth="1"/>
    <col min="9487" max="9487" width="6.5" style="34" customWidth="1"/>
    <col min="9488" max="9488" width="5.625" style="34" customWidth="1"/>
    <col min="9489" max="9489" width="5" style="34" customWidth="1"/>
    <col min="9490" max="9490" width="4.875" style="34" customWidth="1"/>
    <col min="9491" max="9491" width="5.625" style="34" customWidth="1"/>
    <col min="9492" max="9492" width="5.125" style="34" customWidth="1"/>
    <col min="9493" max="9493" width="5.25" style="34" customWidth="1"/>
    <col min="9494" max="9494" width="4.5" style="34" customWidth="1"/>
    <col min="9495" max="9495" width="5.5" style="34" customWidth="1"/>
    <col min="9496" max="9496" width="6.25" style="34" customWidth="1"/>
    <col min="9497" max="9497" width="5.375" style="34" customWidth="1"/>
    <col min="9498" max="9498" width="5.5" style="34" customWidth="1"/>
    <col min="9499" max="9499" width="5.375" style="34" customWidth="1"/>
    <col min="9500" max="9500" width="5.625" style="34" customWidth="1"/>
    <col min="9501" max="9502" width="0" style="34" hidden="1" customWidth="1"/>
    <col min="9503" max="9728" width="12" style="34" customWidth="1"/>
    <col min="9729" max="9729" width="9.125" style="34" customWidth="1"/>
    <col min="9730" max="9730" width="6" style="34" customWidth="1"/>
    <col min="9731" max="9731" width="4.75" style="34" customWidth="1"/>
    <col min="9732" max="9732" width="5.5" style="34" customWidth="1"/>
    <col min="9733" max="9733" width="4.375" style="34" customWidth="1"/>
    <col min="9734" max="9734" width="5.75" style="34" customWidth="1"/>
    <col min="9735" max="9735" width="6" style="34" customWidth="1"/>
    <col min="9736" max="9736" width="5.25" style="34" customWidth="1"/>
    <col min="9737" max="9737" width="5.125" style="34" customWidth="1"/>
    <col min="9738" max="9738" width="5.875" style="34" customWidth="1"/>
    <col min="9739" max="9739" width="6.125" style="34" customWidth="1"/>
    <col min="9740" max="9740" width="8.5" style="34" customWidth="1"/>
    <col min="9741" max="9741" width="5" style="34" customWidth="1"/>
    <col min="9742" max="9742" width="6.25" style="34" customWidth="1"/>
    <col min="9743" max="9743" width="6.5" style="34" customWidth="1"/>
    <col min="9744" max="9744" width="5.625" style="34" customWidth="1"/>
    <col min="9745" max="9745" width="5" style="34" customWidth="1"/>
    <col min="9746" max="9746" width="4.875" style="34" customWidth="1"/>
    <col min="9747" max="9747" width="5.625" style="34" customWidth="1"/>
    <col min="9748" max="9748" width="5.125" style="34" customWidth="1"/>
    <col min="9749" max="9749" width="5.25" style="34" customWidth="1"/>
    <col min="9750" max="9750" width="4.5" style="34" customWidth="1"/>
    <col min="9751" max="9751" width="5.5" style="34" customWidth="1"/>
    <col min="9752" max="9752" width="6.25" style="34" customWidth="1"/>
    <col min="9753" max="9753" width="5.375" style="34" customWidth="1"/>
    <col min="9754" max="9754" width="5.5" style="34" customWidth="1"/>
    <col min="9755" max="9755" width="5.375" style="34" customWidth="1"/>
    <col min="9756" max="9756" width="5.625" style="34" customWidth="1"/>
    <col min="9757" max="9758" width="0" style="34" hidden="1" customWidth="1"/>
    <col min="9759" max="9984" width="12" style="34" customWidth="1"/>
    <col min="9985" max="9985" width="9.125" style="34" customWidth="1"/>
    <col min="9986" max="9986" width="6" style="34" customWidth="1"/>
    <col min="9987" max="9987" width="4.75" style="34" customWidth="1"/>
    <col min="9988" max="9988" width="5.5" style="34" customWidth="1"/>
    <col min="9989" max="9989" width="4.375" style="34" customWidth="1"/>
    <col min="9990" max="9990" width="5.75" style="34" customWidth="1"/>
    <col min="9991" max="9991" width="6" style="34" customWidth="1"/>
    <col min="9992" max="9992" width="5.25" style="34" customWidth="1"/>
    <col min="9993" max="9993" width="5.125" style="34" customWidth="1"/>
    <col min="9994" max="9994" width="5.875" style="34" customWidth="1"/>
    <col min="9995" max="9995" width="6.125" style="34" customWidth="1"/>
    <col min="9996" max="9996" width="8.5" style="34" customWidth="1"/>
    <col min="9997" max="9997" width="5" style="34" customWidth="1"/>
    <col min="9998" max="9998" width="6.25" style="34" customWidth="1"/>
    <col min="9999" max="9999" width="6.5" style="34" customWidth="1"/>
    <col min="10000" max="10000" width="5.625" style="34" customWidth="1"/>
    <col min="10001" max="10001" width="5" style="34" customWidth="1"/>
    <col min="10002" max="10002" width="4.875" style="34" customWidth="1"/>
    <col min="10003" max="10003" width="5.625" style="34" customWidth="1"/>
    <col min="10004" max="10004" width="5.125" style="34" customWidth="1"/>
    <col min="10005" max="10005" width="5.25" style="34" customWidth="1"/>
    <col min="10006" max="10006" width="4.5" style="34" customWidth="1"/>
    <col min="10007" max="10007" width="5.5" style="34" customWidth="1"/>
    <col min="10008" max="10008" width="6.25" style="34" customWidth="1"/>
    <col min="10009" max="10009" width="5.375" style="34" customWidth="1"/>
    <col min="10010" max="10010" width="5.5" style="34" customWidth="1"/>
    <col min="10011" max="10011" width="5.375" style="34" customWidth="1"/>
    <col min="10012" max="10012" width="5.625" style="34" customWidth="1"/>
    <col min="10013" max="10014" width="0" style="34" hidden="1" customWidth="1"/>
    <col min="10015" max="10240" width="12" style="34" customWidth="1"/>
    <col min="10241" max="10241" width="9.125" style="34" customWidth="1"/>
    <col min="10242" max="10242" width="6" style="34" customWidth="1"/>
    <col min="10243" max="10243" width="4.75" style="34" customWidth="1"/>
    <col min="10244" max="10244" width="5.5" style="34" customWidth="1"/>
    <col min="10245" max="10245" width="4.375" style="34" customWidth="1"/>
    <col min="10246" max="10246" width="5.75" style="34" customWidth="1"/>
    <col min="10247" max="10247" width="6" style="34" customWidth="1"/>
    <col min="10248" max="10248" width="5.25" style="34" customWidth="1"/>
    <col min="10249" max="10249" width="5.125" style="34" customWidth="1"/>
    <col min="10250" max="10250" width="5.875" style="34" customWidth="1"/>
    <col min="10251" max="10251" width="6.125" style="34" customWidth="1"/>
    <col min="10252" max="10252" width="8.5" style="34" customWidth="1"/>
    <col min="10253" max="10253" width="5" style="34" customWidth="1"/>
    <col min="10254" max="10254" width="6.25" style="34" customWidth="1"/>
    <col min="10255" max="10255" width="6.5" style="34" customWidth="1"/>
    <col min="10256" max="10256" width="5.625" style="34" customWidth="1"/>
    <col min="10257" max="10257" width="5" style="34" customWidth="1"/>
    <col min="10258" max="10258" width="4.875" style="34" customWidth="1"/>
    <col min="10259" max="10259" width="5.625" style="34" customWidth="1"/>
    <col min="10260" max="10260" width="5.125" style="34" customWidth="1"/>
    <col min="10261" max="10261" width="5.25" style="34" customWidth="1"/>
    <col min="10262" max="10262" width="4.5" style="34" customWidth="1"/>
    <col min="10263" max="10263" width="5.5" style="34" customWidth="1"/>
    <col min="10264" max="10264" width="6.25" style="34" customWidth="1"/>
    <col min="10265" max="10265" width="5.375" style="34" customWidth="1"/>
    <col min="10266" max="10266" width="5.5" style="34" customWidth="1"/>
    <col min="10267" max="10267" width="5.375" style="34" customWidth="1"/>
    <col min="10268" max="10268" width="5.625" style="34" customWidth="1"/>
    <col min="10269" max="10270" width="0" style="34" hidden="1" customWidth="1"/>
    <col min="10271" max="10496" width="12" style="34" customWidth="1"/>
    <col min="10497" max="10497" width="9.125" style="34" customWidth="1"/>
    <col min="10498" max="10498" width="6" style="34" customWidth="1"/>
    <col min="10499" max="10499" width="4.75" style="34" customWidth="1"/>
    <col min="10500" max="10500" width="5.5" style="34" customWidth="1"/>
    <col min="10501" max="10501" width="4.375" style="34" customWidth="1"/>
    <col min="10502" max="10502" width="5.75" style="34" customWidth="1"/>
    <col min="10503" max="10503" width="6" style="34" customWidth="1"/>
    <col min="10504" max="10504" width="5.25" style="34" customWidth="1"/>
    <col min="10505" max="10505" width="5.125" style="34" customWidth="1"/>
    <col min="10506" max="10506" width="5.875" style="34" customWidth="1"/>
    <col min="10507" max="10507" width="6.125" style="34" customWidth="1"/>
    <col min="10508" max="10508" width="8.5" style="34" customWidth="1"/>
    <col min="10509" max="10509" width="5" style="34" customWidth="1"/>
    <col min="10510" max="10510" width="6.25" style="34" customWidth="1"/>
    <col min="10511" max="10511" width="6.5" style="34" customWidth="1"/>
    <col min="10512" max="10512" width="5.625" style="34" customWidth="1"/>
    <col min="10513" max="10513" width="5" style="34" customWidth="1"/>
    <col min="10514" max="10514" width="4.875" style="34" customWidth="1"/>
    <col min="10515" max="10515" width="5.625" style="34" customWidth="1"/>
    <col min="10516" max="10516" width="5.125" style="34" customWidth="1"/>
    <col min="10517" max="10517" width="5.25" style="34" customWidth="1"/>
    <col min="10518" max="10518" width="4.5" style="34" customWidth="1"/>
    <col min="10519" max="10519" width="5.5" style="34" customWidth="1"/>
    <col min="10520" max="10520" width="6.25" style="34" customWidth="1"/>
    <col min="10521" max="10521" width="5.375" style="34" customWidth="1"/>
    <col min="10522" max="10522" width="5.5" style="34" customWidth="1"/>
    <col min="10523" max="10523" width="5.375" style="34" customWidth="1"/>
    <col min="10524" max="10524" width="5.625" style="34" customWidth="1"/>
    <col min="10525" max="10526" width="0" style="34" hidden="1" customWidth="1"/>
    <col min="10527" max="10752" width="12" style="34" customWidth="1"/>
    <col min="10753" max="10753" width="9.125" style="34" customWidth="1"/>
    <col min="10754" max="10754" width="6" style="34" customWidth="1"/>
    <col min="10755" max="10755" width="4.75" style="34" customWidth="1"/>
    <col min="10756" max="10756" width="5.5" style="34" customWidth="1"/>
    <col min="10757" max="10757" width="4.375" style="34" customWidth="1"/>
    <col min="10758" max="10758" width="5.75" style="34" customWidth="1"/>
    <col min="10759" max="10759" width="6" style="34" customWidth="1"/>
    <col min="10760" max="10760" width="5.25" style="34" customWidth="1"/>
    <col min="10761" max="10761" width="5.125" style="34" customWidth="1"/>
    <col min="10762" max="10762" width="5.875" style="34" customWidth="1"/>
    <col min="10763" max="10763" width="6.125" style="34" customWidth="1"/>
    <col min="10764" max="10764" width="8.5" style="34" customWidth="1"/>
    <col min="10765" max="10765" width="5" style="34" customWidth="1"/>
    <col min="10766" max="10766" width="6.25" style="34" customWidth="1"/>
    <col min="10767" max="10767" width="6.5" style="34" customWidth="1"/>
    <col min="10768" max="10768" width="5.625" style="34" customWidth="1"/>
    <col min="10769" max="10769" width="5" style="34" customWidth="1"/>
    <col min="10770" max="10770" width="4.875" style="34" customWidth="1"/>
    <col min="10771" max="10771" width="5.625" style="34" customWidth="1"/>
    <col min="10772" max="10772" width="5.125" style="34" customWidth="1"/>
    <col min="10773" max="10773" width="5.25" style="34" customWidth="1"/>
    <col min="10774" max="10774" width="4.5" style="34" customWidth="1"/>
    <col min="10775" max="10775" width="5.5" style="34" customWidth="1"/>
    <col min="10776" max="10776" width="6.25" style="34" customWidth="1"/>
    <col min="10777" max="10777" width="5.375" style="34" customWidth="1"/>
    <col min="10778" max="10778" width="5.5" style="34" customWidth="1"/>
    <col min="10779" max="10779" width="5.375" style="34" customWidth="1"/>
    <col min="10780" max="10780" width="5.625" style="34" customWidth="1"/>
    <col min="10781" max="10782" width="0" style="34" hidden="1" customWidth="1"/>
    <col min="10783" max="11008" width="12" style="34" customWidth="1"/>
    <col min="11009" max="11009" width="9.125" style="34" customWidth="1"/>
    <col min="11010" max="11010" width="6" style="34" customWidth="1"/>
    <col min="11011" max="11011" width="4.75" style="34" customWidth="1"/>
    <col min="11012" max="11012" width="5.5" style="34" customWidth="1"/>
    <col min="11013" max="11013" width="4.375" style="34" customWidth="1"/>
    <col min="11014" max="11014" width="5.75" style="34" customWidth="1"/>
    <col min="11015" max="11015" width="6" style="34" customWidth="1"/>
    <col min="11016" max="11016" width="5.25" style="34" customWidth="1"/>
    <col min="11017" max="11017" width="5.125" style="34" customWidth="1"/>
    <col min="11018" max="11018" width="5.875" style="34" customWidth="1"/>
    <col min="11019" max="11019" width="6.125" style="34" customWidth="1"/>
    <col min="11020" max="11020" width="8.5" style="34" customWidth="1"/>
    <col min="11021" max="11021" width="5" style="34" customWidth="1"/>
    <col min="11022" max="11022" width="6.25" style="34" customWidth="1"/>
    <col min="11023" max="11023" width="6.5" style="34" customWidth="1"/>
    <col min="11024" max="11024" width="5.625" style="34" customWidth="1"/>
    <col min="11025" max="11025" width="5" style="34" customWidth="1"/>
    <col min="11026" max="11026" width="4.875" style="34" customWidth="1"/>
    <col min="11027" max="11027" width="5.625" style="34" customWidth="1"/>
    <col min="11028" max="11028" width="5.125" style="34" customWidth="1"/>
    <col min="11029" max="11029" width="5.25" style="34" customWidth="1"/>
    <col min="11030" max="11030" width="4.5" style="34" customWidth="1"/>
    <col min="11031" max="11031" width="5.5" style="34" customWidth="1"/>
    <col min="11032" max="11032" width="6.25" style="34" customWidth="1"/>
    <col min="11033" max="11033" width="5.375" style="34" customWidth="1"/>
    <col min="11034" max="11034" width="5.5" style="34" customWidth="1"/>
    <col min="11035" max="11035" width="5.375" style="34" customWidth="1"/>
    <col min="11036" max="11036" width="5.625" style="34" customWidth="1"/>
    <col min="11037" max="11038" width="0" style="34" hidden="1" customWidth="1"/>
    <col min="11039" max="11264" width="12" style="34" customWidth="1"/>
    <col min="11265" max="11265" width="9.125" style="34" customWidth="1"/>
    <col min="11266" max="11266" width="6" style="34" customWidth="1"/>
    <col min="11267" max="11267" width="4.75" style="34" customWidth="1"/>
    <col min="11268" max="11268" width="5.5" style="34" customWidth="1"/>
    <col min="11269" max="11269" width="4.375" style="34" customWidth="1"/>
    <col min="11270" max="11270" width="5.75" style="34" customWidth="1"/>
    <col min="11271" max="11271" width="6" style="34" customWidth="1"/>
    <col min="11272" max="11272" width="5.25" style="34" customWidth="1"/>
    <col min="11273" max="11273" width="5.125" style="34" customWidth="1"/>
    <col min="11274" max="11274" width="5.875" style="34" customWidth="1"/>
    <col min="11275" max="11275" width="6.125" style="34" customWidth="1"/>
    <col min="11276" max="11276" width="8.5" style="34" customWidth="1"/>
    <col min="11277" max="11277" width="5" style="34" customWidth="1"/>
    <col min="11278" max="11278" width="6.25" style="34" customWidth="1"/>
    <col min="11279" max="11279" width="6.5" style="34" customWidth="1"/>
    <col min="11280" max="11280" width="5.625" style="34" customWidth="1"/>
    <col min="11281" max="11281" width="5" style="34" customWidth="1"/>
    <col min="11282" max="11282" width="4.875" style="34" customWidth="1"/>
    <col min="11283" max="11283" width="5.625" style="34" customWidth="1"/>
    <col min="11284" max="11284" width="5.125" style="34" customWidth="1"/>
    <col min="11285" max="11285" width="5.25" style="34" customWidth="1"/>
    <col min="11286" max="11286" width="4.5" style="34" customWidth="1"/>
    <col min="11287" max="11287" width="5.5" style="34" customWidth="1"/>
    <col min="11288" max="11288" width="6.25" style="34" customWidth="1"/>
    <col min="11289" max="11289" width="5.375" style="34" customWidth="1"/>
    <col min="11290" max="11290" width="5.5" style="34" customWidth="1"/>
    <col min="11291" max="11291" width="5.375" style="34" customWidth="1"/>
    <col min="11292" max="11292" width="5.625" style="34" customWidth="1"/>
    <col min="11293" max="11294" width="0" style="34" hidden="1" customWidth="1"/>
    <col min="11295" max="11520" width="12" style="34" customWidth="1"/>
    <col min="11521" max="11521" width="9.125" style="34" customWidth="1"/>
    <col min="11522" max="11522" width="6" style="34" customWidth="1"/>
    <col min="11523" max="11523" width="4.75" style="34" customWidth="1"/>
    <col min="11524" max="11524" width="5.5" style="34" customWidth="1"/>
    <col min="11525" max="11525" width="4.375" style="34" customWidth="1"/>
    <col min="11526" max="11526" width="5.75" style="34" customWidth="1"/>
    <col min="11527" max="11527" width="6" style="34" customWidth="1"/>
    <col min="11528" max="11528" width="5.25" style="34" customWidth="1"/>
    <col min="11529" max="11529" width="5.125" style="34" customWidth="1"/>
    <col min="11530" max="11530" width="5.875" style="34" customWidth="1"/>
    <col min="11531" max="11531" width="6.125" style="34" customWidth="1"/>
    <col min="11532" max="11532" width="8.5" style="34" customWidth="1"/>
    <col min="11533" max="11533" width="5" style="34" customWidth="1"/>
    <col min="11534" max="11534" width="6.25" style="34" customWidth="1"/>
    <col min="11535" max="11535" width="6.5" style="34" customWidth="1"/>
    <col min="11536" max="11536" width="5.625" style="34" customWidth="1"/>
    <col min="11537" max="11537" width="5" style="34" customWidth="1"/>
    <col min="11538" max="11538" width="4.875" style="34" customWidth="1"/>
    <col min="11539" max="11539" width="5.625" style="34" customWidth="1"/>
    <col min="11540" max="11540" width="5.125" style="34" customWidth="1"/>
    <col min="11541" max="11541" width="5.25" style="34" customWidth="1"/>
    <col min="11542" max="11542" width="4.5" style="34" customWidth="1"/>
    <col min="11543" max="11543" width="5.5" style="34" customWidth="1"/>
    <col min="11544" max="11544" width="6.25" style="34" customWidth="1"/>
    <col min="11545" max="11545" width="5.375" style="34" customWidth="1"/>
    <col min="11546" max="11546" width="5.5" style="34" customWidth="1"/>
    <col min="11547" max="11547" width="5.375" style="34" customWidth="1"/>
    <col min="11548" max="11548" width="5.625" style="34" customWidth="1"/>
    <col min="11549" max="11550" width="0" style="34" hidden="1" customWidth="1"/>
    <col min="11551" max="11776" width="12" style="34" customWidth="1"/>
    <col min="11777" max="11777" width="9.125" style="34" customWidth="1"/>
    <col min="11778" max="11778" width="6" style="34" customWidth="1"/>
    <col min="11779" max="11779" width="4.75" style="34" customWidth="1"/>
    <col min="11780" max="11780" width="5.5" style="34" customWidth="1"/>
    <col min="11781" max="11781" width="4.375" style="34" customWidth="1"/>
    <col min="11782" max="11782" width="5.75" style="34" customWidth="1"/>
    <col min="11783" max="11783" width="6" style="34" customWidth="1"/>
    <col min="11784" max="11784" width="5.25" style="34" customWidth="1"/>
    <col min="11785" max="11785" width="5.125" style="34" customWidth="1"/>
    <col min="11786" max="11786" width="5.875" style="34" customWidth="1"/>
    <col min="11787" max="11787" width="6.125" style="34" customWidth="1"/>
    <col min="11788" max="11788" width="8.5" style="34" customWidth="1"/>
    <col min="11789" max="11789" width="5" style="34" customWidth="1"/>
    <col min="11790" max="11790" width="6.25" style="34" customWidth="1"/>
    <col min="11791" max="11791" width="6.5" style="34" customWidth="1"/>
    <col min="11792" max="11792" width="5.625" style="34" customWidth="1"/>
    <col min="11793" max="11793" width="5" style="34" customWidth="1"/>
    <col min="11794" max="11794" width="4.875" style="34" customWidth="1"/>
    <col min="11795" max="11795" width="5.625" style="34" customWidth="1"/>
    <col min="11796" max="11796" width="5.125" style="34" customWidth="1"/>
    <col min="11797" max="11797" width="5.25" style="34" customWidth="1"/>
    <col min="11798" max="11798" width="4.5" style="34" customWidth="1"/>
    <col min="11799" max="11799" width="5.5" style="34" customWidth="1"/>
    <col min="11800" max="11800" width="6.25" style="34" customWidth="1"/>
    <col min="11801" max="11801" width="5.375" style="34" customWidth="1"/>
    <col min="11802" max="11802" width="5.5" style="34" customWidth="1"/>
    <col min="11803" max="11803" width="5.375" style="34" customWidth="1"/>
    <col min="11804" max="11804" width="5.625" style="34" customWidth="1"/>
    <col min="11805" max="11806" width="0" style="34" hidden="1" customWidth="1"/>
    <col min="11807" max="12032" width="12" style="34" customWidth="1"/>
    <col min="12033" max="12033" width="9.125" style="34" customWidth="1"/>
    <col min="12034" max="12034" width="6" style="34" customWidth="1"/>
    <col min="12035" max="12035" width="4.75" style="34" customWidth="1"/>
    <col min="12036" max="12036" width="5.5" style="34" customWidth="1"/>
    <col min="12037" max="12037" width="4.375" style="34" customWidth="1"/>
    <col min="12038" max="12038" width="5.75" style="34" customWidth="1"/>
    <col min="12039" max="12039" width="6" style="34" customWidth="1"/>
    <col min="12040" max="12040" width="5.25" style="34" customWidth="1"/>
    <col min="12041" max="12041" width="5.125" style="34" customWidth="1"/>
    <col min="12042" max="12042" width="5.875" style="34" customWidth="1"/>
    <col min="12043" max="12043" width="6.125" style="34" customWidth="1"/>
    <col min="12044" max="12044" width="8.5" style="34" customWidth="1"/>
    <col min="12045" max="12045" width="5" style="34" customWidth="1"/>
    <col min="12046" max="12046" width="6.25" style="34" customWidth="1"/>
    <col min="12047" max="12047" width="6.5" style="34" customWidth="1"/>
    <col min="12048" max="12048" width="5.625" style="34" customWidth="1"/>
    <col min="12049" max="12049" width="5" style="34" customWidth="1"/>
    <col min="12050" max="12050" width="4.875" style="34" customWidth="1"/>
    <col min="12051" max="12051" width="5.625" style="34" customWidth="1"/>
    <col min="12052" max="12052" width="5.125" style="34" customWidth="1"/>
    <col min="12053" max="12053" width="5.25" style="34" customWidth="1"/>
    <col min="12054" max="12054" width="4.5" style="34" customWidth="1"/>
    <col min="12055" max="12055" width="5.5" style="34" customWidth="1"/>
    <col min="12056" max="12056" width="6.25" style="34" customWidth="1"/>
    <col min="12057" max="12057" width="5.375" style="34" customWidth="1"/>
    <col min="12058" max="12058" width="5.5" style="34" customWidth="1"/>
    <col min="12059" max="12059" width="5.375" style="34" customWidth="1"/>
    <col min="12060" max="12060" width="5.625" style="34" customWidth="1"/>
    <col min="12061" max="12062" width="0" style="34" hidden="1" customWidth="1"/>
    <col min="12063" max="12288" width="12" style="34" customWidth="1"/>
    <col min="12289" max="12289" width="9.125" style="34" customWidth="1"/>
    <col min="12290" max="12290" width="6" style="34" customWidth="1"/>
    <col min="12291" max="12291" width="4.75" style="34" customWidth="1"/>
    <col min="12292" max="12292" width="5.5" style="34" customWidth="1"/>
    <col min="12293" max="12293" width="4.375" style="34" customWidth="1"/>
    <col min="12294" max="12294" width="5.75" style="34" customWidth="1"/>
    <col min="12295" max="12295" width="6" style="34" customWidth="1"/>
    <col min="12296" max="12296" width="5.25" style="34" customWidth="1"/>
    <col min="12297" max="12297" width="5.125" style="34" customWidth="1"/>
    <col min="12298" max="12298" width="5.875" style="34" customWidth="1"/>
    <col min="12299" max="12299" width="6.125" style="34" customWidth="1"/>
    <col min="12300" max="12300" width="8.5" style="34" customWidth="1"/>
    <col min="12301" max="12301" width="5" style="34" customWidth="1"/>
    <col min="12302" max="12302" width="6.25" style="34" customWidth="1"/>
    <col min="12303" max="12303" width="6.5" style="34" customWidth="1"/>
    <col min="12304" max="12304" width="5.625" style="34" customWidth="1"/>
    <col min="12305" max="12305" width="5" style="34" customWidth="1"/>
    <col min="12306" max="12306" width="4.875" style="34" customWidth="1"/>
    <col min="12307" max="12307" width="5.625" style="34" customWidth="1"/>
    <col min="12308" max="12308" width="5.125" style="34" customWidth="1"/>
    <col min="12309" max="12309" width="5.25" style="34" customWidth="1"/>
    <col min="12310" max="12310" width="4.5" style="34" customWidth="1"/>
    <col min="12311" max="12311" width="5.5" style="34" customWidth="1"/>
    <col min="12312" max="12312" width="6.25" style="34" customWidth="1"/>
    <col min="12313" max="12313" width="5.375" style="34" customWidth="1"/>
    <col min="12314" max="12314" width="5.5" style="34" customWidth="1"/>
    <col min="12315" max="12315" width="5.375" style="34" customWidth="1"/>
    <col min="12316" max="12316" width="5.625" style="34" customWidth="1"/>
    <col min="12317" max="12318" width="0" style="34" hidden="1" customWidth="1"/>
    <col min="12319" max="12544" width="12" style="34" customWidth="1"/>
    <col min="12545" max="12545" width="9.125" style="34" customWidth="1"/>
    <col min="12546" max="12546" width="6" style="34" customWidth="1"/>
    <col min="12547" max="12547" width="4.75" style="34" customWidth="1"/>
    <col min="12548" max="12548" width="5.5" style="34" customWidth="1"/>
    <col min="12549" max="12549" width="4.375" style="34" customWidth="1"/>
    <col min="12550" max="12550" width="5.75" style="34" customWidth="1"/>
    <col min="12551" max="12551" width="6" style="34" customWidth="1"/>
    <col min="12552" max="12552" width="5.25" style="34" customWidth="1"/>
    <col min="12553" max="12553" width="5.125" style="34" customWidth="1"/>
    <col min="12554" max="12554" width="5.875" style="34" customWidth="1"/>
    <col min="12555" max="12555" width="6.125" style="34" customWidth="1"/>
    <col min="12556" max="12556" width="8.5" style="34" customWidth="1"/>
    <col min="12557" max="12557" width="5" style="34" customWidth="1"/>
    <col min="12558" max="12558" width="6.25" style="34" customWidth="1"/>
    <col min="12559" max="12559" width="6.5" style="34" customWidth="1"/>
    <col min="12560" max="12560" width="5.625" style="34" customWidth="1"/>
    <col min="12561" max="12561" width="5" style="34" customWidth="1"/>
    <col min="12562" max="12562" width="4.875" style="34" customWidth="1"/>
    <col min="12563" max="12563" width="5.625" style="34" customWidth="1"/>
    <col min="12564" max="12564" width="5.125" style="34" customWidth="1"/>
    <col min="12565" max="12565" width="5.25" style="34" customWidth="1"/>
    <col min="12566" max="12566" width="4.5" style="34" customWidth="1"/>
    <col min="12567" max="12567" width="5.5" style="34" customWidth="1"/>
    <col min="12568" max="12568" width="6.25" style="34" customWidth="1"/>
    <col min="12569" max="12569" width="5.375" style="34" customWidth="1"/>
    <col min="12570" max="12570" width="5.5" style="34" customWidth="1"/>
    <col min="12571" max="12571" width="5.375" style="34" customWidth="1"/>
    <col min="12572" max="12572" width="5.625" style="34" customWidth="1"/>
    <col min="12573" max="12574" width="0" style="34" hidden="1" customWidth="1"/>
    <col min="12575" max="12800" width="12" style="34" customWidth="1"/>
    <col min="12801" max="12801" width="9.125" style="34" customWidth="1"/>
    <col min="12802" max="12802" width="6" style="34" customWidth="1"/>
    <col min="12803" max="12803" width="4.75" style="34" customWidth="1"/>
    <col min="12804" max="12804" width="5.5" style="34" customWidth="1"/>
    <col min="12805" max="12805" width="4.375" style="34" customWidth="1"/>
    <col min="12806" max="12806" width="5.75" style="34" customWidth="1"/>
    <col min="12807" max="12807" width="6" style="34" customWidth="1"/>
    <col min="12808" max="12808" width="5.25" style="34" customWidth="1"/>
    <col min="12809" max="12809" width="5.125" style="34" customWidth="1"/>
    <col min="12810" max="12810" width="5.875" style="34" customWidth="1"/>
    <col min="12811" max="12811" width="6.125" style="34" customWidth="1"/>
    <col min="12812" max="12812" width="8.5" style="34" customWidth="1"/>
    <col min="12813" max="12813" width="5" style="34" customWidth="1"/>
    <col min="12814" max="12814" width="6.25" style="34" customWidth="1"/>
    <col min="12815" max="12815" width="6.5" style="34" customWidth="1"/>
    <col min="12816" max="12816" width="5.625" style="34" customWidth="1"/>
    <col min="12817" max="12817" width="5" style="34" customWidth="1"/>
    <col min="12818" max="12818" width="4.875" style="34" customWidth="1"/>
    <col min="12819" max="12819" width="5.625" style="34" customWidth="1"/>
    <col min="12820" max="12820" width="5.125" style="34" customWidth="1"/>
    <col min="12821" max="12821" width="5.25" style="34" customWidth="1"/>
    <col min="12822" max="12822" width="4.5" style="34" customWidth="1"/>
    <col min="12823" max="12823" width="5.5" style="34" customWidth="1"/>
    <col min="12824" max="12824" width="6.25" style="34" customWidth="1"/>
    <col min="12825" max="12825" width="5.375" style="34" customWidth="1"/>
    <col min="12826" max="12826" width="5.5" style="34" customWidth="1"/>
    <col min="12827" max="12827" width="5.375" style="34" customWidth="1"/>
    <col min="12828" max="12828" width="5.625" style="34" customWidth="1"/>
    <col min="12829" max="12830" width="0" style="34" hidden="1" customWidth="1"/>
    <col min="12831" max="13056" width="12" style="34" customWidth="1"/>
    <col min="13057" max="13057" width="9.125" style="34" customWidth="1"/>
    <col min="13058" max="13058" width="6" style="34" customWidth="1"/>
    <col min="13059" max="13059" width="4.75" style="34" customWidth="1"/>
    <col min="13060" max="13060" width="5.5" style="34" customWidth="1"/>
    <col min="13061" max="13061" width="4.375" style="34" customWidth="1"/>
    <col min="13062" max="13062" width="5.75" style="34" customWidth="1"/>
    <col min="13063" max="13063" width="6" style="34" customWidth="1"/>
    <col min="13064" max="13064" width="5.25" style="34" customWidth="1"/>
    <col min="13065" max="13065" width="5.125" style="34" customWidth="1"/>
    <col min="13066" max="13066" width="5.875" style="34" customWidth="1"/>
    <col min="13067" max="13067" width="6.125" style="34" customWidth="1"/>
    <col min="13068" max="13068" width="8.5" style="34" customWidth="1"/>
    <col min="13069" max="13069" width="5" style="34" customWidth="1"/>
    <col min="13070" max="13070" width="6.25" style="34" customWidth="1"/>
    <col min="13071" max="13071" width="6.5" style="34" customWidth="1"/>
    <col min="13072" max="13072" width="5.625" style="34" customWidth="1"/>
    <col min="13073" max="13073" width="5" style="34" customWidth="1"/>
    <col min="13074" max="13074" width="4.875" style="34" customWidth="1"/>
    <col min="13075" max="13075" width="5.625" style="34" customWidth="1"/>
    <col min="13076" max="13076" width="5.125" style="34" customWidth="1"/>
    <col min="13077" max="13077" width="5.25" style="34" customWidth="1"/>
    <col min="13078" max="13078" width="4.5" style="34" customWidth="1"/>
    <col min="13079" max="13079" width="5.5" style="34" customWidth="1"/>
    <col min="13080" max="13080" width="6.25" style="34" customWidth="1"/>
    <col min="13081" max="13081" width="5.375" style="34" customWidth="1"/>
    <col min="13082" max="13082" width="5.5" style="34" customWidth="1"/>
    <col min="13083" max="13083" width="5.375" style="34" customWidth="1"/>
    <col min="13084" max="13084" width="5.625" style="34" customWidth="1"/>
    <col min="13085" max="13086" width="0" style="34" hidden="1" customWidth="1"/>
    <col min="13087" max="13312" width="12" style="34" customWidth="1"/>
    <col min="13313" max="13313" width="9.125" style="34" customWidth="1"/>
    <col min="13314" max="13314" width="6" style="34" customWidth="1"/>
    <col min="13315" max="13315" width="4.75" style="34" customWidth="1"/>
    <col min="13316" max="13316" width="5.5" style="34" customWidth="1"/>
    <col min="13317" max="13317" width="4.375" style="34" customWidth="1"/>
    <col min="13318" max="13318" width="5.75" style="34" customWidth="1"/>
    <col min="13319" max="13319" width="6" style="34" customWidth="1"/>
    <col min="13320" max="13320" width="5.25" style="34" customWidth="1"/>
    <col min="13321" max="13321" width="5.125" style="34" customWidth="1"/>
    <col min="13322" max="13322" width="5.875" style="34" customWidth="1"/>
    <col min="13323" max="13323" width="6.125" style="34" customWidth="1"/>
    <col min="13324" max="13324" width="8.5" style="34" customWidth="1"/>
    <col min="13325" max="13325" width="5" style="34" customWidth="1"/>
    <col min="13326" max="13326" width="6.25" style="34" customWidth="1"/>
    <col min="13327" max="13327" width="6.5" style="34" customWidth="1"/>
    <col min="13328" max="13328" width="5.625" style="34" customWidth="1"/>
    <col min="13329" max="13329" width="5" style="34" customWidth="1"/>
    <col min="13330" max="13330" width="4.875" style="34" customWidth="1"/>
    <col min="13331" max="13331" width="5.625" style="34" customWidth="1"/>
    <col min="13332" max="13332" width="5.125" style="34" customWidth="1"/>
    <col min="13333" max="13333" width="5.25" style="34" customWidth="1"/>
    <col min="13334" max="13334" width="4.5" style="34" customWidth="1"/>
    <col min="13335" max="13335" width="5.5" style="34" customWidth="1"/>
    <col min="13336" max="13336" width="6.25" style="34" customWidth="1"/>
    <col min="13337" max="13337" width="5.375" style="34" customWidth="1"/>
    <col min="13338" max="13338" width="5.5" style="34" customWidth="1"/>
    <col min="13339" max="13339" width="5.375" style="34" customWidth="1"/>
    <col min="13340" max="13340" width="5.625" style="34" customWidth="1"/>
    <col min="13341" max="13342" width="0" style="34" hidden="1" customWidth="1"/>
    <col min="13343" max="13568" width="12" style="34" customWidth="1"/>
    <col min="13569" max="13569" width="9.125" style="34" customWidth="1"/>
    <col min="13570" max="13570" width="6" style="34" customWidth="1"/>
    <col min="13571" max="13571" width="4.75" style="34" customWidth="1"/>
    <col min="13572" max="13572" width="5.5" style="34" customWidth="1"/>
    <col min="13573" max="13573" width="4.375" style="34" customWidth="1"/>
    <col min="13574" max="13574" width="5.75" style="34" customWidth="1"/>
    <col min="13575" max="13575" width="6" style="34" customWidth="1"/>
    <col min="13576" max="13576" width="5.25" style="34" customWidth="1"/>
    <col min="13577" max="13577" width="5.125" style="34" customWidth="1"/>
    <col min="13578" max="13578" width="5.875" style="34" customWidth="1"/>
    <col min="13579" max="13579" width="6.125" style="34" customWidth="1"/>
    <col min="13580" max="13580" width="8.5" style="34" customWidth="1"/>
    <col min="13581" max="13581" width="5" style="34" customWidth="1"/>
    <col min="13582" max="13582" width="6.25" style="34" customWidth="1"/>
    <col min="13583" max="13583" width="6.5" style="34" customWidth="1"/>
    <col min="13584" max="13584" width="5.625" style="34" customWidth="1"/>
    <col min="13585" max="13585" width="5" style="34" customWidth="1"/>
    <col min="13586" max="13586" width="4.875" style="34" customWidth="1"/>
    <col min="13587" max="13587" width="5.625" style="34" customWidth="1"/>
    <col min="13588" max="13588" width="5.125" style="34" customWidth="1"/>
    <col min="13589" max="13589" width="5.25" style="34" customWidth="1"/>
    <col min="13590" max="13590" width="4.5" style="34" customWidth="1"/>
    <col min="13591" max="13591" width="5.5" style="34" customWidth="1"/>
    <col min="13592" max="13592" width="6.25" style="34" customWidth="1"/>
    <col min="13593" max="13593" width="5.375" style="34" customWidth="1"/>
    <col min="13594" max="13594" width="5.5" style="34" customWidth="1"/>
    <col min="13595" max="13595" width="5.375" style="34" customWidth="1"/>
    <col min="13596" max="13596" width="5.625" style="34" customWidth="1"/>
    <col min="13597" max="13598" width="0" style="34" hidden="1" customWidth="1"/>
    <col min="13599" max="13824" width="12" style="34" customWidth="1"/>
    <col min="13825" max="13825" width="9.125" style="34" customWidth="1"/>
    <col min="13826" max="13826" width="6" style="34" customWidth="1"/>
    <col min="13827" max="13827" width="4.75" style="34" customWidth="1"/>
    <col min="13828" max="13828" width="5.5" style="34" customWidth="1"/>
    <col min="13829" max="13829" width="4.375" style="34" customWidth="1"/>
    <col min="13830" max="13830" width="5.75" style="34" customWidth="1"/>
    <col min="13831" max="13831" width="6" style="34" customWidth="1"/>
    <col min="13832" max="13832" width="5.25" style="34" customWidth="1"/>
    <col min="13833" max="13833" width="5.125" style="34" customWidth="1"/>
    <col min="13834" max="13834" width="5.875" style="34" customWidth="1"/>
    <col min="13835" max="13835" width="6.125" style="34" customWidth="1"/>
    <col min="13836" max="13836" width="8.5" style="34" customWidth="1"/>
    <col min="13837" max="13837" width="5" style="34" customWidth="1"/>
    <col min="13838" max="13838" width="6.25" style="34" customWidth="1"/>
    <col min="13839" max="13839" width="6.5" style="34" customWidth="1"/>
    <col min="13840" max="13840" width="5.625" style="34" customWidth="1"/>
    <col min="13841" max="13841" width="5" style="34" customWidth="1"/>
    <col min="13842" max="13842" width="4.875" style="34" customWidth="1"/>
    <col min="13843" max="13843" width="5.625" style="34" customWidth="1"/>
    <col min="13844" max="13844" width="5.125" style="34" customWidth="1"/>
    <col min="13845" max="13845" width="5.25" style="34" customWidth="1"/>
    <col min="13846" max="13846" width="4.5" style="34" customWidth="1"/>
    <col min="13847" max="13847" width="5.5" style="34" customWidth="1"/>
    <col min="13848" max="13848" width="6.25" style="34" customWidth="1"/>
    <col min="13849" max="13849" width="5.375" style="34" customWidth="1"/>
    <col min="13850" max="13850" width="5.5" style="34" customWidth="1"/>
    <col min="13851" max="13851" width="5.375" style="34" customWidth="1"/>
    <col min="13852" max="13852" width="5.625" style="34" customWidth="1"/>
    <col min="13853" max="13854" width="0" style="34" hidden="1" customWidth="1"/>
    <col min="13855" max="14080" width="12" style="34" customWidth="1"/>
    <col min="14081" max="14081" width="9.125" style="34" customWidth="1"/>
    <col min="14082" max="14082" width="6" style="34" customWidth="1"/>
    <col min="14083" max="14083" width="4.75" style="34" customWidth="1"/>
    <col min="14084" max="14084" width="5.5" style="34" customWidth="1"/>
    <col min="14085" max="14085" width="4.375" style="34" customWidth="1"/>
    <col min="14086" max="14086" width="5.75" style="34" customWidth="1"/>
    <col min="14087" max="14087" width="6" style="34" customWidth="1"/>
    <col min="14088" max="14088" width="5.25" style="34" customWidth="1"/>
    <col min="14089" max="14089" width="5.125" style="34" customWidth="1"/>
    <col min="14090" max="14090" width="5.875" style="34" customWidth="1"/>
    <col min="14091" max="14091" width="6.125" style="34" customWidth="1"/>
    <col min="14092" max="14092" width="8.5" style="34" customWidth="1"/>
    <col min="14093" max="14093" width="5" style="34" customWidth="1"/>
    <col min="14094" max="14094" width="6.25" style="34" customWidth="1"/>
    <col min="14095" max="14095" width="6.5" style="34" customWidth="1"/>
    <col min="14096" max="14096" width="5.625" style="34" customWidth="1"/>
    <col min="14097" max="14097" width="5" style="34" customWidth="1"/>
    <col min="14098" max="14098" width="4.875" style="34" customWidth="1"/>
    <col min="14099" max="14099" width="5.625" style="34" customWidth="1"/>
    <col min="14100" max="14100" width="5.125" style="34" customWidth="1"/>
    <col min="14101" max="14101" width="5.25" style="34" customWidth="1"/>
    <col min="14102" max="14102" width="4.5" style="34" customWidth="1"/>
    <col min="14103" max="14103" width="5.5" style="34" customWidth="1"/>
    <col min="14104" max="14104" width="6.25" style="34" customWidth="1"/>
    <col min="14105" max="14105" width="5.375" style="34" customWidth="1"/>
    <col min="14106" max="14106" width="5.5" style="34" customWidth="1"/>
    <col min="14107" max="14107" width="5.375" style="34" customWidth="1"/>
    <col min="14108" max="14108" width="5.625" style="34" customWidth="1"/>
    <col min="14109" max="14110" width="0" style="34" hidden="1" customWidth="1"/>
    <col min="14111" max="14336" width="12" style="34" customWidth="1"/>
    <col min="14337" max="14337" width="9.125" style="34" customWidth="1"/>
    <col min="14338" max="14338" width="6" style="34" customWidth="1"/>
    <col min="14339" max="14339" width="4.75" style="34" customWidth="1"/>
    <col min="14340" max="14340" width="5.5" style="34" customWidth="1"/>
    <col min="14341" max="14341" width="4.375" style="34" customWidth="1"/>
    <col min="14342" max="14342" width="5.75" style="34" customWidth="1"/>
    <col min="14343" max="14343" width="6" style="34" customWidth="1"/>
    <col min="14344" max="14344" width="5.25" style="34" customWidth="1"/>
    <col min="14345" max="14345" width="5.125" style="34" customWidth="1"/>
    <col min="14346" max="14346" width="5.875" style="34" customWidth="1"/>
    <col min="14347" max="14347" width="6.125" style="34" customWidth="1"/>
    <col min="14348" max="14348" width="8.5" style="34" customWidth="1"/>
    <col min="14349" max="14349" width="5" style="34" customWidth="1"/>
    <col min="14350" max="14350" width="6.25" style="34" customWidth="1"/>
    <col min="14351" max="14351" width="6.5" style="34" customWidth="1"/>
    <col min="14352" max="14352" width="5.625" style="34" customWidth="1"/>
    <col min="14353" max="14353" width="5" style="34" customWidth="1"/>
    <col min="14354" max="14354" width="4.875" style="34" customWidth="1"/>
    <col min="14355" max="14355" width="5.625" style="34" customWidth="1"/>
    <col min="14356" max="14356" width="5.125" style="34" customWidth="1"/>
    <col min="14357" max="14357" width="5.25" style="34" customWidth="1"/>
    <col min="14358" max="14358" width="4.5" style="34" customWidth="1"/>
    <col min="14359" max="14359" width="5.5" style="34" customWidth="1"/>
    <col min="14360" max="14360" width="6.25" style="34" customWidth="1"/>
    <col min="14361" max="14361" width="5.375" style="34" customWidth="1"/>
    <col min="14362" max="14362" width="5.5" style="34" customWidth="1"/>
    <col min="14363" max="14363" width="5.375" style="34" customWidth="1"/>
    <col min="14364" max="14364" width="5.625" style="34" customWidth="1"/>
    <col min="14365" max="14366" width="0" style="34" hidden="1" customWidth="1"/>
    <col min="14367" max="14592" width="12" style="34" customWidth="1"/>
    <col min="14593" max="14593" width="9.125" style="34" customWidth="1"/>
    <col min="14594" max="14594" width="6" style="34" customWidth="1"/>
    <col min="14595" max="14595" width="4.75" style="34" customWidth="1"/>
    <col min="14596" max="14596" width="5.5" style="34" customWidth="1"/>
    <col min="14597" max="14597" width="4.375" style="34" customWidth="1"/>
    <col min="14598" max="14598" width="5.75" style="34" customWidth="1"/>
    <col min="14599" max="14599" width="6" style="34" customWidth="1"/>
    <col min="14600" max="14600" width="5.25" style="34" customWidth="1"/>
    <col min="14601" max="14601" width="5.125" style="34" customWidth="1"/>
    <col min="14602" max="14602" width="5.875" style="34" customWidth="1"/>
    <col min="14603" max="14603" width="6.125" style="34" customWidth="1"/>
    <col min="14604" max="14604" width="8.5" style="34" customWidth="1"/>
    <col min="14605" max="14605" width="5" style="34" customWidth="1"/>
    <col min="14606" max="14606" width="6.25" style="34" customWidth="1"/>
    <col min="14607" max="14607" width="6.5" style="34" customWidth="1"/>
    <col min="14608" max="14608" width="5.625" style="34" customWidth="1"/>
    <col min="14609" max="14609" width="5" style="34" customWidth="1"/>
    <col min="14610" max="14610" width="4.875" style="34" customWidth="1"/>
    <col min="14611" max="14611" width="5.625" style="34" customWidth="1"/>
    <col min="14612" max="14612" width="5.125" style="34" customWidth="1"/>
    <col min="14613" max="14613" width="5.25" style="34" customWidth="1"/>
    <col min="14614" max="14614" width="4.5" style="34" customWidth="1"/>
    <col min="14615" max="14615" width="5.5" style="34" customWidth="1"/>
    <col min="14616" max="14616" width="6.25" style="34" customWidth="1"/>
    <col min="14617" max="14617" width="5.375" style="34" customWidth="1"/>
    <col min="14618" max="14618" width="5.5" style="34" customWidth="1"/>
    <col min="14619" max="14619" width="5.375" style="34" customWidth="1"/>
    <col min="14620" max="14620" width="5.625" style="34" customWidth="1"/>
    <col min="14621" max="14622" width="0" style="34" hidden="1" customWidth="1"/>
    <col min="14623" max="14848" width="12" style="34" customWidth="1"/>
    <col min="14849" max="14849" width="9.125" style="34" customWidth="1"/>
    <col min="14850" max="14850" width="6" style="34" customWidth="1"/>
    <col min="14851" max="14851" width="4.75" style="34" customWidth="1"/>
    <col min="14852" max="14852" width="5.5" style="34" customWidth="1"/>
    <col min="14853" max="14853" width="4.375" style="34" customWidth="1"/>
    <col min="14854" max="14854" width="5.75" style="34" customWidth="1"/>
    <col min="14855" max="14855" width="6" style="34" customWidth="1"/>
    <col min="14856" max="14856" width="5.25" style="34" customWidth="1"/>
    <col min="14857" max="14857" width="5.125" style="34" customWidth="1"/>
    <col min="14858" max="14858" width="5.875" style="34" customWidth="1"/>
    <col min="14859" max="14859" width="6.125" style="34" customWidth="1"/>
    <col min="14860" max="14860" width="8.5" style="34" customWidth="1"/>
    <col min="14861" max="14861" width="5" style="34" customWidth="1"/>
    <col min="14862" max="14862" width="6.25" style="34" customWidth="1"/>
    <col min="14863" max="14863" width="6.5" style="34" customWidth="1"/>
    <col min="14864" max="14864" width="5.625" style="34" customWidth="1"/>
    <col min="14865" max="14865" width="5" style="34" customWidth="1"/>
    <col min="14866" max="14866" width="4.875" style="34" customWidth="1"/>
    <col min="14867" max="14867" width="5.625" style="34" customWidth="1"/>
    <col min="14868" max="14868" width="5.125" style="34" customWidth="1"/>
    <col min="14869" max="14869" width="5.25" style="34" customWidth="1"/>
    <col min="14870" max="14870" width="4.5" style="34" customWidth="1"/>
    <col min="14871" max="14871" width="5.5" style="34" customWidth="1"/>
    <col min="14872" max="14872" width="6.25" style="34" customWidth="1"/>
    <col min="14873" max="14873" width="5.375" style="34" customWidth="1"/>
    <col min="14874" max="14874" width="5.5" style="34" customWidth="1"/>
    <col min="14875" max="14875" width="5.375" style="34" customWidth="1"/>
    <col min="14876" max="14876" width="5.625" style="34" customWidth="1"/>
    <col min="14877" max="14878" width="0" style="34" hidden="1" customWidth="1"/>
    <col min="14879" max="15104" width="12" style="34" customWidth="1"/>
    <col min="15105" max="15105" width="9.125" style="34" customWidth="1"/>
    <col min="15106" max="15106" width="6" style="34" customWidth="1"/>
    <col min="15107" max="15107" width="4.75" style="34" customWidth="1"/>
    <col min="15108" max="15108" width="5.5" style="34" customWidth="1"/>
    <col min="15109" max="15109" width="4.375" style="34" customWidth="1"/>
    <col min="15110" max="15110" width="5.75" style="34" customWidth="1"/>
    <col min="15111" max="15111" width="6" style="34" customWidth="1"/>
    <col min="15112" max="15112" width="5.25" style="34" customWidth="1"/>
    <col min="15113" max="15113" width="5.125" style="34" customWidth="1"/>
    <col min="15114" max="15114" width="5.875" style="34" customWidth="1"/>
    <col min="15115" max="15115" width="6.125" style="34" customWidth="1"/>
    <col min="15116" max="15116" width="8.5" style="34" customWidth="1"/>
    <col min="15117" max="15117" width="5" style="34" customWidth="1"/>
    <col min="15118" max="15118" width="6.25" style="34" customWidth="1"/>
    <col min="15119" max="15119" width="6.5" style="34" customWidth="1"/>
    <col min="15120" max="15120" width="5.625" style="34" customWidth="1"/>
    <col min="15121" max="15121" width="5" style="34" customWidth="1"/>
    <col min="15122" max="15122" width="4.875" style="34" customWidth="1"/>
    <col min="15123" max="15123" width="5.625" style="34" customWidth="1"/>
    <col min="15124" max="15124" width="5.125" style="34" customWidth="1"/>
    <col min="15125" max="15125" width="5.25" style="34" customWidth="1"/>
    <col min="15126" max="15126" width="4.5" style="34" customWidth="1"/>
    <col min="15127" max="15127" width="5.5" style="34" customWidth="1"/>
    <col min="15128" max="15128" width="6.25" style="34" customWidth="1"/>
    <col min="15129" max="15129" width="5.375" style="34" customWidth="1"/>
    <col min="15130" max="15130" width="5.5" style="34" customWidth="1"/>
    <col min="15131" max="15131" width="5.375" style="34" customWidth="1"/>
    <col min="15132" max="15132" width="5.625" style="34" customWidth="1"/>
    <col min="15133" max="15134" width="0" style="34" hidden="1" customWidth="1"/>
    <col min="15135" max="15360" width="12" style="34" customWidth="1"/>
    <col min="15361" max="15361" width="9.125" style="34" customWidth="1"/>
    <col min="15362" max="15362" width="6" style="34" customWidth="1"/>
    <col min="15363" max="15363" width="4.75" style="34" customWidth="1"/>
    <col min="15364" max="15364" width="5.5" style="34" customWidth="1"/>
    <col min="15365" max="15365" width="4.375" style="34" customWidth="1"/>
    <col min="15366" max="15366" width="5.75" style="34" customWidth="1"/>
    <col min="15367" max="15367" width="6" style="34" customWidth="1"/>
    <col min="15368" max="15368" width="5.25" style="34" customWidth="1"/>
    <col min="15369" max="15369" width="5.125" style="34" customWidth="1"/>
    <col min="15370" max="15370" width="5.875" style="34" customWidth="1"/>
    <col min="15371" max="15371" width="6.125" style="34" customWidth="1"/>
    <col min="15372" max="15372" width="8.5" style="34" customWidth="1"/>
    <col min="15373" max="15373" width="5" style="34" customWidth="1"/>
    <col min="15374" max="15374" width="6.25" style="34" customWidth="1"/>
    <col min="15375" max="15375" width="6.5" style="34" customWidth="1"/>
    <col min="15376" max="15376" width="5.625" style="34" customWidth="1"/>
    <col min="15377" max="15377" width="5" style="34" customWidth="1"/>
    <col min="15378" max="15378" width="4.875" style="34" customWidth="1"/>
    <col min="15379" max="15379" width="5.625" style="34" customWidth="1"/>
    <col min="15380" max="15380" width="5.125" style="34" customWidth="1"/>
    <col min="15381" max="15381" width="5.25" style="34" customWidth="1"/>
    <col min="15382" max="15382" width="4.5" style="34" customWidth="1"/>
    <col min="15383" max="15383" width="5.5" style="34" customWidth="1"/>
    <col min="15384" max="15384" width="6.25" style="34" customWidth="1"/>
    <col min="15385" max="15385" width="5.375" style="34" customWidth="1"/>
    <col min="15386" max="15386" width="5.5" style="34" customWidth="1"/>
    <col min="15387" max="15387" width="5.375" style="34" customWidth="1"/>
    <col min="15388" max="15388" width="5.625" style="34" customWidth="1"/>
    <col min="15389" max="15390" width="0" style="34" hidden="1" customWidth="1"/>
    <col min="15391" max="15616" width="12" style="34" customWidth="1"/>
    <col min="15617" max="15617" width="9.125" style="34" customWidth="1"/>
    <col min="15618" max="15618" width="6" style="34" customWidth="1"/>
    <col min="15619" max="15619" width="4.75" style="34" customWidth="1"/>
    <col min="15620" max="15620" width="5.5" style="34" customWidth="1"/>
    <col min="15621" max="15621" width="4.375" style="34" customWidth="1"/>
    <col min="15622" max="15622" width="5.75" style="34" customWidth="1"/>
    <col min="15623" max="15623" width="6" style="34" customWidth="1"/>
    <col min="15624" max="15624" width="5.25" style="34" customWidth="1"/>
    <col min="15625" max="15625" width="5.125" style="34" customWidth="1"/>
    <col min="15626" max="15626" width="5.875" style="34" customWidth="1"/>
    <col min="15627" max="15627" width="6.125" style="34" customWidth="1"/>
    <col min="15628" max="15628" width="8.5" style="34" customWidth="1"/>
    <col min="15629" max="15629" width="5" style="34" customWidth="1"/>
    <col min="15630" max="15630" width="6.25" style="34" customWidth="1"/>
    <col min="15631" max="15631" width="6.5" style="34" customWidth="1"/>
    <col min="15632" max="15632" width="5.625" style="34" customWidth="1"/>
    <col min="15633" max="15633" width="5" style="34" customWidth="1"/>
    <col min="15634" max="15634" width="4.875" style="34" customWidth="1"/>
    <col min="15635" max="15635" width="5.625" style="34" customWidth="1"/>
    <col min="15636" max="15636" width="5.125" style="34" customWidth="1"/>
    <col min="15637" max="15637" width="5.25" style="34" customWidth="1"/>
    <col min="15638" max="15638" width="4.5" style="34" customWidth="1"/>
    <col min="15639" max="15639" width="5.5" style="34" customWidth="1"/>
    <col min="15640" max="15640" width="6.25" style="34" customWidth="1"/>
    <col min="15641" max="15641" width="5.375" style="34" customWidth="1"/>
    <col min="15642" max="15642" width="5.5" style="34" customWidth="1"/>
    <col min="15643" max="15643" width="5.375" style="34" customWidth="1"/>
    <col min="15644" max="15644" width="5.625" style="34" customWidth="1"/>
    <col min="15645" max="15646" width="0" style="34" hidden="1" customWidth="1"/>
    <col min="15647" max="15872" width="12" style="34" customWidth="1"/>
    <col min="15873" max="15873" width="9.125" style="34" customWidth="1"/>
    <col min="15874" max="15874" width="6" style="34" customWidth="1"/>
    <col min="15875" max="15875" width="4.75" style="34" customWidth="1"/>
    <col min="15876" max="15876" width="5.5" style="34" customWidth="1"/>
    <col min="15877" max="15877" width="4.375" style="34" customWidth="1"/>
    <col min="15878" max="15878" width="5.75" style="34" customWidth="1"/>
    <col min="15879" max="15879" width="6" style="34" customWidth="1"/>
    <col min="15880" max="15880" width="5.25" style="34" customWidth="1"/>
    <col min="15881" max="15881" width="5.125" style="34" customWidth="1"/>
    <col min="15882" max="15882" width="5.875" style="34" customWidth="1"/>
    <col min="15883" max="15883" width="6.125" style="34" customWidth="1"/>
    <col min="15884" max="15884" width="8.5" style="34" customWidth="1"/>
    <col min="15885" max="15885" width="5" style="34" customWidth="1"/>
    <col min="15886" max="15886" width="6.25" style="34" customWidth="1"/>
    <col min="15887" max="15887" width="6.5" style="34" customWidth="1"/>
    <col min="15888" max="15888" width="5.625" style="34" customWidth="1"/>
    <col min="15889" max="15889" width="5" style="34" customWidth="1"/>
    <col min="15890" max="15890" width="4.875" style="34" customWidth="1"/>
    <col min="15891" max="15891" width="5.625" style="34" customWidth="1"/>
    <col min="15892" max="15892" width="5.125" style="34" customWidth="1"/>
    <col min="15893" max="15893" width="5.25" style="34" customWidth="1"/>
    <col min="15894" max="15894" width="4.5" style="34" customWidth="1"/>
    <col min="15895" max="15895" width="5.5" style="34" customWidth="1"/>
    <col min="15896" max="15896" width="6.25" style="34" customWidth="1"/>
    <col min="15897" max="15897" width="5.375" style="34" customWidth="1"/>
    <col min="15898" max="15898" width="5.5" style="34" customWidth="1"/>
    <col min="15899" max="15899" width="5.375" style="34" customWidth="1"/>
    <col min="15900" max="15900" width="5.625" style="34" customWidth="1"/>
    <col min="15901" max="15902" width="0" style="34" hidden="1" customWidth="1"/>
    <col min="15903" max="16128" width="12" style="34" customWidth="1"/>
    <col min="16129" max="16129" width="9.125" style="34" customWidth="1"/>
    <col min="16130" max="16130" width="6" style="34" customWidth="1"/>
    <col min="16131" max="16131" width="4.75" style="34" customWidth="1"/>
    <col min="16132" max="16132" width="5.5" style="34" customWidth="1"/>
    <col min="16133" max="16133" width="4.375" style="34" customWidth="1"/>
    <col min="16134" max="16134" width="5.75" style="34" customWidth="1"/>
    <col min="16135" max="16135" width="6" style="34" customWidth="1"/>
    <col min="16136" max="16136" width="5.25" style="34" customWidth="1"/>
    <col min="16137" max="16137" width="5.125" style="34" customWidth="1"/>
    <col min="16138" max="16138" width="5.875" style="34" customWidth="1"/>
    <col min="16139" max="16139" width="6.125" style="34" customWidth="1"/>
    <col min="16140" max="16140" width="8.5" style="34" customWidth="1"/>
    <col min="16141" max="16141" width="5" style="34" customWidth="1"/>
    <col min="16142" max="16142" width="6.25" style="34" customWidth="1"/>
    <col min="16143" max="16143" width="6.5" style="34" customWidth="1"/>
    <col min="16144" max="16144" width="5.625" style="34" customWidth="1"/>
    <col min="16145" max="16145" width="5" style="34" customWidth="1"/>
    <col min="16146" max="16146" width="4.875" style="34" customWidth="1"/>
    <col min="16147" max="16147" width="5.625" style="34" customWidth="1"/>
    <col min="16148" max="16148" width="5.125" style="34" customWidth="1"/>
    <col min="16149" max="16149" width="5.25" style="34" customWidth="1"/>
    <col min="16150" max="16150" width="4.5" style="34" customWidth="1"/>
    <col min="16151" max="16151" width="5.5" style="34" customWidth="1"/>
    <col min="16152" max="16152" width="6.25" style="34" customWidth="1"/>
    <col min="16153" max="16153" width="5.375" style="34" customWidth="1"/>
    <col min="16154" max="16154" width="5.5" style="34" customWidth="1"/>
    <col min="16155" max="16155" width="5.375" style="34" customWidth="1"/>
    <col min="16156" max="16156" width="5.625" style="34" customWidth="1"/>
    <col min="16157" max="16158" width="0" style="34" hidden="1" customWidth="1"/>
    <col min="16159" max="16384" width="12" style="34" customWidth="1"/>
  </cols>
  <sheetData>
    <row r="1" spans="1:1024" s="240" customFormat="1" ht="29.1" customHeight="1">
      <c r="A1" s="284" t="s">
        <v>222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  <c r="IN1" s="239"/>
      <c r="IO1" s="239"/>
      <c r="IP1" s="239"/>
      <c r="IQ1" s="239"/>
      <c r="IR1" s="239"/>
      <c r="IS1" s="239"/>
      <c r="IT1" s="239"/>
      <c r="IU1" s="239"/>
      <c r="IV1" s="239"/>
      <c r="IW1" s="239"/>
      <c r="IX1" s="239"/>
      <c r="IY1" s="239"/>
      <c r="IZ1" s="239"/>
      <c r="JA1" s="239"/>
      <c r="JB1" s="239"/>
      <c r="JC1" s="239"/>
      <c r="JD1" s="239"/>
      <c r="JE1" s="239"/>
      <c r="JF1" s="239"/>
      <c r="JG1" s="239"/>
      <c r="JH1" s="239"/>
      <c r="JI1" s="239"/>
      <c r="JJ1" s="239"/>
      <c r="JK1" s="239"/>
      <c r="JL1" s="239"/>
      <c r="JM1" s="239"/>
      <c r="JN1" s="239"/>
      <c r="JO1" s="239"/>
      <c r="JP1" s="239"/>
      <c r="JQ1" s="239"/>
      <c r="JR1" s="239"/>
      <c r="JS1" s="239"/>
      <c r="JT1" s="239"/>
      <c r="JU1" s="239"/>
      <c r="JV1" s="239"/>
      <c r="JW1" s="239"/>
      <c r="JX1" s="239"/>
      <c r="JY1" s="239"/>
      <c r="JZ1" s="239"/>
      <c r="KA1" s="239"/>
      <c r="KB1" s="239"/>
      <c r="KC1" s="239"/>
      <c r="KD1" s="239"/>
      <c r="KE1" s="239"/>
      <c r="KF1" s="239"/>
      <c r="KG1" s="239"/>
      <c r="KH1" s="239"/>
      <c r="KI1" s="239"/>
      <c r="KJ1" s="239"/>
      <c r="KK1" s="239"/>
      <c r="KL1" s="239"/>
      <c r="KM1" s="239"/>
      <c r="KN1" s="239"/>
      <c r="KO1" s="239"/>
      <c r="KP1" s="239"/>
      <c r="KQ1" s="239"/>
      <c r="KR1" s="239"/>
      <c r="KS1" s="239"/>
      <c r="KT1" s="239"/>
      <c r="KU1" s="239"/>
      <c r="KV1" s="239"/>
      <c r="KW1" s="239"/>
      <c r="KX1" s="239"/>
      <c r="KY1" s="239"/>
      <c r="KZ1" s="239"/>
      <c r="LA1" s="239"/>
      <c r="LB1" s="239"/>
      <c r="LC1" s="239"/>
      <c r="LD1" s="239"/>
      <c r="LE1" s="239"/>
      <c r="LF1" s="239"/>
      <c r="LG1" s="239"/>
      <c r="LH1" s="239"/>
      <c r="LI1" s="239"/>
      <c r="LJ1" s="239"/>
      <c r="LK1" s="239"/>
      <c r="LL1" s="239"/>
      <c r="LM1" s="239"/>
      <c r="LN1" s="239"/>
      <c r="LO1" s="239"/>
      <c r="LP1" s="239"/>
      <c r="LQ1" s="239"/>
      <c r="LR1" s="239"/>
      <c r="LS1" s="239"/>
      <c r="LT1" s="239"/>
      <c r="LU1" s="239"/>
      <c r="LV1" s="239"/>
      <c r="LW1" s="239"/>
      <c r="LX1" s="239"/>
      <c r="LY1" s="239"/>
      <c r="LZ1" s="239"/>
      <c r="MA1" s="239"/>
      <c r="MB1" s="239"/>
      <c r="MC1" s="239"/>
      <c r="MD1" s="239"/>
      <c r="ME1" s="239"/>
      <c r="MF1" s="239"/>
      <c r="MG1" s="239"/>
      <c r="MH1" s="239"/>
      <c r="MI1" s="239"/>
      <c r="MJ1" s="239"/>
      <c r="MK1" s="239"/>
      <c r="ML1" s="239"/>
      <c r="MM1" s="239"/>
      <c r="MN1" s="239"/>
      <c r="MO1" s="239"/>
      <c r="MP1" s="239"/>
      <c r="MQ1" s="239"/>
      <c r="MR1" s="239"/>
      <c r="MS1" s="239"/>
      <c r="MT1" s="239"/>
      <c r="MU1" s="239"/>
      <c r="MV1" s="239"/>
      <c r="MW1" s="239"/>
      <c r="MX1" s="239"/>
      <c r="MY1" s="239"/>
      <c r="MZ1" s="239"/>
      <c r="NA1" s="239"/>
      <c r="NB1" s="239"/>
      <c r="NC1" s="239"/>
      <c r="ND1" s="239"/>
      <c r="NE1" s="239"/>
      <c r="NF1" s="239"/>
      <c r="NG1" s="239"/>
      <c r="NH1" s="239"/>
      <c r="NI1" s="239"/>
      <c r="NJ1" s="239"/>
      <c r="NK1" s="239"/>
      <c r="NL1" s="239"/>
      <c r="NM1" s="239"/>
      <c r="NN1" s="239"/>
      <c r="NO1" s="239"/>
      <c r="NP1" s="239"/>
      <c r="NQ1" s="239"/>
      <c r="NR1" s="239"/>
      <c r="NS1" s="239"/>
      <c r="NT1" s="239"/>
      <c r="NU1" s="239"/>
      <c r="NV1" s="239"/>
      <c r="NW1" s="239"/>
      <c r="NX1" s="239"/>
      <c r="NY1" s="239"/>
      <c r="NZ1" s="239"/>
      <c r="OA1" s="239"/>
      <c r="OB1" s="239"/>
      <c r="OC1" s="239"/>
      <c r="OD1" s="239"/>
      <c r="OE1" s="239"/>
      <c r="OF1" s="239"/>
      <c r="OG1" s="239"/>
      <c r="OH1" s="239"/>
      <c r="OI1" s="239"/>
      <c r="OJ1" s="239"/>
      <c r="OK1" s="239"/>
      <c r="OL1" s="239"/>
      <c r="OM1" s="239"/>
      <c r="ON1" s="239"/>
      <c r="OO1" s="239"/>
      <c r="OP1" s="239"/>
      <c r="OQ1" s="239"/>
      <c r="OR1" s="239"/>
      <c r="OS1" s="239"/>
      <c r="OT1" s="239"/>
      <c r="OU1" s="239"/>
      <c r="OV1" s="239"/>
      <c r="OW1" s="239"/>
      <c r="OX1" s="239"/>
      <c r="OY1" s="239"/>
      <c r="OZ1" s="239"/>
      <c r="PA1" s="239"/>
      <c r="PB1" s="239"/>
      <c r="PC1" s="239"/>
      <c r="PD1" s="239"/>
      <c r="PE1" s="239"/>
      <c r="PF1" s="239"/>
      <c r="PG1" s="239"/>
      <c r="PH1" s="239"/>
      <c r="PI1" s="239"/>
      <c r="PJ1" s="239"/>
      <c r="PK1" s="239"/>
      <c r="PL1" s="239"/>
      <c r="PM1" s="239"/>
      <c r="PN1" s="239"/>
      <c r="PO1" s="239"/>
      <c r="PP1" s="239"/>
      <c r="PQ1" s="239"/>
      <c r="PR1" s="239"/>
      <c r="PS1" s="239"/>
      <c r="PT1" s="239"/>
      <c r="PU1" s="239"/>
      <c r="PV1" s="239"/>
      <c r="PW1" s="239"/>
      <c r="PX1" s="239"/>
      <c r="PY1" s="239"/>
      <c r="PZ1" s="239"/>
      <c r="QA1" s="239"/>
      <c r="QB1" s="239"/>
      <c r="QC1" s="239"/>
      <c r="QD1" s="239"/>
      <c r="QE1" s="239"/>
      <c r="QF1" s="239"/>
      <c r="QG1" s="239"/>
      <c r="QH1" s="239"/>
      <c r="QI1" s="239"/>
      <c r="QJ1" s="239"/>
      <c r="QK1" s="239"/>
      <c r="QL1" s="239"/>
      <c r="QM1" s="239"/>
      <c r="QN1" s="239"/>
      <c r="QO1" s="239"/>
      <c r="QP1" s="239"/>
      <c r="QQ1" s="239"/>
      <c r="QR1" s="239"/>
      <c r="QS1" s="239"/>
      <c r="QT1" s="239"/>
      <c r="QU1" s="239"/>
      <c r="QV1" s="239"/>
      <c r="QW1" s="239"/>
      <c r="QX1" s="239"/>
      <c r="QY1" s="239"/>
      <c r="QZ1" s="239"/>
      <c r="RA1" s="239"/>
      <c r="RB1" s="239"/>
      <c r="RC1" s="239"/>
      <c r="RD1" s="239"/>
      <c r="RE1" s="239"/>
      <c r="RF1" s="239"/>
      <c r="RG1" s="239"/>
      <c r="RH1" s="239"/>
      <c r="RI1" s="239"/>
      <c r="RJ1" s="239"/>
      <c r="RK1" s="239"/>
      <c r="RL1" s="239"/>
      <c r="RM1" s="239"/>
      <c r="RN1" s="239"/>
      <c r="RO1" s="239"/>
      <c r="RP1" s="239"/>
      <c r="RQ1" s="239"/>
      <c r="RR1" s="239"/>
      <c r="RS1" s="239"/>
      <c r="RT1" s="239"/>
      <c r="RU1" s="239"/>
      <c r="RV1" s="239"/>
      <c r="RW1" s="239"/>
      <c r="RX1" s="239"/>
      <c r="RY1" s="239"/>
      <c r="RZ1" s="239"/>
      <c r="SA1" s="239"/>
      <c r="SB1" s="239"/>
      <c r="SC1" s="239"/>
      <c r="SD1" s="239"/>
      <c r="SE1" s="239"/>
      <c r="SF1" s="239"/>
      <c r="SG1" s="239"/>
      <c r="SH1" s="239"/>
      <c r="SI1" s="239"/>
      <c r="SJ1" s="239"/>
      <c r="SK1" s="239"/>
      <c r="SL1" s="239"/>
      <c r="SM1" s="239"/>
      <c r="SN1" s="239"/>
      <c r="SO1" s="239"/>
      <c r="SP1" s="239"/>
      <c r="SQ1" s="239"/>
      <c r="SR1" s="239"/>
      <c r="SS1" s="239"/>
      <c r="ST1" s="239"/>
      <c r="SU1" s="239"/>
      <c r="SV1" s="239"/>
      <c r="SW1" s="239"/>
      <c r="SX1" s="239"/>
      <c r="SY1" s="239"/>
      <c r="SZ1" s="239"/>
      <c r="TA1" s="239"/>
      <c r="TB1" s="239"/>
      <c r="TC1" s="239"/>
      <c r="TD1" s="239"/>
      <c r="TE1" s="239"/>
      <c r="TF1" s="239"/>
      <c r="TG1" s="239"/>
      <c r="TH1" s="239"/>
      <c r="TI1" s="239"/>
      <c r="TJ1" s="239"/>
      <c r="TK1" s="239"/>
      <c r="TL1" s="239"/>
      <c r="TM1" s="239"/>
      <c r="TN1" s="239"/>
      <c r="TO1" s="239"/>
      <c r="TP1" s="239"/>
      <c r="TQ1" s="239"/>
      <c r="TR1" s="239"/>
      <c r="TS1" s="239"/>
      <c r="TT1" s="239"/>
      <c r="TU1" s="239"/>
      <c r="TV1" s="239"/>
      <c r="TW1" s="239"/>
      <c r="TX1" s="239"/>
      <c r="TY1" s="239"/>
      <c r="TZ1" s="239"/>
      <c r="UA1" s="239"/>
      <c r="UB1" s="239"/>
      <c r="UC1" s="239"/>
      <c r="UD1" s="239"/>
      <c r="UE1" s="239"/>
      <c r="UF1" s="239"/>
      <c r="UG1" s="239"/>
      <c r="UH1" s="239"/>
      <c r="UI1" s="239"/>
      <c r="UJ1" s="239"/>
      <c r="UK1" s="239"/>
      <c r="UL1" s="239"/>
      <c r="UM1" s="239"/>
      <c r="UN1" s="239"/>
      <c r="UO1" s="239"/>
      <c r="UP1" s="239"/>
      <c r="UQ1" s="239"/>
      <c r="UR1" s="239"/>
      <c r="US1" s="239"/>
      <c r="UT1" s="239"/>
      <c r="UU1" s="239"/>
      <c r="UV1" s="239"/>
      <c r="UW1" s="239"/>
      <c r="UX1" s="239"/>
      <c r="UY1" s="239"/>
      <c r="UZ1" s="239"/>
      <c r="VA1" s="239"/>
      <c r="VB1" s="239"/>
      <c r="VC1" s="239"/>
      <c r="VD1" s="239"/>
      <c r="VE1" s="239"/>
      <c r="VF1" s="239"/>
      <c r="VG1" s="239"/>
      <c r="VH1" s="239"/>
      <c r="VI1" s="239"/>
      <c r="VJ1" s="239"/>
      <c r="VK1" s="239"/>
      <c r="VL1" s="239"/>
      <c r="VM1" s="239"/>
      <c r="VN1" s="239"/>
      <c r="VO1" s="239"/>
      <c r="VP1" s="239"/>
      <c r="VQ1" s="239"/>
      <c r="VR1" s="239"/>
      <c r="VS1" s="239"/>
      <c r="VT1" s="239"/>
      <c r="VU1" s="239"/>
      <c r="VV1" s="239"/>
      <c r="VW1" s="239"/>
      <c r="VX1" s="239"/>
      <c r="VY1" s="239"/>
      <c r="VZ1" s="239"/>
      <c r="WA1" s="239"/>
      <c r="WB1" s="239"/>
      <c r="WC1" s="239"/>
      <c r="WD1" s="239"/>
      <c r="WE1" s="239"/>
      <c r="WF1" s="239"/>
      <c r="WG1" s="239"/>
      <c r="WH1" s="239"/>
      <c r="WI1" s="239"/>
      <c r="WJ1" s="239"/>
      <c r="WK1" s="239"/>
      <c r="WL1" s="239"/>
      <c r="WM1" s="239"/>
      <c r="WN1" s="239"/>
      <c r="WO1" s="239"/>
      <c r="WP1" s="239"/>
      <c r="WQ1" s="239"/>
      <c r="WR1" s="239"/>
      <c r="WS1" s="239"/>
      <c r="WT1" s="239"/>
      <c r="WU1" s="239"/>
      <c r="WV1" s="239"/>
      <c r="WW1" s="239"/>
      <c r="WX1" s="239"/>
      <c r="WY1" s="239"/>
      <c r="WZ1" s="239"/>
      <c r="XA1" s="239"/>
      <c r="XB1" s="239"/>
      <c r="XC1" s="239"/>
      <c r="XD1" s="239"/>
      <c r="XE1" s="239"/>
      <c r="XF1" s="239"/>
      <c r="XG1" s="239"/>
      <c r="XH1" s="239"/>
      <c r="XI1" s="239"/>
      <c r="XJ1" s="239"/>
      <c r="XK1" s="239"/>
      <c r="XL1" s="239"/>
      <c r="XM1" s="239"/>
      <c r="XN1" s="239"/>
      <c r="XO1" s="239"/>
      <c r="XP1" s="239"/>
      <c r="XQ1" s="239"/>
      <c r="XR1" s="239"/>
      <c r="XS1" s="239"/>
      <c r="XT1" s="239"/>
      <c r="XU1" s="239"/>
      <c r="XV1" s="239"/>
      <c r="XW1" s="239"/>
      <c r="XX1" s="239"/>
      <c r="XY1" s="239"/>
      <c r="XZ1" s="239"/>
      <c r="YA1" s="239"/>
      <c r="YB1" s="239"/>
      <c r="YC1" s="239"/>
      <c r="YD1" s="239"/>
      <c r="YE1" s="239"/>
      <c r="YF1" s="239"/>
      <c r="YG1" s="239"/>
      <c r="YH1" s="239"/>
      <c r="YI1" s="239"/>
      <c r="YJ1" s="239"/>
      <c r="YK1" s="239"/>
      <c r="YL1" s="239"/>
      <c r="YM1" s="239"/>
      <c r="YN1" s="239"/>
      <c r="YO1" s="239"/>
      <c r="YP1" s="239"/>
      <c r="YQ1" s="239"/>
      <c r="YR1" s="239"/>
      <c r="YS1" s="239"/>
      <c r="YT1" s="239"/>
      <c r="YU1" s="239"/>
      <c r="YV1" s="239"/>
      <c r="YW1" s="239"/>
      <c r="YX1" s="239"/>
      <c r="YY1" s="239"/>
      <c r="YZ1" s="239"/>
      <c r="ZA1" s="239"/>
      <c r="ZB1" s="239"/>
      <c r="ZC1" s="239"/>
      <c r="ZD1" s="239"/>
      <c r="ZE1" s="239"/>
      <c r="ZF1" s="239"/>
      <c r="ZG1" s="239"/>
      <c r="ZH1" s="239"/>
      <c r="ZI1" s="239"/>
      <c r="ZJ1" s="239"/>
      <c r="ZK1" s="239"/>
      <c r="ZL1" s="239"/>
      <c r="ZM1" s="239"/>
      <c r="ZN1" s="239"/>
      <c r="ZO1" s="239"/>
      <c r="ZP1" s="239"/>
      <c r="ZQ1" s="239"/>
      <c r="ZR1" s="239"/>
      <c r="ZS1" s="239"/>
      <c r="ZT1" s="239"/>
      <c r="ZU1" s="239"/>
      <c r="ZV1" s="239"/>
      <c r="ZW1" s="239"/>
      <c r="ZX1" s="239"/>
      <c r="ZY1" s="239"/>
      <c r="ZZ1" s="239"/>
      <c r="AAA1" s="239"/>
      <c r="AAB1" s="239"/>
      <c r="AAC1" s="239"/>
      <c r="AAD1" s="239"/>
      <c r="AAE1" s="239"/>
      <c r="AAF1" s="239"/>
      <c r="AAG1" s="239"/>
      <c r="AAH1" s="239"/>
      <c r="AAI1" s="239"/>
      <c r="AAJ1" s="239"/>
      <c r="AAK1" s="239"/>
      <c r="AAL1" s="239"/>
      <c r="AAM1" s="239"/>
      <c r="AAN1" s="239"/>
      <c r="AAO1" s="239"/>
      <c r="AAP1" s="239"/>
      <c r="AAQ1" s="239"/>
      <c r="AAR1" s="239"/>
      <c r="AAS1" s="239"/>
      <c r="AAT1" s="239"/>
      <c r="AAU1" s="239"/>
      <c r="AAV1" s="239"/>
      <c r="AAW1" s="239"/>
      <c r="AAX1" s="239"/>
      <c r="AAY1" s="239"/>
      <c r="AAZ1" s="239"/>
      <c r="ABA1" s="239"/>
      <c r="ABB1" s="239"/>
      <c r="ABC1" s="239"/>
      <c r="ABD1" s="239"/>
      <c r="ABE1" s="239"/>
      <c r="ABF1" s="239"/>
      <c r="ABG1" s="239"/>
      <c r="ABH1" s="239"/>
      <c r="ABI1" s="239"/>
      <c r="ABJ1" s="239"/>
      <c r="ABK1" s="239"/>
      <c r="ABL1" s="239"/>
      <c r="ABM1" s="239"/>
      <c r="ABN1" s="239"/>
      <c r="ABO1" s="239"/>
      <c r="ABP1" s="239"/>
      <c r="ABQ1" s="239"/>
      <c r="ABR1" s="239"/>
      <c r="ABS1" s="239"/>
      <c r="ABT1" s="239"/>
      <c r="ABU1" s="239"/>
      <c r="ABV1" s="239"/>
      <c r="ABW1" s="239"/>
      <c r="ABX1" s="239"/>
      <c r="ABY1" s="239"/>
      <c r="ABZ1" s="239"/>
      <c r="ACA1" s="239"/>
      <c r="ACB1" s="239"/>
      <c r="ACC1" s="239"/>
      <c r="ACD1" s="239"/>
      <c r="ACE1" s="239"/>
      <c r="ACF1" s="239"/>
      <c r="ACG1" s="239"/>
      <c r="ACH1" s="239"/>
      <c r="ACI1" s="239"/>
      <c r="ACJ1" s="239"/>
      <c r="ACK1" s="239"/>
      <c r="ACL1" s="239"/>
      <c r="ACM1" s="239"/>
      <c r="ACN1" s="239"/>
      <c r="ACO1" s="239"/>
      <c r="ACP1" s="239"/>
      <c r="ACQ1" s="239"/>
      <c r="ACR1" s="239"/>
      <c r="ACS1" s="239"/>
      <c r="ACT1" s="239"/>
      <c r="ACU1" s="239"/>
      <c r="ACV1" s="239"/>
      <c r="ACW1" s="239"/>
      <c r="ACX1" s="239"/>
      <c r="ACY1" s="239"/>
      <c r="ACZ1" s="239"/>
      <c r="ADA1" s="239"/>
      <c r="ADB1" s="239"/>
      <c r="ADC1" s="239"/>
      <c r="ADD1" s="239"/>
      <c r="ADE1" s="239"/>
      <c r="ADF1" s="239"/>
      <c r="ADG1" s="239"/>
      <c r="ADH1" s="239"/>
      <c r="ADI1" s="239"/>
      <c r="ADJ1" s="239"/>
      <c r="ADK1" s="239"/>
      <c r="ADL1" s="239"/>
      <c r="ADM1" s="239"/>
      <c r="ADN1" s="239"/>
      <c r="ADO1" s="239"/>
      <c r="ADP1" s="239"/>
      <c r="ADQ1" s="239"/>
      <c r="ADR1" s="239"/>
      <c r="ADS1" s="239"/>
      <c r="ADT1" s="239"/>
      <c r="ADU1" s="239"/>
      <c r="ADV1" s="239"/>
      <c r="ADW1" s="239"/>
      <c r="ADX1" s="239"/>
      <c r="ADY1" s="239"/>
      <c r="ADZ1" s="239"/>
      <c r="AEA1" s="239"/>
      <c r="AEB1" s="239"/>
      <c r="AEC1" s="239"/>
      <c r="AED1" s="239"/>
      <c r="AEE1" s="239"/>
      <c r="AEF1" s="239"/>
      <c r="AEG1" s="239"/>
      <c r="AEH1" s="239"/>
      <c r="AEI1" s="239"/>
      <c r="AEJ1" s="239"/>
      <c r="AEK1" s="239"/>
      <c r="AEL1" s="239"/>
      <c r="AEM1" s="239"/>
      <c r="AEN1" s="239"/>
      <c r="AEO1" s="239"/>
      <c r="AEP1" s="239"/>
      <c r="AEQ1" s="239"/>
      <c r="AER1" s="239"/>
      <c r="AES1" s="239"/>
      <c r="AET1" s="239"/>
      <c r="AEU1" s="239"/>
      <c r="AEV1" s="239"/>
      <c r="AEW1" s="239"/>
      <c r="AEX1" s="239"/>
      <c r="AEY1" s="239"/>
      <c r="AEZ1" s="239"/>
      <c r="AFA1" s="239"/>
      <c r="AFB1" s="239"/>
      <c r="AFC1" s="239"/>
      <c r="AFD1" s="239"/>
      <c r="AFE1" s="239"/>
      <c r="AFF1" s="239"/>
      <c r="AFG1" s="239"/>
      <c r="AFH1" s="239"/>
      <c r="AFI1" s="239"/>
      <c r="AFJ1" s="239"/>
      <c r="AFK1" s="239"/>
      <c r="AFL1" s="239"/>
      <c r="AFM1" s="239"/>
      <c r="AFN1" s="239"/>
      <c r="AFO1" s="239"/>
      <c r="AFP1" s="239"/>
      <c r="AFQ1" s="239"/>
      <c r="AFR1" s="239"/>
      <c r="AFS1" s="239"/>
      <c r="AFT1" s="239"/>
      <c r="AFU1" s="239"/>
      <c r="AFV1" s="239"/>
      <c r="AFW1" s="239"/>
      <c r="AFX1" s="239"/>
      <c r="AFY1" s="239"/>
      <c r="AFZ1" s="239"/>
      <c r="AGA1" s="239"/>
      <c r="AGB1" s="239"/>
      <c r="AGC1" s="239"/>
      <c r="AGD1" s="239"/>
      <c r="AGE1" s="239"/>
      <c r="AGF1" s="239"/>
      <c r="AGG1" s="239"/>
      <c r="AGH1" s="239"/>
      <c r="AGI1" s="239"/>
      <c r="AGJ1" s="239"/>
      <c r="AGK1" s="239"/>
      <c r="AGL1" s="239"/>
      <c r="AGM1" s="239"/>
      <c r="AGN1" s="239"/>
      <c r="AGO1" s="239"/>
      <c r="AGP1" s="239"/>
      <c r="AGQ1" s="239"/>
      <c r="AGR1" s="239"/>
      <c r="AGS1" s="239"/>
      <c r="AGT1" s="239"/>
      <c r="AGU1" s="239"/>
      <c r="AGV1" s="239"/>
      <c r="AGW1" s="239"/>
      <c r="AGX1" s="239"/>
      <c r="AGY1" s="239"/>
      <c r="AGZ1" s="239"/>
      <c r="AHA1" s="239"/>
      <c r="AHB1" s="239"/>
      <c r="AHC1" s="239"/>
      <c r="AHD1" s="239"/>
      <c r="AHE1" s="239"/>
      <c r="AHF1" s="239"/>
      <c r="AHG1" s="239"/>
      <c r="AHH1" s="239"/>
      <c r="AHI1" s="239"/>
      <c r="AHJ1" s="239"/>
      <c r="AHK1" s="239"/>
      <c r="AHL1" s="239"/>
      <c r="AHM1" s="239"/>
      <c r="AHN1" s="239"/>
      <c r="AHO1" s="239"/>
      <c r="AHP1" s="239"/>
      <c r="AHQ1" s="239"/>
      <c r="AHR1" s="239"/>
      <c r="AHS1" s="239"/>
      <c r="AHT1" s="239"/>
      <c r="AHU1" s="239"/>
      <c r="AHV1" s="239"/>
      <c r="AHW1" s="239"/>
      <c r="AHX1" s="239"/>
      <c r="AHY1" s="239"/>
      <c r="AHZ1" s="239"/>
      <c r="AIA1" s="239"/>
      <c r="AIB1" s="239"/>
      <c r="AIC1" s="239"/>
      <c r="AID1" s="239"/>
      <c r="AIE1" s="239"/>
      <c r="AIF1" s="239"/>
      <c r="AIG1" s="239"/>
      <c r="AIH1" s="239"/>
      <c r="AII1" s="239"/>
      <c r="AIJ1" s="239"/>
      <c r="AIK1" s="239"/>
      <c r="AIL1" s="239"/>
      <c r="AIM1" s="239"/>
      <c r="AIN1" s="239"/>
      <c r="AIO1" s="239"/>
      <c r="AIP1" s="239"/>
      <c r="AIQ1" s="239"/>
      <c r="AIR1" s="239"/>
      <c r="AIS1" s="239"/>
      <c r="AIT1" s="239"/>
      <c r="AIU1" s="239"/>
      <c r="AIV1" s="239"/>
      <c r="AIW1" s="239"/>
      <c r="AIX1" s="239"/>
      <c r="AIY1" s="239"/>
      <c r="AIZ1" s="239"/>
      <c r="AJA1" s="239"/>
      <c r="AJB1" s="239"/>
      <c r="AJC1" s="239"/>
      <c r="AJD1" s="239"/>
      <c r="AJE1" s="239"/>
      <c r="AJF1" s="239"/>
      <c r="AJG1" s="239"/>
      <c r="AJH1" s="239"/>
      <c r="AJI1" s="239"/>
      <c r="AJJ1" s="239"/>
      <c r="AJK1" s="239"/>
      <c r="AJL1" s="239"/>
      <c r="AJM1" s="239"/>
      <c r="AJN1" s="239"/>
      <c r="AJO1" s="239"/>
      <c r="AJP1" s="239"/>
      <c r="AJQ1" s="239"/>
      <c r="AJR1" s="239"/>
      <c r="AJS1" s="239"/>
      <c r="AJT1" s="239"/>
      <c r="AJU1" s="239"/>
      <c r="AJV1" s="239"/>
      <c r="AJW1" s="239"/>
      <c r="AJX1" s="239"/>
      <c r="AJY1" s="239"/>
      <c r="AJZ1" s="239"/>
      <c r="AKA1" s="239"/>
      <c r="AKB1" s="239"/>
      <c r="AKC1" s="239"/>
      <c r="AKD1" s="239"/>
      <c r="AKE1" s="239"/>
      <c r="AKF1" s="239"/>
      <c r="AKG1" s="239"/>
      <c r="AKH1" s="239"/>
      <c r="AKI1" s="239"/>
      <c r="AKJ1" s="239"/>
      <c r="AKK1" s="239"/>
      <c r="AKL1" s="239"/>
      <c r="AKM1" s="239"/>
      <c r="AKN1" s="239"/>
      <c r="AKO1" s="239"/>
      <c r="AKP1" s="239"/>
      <c r="AKQ1" s="239"/>
      <c r="AKR1" s="239"/>
      <c r="AKS1" s="239"/>
      <c r="AKT1" s="239"/>
      <c r="AKU1" s="239"/>
      <c r="AKV1" s="239"/>
      <c r="AKW1" s="239"/>
      <c r="AKX1" s="239"/>
      <c r="AKY1" s="239"/>
      <c r="AKZ1" s="239"/>
      <c r="ALA1" s="239"/>
      <c r="ALB1" s="239"/>
      <c r="ALC1" s="239"/>
      <c r="ALD1" s="239"/>
      <c r="ALE1" s="239"/>
      <c r="ALF1" s="239"/>
      <c r="ALG1" s="239"/>
      <c r="ALH1" s="239"/>
      <c r="ALI1" s="239"/>
      <c r="ALJ1" s="239"/>
      <c r="ALK1" s="239"/>
      <c r="ALL1" s="239"/>
      <c r="ALM1" s="239"/>
      <c r="ALN1" s="239"/>
      <c r="ALO1" s="239"/>
      <c r="ALP1" s="239"/>
      <c r="ALQ1" s="239"/>
      <c r="ALR1" s="239"/>
      <c r="ALS1" s="239"/>
      <c r="ALT1" s="239"/>
      <c r="ALU1" s="239"/>
      <c r="ALV1" s="239"/>
      <c r="ALW1" s="239"/>
      <c r="ALX1" s="239"/>
      <c r="ALY1" s="239"/>
      <c r="ALZ1" s="239"/>
      <c r="AMA1" s="239"/>
      <c r="AMB1" s="239"/>
      <c r="AMC1" s="239"/>
      <c r="AMD1" s="239"/>
      <c r="AME1" s="239"/>
      <c r="AMF1" s="239"/>
      <c r="AMG1" s="239"/>
      <c r="AMH1" s="239"/>
      <c r="AMI1" s="239"/>
      <c r="AMJ1" s="239"/>
    </row>
    <row r="2" spans="1:1024" s="56" customFormat="1" ht="19.5" customHeight="1">
      <c r="A2" s="68" t="s">
        <v>223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77"/>
      <c r="O2" s="77"/>
      <c r="P2" s="77"/>
    </row>
    <row r="3" spans="1:1024" ht="13.5" customHeight="1">
      <c r="A3" s="36" t="s">
        <v>69</v>
      </c>
      <c r="X3" s="68" t="s">
        <v>70</v>
      </c>
      <c r="Y3" s="68"/>
      <c r="Z3" s="68"/>
      <c r="AA3" s="68"/>
      <c r="AB3" s="68"/>
    </row>
    <row r="4" spans="1:1024" ht="18" customHeight="1">
      <c r="A4" s="36" t="s">
        <v>71</v>
      </c>
      <c r="M4" s="37" t="s">
        <v>72</v>
      </c>
      <c r="Z4" s="38"/>
      <c r="AA4" s="38"/>
      <c r="AB4" s="38"/>
    </row>
    <row r="5" spans="1:1024" ht="22.5" customHeight="1">
      <c r="A5" s="69" t="s">
        <v>73</v>
      </c>
      <c r="B5" s="70" t="s">
        <v>74</v>
      </c>
      <c r="C5" s="71" t="s">
        <v>75</v>
      </c>
      <c r="D5" s="72" t="s">
        <v>76</v>
      </c>
      <c r="E5" s="72"/>
      <c r="F5" s="72"/>
      <c r="G5" s="72" t="s">
        <v>77</v>
      </c>
      <c r="H5" s="72"/>
      <c r="I5" s="72"/>
      <c r="J5" s="43"/>
      <c r="K5" s="36"/>
      <c r="L5" s="36"/>
      <c r="M5" s="44" t="s">
        <v>78</v>
      </c>
      <c r="N5" s="44" t="s">
        <v>79</v>
      </c>
      <c r="O5" s="44" t="s">
        <v>80</v>
      </c>
      <c r="P5" s="44" t="s">
        <v>81</v>
      </c>
      <c r="Q5" s="44" t="s">
        <v>82</v>
      </c>
      <c r="R5" s="44" t="s">
        <v>83</v>
      </c>
      <c r="S5" s="44" t="s">
        <v>84</v>
      </c>
      <c r="T5" s="44" t="s">
        <v>85</v>
      </c>
      <c r="U5" s="44" t="s">
        <v>86</v>
      </c>
      <c r="V5" s="44" t="s">
        <v>87</v>
      </c>
      <c r="W5" s="44" t="s">
        <v>24</v>
      </c>
      <c r="X5" s="36"/>
      <c r="Y5" s="36"/>
      <c r="Z5" s="38"/>
      <c r="AA5" s="38"/>
      <c r="AB5" s="38"/>
    </row>
    <row r="6" spans="1:1024" ht="63" customHeight="1">
      <c r="A6" s="69"/>
      <c r="B6" s="70"/>
      <c r="C6" s="71"/>
      <c r="D6" s="40" t="s">
        <v>88</v>
      </c>
      <c r="E6" s="40" t="s">
        <v>89</v>
      </c>
      <c r="F6" s="40" t="s">
        <v>90</v>
      </c>
      <c r="G6" s="40" t="s">
        <v>91</v>
      </c>
      <c r="H6" s="40" t="s">
        <v>92</v>
      </c>
      <c r="I6" s="40" t="s">
        <v>93</v>
      </c>
      <c r="J6" s="45"/>
      <c r="K6" s="36"/>
      <c r="L6" s="36"/>
      <c r="M6" s="39" t="s">
        <v>94</v>
      </c>
      <c r="N6" s="42">
        <f>'[1]一_(二)'!C3</f>
        <v>61</v>
      </c>
      <c r="O6" s="42">
        <f>'[1]一_(二)'!D3</f>
        <v>2</v>
      </c>
      <c r="P6" s="42">
        <f>'[1]一_(二)'!E3</f>
        <v>34</v>
      </c>
      <c r="Q6" s="42">
        <f>'[1]一_(二)'!F3</f>
        <v>4</v>
      </c>
      <c r="R6" s="42">
        <f>'[1]一_(二)'!G3</f>
        <v>18</v>
      </c>
      <c r="S6" s="42">
        <f>'[1]一_(二)'!H3</f>
        <v>15</v>
      </c>
      <c r="T6" s="42">
        <f>'[1]一_(二)'!I3</f>
        <v>15</v>
      </c>
      <c r="U6" s="42">
        <f>'[1]一_(二)'!J3</f>
        <v>15</v>
      </c>
      <c r="V6" s="42">
        <f>'[1]一_(二)'!K3</f>
        <v>4</v>
      </c>
      <c r="W6" s="42">
        <f>'[1]一_(二)'!L3</f>
        <v>1</v>
      </c>
      <c r="X6" s="36"/>
      <c r="Y6" s="36"/>
      <c r="Z6" s="38"/>
      <c r="AA6" s="38"/>
      <c r="AB6" s="38"/>
    </row>
    <row r="7" spans="1:1024" ht="19.5" customHeight="1" thickBot="1">
      <c r="A7" s="42" t="s">
        <v>2</v>
      </c>
      <c r="B7" s="91">
        <f>SUM(B8:B10)</f>
        <v>579</v>
      </c>
      <c r="C7" s="91">
        <f>SUM(C8:C10)</f>
        <v>310</v>
      </c>
      <c r="D7" s="25">
        <f>SUM(D8:D10)</f>
        <v>320</v>
      </c>
      <c r="E7" s="91">
        <f>SUM(E8:E10)</f>
        <v>102</v>
      </c>
      <c r="F7" s="91">
        <f>SUM(F8:F10)</f>
        <v>218</v>
      </c>
      <c r="G7" s="25">
        <f>SUM(H7:I7)</f>
        <v>569</v>
      </c>
      <c r="H7" s="91">
        <f>SUM(H8:H10)</f>
        <v>324</v>
      </c>
      <c r="I7" s="91">
        <f>SUM(I8:I10)</f>
        <v>245</v>
      </c>
      <c r="J7" s="45"/>
      <c r="K7" s="36"/>
      <c r="L7" s="36"/>
      <c r="M7" s="36" t="s">
        <v>95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8"/>
      <c r="AA7" s="38"/>
      <c r="AB7" s="38"/>
    </row>
    <row r="8" spans="1:1024" ht="19.5" customHeight="1">
      <c r="A8" s="46" t="s">
        <v>17</v>
      </c>
      <c r="B8" s="241">
        <f>'[1]一、_(一)'!C5</f>
        <v>305</v>
      </c>
      <c r="C8" s="242">
        <f>'[1]一、_(一)'!D5</f>
        <v>159</v>
      </c>
      <c r="D8" s="243">
        <f>E8+F8</f>
        <v>164</v>
      </c>
      <c r="E8" s="244">
        <f>'[1]一、_(一)'!F5</f>
        <v>54</v>
      </c>
      <c r="F8" s="245">
        <f>'[1]一、_(一)'!G5</f>
        <v>110</v>
      </c>
      <c r="G8" s="246">
        <f>SUM(H8:I8)</f>
        <v>299</v>
      </c>
      <c r="H8" s="244">
        <f>'[1]一、_(一)'!I5</f>
        <v>179</v>
      </c>
      <c r="I8" s="245">
        <f>'[1]一、_(一)'!J5</f>
        <v>120</v>
      </c>
      <c r="J8" s="45"/>
      <c r="K8" s="36"/>
      <c r="L8" s="36"/>
      <c r="M8" s="226" t="s">
        <v>2</v>
      </c>
      <c r="N8" s="226" t="s">
        <v>96</v>
      </c>
      <c r="O8" s="226" t="s">
        <v>97</v>
      </c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38"/>
      <c r="AB8" s="38"/>
    </row>
    <row r="9" spans="1:1024" ht="31.5" customHeight="1">
      <c r="A9" s="46" t="s">
        <v>18</v>
      </c>
      <c r="B9" s="247">
        <f>'[1]一、_(一)'!C6</f>
        <v>274</v>
      </c>
      <c r="C9" s="248">
        <f>'[1]一、_(一)'!D6</f>
        <v>144</v>
      </c>
      <c r="D9" s="243">
        <f>E9+F9</f>
        <v>151</v>
      </c>
      <c r="E9" s="249">
        <f>'[1]一、_(一)'!F6</f>
        <v>43</v>
      </c>
      <c r="F9" s="250">
        <f>'[1]一、_(一)'!G6</f>
        <v>108</v>
      </c>
      <c r="G9" s="246">
        <f>SUM(H9:I9)</f>
        <v>268</v>
      </c>
      <c r="H9" s="249">
        <f>'[1]一、_(一)'!I6</f>
        <v>143</v>
      </c>
      <c r="I9" s="250">
        <f>'[1]一、_(一)'!J6</f>
        <v>125</v>
      </c>
      <c r="J9" s="45"/>
      <c r="K9" s="36"/>
      <c r="L9" s="36"/>
      <c r="M9" s="226"/>
      <c r="N9" s="226"/>
      <c r="O9" s="42" t="s">
        <v>98</v>
      </c>
      <c r="P9" s="42" t="s">
        <v>29</v>
      </c>
      <c r="Q9" s="42" t="s">
        <v>30</v>
      </c>
      <c r="R9" s="42" t="s">
        <v>31</v>
      </c>
      <c r="S9" s="42" t="s">
        <v>32</v>
      </c>
      <c r="T9" s="42" t="s">
        <v>37</v>
      </c>
      <c r="U9" s="42" t="s">
        <v>34</v>
      </c>
      <c r="V9" s="42" t="s">
        <v>35</v>
      </c>
      <c r="W9" s="42" t="s">
        <v>36</v>
      </c>
      <c r="X9" s="42" t="s">
        <v>38</v>
      </c>
      <c r="Y9" s="42" t="s">
        <v>39</v>
      </c>
      <c r="Z9" s="42" t="s">
        <v>24</v>
      </c>
      <c r="AA9" s="38"/>
      <c r="AB9" s="38"/>
    </row>
    <row r="10" spans="1:1024" ht="25.9" customHeight="1" thickBot="1">
      <c r="A10" s="47" t="s">
        <v>210</v>
      </c>
      <c r="B10" s="251">
        <f>'[1]一、_(一)'!C7</f>
        <v>0</v>
      </c>
      <c r="C10" s="252">
        <f>'[1]一、_(一)'!D7</f>
        <v>7</v>
      </c>
      <c r="D10" s="243">
        <f>E10+F10</f>
        <v>5</v>
      </c>
      <c r="E10" s="253">
        <f>'[1]一、_(一)'!F7</f>
        <v>5</v>
      </c>
      <c r="F10" s="254">
        <f>'[1]一、_(一)'!G7</f>
        <v>0</v>
      </c>
      <c r="G10" s="246">
        <f>SUM(H10:I10)</f>
        <v>2</v>
      </c>
      <c r="H10" s="253">
        <f>'[1]一、_(一)'!I7</f>
        <v>2</v>
      </c>
      <c r="I10" s="254">
        <f>'[1]一、_(一)'!J7</f>
        <v>0</v>
      </c>
      <c r="J10" s="45"/>
      <c r="K10" s="36"/>
      <c r="L10" s="36"/>
      <c r="M10" s="90">
        <v>218</v>
      </c>
      <c r="N10" s="82">
        <v>121</v>
      </c>
      <c r="O10" s="82">
        <v>97</v>
      </c>
      <c r="P10" s="82">
        <v>44</v>
      </c>
      <c r="Q10" s="82">
        <v>6</v>
      </c>
      <c r="R10" s="82">
        <v>10</v>
      </c>
      <c r="S10" s="82">
        <v>4</v>
      </c>
      <c r="T10" s="82">
        <v>0</v>
      </c>
      <c r="U10" s="82">
        <v>3</v>
      </c>
      <c r="V10" s="82">
        <v>24</v>
      </c>
      <c r="W10" s="82">
        <v>2</v>
      </c>
      <c r="X10" s="82">
        <v>0</v>
      </c>
      <c r="Y10" s="82">
        <v>4</v>
      </c>
      <c r="Z10" s="82">
        <v>0</v>
      </c>
      <c r="AA10" s="38"/>
      <c r="AB10" s="38"/>
    </row>
    <row r="11" spans="1:1024" ht="18" customHeight="1">
      <c r="A11" s="86"/>
    </row>
    <row r="12" spans="1:1024" ht="16.899999999999999" customHeight="1">
      <c r="A12" s="73" t="s">
        <v>224</v>
      </c>
      <c r="B12" s="226" t="s">
        <v>2</v>
      </c>
      <c r="C12" s="226" t="s">
        <v>5</v>
      </c>
      <c r="D12" s="226"/>
      <c r="E12" s="226"/>
      <c r="F12" s="226" t="s">
        <v>101</v>
      </c>
      <c r="G12" s="226"/>
      <c r="H12" s="226"/>
      <c r="I12" s="226"/>
      <c r="J12" s="226" t="s">
        <v>42</v>
      </c>
      <c r="K12" s="226"/>
      <c r="L12" s="226"/>
      <c r="M12" s="226"/>
      <c r="N12" s="226" t="s">
        <v>6</v>
      </c>
      <c r="O12" s="226"/>
      <c r="P12" s="226"/>
      <c r="Q12" s="226" t="s">
        <v>7</v>
      </c>
      <c r="R12" s="226"/>
      <c r="S12" s="226"/>
      <c r="T12" s="226"/>
      <c r="U12" s="226"/>
      <c r="V12" s="226"/>
      <c r="W12" s="226" t="s">
        <v>102</v>
      </c>
      <c r="X12" s="226"/>
      <c r="Y12" s="226"/>
      <c r="Z12" s="226"/>
      <c r="AA12" s="226"/>
      <c r="AB12" s="226"/>
    </row>
    <row r="13" spans="1:1024" s="55" customFormat="1" ht="26.65" customHeight="1">
      <c r="A13" s="73"/>
      <c r="B13" s="226"/>
      <c r="C13" s="226" t="s">
        <v>17</v>
      </c>
      <c r="D13" s="226" t="s">
        <v>18</v>
      </c>
      <c r="E13" s="226" t="s">
        <v>24</v>
      </c>
      <c r="F13" s="285" t="s">
        <v>103</v>
      </c>
      <c r="G13" s="285" t="s">
        <v>104</v>
      </c>
      <c r="H13" s="226" t="s">
        <v>105</v>
      </c>
      <c r="I13" s="226" t="s">
        <v>106</v>
      </c>
      <c r="J13" s="228" t="s">
        <v>19</v>
      </c>
      <c r="K13" s="228" t="s">
        <v>20</v>
      </c>
      <c r="L13" s="228" t="s">
        <v>107</v>
      </c>
      <c r="M13" s="228" t="s">
        <v>44</v>
      </c>
      <c r="N13" s="228" t="s">
        <v>108</v>
      </c>
      <c r="O13" s="228" t="s">
        <v>109</v>
      </c>
      <c r="P13" s="228" t="s">
        <v>110</v>
      </c>
      <c r="Q13" s="228" t="s">
        <v>19</v>
      </c>
      <c r="R13" s="228" t="s">
        <v>21</v>
      </c>
      <c r="S13" s="228" t="s">
        <v>22</v>
      </c>
      <c r="T13" s="74" t="s">
        <v>111</v>
      </c>
      <c r="U13" s="74" t="s">
        <v>46</v>
      </c>
      <c r="V13" s="228" t="s">
        <v>24</v>
      </c>
      <c r="W13" s="230" t="s">
        <v>112</v>
      </c>
      <c r="X13" s="230"/>
      <c r="Y13" s="231" t="s">
        <v>47</v>
      </c>
      <c r="Z13" s="231"/>
      <c r="AA13" s="230" t="s">
        <v>113</v>
      </c>
      <c r="AB13" s="230"/>
    </row>
    <row r="14" spans="1:1024" s="55" customFormat="1" ht="46.9" customHeight="1">
      <c r="A14" s="73"/>
      <c r="B14" s="226"/>
      <c r="C14" s="226"/>
      <c r="D14" s="226"/>
      <c r="E14" s="226"/>
      <c r="F14" s="285"/>
      <c r="G14" s="285"/>
      <c r="H14" s="226"/>
      <c r="I14" s="226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74"/>
      <c r="U14" s="74"/>
      <c r="V14" s="228"/>
      <c r="W14" s="44" t="s">
        <v>116</v>
      </c>
      <c r="X14" s="44" t="s">
        <v>115</v>
      </c>
      <c r="Y14" s="44" t="s">
        <v>116</v>
      </c>
      <c r="Z14" s="44" t="s">
        <v>115</v>
      </c>
      <c r="AA14" s="44" t="s">
        <v>116</v>
      </c>
      <c r="AB14" s="44" t="s">
        <v>115</v>
      </c>
    </row>
    <row r="15" spans="1:1024" ht="19.899999999999999" customHeight="1">
      <c r="A15" s="49" t="s">
        <v>2</v>
      </c>
      <c r="B15" s="88">
        <f t="shared" ref="B15:AB15" si="0">B16+B22</f>
        <v>218</v>
      </c>
      <c r="C15" s="88">
        <f t="shared" si="0"/>
        <v>110</v>
      </c>
      <c r="D15" s="88">
        <f t="shared" si="0"/>
        <v>108</v>
      </c>
      <c r="E15" s="88">
        <f t="shared" si="0"/>
        <v>0</v>
      </c>
      <c r="F15" s="88">
        <f t="shared" si="0"/>
        <v>218</v>
      </c>
      <c r="G15" s="88">
        <f t="shared" si="0"/>
        <v>0</v>
      </c>
      <c r="H15" s="88">
        <f t="shared" si="0"/>
        <v>0</v>
      </c>
      <c r="I15" s="88">
        <f t="shared" si="0"/>
        <v>0</v>
      </c>
      <c r="J15" s="88">
        <f t="shared" si="0"/>
        <v>179</v>
      </c>
      <c r="K15" s="88">
        <f t="shared" si="0"/>
        <v>31</v>
      </c>
      <c r="L15" s="88">
        <f t="shared" si="0"/>
        <v>3</v>
      </c>
      <c r="M15" s="88">
        <f t="shared" si="0"/>
        <v>5</v>
      </c>
      <c r="N15" s="88">
        <f t="shared" si="0"/>
        <v>73</v>
      </c>
      <c r="O15" s="88">
        <f t="shared" si="0"/>
        <v>141</v>
      </c>
      <c r="P15" s="88">
        <f t="shared" si="0"/>
        <v>4</v>
      </c>
      <c r="Q15" s="88">
        <f t="shared" si="0"/>
        <v>89</v>
      </c>
      <c r="R15" s="88">
        <f t="shared" si="0"/>
        <v>102</v>
      </c>
      <c r="S15" s="88">
        <f t="shared" si="0"/>
        <v>1</v>
      </c>
      <c r="T15" s="88">
        <f t="shared" si="0"/>
        <v>4</v>
      </c>
      <c r="U15" s="88">
        <f t="shared" si="0"/>
        <v>21</v>
      </c>
      <c r="V15" s="88">
        <f t="shared" si="0"/>
        <v>1</v>
      </c>
      <c r="W15" s="88">
        <f t="shared" si="0"/>
        <v>73</v>
      </c>
      <c r="X15" s="88">
        <f t="shared" si="0"/>
        <v>76</v>
      </c>
      <c r="Y15" s="88">
        <f t="shared" si="0"/>
        <v>1</v>
      </c>
      <c r="Z15" s="88">
        <f t="shared" si="0"/>
        <v>5</v>
      </c>
      <c r="AA15" s="88">
        <f t="shared" si="0"/>
        <v>10</v>
      </c>
      <c r="AB15" s="88">
        <f t="shared" si="0"/>
        <v>53</v>
      </c>
      <c r="AC15" s="89"/>
    </row>
    <row r="16" spans="1:1024" ht="27.4" customHeight="1">
      <c r="A16" s="90" t="s">
        <v>117</v>
      </c>
      <c r="B16" s="134">
        <f t="shared" ref="B16:AB16" si="1">SUM(B17:B21)</f>
        <v>121</v>
      </c>
      <c r="C16" s="134">
        <f t="shared" si="1"/>
        <v>59</v>
      </c>
      <c r="D16" s="134">
        <f t="shared" si="1"/>
        <v>62</v>
      </c>
      <c r="E16" s="134">
        <f t="shared" si="1"/>
        <v>0</v>
      </c>
      <c r="F16" s="134">
        <f t="shared" si="1"/>
        <v>121</v>
      </c>
      <c r="G16" s="134">
        <f t="shared" si="1"/>
        <v>0</v>
      </c>
      <c r="H16" s="134">
        <f t="shared" si="1"/>
        <v>0</v>
      </c>
      <c r="I16" s="134">
        <f t="shared" si="1"/>
        <v>0</v>
      </c>
      <c r="J16" s="134">
        <f t="shared" si="1"/>
        <v>101</v>
      </c>
      <c r="K16" s="134">
        <f t="shared" si="1"/>
        <v>14</v>
      </c>
      <c r="L16" s="134">
        <f t="shared" si="1"/>
        <v>2</v>
      </c>
      <c r="M16" s="134">
        <f t="shared" si="1"/>
        <v>4</v>
      </c>
      <c r="N16" s="134">
        <f t="shared" si="1"/>
        <v>20</v>
      </c>
      <c r="O16" s="134">
        <f t="shared" si="1"/>
        <v>97</v>
      </c>
      <c r="P16" s="134">
        <f t="shared" si="1"/>
        <v>4</v>
      </c>
      <c r="Q16" s="134">
        <f t="shared" si="1"/>
        <v>62</v>
      </c>
      <c r="R16" s="134">
        <f t="shared" si="1"/>
        <v>36</v>
      </c>
      <c r="S16" s="134">
        <f t="shared" si="1"/>
        <v>1</v>
      </c>
      <c r="T16" s="134">
        <f t="shared" si="1"/>
        <v>2</v>
      </c>
      <c r="U16" s="134">
        <f t="shared" si="1"/>
        <v>19</v>
      </c>
      <c r="V16" s="134">
        <f t="shared" si="1"/>
        <v>1</v>
      </c>
      <c r="W16" s="134">
        <f t="shared" si="1"/>
        <v>70</v>
      </c>
      <c r="X16" s="134">
        <f t="shared" si="1"/>
        <v>39</v>
      </c>
      <c r="Y16" s="134">
        <f t="shared" si="1"/>
        <v>0</v>
      </c>
      <c r="Z16" s="134">
        <f t="shared" si="1"/>
        <v>0</v>
      </c>
      <c r="AA16" s="134">
        <f t="shared" si="1"/>
        <v>2</v>
      </c>
      <c r="AB16" s="134">
        <f t="shared" si="1"/>
        <v>10</v>
      </c>
      <c r="AC16" s="89"/>
      <c r="AD16" s="34">
        <f>SUM(Q16:V16)</f>
        <v>121</v>
      </c>
    </row>
    <row r="17" spans="1:30" ht="19.899999999999999" customHeight="1">
      <c r="A17" s="90" t="s">
        <v>12</v>
      </c>
      <c r="B17" s="134">
        <f>SUM(C17:E17)</f>
        <v>27</v>
      </c>
      <c r="C17" s="134">
        <f>'[1]一(三)2_已媒合-3類型_原因'!E8</f>
        <v>13</v>
      </c>
      <c r="D17" s="134">
        <f>'[1]一(三)2_已媒合-3類型_原因'!F8</f>
        <v>14</v>
      </c>
      <c r="E17" s="134">
        <f>'[1]一(三)2_已媒合-3類型_原因'!G8</f>
        <v>0</v>
      </c>
      <c r="F17" s="134">
        <f>'[1]一(三)2_已媒合-3類型_原因'!H8</f>
        <v>27</v>
      </c>
      <c r="G17" s="134">
        <f>'[1]一(三)2_已媒合-3類型_原因'!I8</f>
        <v>0</v>
      </c>
      <c r="H17" s="134">
        <f>'[1]一(三)2_已媒合-3類型_原因'!J8</f>
        <v>0</v>
      </c>
      <c r="I17" s="134">
        <f>'[1]一(三)2_已媒合-3類型_原因'!K8</f>
        <v>0</v>
      </c>
      <c r="J17" s="134">
        <f>'[1]一(三)2_已媒合-3類型_原因'!L8</f>
        <v>24</v>
      </c>
      <c r="K17" s="134">
        <f>'[1]一(三)2_已媒合-3類型_原因'!M8</f>
        <v>2</v>
      </c>
      <c r="L17" s="134">
        <f>'[1]一(三)2_已媒合-3類型_原因'!N8</f>
        <v>0</v>
      </c>
      <c r="M17" s="134">
        <f>'[1]一(三)2_已媒合-3類型_原因'!O8</f>
        <v>1</v>
      </c>
      <c r="N17" s="134">
        <f>'[1]一(三)2_已媒合-3類型_原因'!P8</f>
        <v>2</v>
      </c>
      <c r="O17" s="134">
        <f>'[1]一(三)2_已媒合-3類型_原因'!Q8</f>
        <v>25</v>
      </c>
      <c r="P17" s="134">
        <f>'[1]一(三)2_已媒合-3類型_原因'!R8</f>
        <v>0</v>
      </c>
      <c r="Q17" s="134">
        <f>'[1]一(三)2_已媒合-3類型_原因'!S8</f>
        <v>20</v>
      </c>
      <c r="R17" s="134">
        <f>'[1]一(三)2_已媒合-3類型_原因'!T8</f>
        <v>1</v>
      </c>
      <c r="S17" s="134">
        <f>'[1]一(三)2_已媒合-3類型_原因'!U8</f>
        <v>0</v>
      </c>
      <c r="T17" s="134">
        <f>'[1]一(三)2_已媒合-3類型_原因'!V8</f>
        <v>0</v>
      </c>
      <c r="U17" s="134">
        <f>'[1]一(三)2_已媒合-3類型_原因'!W8</f>
        <v>6</v>
      </c>
      <c r="V17" s="134">
        <f>'[1]一(三)2_已媒合-3類型_原因'!X8</f>
        <v>0</v>
      </c>
      <c r="W17" s="134">
        <f>'[1]一(三)2_已媒合-3類型_原因'!Y8</f>
        <v>19</v>
      </c>
      <c r="X17" s="134">
        <f>'[1]一(三)2_已媒合-3類型_原因'!Z8</f>
        <v>5</v>
      </c>
      <c r="Y17" s="134">
        <f>'[1]一(三)2_已媒合-3類型_原因'!AA8</f>
        <v>0</v>
      </c>
      <c r="Z17" s="134">
        <f>'[1]一(三)2_已媒合-3類型_原因'!AB8</f>
        <v>0</v>
      </c>
      <c r="AA17" s="134">
        <f>'[1]一(三)2_已媒合-3類型_原因'!AC8</f>
        <v>0</v>
      </c>
      <c r="AB17" s="134">
        <f>'[1]一(三)2_已媒合-3類型_原因'!AD8</f>
        <v>3</v>
      </c>
      <c r="AC17" s="89"/>
    </row>
    <row r="18" spans="1:30" ht="19.899999999999999" customHeight="1">
      <c r="A18" s="90" t="s">
        <v>13</v>
      </c>
      <c r="B18" s="134">
        <f>SUM(C18:E18)</f>
        <v>63</v>
      </c>
      <c r="C18" s="134">
        <f>'[1]一(三)2_已媒合-3類型_原因'!E9</f>
        <v>32</v>
      </c>
      <c r="D18" s="134">
        <f>'[1]一(三)2_已媒合-3類型_原因'!F9</f>
        <v>31</v>
      </c>
      <c r="E18" s="134">
        <f>'[1]一(三)2_已媒合-3類型_原因'!G9</f>
        <v>0</v>
      </c>
      <c r="F18" s="134">
        <f>'[1]一(三)2_已媒合-3類型_原因'!H9</f>
        <v>63</v>
      </c>
      <c r="G18" s="134">
        <f>'[1]一(三)2_已媒合-3類型_原因'!I9</f>
        <v>0</v>
      </c>
      <c r="H18" s="134">
        <f>'[1]一(三)2_已媒合-3類型_原因'!J9</f>
        <v>0</v>
      </c>
      <c r="I18" s="134">
        <f>'[1]一(三)2_已媒合-3類型_原因'!K9</f>
        <v>0</v>
      </c>
      <c r="J18" s="134">
        <f>'[1]一(三)2_已媒合-3類型_原因'!L9</f>
        <v>54</v>
      </c>
      <c r="K18" s="134">
        <f>'[1]一(三)2_已媒合-3類型_原因'!M9</f>
        <v>6</v>
      </c>
      <c r="L18" s="134">
        <f>'[1]一(三)2_已媒合-3類型_原因'!N9</f>
        <v>2</v>
      </c>
      <c r="M18" s="134">
        <f>'[1]一(三)2_已媒合-3類型_原因'!O9</f>
        <v>1</v>
      </c>
      <c r="N18" s="134">
        <f>'[1]一(三)2_已媒合-3類型_原因'!P9</f>
        <v>4</v>
      </c>
      <c r="O18" s="134">
        <f>'[1]一(三)2_已媒合-3類型_原因'!Q9</f>
        <v>56</v>
      </c>
      <c r="P18" s="134">
        <f>'[1]一(三)2_已媒合-3類型_原因'!R9</f>
        <v>3</v>
      </c>
      <c r="Q18" s="134">
        <f>'[1]一(三)2_已媒合-3類型_原因'!S9</f>
        <v>36</v>
      </c>
      <c r="R18" s="134">
        <f>'[1]一(三)2_已媒合-3類型_原因'!T9</f>
        <v>15</v>
      </c>
      <c r="S18" s="134">
        <f>'[1]一(三)2_已媒合-3類型_原因'!U9</f>
        <v>0</v>
      </c>
      <c r="T18" s="134">
        <f>'[1]一(三)2_已媒合-3類型_原因'!V9</f>
        <v>0</v>
      </c>
      <c r="U18" s="134">
        <f>'[1]一(三)2_已媒合-3類型_原因'!W9</f>
        <v>11</v>
      </c>
      <c r="V18" s="134">
        <f>'[1]一(三)2_已媒合-3類型_原因'!X9</f>
        <v>1</v>
      </c>
      <c r="W18" s="134">
        <f>'[1]一(三)2_已媒合-3類型_原因'!Y9</f>
        <v>44</v>
      </c>
      <c r="X18" s="134">
        <f>'[1]一(三)2_已媒合-3類型_原因'!Z9</f>
        <v>16</v>
      </c>
      <c r="Y18" s="134">
        <f>'[1]一(三)2_已媒合-3類型_原因'!AA9</f>
        <v>0</v>
      </c>
      <c r="Z18" s="134">
        <f>'[1]一(三)2_已媒合-3類型_原因'!AB9</f>
        <v>0</v>
      </c>
      <c r="AA18" s="134">
        <f>'[1]一(三)2_已媒合-3類型_原因'!AC9</f>
        <v>1</v>
      </c>
      <c r="AB18" s="134">
        <f>'[1]一(三)2_已媒合-3類型_原因'!AD9</f>
        <v>2</v>
      </c>
      <c r="AC18" s="89"/>
    </row>
    <row r="19" spans="1:30" ht="19.899999999999999" customHeight="1">
      <c r="A19" s="90" t="s">
        <v>14</v>
      </c>
      <c r="B19" s="134">
        <f>SUM(C19:E19)</f>
        <v>27</v>
      </c>
      <c r="C19" s="134">
        <f>'[1]一(三)2_已媒合-3類型_原因'!E10</f>
        <v>12</v>
      </c>
      <c r="D19" s="134">
        <f>'[1]一(三)2_已媒合-3類型_原因'!F10</f>
        <v>15</v>
      </c>
      <c r="E19" s="134">
        <f>'[1]一(三)2_已媒合-3類型_原因'!G10</f>
        <v>0</v>
      </c>
      <c r="F19" s="134">
        <f>'[1]一(三)2_已媒合-3類型_原因'!H10</f>
        <v>27</v>
      </c>
      <c r="G19" s="134">
        <f>'[1]一(三)2_已媒合-3類型_原因'!I10</f>
        <v>0</v>
      </c>
      <c r="H19" s="134">
        <f>'[1]一(三)2_已媒合-3類型_原因'!J10</f>
        <v>0</v>
      </c>
      <c r="I19" s="134">
        <f>'[1]一(三)2_已媒合-3類型_原因'!K10</f>
        <v>0</v>
      </c>
      <c r="J19" s="134">
        <f>'[1]一(三)2_已媒合-3類型_原因'!L10</f>
        <v>19</v>
      </c>
      <c r="K19" s="134">
        <f>'[1]一(三)2_已媒合-3類型_原因'!M10</f>
        <v>6</v>
      </c>
      <c r="L19" s="134">
        <f>'[1]一(三)2_已媒合-3類型_原因'!N10</f>
        <v>0</v>
      </c>
      <c r="M19" s="134">
        <f>'[1]一(三)2_已媒合-3類型_原因'!O10</f>
        <v>2</v>
      </c>
      <c r="N19" s="134">
        <f>'[1]一(三)2_已媒合-3類型_原因'!P10</f>
        <v>12</v>
      </c>
      <c r="O19" s="134">
        <f>'[1]一(三)2_已媒合-3類型_原因'!Q10</f>
        <v>14</v>
      </c>
      <c r="P19" s="134">
        <f>'[1]一(三)2_已媒合-3類型_原因'!R10</f>
        <v>1</v>
      </c>
      <c r="Q19" s="134">
        <f>'[1]一(三)2_已媒合-3類型_原因'!S10</f>
        <v>5</v>
      </c>
      <c r="R19" s="134">
        <f>'[1]一(三)2_已媒合-3類型_原因'!T10</f>
        <v>17</v>
      </c>
      <c r="S19" s="134">
        <f>'[1]一(三)2_已媒合-3類型_原因'!U10</f>
        <v>1</v>
      </c>
      <c r="T19" s="134">
        <f>'[1]一(三)2_已媒合-3類型_原因'!V10</f>
        <v>2</v>
      </c>
      <c r="U19" s="134">
        <f>'[1]一(三)2_已媒合-3類型_原因'!W10</f>
        <v>2</v>
      </c>
      <c r="V19" s="134">
        <f>'[1]一(三)2_已媒合-3類型_原因'!X10</f>
        <v>0</v>
      </c>
      <c r="W19" s="134">
        <f>'[1]一(三)2_已媒合-3類型_原因'!Y10</f>
        <v>7</v>
      </c>
      <c r="X19" s="134">
        <f>'[1]一(三)2_已媒合-3類型_原因'!Z10</f>
        <v>15</v>
      </c>
      <c r="Y19" s="134">
        <f>'[1]一(三)2_已媒合-3類型_原因'!AA10</f>
        <v>0</v>
      </c>
      <c r="Z19" s="134">
        <f>'[1]一(三)2_已媒合-3類型_原因'!AB10</f>
        <v>0</v>
      </c>
      <c r="AA19" s="134">
        <f>'[1]一(三)2_已媒合-3類型_原因'!AC10</f>
        <v>1</v>
      </c>
      <c r="AB19" s="134">
        <f>'[1]一(三)2_已媒合-3類型_原因'!AD10</f>
        <v>4</v>
      </c>
      <c r="AC19" s="89"/>
    </row>
    <row r="20" spans="1:30" ht="19.899999999999999" customHeight="1">
      <c r="A20" s="90" t="s">
        <v>15</v>
      </c>
      <c r="B20" s="134">
        <f>SUM(C20:E20)</f>
        <v>4</v>
      </c>
      <c r="C20" s="134">
        <f>'[1]一(三)2_已媒合-3類型_原因'!E11</f>
        <v>2</v>
      </c>
      <c r="D20" s="134">
        <f>'[1]一(三)2_已媒合-3類型_原因'!F11</f>
        <v>2</v>
      </c>
      <c r="E20" s="134">
        <f>'[1]一(三)2_已媒合-3類型_原因'!G11</f>
        <v>0</v>
      </c>
      <c r="F20" s="134">
        <f>'[1]一(三)2_已媒合-3類型_原因'!H11</f>
        <v>4</v>
      </c>
      <c r="G20" s="134">
        <f>'[1]一(三)2_已媒合-3類型_原因'!I11</f>
        <v>0</v>
      </c>
      <c r="H20" s="134">
        <f>'[1]一(三)2_已媒合-3類型_原因'!J11</f>
        <v>0</v>
      </c>
      <c r="I20" s="134">
        <f>'[1]一(三)2_已媒合-3類型_原因'!K11</f>
        <v>0</v>
      </c>
      <c r="J20" s="134">
        <f>'[1]一(三)2_已媒合-3類型_原因'!L11</f>
        <v>4</v>
      </c>
      <c r="K20" s="134">
        <f>'[1]一(三)2_已媒合-3類型_原因'!M11</f>
        <v>0</v>
      </c>
      <c r="L20" s="134">
        <f>'[1]一(三)2_已媒合-3類型_原因'!N11</f>
        <v>0</v>
      </c>
      <c r="M20" s="134">
        <f>'[1]一(三)2_已媒合-3類型_原因'!O11</f>
        <v>0</v>
      </c>
      <c r="N20" s="134">
        <f>'[1]一(三)2_已媒合-3類型_原因'!P11</f>
        <v>2</v>
      </c>
      <c r="O20" s="134">
        <f>'[1]一(三)2_已媒合-3類型_原因'!Q11</f>
        <v>2</v>
      </c>
      <c r="P20" s="134">
        <f>'[1]一(三)2_已媒合-3類型_原因'!R11</f>
        <v>0</v>
      </c>
      <c r="Q20" s="134">
        <f>'[1]一(三)2_已媒合-3類型_原因'!S11</f>
        <v>1</v>
      </c>
      <c r="R20" s="134">
        <f>'[1]一(三)2_已媒合-3類型_原因'!T11</f>
        <v>3</v>
      </c>
      <c r="S20" s="134">
        <f>'[1]一(三)2_已媒合-3類型_原因'!U11</f>
        <v>0</v>
      </c>
      <c r="T20" s="134">
        <f>'[1]一(三)2_已媒合-3類型_原因'!V11</f>
        <v>0</v>
      </c>
      <c r="U20" s="134">
        <f>'[1]一(三)2_已媒合-3類型_原因'!W11</f>
        <v>0</v>
      </c>
      <c r="V20" s="134">
        <f>'[1]一(三)2_已媒合-3類型_原因'!X11</f>
        <v>0</v>
      </c>
      <c r="W20" s="134">
        <f>'[1]一(三)2_已媒合-3類型_原因'!Y11</f>
        <v>0</v>
      </c>
      <c r="X20" s="134">
        <f>'[1]一(三)2_已媒合-3類型_原因'!Z11</f>
        <v>3</v>
      </c>
      <c r="Y20" s="134">
        <f>'[1]一(三)2_已媒合-3類型_原因'!AA11</f>
        <v>0</v>
      </c>
      <c r="Z20" s="134">
        <f>'[1]一(三)2_已媒合-3類型_原因'!AB11</f>
        <v>0</v>
      </c>
      <c r="AA20" s="134">
        <f>'[1]一(三)2_已媒合-3類型_原因'!AC11</f>
        <v>0</v>
      </c>
      <c r="AB20" s="134">
        <f>'[1]一(三)2_已媒合-3類型_原因'!AD11</f>
        <v>1</v>
      </c>
      <c r="AC20" s="89"/>
    </row>
    <row r="21" spans="1:30" ht="21.4" customHeight="1">
      <c r="A21" s="90" t="s">
        <v>16</v>
      </c>
      <c r="B21" s="134">
        <f>SUM(C21:E21)</f>
        <v>0</v>
      </c>
      <c r="C21" s="134">
        <f>'[1]一(三)2_已媒合-3類型_原因'!E12</f>
        <v>0</v>
      </c>
      <c r="D21" s="134">
        <f>'[1]一(三)2_已媒合-3類型_原因'!F12</f>
        <v>0</v>
      </c>
      <c r="E21" s="134">
        <f>'[1]一(三)2_已媒合-3類型_原因'!G12</f>
        <v>0</v>
      </c>
      <c r="F21" s="134">
        <f>'[1]一(三)2_已媒合-3類型_原因'!H12</f>
        <v>0</v>
      </c>
      <c r="G21" s="134">
        <f>'[1]一(三)2_已媒合-3類型_原因'!I12</f>
        <v>0</v>
      </c>
      <c r="H21" s="134">
        <f>'[1]一(三)2_已媒合-3類型_原因'!J12</f>
        <v>0</v>
      </c>
      <c r="I21" s="134">
        <f>'[1]一(三)2_已媒合-3類型_原因'!K12</f>
        <v>0</v>
      </c>
      <c r="J21" s="134">
        <f>'[1]一(三)2_已媒合-3類型_原因'!L12</f>
        <v>0</v>
      </c>
      <c r="K21" s="134">
        <f>'[1]一(三)2_已媒合-3類型_原因'!M12</f>
        <v>0</v>
      </c>
      <c r="L21" s="134">
        <f>'[1]一(三)2_已媒合-3類型_原因'!N12</f>
        <v>0</v>
      </c>
      <c r="M21" s="134">
        <f>'[1]一(三)2_已媒合-3類型_原因'!O12</f>
        <v>0</v>
      </c>
      <c r="N21" s="134">
        <f>'[1]一(三)2_已媒合-3類型_原因'!P12</f>
        <v>0</v>
      </c>
      <c r="O21" s="134">
        <f>'[1]一(三)2_已媒合-3類型_原因'!Q12</f>
        <v>0</v>
      </c>
      <c r="P21" s="134">
        <f>'[1]一(三)2_已媒合-3類型_原因'!R12</f>
        <v>0</v>
      </c>
      <c r="Q21" s="134">
        <f>'[1]一(三)2_已媒合-3類型_原因'!S12</f>
        <v>0</v>
      </c>
      <c r="R21" s="134">
        <f>'[1]一(三)2_已媒合-3類型_原因'!T12</f>
        <v>0</v>
      </c>
      <c r="S21" s="134">
        <f>'[1]一(三)2_已媒合-3類型_原因'!U12</f>
        <v>0</v>
      </c>
      <c r="T21" s="134">
        <f>'[1]一(三)2_已媒合-3類型_原因'!V12</f>
        <v>0</v>
      </c>
      <c r="U21" s="134">
        <f>'[1]一(三)2_已媒合-3類型_原因'!W12</f>
        <v>0</v>
      </c>
      <c r="V21" s="134">
        <f>'[1]一(三)2_已媒合-3類型_原因'!X12</f>
        <v>0</v>
      </c>
      <c r="W21" s="134">
        <f>'[1]一(三)2_已媒合-3類型_原因'!Y12</f>
        <v>0</v>
      </c>
      <c r="X21" s="134">
        <f>'[1]一(三)2_已媒合-3類型_原因'!Z12</f>
        <v>0</v>
      </c>
      <c r="Y21" s="134">
        <f>'[1]一(三)2_已媒合-3類型_原因'!AA12</f>
        <v>0</v>
      </c>
      <c r="Z21" s="134">
        <f>'[1]一(三)2_已媒合-3類型_原因'!AB12</f>
        <v>0</v>
      </c>
      <c r="AA21" s="134">
        <f>'[1]一(三)2_已媒合-3類型_原因'!AC12</f>
        <v>0</v>
      </c>
      <c r="AB21" s="134">
        <f>'[1]一(三)2_已媒合-3類型_原因'!AD12</f>
        <v>0</v>
      </c>
      <c r="AC21" s="89"/>
    </row>
    <row r="22" spans="1:30" ht="28.5" customHeight="1">
      <c r="A22" s="90" t="s">
        <v>118</v>
      </c>
      <c r="B22" s="134">
        <f t="shared" ref="B22:AB22" si="2">SUM(B23:B27)</f>
        <v>97</v>
      </c>
      <c r="C22" s="88">
        <f t="shared" si="2"/>
        <v>51</v>
      </c>
      <c r="D22" s="88">
        <f t="shared" si="2"/>
        <v>46</v>
      </c>
      <c r="E22" s="88">
        <f t="shared" si="2"/>
        <v>0</v>
      </c>
      <c r="F22" s="88">
        <f t="shared" si="2"/>
        <v>97</v>
      </c>
      <c r="G22" s="88">
        <f t="shared" si="2"/>
        <v>0</v>
      </c>
      <c r="H22" s="88">
        <f t="shared" si="2"/>
        <v>0</v>
      </c>
      <c r="I22" s="88">
        <f t="shared" si="2"/>
        <v>0</v>
      </c>
      <c r="J22" s="88">
        <f t="shared" si="2"/>
        <v>78</v>
      </c>
      <c r="K22" s="88">
        <f t="shared" si="2"/>
        <v>17</v>
      </c>
      <c r="L22" s="88">
        <f t="shared" si="2"/>
        <v>1</v>
      </c>
      <c r="M22" s="88">
        <f t="shared" si="2"/>
        <v>1</v>
      </c>
      <c r="N22" s="88">
        <f t="shared" si="2"/>
        <v>53</v>
      </c>
      <c r="O22" s="88">
        <f t="shared" si="2"/>
        <v>44</v>
      </c>
      <c r="P22" s="88">
        <f t="shared" si="2"/>
        <v>0</v>
      </c>
      <c r="Q22" s="88">
        <f t="shared" si="2"/>
        <v>27</v>
      </c>
      <c r="R22" s="88">
        <f t="shared" si="2"/>
        <v>66</v>
      </c>
      <c r="S22" s="88">
        <f t="shared" si="2"/>
        <v>0</v>
      </c>
      <c r="T22" s="88">
        <f t="shared" si="2"/>
        <v>2</v>
      </c>
      <c r="U22" s="88">
        <f t="shared" si="2"/>
        <v>2</v>
      </c>
      <c r="V22" s="88">
        <f t="shared" si="2"/>
        <v>0</v>
      </c>
      <c r="W22" s="88">
        <f t="shared" si="2"/>
        <v>3</v>
      </c>
      <c r="X22" s="88">
        <f t="shared" si="2"/>
        <v>37</v>
      </c>
      <c r="Y22" s="88">
        <f t="shared" si="2"/>
        <v>1</v>
      </c>
      <c r="Z22" s="88">
        <f t="shared" si="2"/>
        <v>5</v>
      </c>
      <c r="AA22" s="88">
        <f t="shared" si="2"/>
        <v>8</v>
      </c>
      <c r="AB22" s="88">
        <f t="shared" si="2"/>
        <v>43</v>
      </c>
      <c r="AC22" s="89"/>
      <c r="AD22" s="34">
        <f>SUM(W22:AB22)</f>
        <v>97</v>
      </c>
    </row>
    <row r="23" spans="1:30" ht="19.899999999999999" customHeight="1">
      <c r="A23" s="90" t="s">
        <v>12</v>
      </c>
      <c r="B23" s="88">
        <f>SUM(C23:E23)</f>
        <v>0</v>
      </c>
      <c r="C23" s="88">
        <f>'[1]一(三)2_已媒合-3類型_原因'!E14</f>
        <v>0</v>
      </c>
      <c r="D23" s="88">
        <f>'[1]一(三)2_已媒合-3類型_原因'!F14</f>
        <v>0</v>
      </c>
      <c r="E23" s="88">
        <f>'[1]一(三)2_已媒合-3類型_原因'!G14</f>
        <v>0</v>
      </c>
      <c r="F23" s="88">
        <f>'[1]一(三)2_已媒合-3類型_原因'!H14</f>
        <v>0</v>
      </c>
      <c r="G23" s="88">
        <f>'[1]一(三)2_已媒合-3類型_原因'!I14</f>
        <v>0</v>
      </c>
      <c r="H23" s="88">
        <f>'[1]一(三)2_已媒合-3類型_原因'!J14</f>
        <v>0</v>
      </c>
      <c r="I23" s="88">
        <f>'[1]一(三)2_已媒合-3類型_原因'!K14</f>
        <v>0</v>
      </c>
      <c r="J23" s="88">
        <f>'[1]一(三)2_已媒合-3類型_原因'!L14</f>
        <v>0</v>
      </c>
      <c r="K23" s="88">
        <f>'[1]一(三)2_已媒合-3類型_原因'!M14</f>
        <v>0</v>
      </c>
      <c r="L23" s="88">
        <f>'[1]一(三)2_已媒合-3類型_原因'!N14</f>
        <v>0</v>
      </c>
      <c r="M23" s="88">
        <f>'[1]一(三)2_已媒合-3類型_原因'!O14</f>
        <v>0</v>
      </c>
      <c r="N23" s="88">
        <f>'[1]一(三)2_已媒合-3類型_原因'!P14</f>
        <v>0</v>
      </c>
      <c r="O23" s="88">
        <f>'[1]一(三)2_已媒合-3類型_原因'!Q14</f>
        <v>0</v>
      </c>
      <c r="P23" s="88">
        <f>'[1]一(三)2_已媒合-3類型_原因'!R14</f>
        <v>0</v>
      </c>
      <c r="Q23" s="88">
        <f>'[1]一(三)2_已媒合-3類型_原因'!S14</f>
        <v>0</v>
      </c>
      <c r="R23" s="88">
        <f>'[1]一(三)2_已媒合-3類型_原因'!T14</f>
        <v>0</v>
      </c>
      <c r="S23" s="88">
        <f>'[1]一(三)2_已媒合-3類型_原因'!U14</f>
        <v>0</v>
      </c>
      <c r="T23" s="88">
        <f>'[1]一(三)2_已媒合-3類型_原因'!V14</f>
        <v>0</v>
      </c>
      <c r="U23" s="88">
        <f>'[1]一(三)2_已媒合-3類型_原因'!W14</f>
        <v>0</v>
      </c>
      <c r="V23" s="88">
        <f>'[1]一(三)2_已媒合-3類型_原因'!X14</f>
        <v>0</v>
      </c>
      <c r="W23" s="88">
        <f>'[1]一(三)2_已媒合-3類型_原因'!Y14</f>
        <v>0</v>
      </c>
      <c r="X23" s="88">
        <f>'[1]一(三)2_已媒合-3類型_原因'!Z14</f>
        <v>0</v>
      </c>
      <c r="Y23" s="88">
        <f>'[1]一(三)2_已媒合-3類型_原因'!AA14</f>
        <v>0</v>
      </c>
      <c r="Z23" s="88">
        <f>'[1]一(三)2_已媒合-3類型_原因'!AB14</f>
        <v>0</v>
      </c>
      <c r="AA23" s="88">
        <f>'[1]一(三)2_已媒合-3類型_原因'!AC14</f>
        <v>0</v>
      </c>
      <c r="AB23" s="88">
        <f>'[1]一(三)2_已媒合-3類型_原因'!AD14</f>
        <v>0</v>
      </c>
      <c r="AC23" s="89"/>
    </row>
    <row r="24" spans="1:30" ht="22.9" customHeight="1">
      <c r="A24" s="90" t="s">
        <v>13</v>
      </c>
      <c r="B24" s="88">
        <f>SUM(C24:E24)</f>
        <v>17</v>
      </c>
      <c r="C24" s="88">
        <f>'[1]一(三)2_已媒合-3類型_原因'!E15</f>
        <v>10</v>
      </c>
      <c r="D24" s="88">
        <f>'[1]一(三)2_已媒合-3類型_原因'!F15</f>
        <v>7</v>
      </c>
      <c r="E24" s="88">
        <f>'[1]一(三)2_已媒合-3類型_原因'!G15</f>
        <v>0</v>
      </c>
      <c r="F24" s="88">
        <f>'[1]一(三)2_已媒合-3類型_原因'!H15</f>
        <v>17</v>
      </c>
      <c r="G24" s="88">
        <f>'[1]一(三)2_已媒合-3類型_原因'!I15</f>
        <v>0</v>
      </c>
      <c r="H24" s="88">
        <f>'[1]一(三)2_已媒合-3類型_原因'!J15</f>
        <v>0</v>
      </c>
      <c r="I24" s="88">
        <f>'[1]一(三)2_已媒合-3類型_原因'!K15</f>
        <v>0</v>
      </c>
      <c r="J24" s="88">
        <f>'[1]一(三)2_已媒合-3類型_原因'!L15</f>
        <v>15</v>
      </c>
      <c r="K24" s="88">
        <f>'[1]一(三)2_已媒合-3類型_原因'!M15</f>
        <v>2</v>
      </c>
      <c r="L24" s="88">
        <f>'[1]一(三)2_已媒合-3類型_原因'!N15</f>
        <v>0</v>
      </c>
      <c r="M24" s="88">
        <f>'[1]一(三)2_已媒合-3類型_原因'!O15</f>
        <v>0</v>
      </c>
      <c r="N24" s="88">
        <f>'[1]一(三)2_已媒合-3類型_原因'!P15</f>
        <v>3</v>
      </c>
      <c r="O24" s="88">
        <f>'[1]一(三)2_已媒合-3類型_原因'!Q15</f>
        <v>14</v>
      </c>
      <c r="P24" s="88">
        <f>'[1]一(三)2_已媒合-3類型_原因'!R15</f>
        <v>0</v>
      </c>
      <c r="Q24" s="88">
        <f>'[1]一(三)2_已媒合-3類型_原因'!S15</f>
        <v>10</v>
      </c>
      <c r="R24" s="88">
        <f>'[1]一(三)2_已媒合-3類型_原因'!T15</f>
        <v>6</v>
      </c>
      <c r="S24" s="88">
        <f>'[1]一(三)2_已媒合-3類型_原因'!U15</f>
        <v>0</v>
      </c>
      <c r="T24" s="88">
        <f>'[1]一(三)2_已媒合-3類型_原因'!V15</f>
        <v>0</v>
      </c>
      <c r="U24" s="88">
        <f>'[1]一(三)2_已媒合-3類型_原因'!W15</f>
        <v>1</v>
      </c>
      <c r="V24" s="88">
        <f>'[1]一(三)2_已媒合-3類型_原因'!X15</f>
        <v>0</v>
      </c>
      <c r="W24" s="88">
        <f>'[1]一(三)2_已媒合-3類型_原因'!Y15</f>
        <v>0</v>
      </c>
      <c r="X24" s="88">
        <f>'[1]一(三)2_已媒合-3類型_原因'!Z15</f>
        <v>12</v>
      </c>
      <c r="Y24" s="88">
        <f>'[1]一(三)2_已媒合-3類型_原因'!AA15</f>
        <v>0</v>
      </c>
      <c r="Z24" s="88">
        <f>'[1]一(三)2_已媒合-3類型_原因'!AB15</f>
        <v>0</v>
      </c>
      <c r="AA24" s="88">
        <f>'[1]一(三)2_已媒合-3類型_原因'!AC15</f>
        <v>0</v>
      </c>
      <c r="AB24" s="88">
        <f>'[1]一(三)2_已媒合-3類型_原因'!AD15</f>
        <v>5</v>
      </c>
      <c r="AC24" s="89"/>
    </row>
    <row r="25" spans="1:30" ht="25.15" customHeight="1">
      <c r="A25" s="90" t="s">
        <v>14</v>
      </c>
      <c r="B25" s="88">
        <f>SUM(C25:E25)</f>
        <v>57</v>
      </c>
      <c r="C25" s="88">
        <f>'[1]一(三)2_已媒合-3類型_原因'!E16</f>
        <v>30</v>
      </c>
      <c r="D25" s="88">
        <f>'[1]一(三)2_已媒合-3類型_原因'!F16</f>
        <v>27</v>
      </c>
      <c r="E25" s="88">
        <f>'[1]一(三)2_已媒合-3類型_原因'!G16</f>
        <v>0</v>
      </c>
      <c r="F25" s="88">
        <f>'[1]一(三)2_已媒合-3類型_原因'!H16</f>
        <v>57</v>
      </c>
      <c r="G25" s="88">
        <f>'[1]一(三)2_已媒合-3類型_原因'!I16</f>
        <v>0</v>
      </c>
      <c r="H25" s="88">
        <f>'[1]一(三)2_已媒合-3類型_原因'!J16</f>
        <v>0</v>
      </c>
      <c r="I25" s="88">
        <f>'[1]一(三)2_已媒合-3類型_原因'!K16</f>
        <v>0</v>
      </c>
      <c r="J25" s="88">
        <f>'[1]一(三)2_已媒合-3類型_原因'!L16</f>
        <v>42</v>
      </c>
      <c r="K25" s="88">
        <f>'[1]一(三)2_已媒合-3類型_原因'!M16</f>
        <v>13</v>
      </c>
      <c r="L25" s="88">
        <f>'[1]一(三)2_已媒合-3類型_原因'!N16</f>
        <v>1</v>
      </c>
      <c r="M25" s="88">
        <f>'[1]一(三)2_已媒合-3類型_原因'!O16</f>
        <v>1</v>
      </c>
      <c r="N25" s="88">
        <f>'[1]一(三)2_已媒合-3類型_原因'!P16</f>
        <v>36</v>
      </c>
      <c r="O25" s="88">
        <f>'[1]一(三)2_已媒合-3類型_原因'!Q16</f>
        <v>21</v>
      </c>
      <c r="P25" s="88">
        <f>'[1]一(三)2_已媒合-3類型_原因'!R16</f>
        <v>0</v>
      </c>
      <c r="Q25" s="88">
        <f>'[1]一(三)2_已媒合-3類型_原因'!S16</f>
        <v>10</v>
      </c>
      <c r="R25" s="88">
        <f>'[1]一(三)2_已媒合-3類型_原因'!T16</f>
        <v>45</v>
      </c>
      <c r="S25" s="88">
        <f>'[1]一(三)2_已媒合-3類型_原因'!U16</f>
        <v>0</v>
      </c>
      <c r="T25" s="88">
        <f>'[1]一(三)2_已媒合-3類型_原因'!V16</f>
        <v>2</v>
      </c>
      <c r="U25" s="88">
        <f>'[1]一(三)2_已媒合-3類型_原因'!W16</f>
        <v>0</v>
      </c>
      <c r="V25" s="88">
        <f>'[1]一(三)2_已媒合-3類型_原因'!X16</f>
        <v>0</v>
      </c>
      <c r="W25" s="88">
        <f>'[1]一(三)2_已媒合-3類型_原因'!Y16</f>
        <v>0</v>
      </c>
      <c r="X25" s="88">
        <f>'[1]一(三)2_已媒合-3類型_原因'!Z16</f>
        <v>20</v>
      </c>
      <c r="Y25" s="88">
        <f>'[1]一(三)2_已媒合-3類型_原因'!AA16</f>
        <v>0</v>
      </c>
      <c r="Z25" s="88">
        <f>'[1]一(三)2_已媒合-3類型_原因'!AB16</f>
        <v>3</v>
      </c>
      <c r="AA25" s="88">
        <f>'[1]一(三)2_已媒合-3類型_原因'!AC16</f>
        <v>6</v>
      </c>
      <c r="AB25" s="88">
        <f>'[1]一(三)2_已媒合-3類型_原因'!AD16</f>
        <v>28</v>
      </c>
      <c r="AC25" s="89"/>
    </row>
    <row r="26" spans="1:30" ht="26.65" customHeight="1">
      <c r="A26" s="90" t="s">
        <v>15</v>
      </c>
      <c r="B26" s="88">
        <f>SUM(C26:E26)</f>
        <v>21</v>
      </c>
      <c r="C26" s="88">
        <f>'[1]一(三)2_已媒合-3類型_原因'!E17</f>
        <v>10</v>
      </c>
      <c r="D26" s="88">
        <f>'[1]一(三)2_已媒合-3類型_原因'!F17</f>
        <v>11</v>
      </c>
      <c r="E26" s="88">
        <f>'[1]一(三)2_已媒合-3類型_原因'!G17</f>
        <v>0</v>
      </c>
      <c r="F26" s="88">
        <f>'[1]一(三)2_已媒合-3類型_原因'!H17</f>
        <v>21</v>
      </c>
      <c r="G26" s="88">
        <f>'[1]一(三)2_已媒合-3類型_原因'!I17</f>
        <v>0</v>
      </c>
      <c r="H26" s="88">
        <f>'[1]一(三)2_已媒合-3類型_原因'!J17</f>
        <v>0</v>
      </c>
      <c r="I26" s="88">
        <f>'[1]一(三)2_已媒合-3類型_原因'!K17</f>
        <v>0</v>
      </c>
      <c r="J26" s="88">
        <f>'[1]一(三)2_已媒合-3類型_原因'!L17</f>
        <v>19</v>
      </c>
      <c r="K26" s="88">
        <f>'[1]一(三)2_已媒合-3類型_原因'!M17</f>
        <v>2</v>
      </c>
      <c r="L26" s="88">
        <f>'[1]一(三)2_已媒合-3類型_原因'!N17</f>
        <v>0</v>
      </c>
      <c r="M26" s="88">
        <f>'[1]一(三)2_已媒合-3類型_原因'!O17</f>
        <v>0</v>
      </c>
      <c r="N26" s="88">
        <f>'[1]一(三)2_已媒合-3類型_原因'!P17</f>
        <v>12</v>
      </c>
      <c r="O26" s="88">
        <f>'[1]一(三)2_已媒合-3類型_原因'!Q17</f>
        <v>9</v>
      </c>
      <c r="P26" s="88">
        <f>'[1]一(三)2_已媒合-3類型_原因'!R17</f>
        <v>0</v>
      </c>
      <c r="Q26" s="88">
        <f>'[1]一(三)2_已媒合-3類型_原因'!S17</f>
        <v>7</v>
      </c>
      <c r="R26" s="88">
        <f>'[1]一(三)2_已媒合-3類型_原因'!T17</f>
        <v>13</v>
      </c>
      <c r="S26" s="88">
        <f>'[1]一(三)2_已媒合-3類型_原因'!U17</f>
        <v>0</v>
      </c>
      <c r="T26" s="88">
        <f>'[1]一(三)2_已媒合-3類型_原因'!V17</f>
        <v>0</v>
      </c>
      <c r="U26" s="88">
        <f>'[1]一(三)2_已媒合-3類型_原因'!W17</f>
        <v>1</v>
      </c>
      <c r="V26" s="88">
        <f>'[1]一(三)2_已媒合-3類型_原因'!X17</f>
        <v>0</v>
      </c>
      <c r="W26" s="88">
        <f>'[1]一(三)2_已媒合-3類型_原因'!Y17</f>
        <v>3</v>
      </c>
      <c r="X26" s="88">
        <f>'[1]一(三)2_已媒合-3類型_原因'!Z17</f>
        <v>4</v>
      </c>
      <c r="Y26" s="88">
        <f>'[1]一(三)2_已媒合-3類型_原因'!AA17</f>
        <v>1</v>
      </c>
      <c r="Z26" s="88">
        <f>'[1]一(三)2_已媒合-3類型_原因'!AB17</f>
        <v>2</v>
      </c>
      <c r="AA26" s="88">
        <f>'[1]一(三)2_已媒合-3類型_原因'!AC17</f>
        <v>1</v>
      </c>
      <c r="AB26" s="88">
        <f>'[1]一(三)2_已媒合-3類型_原因'!AD17</f>
        <v>10</v>
      </c>
      <c r="AC26" s="89"/>
    </row>
    <row r="27" spans="1:30" ht="22.15" customHeight="1">
      <c r="A27" s="90" t="s">
        <v>16</v>
      </c>
      <c r="B27" s="88">
        <f>SUM(C27:E27)</f>
        <v>2</v>
      </c>
      <c r="C27" s="88">
        <f>'[1]一(三)2_已媒合-3類型_原因'!E18</f>
        <v>1</v>
      </c>
      <c r="D27" s="88">
        <f>'[1]一(三)2_已媒合-3類型_原因'!F18</f>
        <v>1</v>
      </c>
      <c r="E27" s="88">
        <f>'[1]一(三)2_已媒合-3類型_原因'!G18</f>
        <v>0</v>
      </c>
      <c r="F27" s="88">
        <f>'[1]一(三)2_已媒合-3類型_原因'!H18</f>
        <v>2</v>
      </c>
      <c r="G27" s="88">
        <f>'[1]一(三)2_已媒合-3類型_原因'!I18</f>
        <v>0</v>
      </c>
      <c r="H27" s="88">
        <f>'[1]一(三)2_已媒合-3類型_原因'!J18</f>
        <v>0</v>
      </c>
      <c r="I27" s="88">
        <f>'[1]一(三)2_已媒合-3類型_原因'!K18</f>
        <v>0</v>
      </c>
      <c r="J27" s="88">
        <f>'[1]一(三)2_已媒合-3類型_原因'!L18</f>
        <v>2</v>
      </c>
      <c r="K27" s="88">
        <f>'[1]一(三)2_已媒合-3類型_原因'!M18</f>
        <v>0</v>
      </c>
      <c r="L27" s="88">
        <f>'[1]一(三)2_已媒合-3類型_原因'!N18</f>
        <v>0</v>
      </c>
      <c r="M27" s="88">
        <f>'[1]一(三)2_已媒合-3類型_原因'!O18</f>
        <v>0</v>
      </c>
      <c r="N27" s="88">
        <f>'[1]一(三)2_已媒合-3類型_原因'!P18</f>
        <v>2</v>
      </c>
      <c r="O27" s="88">
        <f>'[1]一(三)2_已媒合-3類型_原因'!Q18</f>
        <v>0</v>
      </c>
      <c r="P27" s="88">
        <f>'[1]一(三)2_已媒合-3類型_原因'!R18</f>
        <v>0</v>
      </c>
      <c r="Q27" s="88">
        <f>'[1]一(三)2_已媒合-3類型_原因'!S18</f>
        <v>0</v>
      </c>
      <c r="R27" s="88">
        <f>'[1]一(三)2_已媒合-3類型_原因'!T18</f>
        <v>2</v>
      </c>
      <c r="S27" s="88">
        <f>'[1]一(三)2_已媒合-3類型_原因'!U18</f>
        <v>0</v>
      </c>
      <c r="T27" s="88">
        <f>'[1]一(三)2_已媒合-3類型_原因'!V18</f>
        <v>0</v>
      </c>
      <c r="U27" s="88">
        <f>'[1]一(三)2_已媒合-3類型_原因'!W18</f>
        <v>0</v>
      </c>
      <c r="V27" s="88">
        <f>'[1]一(三)2_已媒合-3類型_原因'!X18</f>
        <v>0</v>
      </c>
      <c r="W27" s="88">
        <f>'[1]一(三)2_已媒合-3類型_原因'!Y18</f>
        <v>0</v>
      </c>
      <c r="X27" s="88">
        <f>'[1]一(三)2_已媒合-3類型_原因'!Z18</f>
        <v>1</v>
      </c>
      <c r="Y27" s="88">
        <f>'[1]一(三)2_已媒合-3類型_原因'!AA18</f>
        <v>0</v>
      </c>
      <c r="Z27" s="88">
        <f>'[1]一(三)2_已媒合-3類型_原因'!AB18</f>
        <v>0</v>
      </c>
      <c r="AA27" s="88">
        <f>'[1]一(三)2_已媒合-3類型_原因'!AC18</f>
        <v>1</v>
      </c>
      <c r="AB27" s="88">
        <f>'[1]一(三)2_已媒合-3類型_原因'!AD18</f>
        <v>0</v>
      </c>
      <c r="AC27" s="89"/>
    </row>
    <row r="28" spans="1:30" ht="12.4" customHeight="1">
      <c r="A28" s="86"/>
    </row>
    <row r="29" spans="1:30" ht="13.5" customHeight="1">
      <c r="A29" s="76" t="s">
        <v>212</v>
      </c>
      <c r="B29" s="226" t="s">
        <v>119</v>
      </c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50"/>
      <c r="P29" s="50"/>
      <c r="Q29" s="50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96"/>
    </row>
    <row r="30" spans="1:30" ht="37.9" customHeight="1">
      <c r="A30" s="76"/>
      <c r="B30" s="82" t="s">
        <v>2</v>
      </c>
      <c r="C30" s="87" t="s">
        <v>120</v>
      </c>
      <c r="D30" s="87" t="s">
        <v>121</v>
      </c>
      <c r="E30" s="87" t="s">
        <v>22</v>
      </c>
      <c r="F30" s="87" t="s">
        <v>122</v>
      </c>
      <c r="G30" s="87" t="s">
        <v>123</v>
      </c>
      <c r="H30" s="87" t="s">
        <v>124</v>
      </c>
      <c r="I30" s="121" t="s">
        <v>125</v>
      </c>
      <c r="J30" s="87" t="s">
        <v>126</v>
      </c>
      <c r="K30" s="121" t="s">
        <v>127</v>
      </c>
      <c r="L30" s="87" t="s">
        <v>49</v>
      </c>
      <c r="M30" s="121" t="s">
        <v>50</v>
      </c>
      <c r="N30" s="87" t="s">
        <v>24</v>
      </c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96"/>
    </row>
    <row r="31" spans="1:30" ht="22.9" customHeight="1" thickBot="1">
      <c r="A31" s="90" t="s">
        <v>2</v>
      </c>
      <c r="B31" s="122">
        <f t="shared" ref="B31:N31" si="3">SUM(B32:B33)</f>
        <v>684</v>
      </c>
      <c r="C31" s="123">
        <f t="shared" si="3"/>
        <v>113</v>
      </c>
      <c r="D31" s="123">
        <f t="shared" si="3"/>
        <v>9</v>
      </c>
      <c r="E31" s="123">
        <f t="shared" si="3"/>
        <v>4</v>
      </c>
      <c r="F31" s="123">
        <f t="shared" si="3"/>
        <v>9</v>
      </c>
      <c r="G31" s="123">
        <f t="shared" si="3"/>
        <v>95</v>
      </c>
      <c r="H31" s="123">
        <f t="shared" si="3"/>
        <v>144</v>
      </c>
      <c r="I31" s="123">
        <f t="shared" si="3"/>
        <v>20</v>
      </c>
      <c r="J31" s="123">
        <f t="shared" si="3"/>
        <v>55</v>
      </c>
      <c r="K31" s="123">
        <f t="shared" si="3"/>
        <v>16</v>
      </c>
      <c r="L31" s="123">
        <f t="shared" si="3"/>
        <v>152</v>
      </c>
      <c r="M31" s="123">
        <f t="shared" si="3"/>
        <v>46</v>
      </c>
      <c r="N31" s="123">
        <f t="shared" si="3"/>
        <v>21</v>
      </c>
      <c r="R31" s="124"/>
      <c r="S31" s="124"/>
      <c r="T31" s="124"/>
      <c r="U31" s="124"/>
      <c r="V31" s="124"/>
      <c r="W31" s="124"/>
      <c r="X31" s="125"/>
      <c r="Y31" s="125"/>
      <c r="Z31" s="125"/>
      <c r="AA31" s="125"/>
      <c r="AB31" s="96"/>
    </row>
    <row r="32" spans="1:30" ht="27.4" customHeight="1">
      <c r="A32" s="90" t="s">
        <v>128</v>
      </c>
      <c r="B32" s="126">
        <f>SUM(C32:N32)</f>
        <v>429</v>
      </c>
      <c r="C32" s="255">
        <f>'[1]一(三)2_已媒合-3類型_原因'!AH7</f>
        <v>81</v>
      </c>
      <c r="D32" s="256">
        <f>'[1]一(三)2_已媒合-3類型_原因'!AI7</f>
        <v>5</v>
      </c>
      <c r="E32" s="256">
        <f>'[1]一(三)2_已媒合-3類型_原因'!AJ7</f>
        <v>3</v>
      </c>
      <c r="F32" s="256">
        <f>'[1]一(三)2_已媒合-3類型_原因'!AK7</f>
        <v>6</v>
      </c>
      <c r="G32" s="256">
        <f>'[1]一(三)2_已媒合-3類型_原因'!AL7</f>
        <v>66</v>
      </c>
      <c r="H32" s="256">
        <f>'[1]一(三)2_已媒合-3類型_原因'!AM7</f>
        <v>94</v>
      </c>
      <c r="I32" s="256">
        <f>'[1]一(三)2_已媒合-3類型_原因'!AN7</f>
        <v>13</v>
      </c>
      <c r="J32" s="256">
        <f>'[1]一(三)2_已媒合-3類型_原因'!AO7</f>
        <v>35</v>
      </c>
      <c r="K32" s="256">
        <f>'[1]一(三)2_已媒合-3類型_原因'!AP7</f>
        <v>7</v>
      </c>
      <c r="L32" s="256">
        <f>'[1]一(三)2_已媒合-3類型_原因'!AQ7</f>
        <v>96</v>
      </c>
      <c r="M32" s="256">
        <f>'[1]一(三)2_已媒合-3類型_原因'!AR7</f>
        <v>16</v>
      </c>
      <c r="N32" s="257">
        <f>'[1]一(三)2_已媒合-3類型_原因'!AS7</f>
        <v>7</v>
      </c>
      <c r="R32" s="124"/>
      <c r="S32" s="124"/>
      <c r="T32" s="124"/>
      <c r="U32" s="124"/>
      <c r="V32" s="124"/>
      <c r="W32" s="124"/>
      <c r="X32" s="38"/>
      <c r="Y32" s="38"/>
      <c r="Z32" s="38"/>
      <c r="AA32" s="38"/>
      <c r="AB32" s="38"/>
    </row>
    <row r="33" spans="1:29" ht="23.65" customHeight="1" thickBot="1">
      <c r="A33" s="90" t="s">
        <v>129</v>
      </c>
      <c r="B33" s="126">
        <f>SUM(C33:N33)</f>
        <v>255</v>
      </c>
      <c r="C33" s="258">
        <f>'[1]一(三)2_已媒合-3類型_原因'!AH8</f>
        <v>32</v>
      </c>
      <c r="D33" s="259">
        <f>'[1]一(三)2_已媒合-3類型_原因'!AI8</f>
        <v>4</v>
      </c>
      <c r="E33" s="259">
        <f>'[1]一(三)2_已媒合-3類型_原因'!AJ8</f>
        <v>1</v>
      </c>
      <c r="F33" s="259">
        <f>'[1]一(三)2_已媒合-3類型_原因'!AK8</f>
        <v>3</v>
      </c>
      <c r="G33" s="259">
        <f>'[1]一(三)2_已媒合-3類型_原因'!AL8</f>
        <v>29</v>
      </c>
      <c r="H33" s="259">
        <f>'[1]一(三)2_已媒合-3類型_原因'!AM8</f>
        <v>50</v>
      </c>
      <c r="I33" s="259">
        <f>'[1]一(三)2_已媒合-3類型_原因'!AN8</f>
        <v>7</v>
      </c>
      <c r="J33" s="259">
        <f>'[1]一(三)2_已媒合-3類型_原因'!AO8</f>
        <v>20</v>
      </c>
      <c r="K33" s="259">
        <f>'[1]一(三)2_已媒合-3類型_原因'!AP8</f>
        <v>9</v>
      </c>
      <c r="L33" s="259">
        <f>'[1]一(三)2_已媒合-3類型_原因'!AQ8</f>
        <v>56</v>
      </c>
      <c r="M33" s="259">
        <f>'[1]一(三)2_已媒合-3類型_原因'!AR8</f>
        <v>30</v>
      </c>
      <c r="N33" s="260">
        <f>'[1]一(三)2_已媒合-3類型_原因'!AS8</f>
        <v>14</v>
      </c>
      <c r="R33" s="124"/>
      <c r="S33" s="124"/>
      <c r="T33" s="124"/>
      <c r="U33" s="124"/>
      <c r="V33" s="124"/>
      <c r="W33" s="124"/>
      <c r="X33" s="38"/>
      <c r="Y33" s="38"/>
      <c r="Z33" s="38"/>
      <c r="AA33" s="38"/>
      <c r="AB33" s="38"/>
    </row>
    <row r="34" spans="1:29" ht="17.649999999999999" customHeight="1">
      <c r="A34" s="37" t="s">
        <v>130</v>
      </c>
      <c r="B34" s="133"/>
      <c r="C34" s="133"/>
      <c r="D34" s="133"/>
      <c r="E34" s="133"/>
      <c r="F34" s="133"/>
      <c r="G34" s="133"/>
      <c r="H34" s="133"/>
      <c r="I34" s="133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53"/>
    </row>
    <row r="35" spans="1:29" ht="22.5" customHeight="1">
      <c r="A35" s="76" t="s">
        <v>213</v>
      </c>
      <c r="B35" s="226" t="s">
        <v>2</v>
      </c>
      <c r="C35" s="226" t="s">
        <v>5</v>
      </c>
      <c r="D35" s="226"/>
      <c r="E35" s="226"/>
      <c r="F35" s="226" t="s">
        <v>101</v>
      </c>
      <c r="G35" s="226"/>
      <c r="H35" s="226"/>
      <c r="I35" s="226"/>
      <c r="J35" s="226" t="s">
        <v>42</v>
      </c>
      <c r="K35" s="226"/>
      <c r="L35" s="226"/>
      <c r="M35" s="226"/>
      <c r="N35" s="226" t="s">
        <v>6</v>
      </c>
      <c r="O35" s="226"/>
      <c r="P35" s="226"/>
      <c r="Q35" s="226" t="s">
        <v>7</v>
      </c>
      <c r="R35" s="226"/>
      <c r="S35" s="226"/>
      <c r="T35" s="226"/>
      <c r="U35" s="226"/>
      <c r="V35" s="226"/>
      <c r="W35" s="226" t="s">
        <v>102</v>
      </c>
      <c r="X35" s="226"/>
      <c r="Y35" s="226"/>
      <c r="Z35" s="226"/>
      <c r="AA35" s="226"/>
      <c r="AB35" s="226"/>
    </row>
    <row r="36" spans="1:29" ht="25.5" customHeight="1">
      <c r="A36" s="76"/>
      <c r="B36" s="226"/>
      <c r="C36" s="228" t="s">
        <v>17</v>
      </c>
      <c r="D36" s="228" t="s">
        <v>18</v>
      </c>
      <c r="E36" s="228" t="s">
        <v>24</v>
      </c>
      <c r="F36" s="228" t="s">
        <v>103</v>
      </c>
      <c r="G36" s="228" t="s">
        <v>104</v>
      </c>
      <c r="H36" s="228" t="s">
        <v>105</v>
      </c>
      <c r="I36" s="228" t="s">
        <v>106</v>
      </c>
      <c r="J36" s="228" t="s">
        <v>19</v>
      </c>
      <c r="K36" s="228" t="s">
        <v>20</v>
      </c>
      <c r="L36" s="228" t="s">
        <v>43</v>
      </c>
      <c r="M36" s="228" t="s">
        <v>106</v>
      </c>
      <c r="N36" s="228" t="s">
        <v>108</v>
      </c>
      <c r="O36" s="228" t="s">
        <v>109</v>
      </c>
      <c r="P36" s="228" t="s">
        <v>110</v>
      </c>
      <c r="Q36" s="228" t="s">
        <v>19</v>
      </c>
      <c r="R36" s="228" t="s">
        <v>21</v>
      </c>
      <c r="S36" s="228" t="s">
        <v>22</v>
      </c>
      <c r="T36" s="228" t="s">
        <v>131</v>
      </c>
      <c r="U36" s="228" t="s">
        <v>46</v>
      </c>
      <c r="V36" s="228" t="s">
        <v>24</v>
      </c>
      <c r="W36" s="228" t="s">
        <v>112</v>
      </c>
      <c r="X36" s="228"/>
      <c r="Y36" s="232" t="s">
        <v>47</v>
      </c>
      <c r="Z36" s="232"/>
      <c r="AA36" s="228" t="s">
        <v>48</v>
      </c>
      <c r="AB36" s="228"/>
    </row>
    <row r="37" spans="1:29" ht="39" customHeight="1">
      <c r="A37" s="76"/>
      <c r="B37" s="226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41" t="s">
        <v>114</v>
      </c>
      <c r="X37" s="41" t="s">
        <v>132</v>
      </c>
      <c r="Y37" s="41" t="s">
        <v>114</v>
      </c>
      <c r="Z37" s="41" t="s">
        <v>132</v>
      </c>
      <c r="AA37" s="41" t="s">
        <v>114</v>
      </c>
      <c r="AB37" s="41" t="s">
        <v>132</v>
      </c>
    </row>
    <row r="38" spans="1:29" ht="27.4" customHeight="1" thickBot="1">
      <c r="A38" s="134" t="s">
        <v>2</v>
      </c>
      <c r="B38" s="88">
        <f t="shared" ref="B38:B43" si="4">SUM(C38:E38)</f>
        <v>569</v>
      </c>
      <c r="C38" s="102">
        <f t="shared" ref="C38:AB38" si="5">SUM(C39:C43)</f>
        <v>299</v>
      </c>
      <c r="D38" s="102">
        <f t="shared" si="5"/>
        <v>268</v>
      </c>
      <c r="E38" s="102">
        <f t="shared" si="5"/>
        <v>2</v>
      </c>
      <c r="F38" s="102">
        <f t="shared" si="5"/>
        <v>563</v>
      </c>
      <c r="G38" s="102">
        <f t="shared" si="5"/>
        <v>0</v>
      </c>
      <c r="H38" s="102">
        <f t="shared" si="5"/>
        <v>6</v>
      </c>
      <c r="I38" s="102">
        <f t="shared" si="5"/>
        <v>0</v>
      </c>
      <c r="J38" s="102">
        <f t="shared" si="5"/>
        <v>459</v>
      </c>
      <c r="K38" s="102">
        <f t="shared" si="5"/>
        <v>85</v>
      </c>
      <c r="L38" s="102">
        <f t="shared" si="5"/>
        <v>21</v>
      </c>
      <c r="M38" s="102">
        <f t="shared" si="5"/>
        <v>4</v>
      </c>
      <c r="N38" s="102">
        <f t="shared" si="5"/>
        <v>251</v>
      </c>
      <c r="O38" s="102">
        <f t="shared" si="5"/>
        <v>306</v>
      </c>
      <c r="P38" s="102">
        <f t="shared" si="5"/>
        <v>12</v>
      </c>
      <c r="Q38" s="102">
        <f t="shared" si="5"/>
        <v>197</v>
      </c>
      <c r="R38" s="102">
        <f t="shared" si="5"/>
        <v>306</v>
      </c>
      <c r="S38" s="102">
        <f t="shared" si="5"/>
        <v>6</v>
      </c>
      <c r="T38" s="102">
        <f t="shared" si="5"/>
        <v>11</v>
      </c>
      <c r="U38" s="102">
        <f t="shared" si="5"/>
        <v>48</v>
      </c>
      <c r="V38" s="102">
        <f t="shared" si="5"/>
        <v>1</v>
      </c>
      <c r="W38" s="102">
        <f t="shared" si="5"/>
        <v>136</v>
      </c>
      <c r="X38" s="102">
        <f t="shared" si="5"/>
        <v>177</v>
      </c>
      <c r="Y38" s="102">
        <f t="shared" si="5"/>
        <v>13</v>
      </c>
      <c r="Z38" s="102">
        <f t="shared" si="5"/>
        <v>51</v>
      </c>
      <c r="AA38" s="102">
        <f t="shared" si="5"/>
        <v>32</v>
      </c>
      <c r="AB38" s="102">
        <f t="shared" si="5"/>
        <v>160</v>
      </c>
      <c r="AC38" s="89"/>
    </row>
    <row r="39" spans="1:29" ht="19.899999999999999" customHeight="1">
      <c r="A39" s="122" t="s">
        <v>12</v>
      </c>
      <c r="B39" s="88">
        <f t="shared" si="4"/>
        <v>79</v>
      </c>
      <c r="C39" s="156">
        <f>'[1]一(四)兒少-未-'!D7</f>
        <v>40</v>
      </c>
      <c r="D39" s="157">
        <f>'[1]一(四)兒少-未-'!E7</f>
        <v>37</v>
      </c>
      <c r="E39" s="157">
        <f>'[1]一(四)兒少-未-'!F7</f>
        <v>2</v>
      </c>
      <c r="F39" s="157">
        <f>'[1]一(四)兒少-未-'!G7</f>
        <v>79</v>
      </c>
      <c r="G39" s="157">
        <f>'[1]一(四)兒少-未-'!H7</f>
        <v>0</v>
      </c>
      <c r="H39" s="157">
        <f>'[1]一(四)兒少-未-'!I7</f>
        <v>0</v>
      </c>
      <c r="I39" s="157">
        <f>'[1]一(四)兒少-未-'!J7</f>
        <v>0</v>
      </c>
      <c r="J39" s="157">
        <f>'[1]一(四)兒少-未-'!K7</f>
        <v>68</v>
      </c>
      <c r="K39" s="157">
        <f>'[1]一(四)兒少-未-'!L7</f>
        <v>10</v>
      </c>
      <c r="L39" s="157">
        <f>'[1]一(四)兒少-未-'!M7</f>
        <v>1</v>
      </c>
      <c r="M39" s="157">
        <f>'[1]一(四)兒少-未-'!N7</f>
        <v>0</v>
      </c>
      <c r="N39" s="157">
        <f>'[1]一(四)兒少-未-'!O7</f>
        <v>4</v>
      </c>
      <c r="O39" s="157">
        <f>'[1]一(四)兒少-未-'!P7</f>
        <v>74</v>
      </c>
      <c r="P39" s="157">
        <f>'[1]一(四)兒少-未-'!Q7</f>
        <v>1</v>
      </c>
      <c r="Q39" s="157">
        <f>'[1]一(四)兒少-未-'!R7</f>
        <v>45</v>
      </c>
      <c r="R39" s="157">
        <f>'[1]一(四)兒少-未-'!S7</f>
        <v>11</v>
      </c>
      <c r="S39" s="157">
        <f>'[1]一(四)兒少-未-'!T7</f>
        <v>0</v>
      </c>
      <c r="T39" s="157">
        <f>'[1]一(四)兒少-未-'!U7</f>
        <v>0</v>
      </c>
      <c r="U39" s="157">
        <f>'[1]一(四)兒少-未-'!V7</f>
        <v>20</v>
      </c>
      <c r="V39" s="157">
        <f>'[1]一(四)兒少-未-'!W7</f>
        <v>0</v>
      </c>
      <c r="W39" s="157">
        <f>'[1]一(四)兒少-未-'!X7</f>
        <v>55</v>
      </c>
      <c r="X39" s="157">
        <f>'[1]一(四)兒少-未-'!Y7</f>
        <v>22</v>
      </c>
      <c r="Y39" s="157">
        <f>'[1]一(四)兒少-未-'!Z7</f>
        <v>0</v>
      </c>
      <c r="Z39" s="157">
        <f>'[1]一(四)兒少-未-'!AA7</f>
        <v>0</v>
      </c>
      <c r="AA39" s="157">
        <f>'[1]一(四)兒少-未-'!AB7</f>
        <v>1</v>
      </c>
      <c r="AB39" s="158">
        <f>'[1]一(四)兒少-未-'!AC7</f>
        <v>1</v>
      </c>
      <c r="AC39" s="96"/>
    </row>
    <row r="40" spans="1:29" ht="24" customHeight="1">
      <c r="A40" s="136" t="s">
        <v>13</v>
      </c>
      <c r="B40" s="88">
        <f t="shared" si="4"/>
        <v>181</v>
      </c>
      <c r="C40" s="261">
        <f>'[1]一(四)兒少-未-'!D8</f>
        <v>95</v>
      </c>
      <c r="D40" s="134">
        <f>'[1]一(四)兒少-未-'!E8</f>
        <v>86</v>
      </c>
      <c r="E40" s="134">
        <f>'[1]一(四)兒少-未-'!F8</f>
        <v>0</v>
      </c>
      <c r="F40" s="134">
        <f>'[1]一(四)兒少-未-'!G8</f>
        <v>181</v>
      </c>
      <c r="G40" s="134">
        <f>'[1]一(四)兒少-未-'!H8</f>
        <v>0</v>
      </c>
      <c r="H40" s="134">
        <f>'[1]一(四)兒少-未-'!I8</f>
        <v>0</v>
      </c>
      <c r="I40" s="134">
        <f>'[1]一(四)兒少-未-'!J8</f>
        <v>0</v>
      </c>
      <c r="J40" s="134">
        <f>'[1]一(四)兒少-未-'!K8</f>
        <v>157</v>
      </c>
      <c r="K40" s="134">
        <f>'[1]一(四)兒少-未-'!L8</f>
        <v>17</v>
      </c>
      <c r="L40" s="134">
        <f>'[1]一(四)兒少-未-'!M8</f>
        <v>4</v>
      </c>
      <c r="M40" s="134">
        <f>'[1]一(四)兒少-未-'!N8</f>
        <v>3</v>
      </c>
      <c r="N40" s="134">
        <f>'[1]一(四)兒少-未-'!O8</f>
        <v>41</v>
      </c>
      <c r="O40" s="134">
        <f>'[1]一(四)兒少-未-'!P8</f>
        <v>137</v>
      </c>
      <c r="P40" s="134">
        <f>'[1]一(四)兒少-未-'!Q8</f>
        <v>3</v>
      </c>
      <c r="Q40" s="134">
        <f>'[1]一(四)兒少-未-'!R8</f>
        <v>88</v>
      </c>
      <c r="R40" s="134">
        <f>'[1]一(四)兒少-未-'!S8</f>
        <v>69</v>
      </c>
      <c r="S40" s="134">
        <f>'[1]一(四)兒少-未-'!T8</f>
        <v>4</v>
      </c>
      <c r="T40" s="134">
        <f>'[1]一(四)兒少-未-'!U8</f>
        <v>0</v>
      </c>
      <c r="U40" s="134">
        <f>'[1]一(四)兒少-未-'!V8</f>
        <v>22</v>
      </c>
      <c r="V40" s="134">
        <f>'[1]一(四)兒少-未-'!W8</f>
        <v>0</v>
      </c>
      <c r="W40" s="134">
        <f>'[1]一(四)兒少-未-'!X8</f>
        <v>61</v>
      </c>
      <c r="X40" s="134">
        <f>'[1]一(四)兒少-未-'!Y8</f>
        <v>59</v>
      </c>
      <c r="Y40" s="134">
        <f>'[1]一(四)兒少-未-'!Z8</f>
        <v>0</v>
      </c>
      <c r="Z40" s="134">
        <f>'[1]一(四)兒少-未-'!AA8</f>
        <v>3</v>
      </c>
      <c r="AA40" s="134">
        <f>'[1]一(四)兒少-未-'!AB8</f>
        <v>16</v>
      </c>
      <c r="AB40" s="262">
        <f>'[1]一(四)兒少-未-'!AC8</f>
        <v>42</v>
      </c>
      <c r="AC40" s="96"/>
    </row>
    <row r="41" spans="1:29" ht="23.65" customHeight="1">
      <c r="A41" s="136" t="s">
        <v>14</v>
      </c>
      <c r="B41" s="88">
        <f t="shared" si="4"/>
        <v>161</v>
      </c>
      <c r="C41" s="261">
        <f>'[1]一(四)兒少-未-'!D9</f>
        <v>88</v>
      </c>
      <c r="D41" s="134">
        <f>'[1]一(四)兒少-未-'!E9</f>
        <v>73</v>
      </c>
      <c r="E41" s="134">
        <f>'[1]一(四)兒少-未-'!F9</f>
        <v>0</v>
      </c>
      <c r="F41" s="134">
        <f>'[1]一(四)兒少-未-'!G9</f>
        <v>159</v>
      </c>
      <c r="G41" s="134">
        <f>'[1]一(四)兒少-未-'!H9</f>
        <v>0</v>
      </c>
      <c r="H41" s="134">
        <f>'[1]一(四)兒少-未-'!I9</f>
        <v>2</v>
      </c>
      <c r="I41" s="134">
        <f>'[1]一(四)兒少-未-'!J9</f>
        <v>0</v>
      </c>
      <c r="J41" s="134">
        <f>'[1]一(四)兒少-未-'!K9</f>
        <v>123</v>
      </c>
      <c r="K41" s="134">
        <f>'[1]一(四)兒少-未-'!L9</f>
        <v>30</v>
      </c>
      <c r="L41" s="134">
        <f>'[1]一(四)兒少-未-'!M9</f>
        <v>7</v>
      </c>
      <c r="M41" s="134">
        <f>'[1]一(四)兒少-未-'!N9</f>
        <v>1</v>
      </c>
      <c r="N41" s="134">
        <f>'[1]一(四)兒少-未-'!O9</f>
        <v>91</v>
      </c>
      <c r="O41" s="134">
        <f>'[1]一(四)兒少-未-'!P9</f>
        <v>65</v>
      </c>
      <c r="P41" s="134">
        <f>'[1]一(四)兒少-未-'!Q9</f>
        <v>5</v>
      </c>
      <c r="Q41" s="134">
        <f>'[1]一(四)兒少-未-'!R9</f>
        <v>40</v>
      </c>
      <c r="R41" s="134">
        <f>'[1]一(四)兒少-未-'!S9</f>
        <v>110</v>
      </c>
      <c r="S41" s="134">
        <f>'[1]一(四)兒少-未-'!T9</f>
        <v>2</v>
      </c>
      <c r="T41" s="134">
        <f>'[1]一(四)兒少-未-'!U9</f>
        <v>5</v>
      </c>
      <c r="U41" s="134">
        <f>'[1]一(四)兒少-未-'!V9</f>
        <v>4</v>
      </c>
      <c r="V41" s="134">
        <f>'[1]一(四)兒少-未-'!W9</f>
        <v>0</v>
      </c>
      <c r="W41" s="134">
        <f>'[1]一(四)兒少-未-'!X9</f>
        <v>16</v>
      </c>
      <c r="X41" s="134">
        <f>'[1]一(四)兒少-未-'!Y9</f>
        <v>44</v>
      </c>
      <c r="Y41" s="134">
        <f>'[1]一(四)兒少-未-'!Z9</f>
        <v>4</v>
      </c>
      <c r="Z41" s="134">
        <f>'[1]一(四)兒少-未-'!AA9</f>
        <v>22</v>
      </c>
      <c r="AA41" s="134">
        <f>'[1]一(四)兒少-未-'!AB9</f>
        <v>11</v>
      </c>
      <c r="AB41" s="262">
        <f>'[1]一(四)兒少-未-'!AC9</f>
        <v>64</v>
      </c>
      <c r="AC41" s="96"/>
    </row>
    <row r="42" spans="1:29" ht="26.65" customHeight="1">
      <c r="A42" s="136" t="s">
        <v>15</v>
      </c>
      <c r="B42" s="88">
        <f t="shared" si="4"/>
        <v>140</v>
      </c>
      <c r="C42" s="261">
        <f>'[1]一(四)兒少-未-'!D10</f>
        <v>72</v>
      </c>
      <c r="D42" s="134">
        <f>'[1]一(四)兒少-未-'!E10</f>
        <v>68</v>
      </c>
      <c r="E42" s="134">
        <f>'[1]一(四)兒少-未-'!F10</f>
        <v>0</v>
      </c>
      <c r="F42" s="134">
        <f>'[1]一(四)兒少-未-'!G10</f>
        <v>137</v>
      </c>
      <c r="G42" s="134">
        <f>'[1]一(四)兒少-未-'!H10</f>
        <v>0</v>
      </c>
      <c r="H42" s="134">
        <f>'[1]一(四)兒少-未-'!I10</f>
        <v>3</v>
      </c>
      <c r="I42" s="134">
        <f>'[1]一(四)兒少-未-'!J10</f>
        <v>0</v>
      </c>
      <c r="J42" s="134">
        <f>'[1]一(四)兒少-未-'!K10</f>
        <v>105</v>
      </c>
      <c r="K42" s="134">
        <f>'[1]一(四)兒少-未-'!L10</f>
        <v>27</v>
      </c>
      <c r="L42" s="134">
        <f>'[1]一(四)兒少-未-'!M10</f>
        <v>8</v>
      </c>
      <c r="M42" s="134">
        <f>'[1]一(四)兒少-未-'!N10</f>
        <v>0</v>
      </c>
      <c r="N42" s="134">
        <f>'[1]一(四)兒少-未-'!O10</f>
        <v>108</v>
      </c>
      <c r="O42" s="134">
        <f>'[1]一(四)兒少-未-'!P10</f>
        <v>29</v>
      </c>
      <c r="P42" s="134">
        <f>'[1]一(四)兒少-未-'!Q10</f>
        <v>3</v>
      </c>
      <c r="Q42" s="134">
        <f>'[1]一(四)兒少-未-'!R10</f>
        <v>24</v>
      </c>
      <c r="R42" s="134">
        <f>'[1]一(四)兒少-未-'!S10</f>
        <v>110</v>
      </c>
      <c r="S42" s="134">
        <f>'[1]一(四)兒少-未-'!T10</f>
        <v>0</v>
      </c>
      <c r="T42" s="134">
        <f>'[1]一(四)兒少-未-'!U10</f>
        <v>5</v>
      </c>
      <c r="U42" s="134">
        <f>'[1]一(四)兒少-未-'!V10</f>
        <v>2</v>
      </c>
      <c r="V42" s="134">
        <f>'[1]一(四)兒少-未-'!W10</f>
        <v>0</v>
      </c>
      <c r="W42" s="134">
        <f>'[1]一(四)兒少-未-'!X10</f>
        <v>4</v>
      </c>
      <c r="X42" s="134">
        <f>'[1]一(四)兒少-未-'!Y10</f>
        <v>51</v>
      </c>
      <c r="Y42" s="134">
        <f>'[1]一(四)兒少-未-'!Z10</f>
        <v>7</v>
      </c>
      <c r="Z42" s="134">
        <f>'[1]一(四)兒少-未-'!AA10</f>
        <v>23</v>
      </c>
      <c r="AA42" s="134">
        <f>'[1]一(四)兒少-未-'!AB10</f>
        <v>4</v>
      </c>
      <c r="AB42" s="262">
        <f>'[1]一(四)兒少-未-'!AC10</f>
        <v>51</v>
      </c>
      <c r="AC42" s="96"/>
    </row>
    <row r="43" spans="1:29" ht="26.65" customHeight="1" thickBot="1">
      <c r="A43" s="90" t="s">
        <v>16</v>
      </c>
      <c r="B43" s="88">
        <f t="shared" si="4"/>
        <v>8</v>
      </c>
      <c r="C43" s="159">
        <f>'[1]一(四)兒少-未-'!D11</f>
        <v>4</v>
      </c>
      <c r="D43" s="160">
        <f>'[1]一(四)兒少-未-'!E11</f>
        <v>4</v>
      </c>
      <c r="E43" s="160">
        <f>'[1]一(四)兒少-未-'!F11</f>
        <v>0</v>
      </c>
      <c r="F43" s="160">
        <f>'[1]一(四)兒少-未-'!G11</f>
        <v>7</v>
      </c>
      <c r="G43" s="160">
        <f>'[1]一(四)兒少-未-'!H11</f>
        <v>0</v>
      </c>
      <c r="H43" s="160">
        <f>'[1]一(四)兒少-未-'!I11</f>
        <v>1</v>
      </c>
      <c r="I43" s="160">
        <f>'[1]一(四)兒少-未-'!J11</f>
        <v>0</v>
      </c>
      <c r="J43" s="160">
        <f>'[1]一(四)兒少-未-'!K11</f>
        <v>6</v>
      </c>
      <c r="K43" s="160">
        <f>'[1]一(四)兒少-未-'!L11</f>
        <v>1</v>
      </c>
      <c r="L43" s="160">
        <f>'[1]一(四)兒少-未-'!M11</f>
        <v>1</v>
      </c>
      <c r="M43" s="160">
        <f>'[1]一(四)兒少-未-'!N11</f>
        <v>0</v>
      </c>
      <c r="N43" s="160">
        <f>'[1]一(四)兒少-未-'!O11</f>
        <v>7</v>
      </c>
      <c r="O43" s="160">
        <f>'[1]一(四)兒少-未-'!P11</f>
        <v>1</v>
      </c>
      <c r="P43" s="160">
        <f>'[1]一(四)兒少-未-'!Q11</f>
        <v>0</v>
      </c>
      <c r="Q43" s="160">
        <f>'[1]一(四)兒少-未-'!R11</f>
        <v>0</v>
      </c>
      <c r="R43" s="160">
        <f>'[1]一(四)兒少-未-'!S11</f>
        <v>6</v>
      </c>
      <c r="S43" s="160">
        <f>'[1]一(四)兒少-未-'!T11</f>
        <v>0</v>
      </c>
      <c r="T43" s="160">
        <f>'[1]一(四)兒少-未-'!U11</f>
        <v>1</v>
      </c>
      <c r="U43" s="160">
        <f>'[1]一(四)兒少-未-'!V11</f>
        <v>0</v>
      </c>
      <c r="V43" s="160">
        <f>'[1]一(四)兒少-未-'!W11</f>
        <v>1</v>
      </c>
      <c r="W43" s="160">
        <f>'[1]一(四)兒少-未-'!X11</f>
        <v>0</v>
      </c>
      <c r="X43" s="160">
        <f>'[1]一(四)兒少-未-'!Y11</f>
        <v>1</v>
      </c>
      <c r="Y43" s="160">
        <f>'[1]一(四)兒少-未-'!Z11</f>
        <v>2</v>
      </c>
      <c r="Z43" s="160">
        <f>'[1]一(四)兒少-未-'!AA11</f>
        <v>3</v>
      </c>
      <c r="AA43" s="160">
        <f>'[1]一(四)兒少-未-'!AB11</f>
        <v>0</v>
      </c>
      <c r="AB43" s="161">
        <f>'[1]一(四)兒少-未-'!AC11</f>
        <v>2</v>
      </c>
      <c r="AC43" s="96"/>
    </row>
    <row r="44" spans="1:29" ht="10.5">
      <c r="A44" s="137" t="s">
        <v>133</v>
      </c>
    </row>
    <row r="45" spans="1:29" ht="16.149999999999999" customHeight="1">
      <c r="A45" s="37" t="s">
        <v>71</v>
      </c>
      <c r="D45" s="78"/>
      <c r="E45" s="78"/>
      <c r="F45" s="78"/>
      <c r="G45" s="78"/>
      <c r="H45" s="78"/>
      <c r="I45" s="78"/>
      <c r="O45" s="37" t="s">
        <v>72</v>
      </c>
    </row>
    <row r="46" spans="1:29" ht="34.15" customHeight="1">
      <c r="A46" s="76" t="s">
        <v>214</v>
      </c>
      <c r="B46" s="70" t="s">
        <v>134</v>
      </c>
      <c r="C46" s="70" t="s">
        <v>75</v>
      </c>
      <c r="D46" s="75" t="s">
        <v>76</v>
      </c>
      <c r="E46" s="75"/>
      <c r="F46" s="75"/>
      <c r="G46" s="75" t="s">
        <v>135</v>
      </c>
      <c r="H46" s="75"/>
      <c r="I46" s="75"/>
      <c r="J46" s="43"/>
      <c r="K46" s="43"/>
      <c r="L46" s="43"/>
      <c r="M46" s="43"/>
      <c r="O46" s="76" t="s">
        <v>225</v>
      </c>
      <c r="P46" s="233" t="s">
        <v>136</v>
      </c>
      <c r="Q46" s="233"/>
      <c r="R46" s="233"/>
      <c r="S46" s="233"/>
      <c r="T46" s="233"/>
      <c r="U46" s="233"/>
      <c r="V46" s="233"/>
      <c r="W46" s="233"/>
      <c r="X46" s="233"/>
      <c r="Y46" s="233"/>
    </row>
    <row r="47" spans="1:29" ht="132" customHeight="1">
      <c r="A47" s="76"/>
      <c r="B47" s="70"/>
      <c r="C47" s="70"/>
      <c r="D47" s="40" t="s">
        <v>88</v>
      </c>
      <c r="E47" s="40" t="s">
        <v>89</v>
      </c>
      <c r="F47" s="40" t="s">
        <v>90</v>
      </c>
      <c r="G47" s="40" t="s">
        <v>137</v>
      </c>
      <c r="H47" s="40" t="s">
        <v>138</v>
      </c>
      <c r="I47" s="40" t="s">
        <v>93</v>
      </c>
      <c r="J47" s="54"/>
      <c r="K47" s="55"/>
      <c r="L47" s="54"/>
      <c r="M47" s="54"/>
      <c r="O47" s="76"/>
      <c r="P47" s="40" t="s">
        <v>139</v>
      </c>
      <c r="Q47" s="40" t="s">
        <v>80</v>
      </c>
      <c r="R47" s="40" t="s">
        <v>140</v>
      </c>
      <c r="S47" s="40" t="s">
        <v>141</v>
      </c>
      <c r="T47" s="40" t="s">
        <v>142</v>
      </c>
      <c r="U47" s="40" t="s">
        <v>143</v>
      </c>
      <c r="V47" s="40" t="s">
        <v>144</v>
      </c>
      <c r="W47" s="40" t="s">
        <v>145</v>
      </c>
      <c r="X47" s="40" t="s">
        <v>146</v>
      </c>
      <c r="Y47" s="40" t="s">
        <v>24</v>
      </c>
      <c r="Z47" s="55"/>
      <c r="AA47" s="55"/>
    </row>
    <row r="48" spans="1:29" ht="22.5" customHeight="1" thickBot="1">
      <c r="A48" s="39" t="s">
        <v>2</v>
      </c>
      <c r="B48" s="91">
        <v>559</v>
      </c>
      <c r="C48" s="91">
        <v>362</v>
      </c>
      <c r="D48" s="25">
        <v>302</v>
      </c>
      <c r="E48" s="91">
        <v>97</v>
      </c>
      <c r="F48" s="91">
        <v>205</v>
      </c>
      <c r="G48" s="25">
        <v>619</v>
      </c>
      <c r="H48" s="91">
        <v>394</v>
      </c>
      <c r="I48" s="91">
        <v>225</v>
      </c>
      <c r="J48" s="56"/>
      <c r="K48" s="57"/>
      <c r="L48" s="56"/>
      <c r="M48" s="56"/>
      <c r="O48" s="39" t="s">
        <v>2</v>
      </c>
      <c r="P48" s="138">
        <v>19</v>
      </c>
      <c r="Q48" s="138">
        <v>15</v>
      </c>
      <c r="R48" s="138">
        <v>10</v>
      </c>
      <c r="S48" s="138">
        <v>8</v>
      </c>
      <c r="T48" s="138">
        <v>9</v>
      </c>
      <c r="U48" s="138">
        <v>5</v>
      </c>
      <c r="V48" s="138">
        <v>6</v>
      </c>
      <c r="W48" s="138">
        <v>3</v>
      </c>
      <c r="X48" s="138">
        <v>29</v>
      </c>
      <c r="Y48" s="138">
        <v>9</v>
      </c>
    </row>
    <row r="49" spans="1:29" ht="26.65" customHeight="1">
      <c r="A49" s="60" t="s">
        <v>147</v>
      </c>
      <c r="B49" s="241">
        <v>39</v>
      </c>
      <c r="C49" s="242">
        <v>28</v>
      </c>
      <c r="D49" s="246">
        <v>17</v>
      </c>
      <c r="E49" s="241">
        <v>11</v>
      </c>
      <c r="F49" s="242">
        <v>6</v>
      </c>
      <c r="G49" s="246">
        <v>50</v>
      </c>
      <c r="H49" s="241">
        <v>35</v>
      </c>
      <c r="I49" s="242">
        <v>15</v>
      </c>
      <c r="J49" s="56"/>
      <c r="K49" s="57"/>
      <c r="L49" s="56"/>
      <c r="M49" s="56"/>
      <c r="O49" s="60" t="s">
        <v>147</v>
      </c>
      <c r="P49" s="263">
        <v>2</v>
      </c>
      <c r="Q49" s="264">
        <v>4</v>
      </c>
      <c r="R49" s="264">
        <v>3</v>
      </c>
      <c r="S49" s="264">
        <v>0</v>
      </c>
      <c r="T49" s="264">
        <v>1</v>
      </c>
      <c r="U49" s="264">
        <v>0</v>
      </c>
      <c r="V49" s="264">
        <v>0</v>
      </c>
      <c r="W49" s="264">
        <v>0</v>
      </c>
      <c r="X49" s="264">
        <v>4</v>
      </c>
      <c r="Y49" s="265">
        <v>0</v>
      </c>
    </row>
    <row r="50" spans="1:29" ht="31.5" customHeight="1" thickBot="1">
      <c r="A50" s="60" t="s">
        <v>148</v>
      </c>
      <c r="B50" s="251">
        <v>520</v>
      </c>
      <c r="C50" s="252">
        <v>334</v>
      </c>
      <c r="D50" s="246">
        <v>285</v>
      </c>
      <c r="E50" s="251">
        <v>86</v>
      </c>
      <c r="F50" s="252">
        <v>199</v>
      </c>
      <c r="G50" s="246">
        <v>569</v>
      </c>
      <c r="H50" s="251">
        <v>359</v>
      </c>
      <c r="I50" s="252">
        <v>210</v>
      </c>
      <c r="J50" s="56"/>
      <c r="K50" s="57"/>
      <c r="L50" s="56"/>
      <c r="M50" s="56"/>
      <c r="O50" s="60" t="s">
        <v>148</v>
      </c>
      <c r="P50" s="266">
        <v>17</v>
      </c>
      <c r="Q50" s="267">
        <v>11</v>
      </c>
      <c r="R50" s="267">
        <v>7</v>
      </c>
      <c r="S50" s="267">
        <v>8</v>
      </c>
      <c r="T50" s="267">
        <v>8</v>
      </c>
      <c r="U50" s="267">
        <v>5</v>
      </c>
      <c r="V50" s="267">
        <v>6</v>
      </c>
      <c r="W50" s="267">
        <v>3</v>
      </c>
      <c r="X50" s="267">
        <v>25</v>
      </c>
      <c r="Y50" s="268">
        <v>9</v>
      </c>
    </row>
    <row r="51" spans="1:29" ht="22.5" customHeight="1">
      <c r="A51" s="37" t="s">
        <v>95</v>
      </c>
    </row>
    <row r="52" spans="1:29" ht="22.9" customHeight="1">
      <c r="A52" s="76" t="s">
        <v>219</v>
      </c>
      <c r="B52" s="226" t="s">
        <v>149</v>
      </c>
      <c r="C52" s="226"/>
      <c r="D52" s="226"/>
      <c r="E52" s="233" t="s">
        <v>150</v>
      </c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96"/>
      <c r="Y52" s="96"/>
      <c r="Z52" s="96"/>
      <c r="AA52" s="96"/>
      <c r="AB52" s="96"/>
    </row>
    <row r="53" spans="1:29" ht="27" customHeight="1">
      <c r="A53" s="76"/>
      <c r="B53" s="226"/>
      <c r="C53" s="226"/>
      <c r="D53" s="226"/>
      <c r="E53" s="233" t="s">
        <v>2</v>
      </c>
      <c r="F53" s="233"/>
      <c r="G53" s="233"/>
      <c r="H53" s="233"/>
      <c r="I53" s="233" t="s">
        <v>151</v>
      </c>
      <c r="J53" s="233"/>
      <c r="K53" s="233"/>
      <c r="L53" s="233" t="s">
        <v>152</v>
      </c>
      <c r="M53" s="233"/>
      <c r="N53" s="233"/>
      <c r="O53" s="233" t="s">
        <v>153</v>
      </c>
      <c r="P53" s="233"/>
      <c r="Q53" s="233"/>
      <c r="R53" s="233" t="s">
        <v>154</v>
      </c>
      <c r="S53" s="233"/>
      <c r="T53" s="233"/>
      <c r="U53" s="233" t="s">
        <v>58</v>
      </c>
      <c r="V53" s="233"/>
      <c r="W53" s="233"/>
      <c r="X53" s="96"/>
      <c r="Y53" s="96"/>
      <c r="Z53" s="96"/>
      <c r="AA53" s="96"/>
      <c r="AB53" s="96"/>
    </row>
    <row r="54" spans="1:29" ht="25.15" customHeight="1">
      <c r="A54" s="76"/>
      <c r="B54" s="25" t="s">
        <v>155</v>
      </c>
      <c r="C54" s="42" t="s">
        <v>147</v>
      </c>
      <c r="D54" s="25" t="s">
        <v>156</v>
      </c>
      <c r="E54" s="140" t="s">
        <v>155</v>
      </c>
      <c r="F54" s="140" t="s">
        <v>17</v>
      </c>
      <c r="G54" s="140" t="s">
        <v>18</v>
      </c>
      <c r="H54" s="37" t="s">
        <v>24</v>
      </c>
      <c r="I54" s="140" t="s">
        <v>17</v>
      </c>
      <c r="J54" s="140" t="s">
        <v>18</v>
      </c>
      <c r="K54" s="37" t="s">
        <v>24</v>
      </c>
      <c r="L54" s="140" t="s">
        <v>17</v>
      </c>
      <c r="M54" s="140" t="s">
        <v>18</v>
      </c>
      <c r="N54" s="37" t="s">
        <v>24</v>
      </c>
      <c r="O54" s="140" t="s">
        <v>17</v>
      </c>
      <c r="P54" s="140" t="s">
        <v>18</v>
      </c>
      <c r="Q54" s="37" t="s">
        <v>24</v>
      </c>
      <c r="R54" s="140" t="s">
        <v>17</v>
      </c>
      <c r="S54" s="140" t="s">
        <v>18</v>
      </c>
      <c r="T54" s="37" t="s">
        <v>24</v>
      </c>
      <c r="U54" s="140" t="s">
        <v>17</v>
      </c>
      <c r="V54" s="140" t="s">
        <v>18</v>
      </c>
      <c r="W54" s="61" t="s">
        <v>24</v>
      </c>
      <c r="X54" s="96"/>
      <c r="Y54" s="96"/>
      <c r="Z54" s="96"/>
      <c r="AA54" s="96"/>
      <c r="AB54" s="96"/>
    </row>
    <row r="55" spans="1:29" ht="23.1" customHeight="1" thickBot="1">
      <c r="A55" s="90" t="s">
        <v>2</v>
      </c>
      <c r="B55" s="141">
        <v>205</v>
      </c>
      <c r="C55" s="142">
        <v>6</v>
      </c>
      <c r="D55" s="142">
        <v>199</v>
      </c>
      <c r="E55" s="141">
        <v>404</v>
      </c>
      <c r="F55" s="141">
        <v>201</v>
      </c>
      <c r="G55" s="141">
        <v>203</v>
      </c>
      <c r="H55" s="141">
        <v>0</v>
      </c>
      <c r="I55" s="142">
        <v>1</v>
      </c>
      <c r="J55" s="142">
        <v>1</v>
      </c>
      <c r="K55" s="142">
        <v>0</v>
      </c>
      <c r="L55" s="142">
        <v>36</v>
      </c>
      <c r="M55" s="142">
        <v>47</v>
      </c>
      <c r="N55" s="142">
        <v>0</v>
      </c>
      <c r="O55" s="142">
        <v>123</v>
      </c>
      <c r="P55" s="142">
        <v>135</v>
      </c>
      <c r="Q55" s="142">
        <v>0</v>
      </c>
      <c r="R55" s="142">
        <v>34</v>
      </c>
      <c r="S55" s="142">
        <v>19</v>
      </c>
      <c r="T55" s="142">
        <v>0</v>
      </c>
      <c r="U55" s="142">
        <v>7</v>
      </c>
      <c r="V55" s="142">
        <v>1</v>
      </c>
      <c r="W55" s="142">
        <v>0</v>
      </c>
      <c r="X55" s="96"/>
      <c r="Y55" s="96"/>
      <c r="Z55" s="96"/>
      <c r="AA55" s="96"/>
      <c r="AB55" s="96"/>
      <c r="AC55" s="96"/>
    </row>
    <row r="56" spans="1:29" ht="21.6" customHeight="1">
      <c r="A56" s="90" t="s">
        <v>157</v>
      </c>
      <c r="B56" s="143">
        <v>119</v>
      </c>
      <c r="C56" s="269">
        <v>4</v>
      </c>
      <c r="D56" s="270">
        <v>115</v>
      </c>
      <c r="E56" s="146">
        <v>234</v>
      </c>
      <c r="F56" s="141">
        <v>116</v>
      </c>
      <c r="G56" s="141">
        <v>118</v>
      </c>
      <c r="H56" s="143">
        <v>0</v>
      </c>
      <c r="I56" s="271">
        <v>0</v>
      </c>
      <c r="J56" s="272">
        <v>0</v>
      </c>
      <c r="K56" s="272">
        <v>0</v>
      </c>
      <c r="L56" s="272">
        <v>13</v>
      </c>
      <c r="M56" s="272">
        <v>15</v>
      </c>
      <c r="N56" s="272">
        <v>0</v>
      </c>
      <c r="O56" s="272">
        <v>82</v>
      </c>
      <c r="P56" s="272">
        <v>87</v>
      </c>
      <c r="Q56" s="272">
        <v>0</v>
      </c>
      <c r="R56" s="272">
        <v>17</v>
      </c>
      <c r="S56" s="272">
        <v>15</v>
      </c>
      <c r="T56" s="272">
        <v>0</v>
      </c>
      <c r="U56" s="272">
        <v>4</v>
      </c>
      <c r="V56" s="272">
        <v>1</v>
      </c>
      <c r="W56" s="273">
        <v>0</v>
      </c>
      <c r="X56" s="96"/>
      <c r="Y56" s="96"/>
      <c r="Z56" s="96"/>
      <c r="AA56" s="96"/>
      <c r="AB56" s="96"/>
      <c r="AC56" s="96"/>
    </row>
    <row r="57" spans="1:29" ht="25.15" customHeight="1" thickBot="1">
      <c r="A57" s="90" t="s">
        <v>158</v>
      </c>
      <c r="B57" s="143">
        <v>86</v>
      </c>
      <c r="C57" s="274">
        <v>2</v>
      </c>
      <c r="D57" s="275">
        <v>84</v>
      </c>
      <c r="E57" s="146">
        <v>170</v>
      </c>
      <c r="F57" s="141">
        <v>85</v>
      </c>
      <c r="G57" s="141">
        <v>85</v>
      </c>
      <c r="H57" s="143">
        <v>0</v>
      </c>
      <c r="I57" s="274">
        <v>1</v>
      </c>
      <c r="J57" s="276">
        <v>1</v>
      </c>
      <c r="K57" s="276">
        <v>0</v>
      </c>
      <c r="L57" s="276">
        <v>23</v>
      </c>
      <c r="M57" s="276">
        <v>32</v>
      </c>
      <c r="N57" s="276">
        <v>0</v>
      </c>
      <c r="O57" s="276">
        <v>41</v>
      </c>
      <c r="P57" s="276">
        <v>48</v>
      </c>
      <c r="Q57" s="276">
        <v>0</v>
      </c>
      <c r="R57" s="276">
        <v>17</v>
      </c>
      <c r="S57" s="276">
        <v>4</v>
      </c>
      <c r="T57" s="276">
        <v>0</v>
      </c>
      <c r="U57" s="276">
        <v>3</v>
      </c>
      <c r="V57" s="276">
        <v>0</v>
      </c>
      <c r="W57" s="275">
        <v>0</v>
      </c>
      <c r="X57" s="96"/>
      <c r="Y57" s="96"/>
      <c r="Z57" s="96"/>
      <c r="AA57" s="96"/>
      <c r="AB57" s="96"/>
      <c r="AC57" s="96"/>
    </row>
    <row r="58" spans="1:29" ht="13.15" customHeight="1">
      <c r="A58" s="153"/>
      <c r="B58" s="38"/>
      <c r="C58" s="38"/>
      <c r="D58" s="38"/>
      <c r="E58" s="38"/>
      <c r="F58" s="38"/>
      <c r="G58" s="38"/>
      <c r="H58" s="38"/>
      <c r="I58" s="38"/>
      <c r="J58" s="38"/>
      <c r="K58" s="38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</row>
    <row r="59" spans="1:29" ht="19.5" customHeight="1">
      <c r="A59" s="79" t="s">
        <v>220</v>
      </c>
      <c r="B59" s="226" t="s">
        <v>159</v>
      </c>
      <c r="C59" s="226"/>
      <c r="D59" s="226"/>
      <c r="E59" s="226"/>
      <c r="F59" s="226"/>
      <c r="G59" s="226"/>
      <c r="H59" s="226"/>
      <c r="I59" s="226"/>
      <c r="J59" s="226"/>
      <c r="K59" s="22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</row>
    <row r="60" spans="1:29" ht="51.4" customHeight="1">
      <c r="A60" s="79"/>
      <c r="B60" s="42" t="s">
        <v>160</v>
      </c>
      <c r="C60" s="42" t="s">
        <v>161</v>
      </c>
      <c r="D60" s="42" t="s">
        <v>162</v>
      </c>
      <c r="E60" s="42" t="s">
        <v>163</v>
      </c>
      <c r="F60" s="42" t="s">
        <v>164</v>
      </c>
      <c r="G60" s="42" t="s">
        <v>165</v>
      </c>
      <c r="H60" s="42" t="s">
        <v>166</v>
      </c>
      <c r="I60" s="42" t="s">
        <v>167</v>
      </c>
      <c r="J60" s="42" t="s">
        <v>66</v>
      </c>
      <c r="K60" s="25" t="s">
        <v>24</v>
      </c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125"/>
      <c r="AB60" s="125"/>
    </row>
    <row r="61" spans="1:29" ht="20.45" customHeight="1" thickBot="1">
      <c r="A61" s="90" t="s">
        <v>2</v>
      </c>
      <c r="B61" s="134">
        <v>657</v>
      </c>
      <c r="C61" s="154">
        <v>191</v>
      </c>
      <c r="D61" s="154">
        <v>25</v>
      </c>
      <c r="E61" s="154">
        <v>2</v>
      </c>
      <c r="F61" s="154">
        <v>8</v>
      </c>
      <c r="G61" s="154">
        <v>179</v>
      </c>
      <c r="H61" s="154">
        <v>109</v>
      </c>
      <c r="I61" s="154">
        <v>24</v>
      </c>
      <c r="J61" s="154">
        <v>70</v>
      </c>
      <c r="K61" s="154">
        <v>49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</row>
    <row r="62" spans="1:29" ht="21.95" customHeight="1">
      <c r="A62" s="90" t="s">
        <v>157</v>
      </c>
      <c r="B62" s="155">
        <v>448</v>
      </c>
      <c r="C62" s="156">
        <v>116</v>
      </c>
      <c r="D62" s="157">
        <v>25</v>
      </c>
      <c r="E62" s="157">
        <v>2</v>
      </c>
      <c r="F62" s="157">
        <v>8</v>
      </c>
      <c r="G62" s="157">
        <v>122</v>
      </c>
      <c r="H62" s="157">
        <v>90</v>
      </c>
      <c r="I62" s="157">
        <v>24</v>
      </c>
      <c r="J62" s="157">
        <v>35</v>
      </c>
      <c r="K62" s="158">
        <v>26</v>
      </c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</row>
    <row r="63" spans="1:29" ht="21" customHeight="1" thickBot="1">
      <c r="A63" s="90" t="s">
        <v>158</v>
      </c>
      <c r="B63" s="155">
        <v>209</v>
      </c>
      <c r="C63" s="159">
        <v>75</v>
      </c>
      <c r="D63" s="160">
        <v>0</v>
      </c>
      <c r="E63" s="160">
        <v>0</v>
      </c>
      <c r="F63" s="160">
        <v>0</v>
      </c>
      <c r="G63" s="160">
        <v>57</v>
      </c>
      <c r="H63" s="160">
        <v>19</v>
      </c>
      <c r="I63" s="160">
        <v>0</v>
      </c>
      <c r="J63" s="160">
        <v>35</v>
      </c>
      <c r="K63" s="161">
        <v>23</v>
      </c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</row>
    <row r="64" spans="1:29" ht="19.149999999999999" customHeight="1">
      <c r="A64" s="37" t="s">
        <v>130</v>
      </c>
      <c r="B64" s="38"/>
      <c r="C64" s="38"/>
      <c r="D64" s="38"/>
      <c r="E64" s="38"/>
      <c r="F64" s="234"/>
      <c r="G64" s="234"/>
      <c r="H64" s="234"/>
      <c r="I64" s="234"/>
      <c r="J64" s="234"/>
      <c r="K64" s="234"/>
      <c r="L64" s="78"/>
      <c r="M64" s="78"/>
      <c r="N64" s="78"/>
      <c r="O64" s="78"/>
      <c r="P64" s="78"/>
      <c r="Q64" s="7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</row>
    <row r="65" spans="1:29" ht="21.4" customHeight="1">
      <c r="A65" s="76" t="s">
        <v>221</v>
      </c>
      <c r="B65" s="226" t="s">
        <v>149</v>
      </c>
      <c r="C65" s="226"/>
      <c r="D65" s="226"/>
      <c r="E65" s="233" t="s">
        <v>150</v>
      </c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38"/>
      <c r="Y65" s="38"/>
      <c r="Z65" s="38"/>
      <c r="AA65" s="38"/>
      <c r="AB65" s="38"/>
    </row>
    <row r="66" spans="1:29" ht="29.65" customHeight="1">
      <c r="A66" s="76"/>
      <c r="B66" s="226"/>
      <c r="C66" s="226"/>
      <c r="D66" s="226"/>
      <c r="E66" s="233" t="s">
        <v>2</v>
      </c>
      <c r="F66" s="233"/>
      <c r="G66" s="233"/>
      <c r="H66" s="233"/>
      <c r="I66" s="72" t="s">
        <v>168</v>
      </c>
      <c r="J66" s="72"/>
      <c r="K66" s="72"/>
      <c r="L66" s="72" t="s">
        <v>169</v>
      </c>
      <c r="M66" s="72"/>
      <c r="N66" s="72"/>
      <c r="O66" s="72" t="s">
        <v>170</v>
      </c>
      <c r="P66" s="72"/>
      <c r="Q66" s="72"/>
      <c r="R66" s="72" t="s">
        <v>171</v>
      </c>
      <c r="S66" s="72"/>
      <c r="T66" s="72"/>
      <c r="U66" s="72" t="s">
        <v>172</v>
      </c>
      <c r="V66" s="72"/>
      <c r="W66" s="72"/>
      <c r="X66" s="38"/>
      <c r="Y66" s="38"/>
      <c r="Z66" s="38"/>
      <c r="AA66" s="38"/>
      <c r="AB66" s="38"/>
    </row>
    <row r="67" spans="1:29" ht="27" customHeight="1">
      <c r="A67" s="76"/>
      <c r="B67" s="25" t="s">
        <v>155</v>
      </c>
      <c r="C67" s="42" t="s">
        <v>147</v>
      </c>
      <c r="D67" s="25" t="s">
        <v>156</v>
      </c>
      <c r="E67" s="140" t="s">
        <v>155</v>
      </c>
      <c r="F67" s="140" t="s">
        <v>17</v>
      </c>
      <c r="G67" s="140" t="s">
        <v>18</v>
      </c>
      <c r="H67" s="140" t="s">
        <v>24</v>
      </c>
      <c r="I67" s="140" t="s">
        <v>17</v>
      </c>
      <c r="J67" s="140" t="s">
        <v>18</v>
      </c>
      <c r="K67" s="140" t="s">
        <v>24</v>
      </c>
      <c r="L67" s="140" t="s">
        <v>17</v>
      </c>
      <c r="M67" s="140" t="s">
        <v>18</v>
      </c>
      <c r="N67" s="140" t="s">
        <v>24</v>
      </c>
      <c r="O67" s="140" t="s">
        <v>17</v>
      </c>
      <c r="P67" s="140" t="s">
        <v>18</v>
      </c>
      <c r="Q67" s="140" t="s">
        <v>24</v>
      </c>
      <c r="R67" s="140" t="s">
        <v>17</v>
      </c>
      <c r="S67" s="140" t="s">
        <v>18</v>
      </c>
      <c r="T67" s="140" t="s">
        <v>24</v>
      </c>
      <c r="U67" s="140" t="s">
        <v>17</v>
      </c>
      <c r="V67" s="140" t="s">
        <v>18</v>
      </c>
      <c r="W67" s="140" t="s">
        <v>24</v>
      </c>
      <c r="X67" s="38"/>
      <c r="Y67" s="38"/>
      <c r="Z67" s="38"/>
      <c r="AA67" s="38"/>
      <c r="AB67" s="38"/>
    </row>
    <row r="68" spans="1:29" ht="25.9" customHeight="1" thickBot="1">
      <c r="A68" s="162" t="s">
        <v>2</v>
      </c>
      <c r="B68" s="134">
        <v>622</v>
      </c>
      <c r="C68" s="154">
        <v>53</v>
      </c>
      <c r="D68" s="154">
        <v>569</v>
      </c>
      <c r="E68" s="141">
        <v>1191</v>
      </c>
      <c r="F68" s="141">
        <v>590</v>
      </c>
      <c r="G68" s="141">
        <v>601</v>
      </c>
      <c r="H68" s="141">
        <v>0</v>
      </c>
      <c r="I68" s="142">
        <v>2</v>
      </c>
      <c r="J68" s="142">
        <v>6</v>
      </c>
      <c r="K68" s="142">
        <v>0</v>
      </c>
      <c r="L68" s="142">
        <v>138</v>
      </c>
      <c r="M68" s="142">
        <v>164</v>
      </c>
      <c r="N68" s="142">
        <v>0</v>
      </c>
      <c r="O68" s="142">
        <v>377</v>
      </c>
      <c r="P68" s="142">
        <v>369</v>
      </c>
      <c r="Q68" s="142">
        <v>0</v>
      </c>
      <c r="R68" s="142">
        <v>52</v>
      </c>
      <c r="S68" s="142">
        <v>52</v>
      </c>
      <c r="T68" s="142">
        <v>0</v>
      </c>
      <c r="U68" s="142">
        <v>21</v>
      </c>
      <c r="V68" s="142">
        <v>10</v>
      </c>
      <c r="W68" s="142">
        <v>0</v>
      </c>
      <c r="X68" s="38"/>
      <c r="Y68" s="38"/>
      <c r="Z68" s="38"/>
      <c r="AA68" s="38"/>
      <c r="AB68" s="38"/>
    </row>
    <row r="69" spans="1:29" ht="22.9" customHeight="1">
      <c r="A69" s="167" t="s">
        <v>128</v>
      </c>
      <c r="B69" s="155">
        <v>446</v>
      </c>
      <c r="C69" s="277">
        <v>52</v>
      </c>
      <c r="D69" s="278">
        <v>394</v>
      </c>
      <c r="E69" s="146">
        <v>840</v>
      </c>
      <c r="F69" s="141">
        <v>415</v>
      </c>
      <c r="G69" s="141">
        <v>425</v>
      </c>
      <c r="H69" s="143">
        <v>0</v>
      </c>
      <c r="I69" s="271">
        <v>0</v>
      </c>
      <c r="J69" s="272">
        <v>2</v>
      </c>
      <c r="K69" s="272">
        <v>0</v>
      </c>
      <c r="L69" s="272">
        <v>60</v>
      </c>
      <c r="M69" s="272">
        <v>74</v>
      </c>
      <c r="N69" s="272">
        <v>0</v>
      </c>
      <c r="O69" s="272">
        <v>298</v>
      </c>
      <c r="P69" s="272">
        <v>296</v>
      </c>
      <c r="Q69" s="272">
        <v>0</v>
      </c>
      <c r="R69" s="272">
        <v>42</v>
      </c>
      <c r="S69" s="272">
        <v>44</v>
      </c>
      <c r="T69" s="272">
        <v>0</v>
      </c>
      <c r="U69" s="272">
        <v>15</v>
      </c>
      <c r="V69" s="272">
        <v>9</v>
      </c>
      <c r="W69" s="273">
        <v>0</v>
      </c>
      <c r="X69" s="38"/>
      <c r="Y69" s="38"/>
      <c r="Z69" s="38"/>
      <c r="AA69" s="38"/>
      <c r="AB69" s="38"/>
    </row>
    <row r="70" spans="1:29" ht="23.65" customHeight="1" thickBot="1">
      <c r="A70" s="176" t="s">
        <v>129</v>
      </c>
      <c r="B70" s="155">
        <v>176</v>
      </c>
      <c r="C70" s="159">
        <v>1</v>
      </c>
      <c r="D70" s="161">
        <v>175</v>
      </c>
      <c r="E70" s="146">
        <v>351</v>
      </c>
      <c r="F70" s="141">
        <v>175</v>
      </c>
      <c r="G70" s="141">
        <v>176</v>
      </c>
      <c r="H70" s="143">
        <v>0</v>
      </c>
      <c r="I70" s="274">
        <v>2</v>
      </c>
      <c r="J70" s="276">
        <v>4</v>
      </c>
      <c r="K70" s="276">
        <v>0</v>
      </c>
      <c r="L70" s="276">
        <v>78</v>
      </c>
      <c r="M70" s="276">
        <v>90</v>
      </c>
      <c r="N70" s="276">
        <v>0</v>
      </c>
      <c r="O70" s="276">
        <v>79</v>
      </c>
      <c r="P70" s="276">
        <v>73</v>
      </c>
      <c r="Q70" s="276">
        <v>0</v>
      </c>
      <c r="R70" s="276">
        <v>10</v>
      </c>
      <c r="S70" s="276">
        <v>8</v>
      </c>
      <c r="T70" s="276">
        <v>0</v>
      </c>
      <c r="U70" s="276">
        <v>6</v>
      </c>
      <c r="V70" s="276">
        <v>1</v>
      </c>
      <c r="W70" s="275">
        <v>0</v>
      </c>
      <c r="X70" s="38"/>
      <c r="Y70" s="38"/>
      <c r="Z70" s="38"/>
      <c r="AA70" s="38"/>
      <c r="AB70" s="38"/>
    </row>
    <row r="71" spans="1:29" ht="27" customHeight="1">
      <c r="A71" s="235" t="s">
        <v>173</v>
      </c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</row>
    <row r="72" spans="1:29" ht="58.9" customHeight="1">
      <c r="A72" s="182"/>
      <c r="B72" s="183" t="s">
        <v>174</v>
      </c>
      <c r="C72" s="184" t="s">
        <v>175</v>
      </c>
      <c r="D72" s="184" t="s">
        <v>176</v>
      </c>
      <c r="E72" s="184" t="s">
        <v>177</v>
      </c>
      <c r="F72" s="184" t="s">
        <v>178</v>
      </c>
      <c r="G72" s="184" t="s">
        <v>179</v>
      </c>
      <c r="H72" s="184" t="s">
        <v>180</v>
      </c>
      <c r="I72" s="184" t="s">
        <v>181</v>
      </c>
      <c r="J72" s="184" t="s">
        <v>182</v>
      </c>
      <c r="K72" s="184" t="s">
        <v>183</v>
      </c>
      <c r="L72" s="185" t="s">
        <v>184</v>
      </c>
      <c r="M72" s="184" t="s">
        <v>185</v>
      </c>
      <c r="N72" s="184" t="s">
        <v>186</v>
      </c>
      <c r="O72" s="184" t="s">
        <v>24</v>
      </c>
      <c r="P72" s="186"/>
      <c r="Q72" s="186"/>
      <c r="R72" s="186"/>
      <c r="S72" s="96"/>
      <c r="T72" s="96"/>
      <c r="U72" s="77"/>
      <c r="V72" s="77"/>
      <c r="W72" s="77"/>
      <c r="X72" s="77"/>
      <c r="Y72" s="96"/>
      <c r="Z72" s="96"/>
      <c r="AA72" s="96"/>
      <c r="AB72" s="125"/>
    </row>
    <row r="73" spans="1:29" ht="23.45" customHeight="1" thickBot="1">
      <c r="A73" s="167" t="s">
        <v>2</v>
      </c>
      <c r="B73" s="279">
        <f t="shared" ref="B73:O73" si="6">SUM(B74:B75)</f>
        <v>450235</v>
      </c>
      <c r="C73" s="188">
        <f t="shared" si="6"/>
        <v>5107</v>
      </c>
      <c r="D73" s="188">
        <f t="shared" si="6"/>
        <v>1090</v>
      </c>
      <c r="E73" s="188">
        <f t="shared" si="6"/>
        <v>453</v>
      </c>
      <c r="F73" s="188">
        <f t="shared" si="6"/>
        <v>706</v>
      </c>
      <c r="G73" s="188">
        <f t="shared" si="6"/>
        <v>37145</v>
      </c>
      <c r="H73" s="188">
        <f t="shared" si="6"/>
        <v>604</v>
      </c>
      <c r="I73" s="188">
        <f t="shared" si="6"/>
        <v>1623</v>
      </c>
      <c r="J73" s="188">
        <f t="shared" si="6"/>
        <v>1306</v>
      </c>
      <c r="K73" s="188">
        <f t="shared" si="6"/>
        <v>789</v>
      </c>
      <c r="L73" s="188">
        <f t="shared" si="6"/>
        <v>388476</v>
      </c>
      <c r="M73" s="188">
        <f t="shared" si="6"/>
        <v>6855</v>
      </c>
      <c r="N73" s="188">
        <f t="shared" si="6"/>
        <v>5261</v>
      </c>
      <c r="O73" s="188">
        <f t="shared" si="6"/>
        <v>820</v>
      </c>
      <c r="P73" s="190"/>
      <c r="Q73" s="190"/>
      <c r="R73" s="190"/>
      <c r="S73" s="190"/>
      <c r="T73" s="190"/>
      <c r="U73" s="77"/>
      <c r="V73" s="77"/>
      <c r="W73" s="77"/>
      <c r="X73" s="77"/>
      <c r="Y73" s="64"/>
      <c r="Z73" s="64"/>
      <c r="AA73" s="64"/>
      <c r="AB73" s="64"/>
      <c r="AC73" s="191"/>
    </row>
    <row r="74" spans="1:29" ht="23.1" customHeight="1">
      <c r="A74" s="167" t="s">
        <v>187</v>
      </c>
      <c r="B74" s="280">
        <f>SUM(C74:O74)</f>
        <v>352911</v>
      </c>
      <c r="C74" s="193">
        <f>'[1]三、成果'!D4</f>
        <v>2360</v>
      </c>
      <c r="D74" s="194">
        <f>'[1]三、成果'!E4</f>
        <v>449</v>
      </c>
      <c r="E74" s="194">
        <f>'[1]三、成果'!F4</f>
        <v>436</v>
      </c>
      <c r="F74" s="194">
        <f>'[1]三、成果'!G4</f>
        <v>0</v>
      </c>
      <c r="G74" s="194">
        <f>'[1]三、成果'!H4</f>
        <v>24534</v>
      </c>
      <c r="H74" s="194">
        <f>'[1]三、成果'!I4</f>
        <v>248</v>
      </c>
      <c r="I74" s="194">
        <f>'[1]三、成果'!J4</f>
        <v>496</v>
      </c>
      <c r="J74" s="194">
        <f>'[1]三、成果'!K4</f>
        <v>0</v>
      </c>
      <c r="K74" s="194">
        <f>'[1]三、成果'!L4</f>
        <v>125</v>
      </c>
      <c r="L74" s="194">
        <f>'[1]三、成果'!M4</f>
        <v>317460</v>
      </c>
      <c r="M74" s="194">
        <f>'[1]三、成果'!N4</f>
        <v>2626</v>
      </c>
      <c r="N74" s="194">
        <f>'[1]三、成果'!O4</f>
        <v>3694</v>
      </c>
      <c r="O74" s="281">
        <f>'[1]三、成果'!P4</f>
        <v>483</v>
      </c>
      <c r="P74" s="190"/>
      <c r="Q74" s="190"/>
      <c r="R74" s="190"/>
      <c r="S74" s="190"/>
      <c r="T74" s="190"/>
      <c r="U74" s="77"/>
      <c r="V74" s="77"/>
      <c r="W74" s="77"/>
      <c r="X74" s="77"/>
      <c r="Y74" s="64"/>
      <c r="Z74" s="190"/>
      <c r="AA74" s="190"/>
      <c r="AB74" s="190"/>
      <c r="AC74" s="191"/>
    </row>
    <row r="75" spans="1:29" ht="23.45" customHeight="1" thickBot="1">
      <c r="A75" s="167" t="s">
        <v>188</v>
      </c>
      <c r="B75" s="280">
        <f>SUM(C75:O75)</f>
        <v>97324</v>
      </c>
      <c r="C75" s="197">
        <f>'[1]三、成果'!D5</f>
        <v>2747</v>
      </c>
      <c r="D75" s="198">
        <f>'[1]三、成果'!E5</f>
        <v>641</v>
      </c>
      <c r="E75" s="198">
        <f>'[1]三、成果'!F5</f>
        <v>17</v>
      </c>
      <c r="F75" s="198">
        <f>'[1]三、成果'!G5</f>
        <v>706</v>
      </c>
      <c r="G75" s="198">
        <f>'[1]三、成果'!H5</f>
        <v>12611</v>
      </c>
      <c r="H75" s="198">
        <f>'[1]三、成果'!I5</f>
        <v>356</v>
      </c>
      <c r="I75" s="198">
        <f>'[1]三、成果'!J5</f>
        <v>1127</v>
      </c>
      <c r="J75" s="198">
        <f>'[1]三、成果'!K5</f>
        <v>1306</v>
      </c>
      <c r="K75" s="198">
        <f>'[1]三、成果'!L5</f>
        <v>664</v>
      </c>
      <c r="L75" s="198">
        <f>'[1]三、成果'!M5</f>
        <v>71016</v>
      </c>
      <c r="M75" s="198">
        <f>'[1]三、成果'!N5</f>
        <v>4229</v>
      </c>
      <c r="N75" s="198">
        <f>'[1]三、成果'!O5</f>
        <v>1567</v>
      </c>
      <c r="O75" s="282">
        <f>'[1]三、成果'!P5</f>
        <v>337</v>
      </c>
      <c r="P75" s="201"/>
      <c r="Q75" s="201"/>
      <c r="R75" s="201"/>
      <c r="S75" s="201"/>
      <c r="T75" s="201"/>
      <c r="U75" s="77"/>
      <c r="V75" s="77"/>
      <c r="W75" s="77"/>
      <c r="X75" s="77"/>
      <c r="Y75" s="64"/>
      <c r="Z75" s="64"/>
      <c r="AA75" s="64"/>
      <c r="AB75" s="64"/>
      <c r="AC75" s="191"/>
    </row>
    <row r="76" spans="1:29" ht="26.65" customHeight="1">
      <c r="A76" s="202" t="s">
        <v>189</v>
      </c>
    </row>
    <row r="77" spans="1:29" ht="24.95" customHeight="1">
      <c r="A77" s="236" t="s">
        <v>190</v>
      </c>
      <c r="B77" s="236"/>
      <c r="C77" s="72" t="s">
        <v>191</v>
      </c>
      <c r="D77" s="286" t="s">
        <v>192</v>
      </c>
      <c r="E77" s="286" t="s">
        <v>193</v>
      </c>
      <c r="F77" s="286" t="s">
        <v>194</v>
      </c>
      <c r="G77" s="286" t="s">
        <v>195</v>
      </c>
      <c r="H77" s="286" t="s">
        <v>24</v>
      </c>
      <c r="I77" s="236" t="s">
        <v>196</v>
      </c>
      <c r="J77" s="236"/>
      <c r="K77" s="236"/>
      <c r="L77" s="238" t="s">
        <v>197</v>
      </c>
    </row>
    <row r="78" spans="1:29" ht="22.9" customHeight="1">
      <c r="A78" s="236"/>
      <c r="B78" s="236"/>
      <c r="C78" s="72"/>
      <c r="D78" s="286"/>
      <c r="E78" s="286"/>
      <c r="F78" s="286"/>
      <c r="G78" s="286"/>
      <c r="H78" s="286"/>
      <c r="I78" s="183" t="s">
        <v>198</v>
      </c>
      <c r="J78" s="183" t="s">
        <v>199</v>
      </c>
      <c r="K78" s="183" t="s">
        <v>200</v>
      </c>
      <c r="L78" s="238"/>
      <c r="M78" s="125"/>
      <c r="N78" s="125"/>
      <c r="O78" s="203"/>
      <c r="P78" s="125"/>
      <c r="Q78" s="125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</row>
    <row r="79" spans="1:29" ht="23.65" customHeight="1">
      <c r="A79" s="32" t="s">
        <v>201</v>
      </c>
      <c r="B79" s="162" t="s">
        <v>17</v>
      </c>
      <c r="C79" s="221">
        <f t="shared" ref="C79:C84" si="7">SUM(D79:H79)</f>
        <v>11</v>
      </c>
      <c r="D79" s="223">
        <f>'[1]四、_工作人員人數、在職訓練及服務收費金額'!E4</f>
        <v>0</v>
      </c>
      <c r="E79" s="223">
        <f>'[1]四、_工作人員人數、在職訓練及服務收費金額'!F4</f>
        <v>7</v>
      </c>
      <c r="F79" s="223">
        <f>'[1]四、_工作人員人數、在職訓練及服務收費金額'!G4</f>
        <v>2</v>
      </c>
      <c r="G79" s="223">
        <f>'[1]四、_工作人員人數、在職訓練及服務收費金額'!H4</f>
        <v>2</v>
      </c>
      <c r="H79" s="223">
        <f>'[1]四、_工作人員人數、在職訓練及服務收費金額'!I4</f>
        <v>0</v>
      </c>
      <c r="I79" s="221">
        <f>'[1]四、_工作人員人數、在職訓練及服務收費金額'!J4</f>
        <v>597</v>
      </c>
      <c r="J79" s="221">
        <f>'[1]四、_工作人員人數、在職訓練及服務收費金額'!K4</f>
        <v>649</v>
      </c>
      <c r="K79" s="221">
        <f>'[1]四、_工作人員人數、在職訓練及服務收費金額'!L4</f>
        <v>4500</v>
      </c>
      <c r="L79" s="221">
        <f>'[1]四、_工作人員人數、在職訓練及服務收費金額'!M4</f>
        <v>32333547</v>
      </c>
      <c r="M79" s="65"/>
      <c r="N79" s="65"/>
      <c r="O79" s="65"/>
      <c r="P79" s="125"/>
      <c r="Q79" s="125"/>
      <c r="R79" s="77"/>
      <c r="S79" s="96"/>
      <c r="T79" s="96"/>
      <c r="U79" s="96"/>
      <c r="V79" s="96"/>
      <c r="W79" s="96"/>
      <c r="X79" s="96"/>
      <c r="Y79" s="77"/>
      <c r="Z79" s="77"/>
      <c r="AA79" s="77"/>
      <c r="AB79" s="77"/>
    </row>
    <row r="80" spans="1:29" ht="23.65" customHeight="1">
      <c r="A80" s="32"/>
      <c r="B80" s="162" t="s">
        <v>18</v>
      </c>
      <c r="C80" s="221">
        <f t="shared" si="7"/>
        <v>133</v>
      </c>
      <c r="D80" s="223">
        <f>'[1]四、_工作人員人數、在職訓練及服務收費金額'!E5</f>
        <v>12</v>
      </c>
      <c r="E80" s="223">
        <f>'[1]四、_工作人員人數、在職訓練及服務收費金額'!F5</f>
        <v>90</v>
      </c>
      <c r="F80" s="223">
        <f>'[1]四、_工作人員人數、在職訓練及服務收費金額'!G5</f>
        <v>13</v>
      </c>
      <c r="G80" s="223">
        <f>'[1]四、_工作人員人數、在職訓練及服務收費金額'!H5</f>
        <v>15</v>
      </c>
      <c r="H80" s="223">
        <f>'[1]四、_工作人員人數、在職訓練及服務收費金額'!I5</f>
        <v>3</v>
      </c>
      <c r="I80" s="283"/>
      <c r="J80" s="283"/>
      <c r="K80" s="283"/>
      <c r="L80" s="65"/>
      <c r="M80" s="65"/>
      <c r="N80" s="65"/>
      <c r="O80" s="65"/>
      <c r="P80" s="125"/>
      <c r="Q80" s="125"/>
      <c r="R80" s="77"/>
      <c r="S80" s="96"/>
      <c r="T80" s="96"/>
      <c r="U80" s="96"/>
      <c r="V80" s="96"/>
      <c r="W80" s="96"/>
      <c r="X80" s="96"/>
      <c r="Y80" s="77"/>
      <c r="Z80" s="77"/>
      <c r="AA80" s="77"/>
      <c r="AB80" s="77"/>
    </row>
    <row r="81" spans="1:28" ht="23.65" customHeight="1">
      <c r="A81" s="32"/>
      <c r="B81" s="66" t="s">
        <v>24</v>
      </c>
      <c r="C81" s="221">
        <f t="shared" si="7"/>
        <v>0</v>
      </c>
      <c r="D81" s="223">
        <f>'[1]四、_工作人員人數、在職訓練及服務收費金額'!E6</f>
        <v>0</v>
      </c>
      <c r="E81" s="223">
        <f>'[1]四、_工作人員人數、在職訓練及服務收費金額'!F6</f>
        <v>0</v>
      </c>
      <c r="F81" s="223">
        <f>'[1]四、_工作人員人數、在職訓練及服務收費金額'!G6</f>
        <v>0</v>
      </c>
      <c r="G81" s="223">
        <f>'[1]四、_工作人員人數、在職訓練及服務收費金額'!H6</f>
        <v>0</v>
      </c>
      <c r="H81" s="223">
        <f>'[1]四、_工作人員人數、在職訓練及服務收費金額'!I6</f>
        <v>0</v>
      </c>
      <c r="I81" s="283"/>
      <c r="J81" s="283"/>
      <c r="K81" s="283"/>
      <c r="L81" s="65"/>
      <c r="M81" s="65"/>
      <c r="N81" s="65"/>
      <c r="O81" s="65"/>
      <c r="P81" s="125"/>
      <c r="Q81" s="125"/>
      <c r="R81" s="77"/>
      <c r="S81" s="96"/>
      <c r="T81" s="96"/>
      <c r="U81" s="96"/>
      <c r="V81" s="96"/>
      <c r="W81" s="96"/>
      <c r="X81" s="96"/>
      <c r="Y81" s="77"/>
      <c r="Z81" s="77"/>
      <c r="AA81" s="77"/>
      <c r="AB81" s="77"/>
    </row>
    <row r="82" spans="1:28" ht="23.65" customHeight="1">
      <c r="A82" s="32" t="s">
        <v>202</v>
      </c>
      <c r="B82" s="162" t="s">
        <v>17</v>
      </c>
      <c r="C82" s="221">
        <f t="shared" si="7"/>
        <v>1</v>
      </c>
      <c r="D82" s="223">
        <f>'[1]四、_工作人員人數、在職訓練及服務收費金額'!E7</f>
        <v>0</v>
      </c>
      <c r="E82" s="223">
        <f>'[1]四、_工作人員人數、在職訓練及服務收費金額'!F7</f>
        <v>1</v>
      </c>
      <c r="F82" s="223">
        <f>'[1]四、_工作人員人數、在職訓練及服務收費金額'!G7</f>
        <v>0</v>
      </c>
      <c r="G82" s="223">
        <f>'[1]四、_工作人員人數、在職訓練及服務收費金額'!H7</f>
        <v>0</v>
      </c>
      <c r="H82" s="223">
        <f>'[1]四、_工作人員人數、在職訓練及服務收費金額'!I7</f>
        <v>0</v>
      </c>
      <c r="I82" s="283"/>
      <c r="J82" s="283"/>
      <c r="K82" s="283"/>
      <c r="L82" s="65"/>
      <c r="M82" s="65"/>
      <c r="N82" s="65"/>
      <c r="O82" s="65"/>
      <c r="P82" s="125"/>
      <c r="Q82" s="125"/>
      <c r="R82" s="77"/>
      <c r="S82" s="96"/>
      <c r="T82" s="96"/>
      <c r="U82" s="96"/>
      <c r="V82" s="96"/>
      <c r="W82" s="96"/>
      <c r="X82" s="96"/>
      <c r="Y82" s="77"/>
      <c r="Z82" s="77"/>
      <c r="AA82" s="77"/>
      <c r="AB82" s="77"/>
    </row>
    <row r="83" spans="1:28" ht="23.65" customHeight="1">
      <c r="A83" s="32"/>
      <c r="B83" s="162" t="s">
        <v>18</v>
      </c>
      <c r="C83" s="221">
        <f t="shared" si="7"/>
        <v>23</v>
      </c>
      <c r="D83" s="223">
        <f>'[1]四、_工作人員人數、在職訓練及服務收費金額'!E8</f>
        <v>1</v>
      </c>
      <c r="E83" s="223">
        <f>'[1]四、_工作人員人數、在職訓練及服務收費金額'!F8</f>
        <v>13</v>
      </c>
      <c r="F83" s="223">
        <f>'[1]四、_工作人員人數、在職訓練及服務收費金額'!G8</f>
        <v>3</v>
      </c>
      <c r="G83" s="223">
        <f>'[1]四、_工作人員人數、在職訓練及服務收費金額'!H8</f>
        <v>5</v>
      </c>
      <c r="H83" s="223">
        <f>'[1]四、_工作人員人數、在職訓練及服務收費金額'!I8</f>
        <v>1</v>
      </c>
      <c r="I83" s="283"/>
      <c r="J83" s="283"/>
      <c r="K83" s="283"/>
      <c r="L83" s="65"/>
      <c r="M83" s="65"/>
      <c r="N83" s="65"/>
      <c r="O83" s="65"/>
      <c r="P83" s="125"/>
      <c r="Q83" s="125"/>
      <c r="R83" s="77"/>
      <c r="S83" s="96"/>
      <c r="T83" s="96"/>
      <c r="U83" s="96"/>
      <c r="V83" s="96"/>
      <c r="W83" s="96"/>
      <c r="X83" s="96"/>
      <c r="Y83" s="77"/>
      <c r="Z83" s="77"/>
      <c r="AA83" s="77"/>
      <c r="AB83" s="77"/>
    </row>
    <row r="84" spans="1:28" ht="23.65" customHeight="1">
      <c r="A84" s="32"/>
      <c r="B84" s="25" t="s">
        <v>24</v>
      </c>
      <c r="C84" s="221">
        <f t="shared" si="7"/>
        <v>0</v>
      </c>
      <c r="D84" s="223">
        <f>'[1]四、_工作人員人數、在職訓練及服務收費金額'!E9</f>
        <v>0</v>
      </c>
      <c r="E84" s="223">
        <f>'[1]四、_工作人員人數、在職訓練及服務收費金額'!F9</f>
        <v>0</v>
      </c>
      <c r="F84" s="223">
        <f>'[1]四、_工作人員人數、在職訓練及服務收費金額'!G9</f>
        <v>0</v>
      </c>
      <c r="G84" s="223">
        <f>'[1]四、_工作人員人數、在職訓練及服務收費金額'!H9</f>
        <v>0</v>
      </c>
      <c r="H84" s="223">
        <f>'[1]四、_工作人員人數、在職訓練及服務收費金額'!I9</f>
        <v>0</v>
      </c>
      <c r="I84" s="283"/>
      <c r="J84" s="283"/>
      <c r="K84" s="283"/>
      <c r="L84" s="65"/>
      <c r="M84" s="65"/>
      <c r="N84" s="65"/>
      <c r="O84" s="65"/>
      <c r="P84" s="125"/>
      <c r="Q84" s="125"/>
      <c r="R84" s="77"/>
      <c r="S84" s="96"/>
      <c r="T84" s="96"/>
      <c r="U84" s="96"/>
      <c r="V84" s="96"/>
      <c r="W84" s="96"/>
      <c r="X84" s="96"/>
      <c r="Y84" s="77"/>
      <c r="Z84" s="77"/>
      <c r="AA84" s="77"/>
      <c r="AB84" s="77"/>
    </row>
  </sheetData>
  <mergeCells count="134">
    <mergeCell ref="L77:L78"/>
    <mergeCell ref="R78:R84"/>
    <mergeCell ref="S78:X78"/>
    <mergeCell ref="Y78:Z84"/>
    <mergeCell ref="AA78:AB84"/>
    <mergeCell ref="A79:A81"/>
    <mergeCell ref="A82:A84"/>
    <mergeCell ref="U75:V75"/>
    <mergeCell ref="W75:X75"/>
    <mergeCell ref="A77:B78"/>
    <mergeCell ref="C77:C78"/>
    <mergeCell ref="D77:D78"/>
    <mergeCell ref="E77:E78"/>
    <mergeCell ref="F77:F78"/>
    <mergeCell ref="G77:G78"/>
    <mergeCell ref="H77:H78"/>
    <mergeCell ref="I77:K77"/>
    <mergeCell ref="A71:R71"/>
    <mergeCell ref="U72:V72"/>
    <mergeCell ref="W72:X72"/>
    <mergeCell ref="U73:V73"/>
    <mergeCell ref="W73:X73"/>
    <mergeCell ref="U74:V74"/>
    <mergeCell ref="W74:X74"/>
    <mergeCell ref="A65:A67"/>
    <mergeCell ref="B65:D66"/>
    <mergeCell ref="E65:W65"/>
    <mergeCell ref="E66:H66"/>
    <mergeCell ref="I66:K66"/>
    <mergeCell ref="L66:N66"/>
    <mergeCell ref="O66:Q66"/>
    <mergeCell ref="R66:T66"/>
    <mergeCell ref="U66:W66"/>
    <mergeCell ref="A59:A60"/>
    <mergeCell ref="B59:K59"/>
    <mergeCell ref="F64:K64"/>
    <mergeCell ref="L64:M64"/>
    <mergeCell ref="N64:O64"/>
    <mergeCell ref="P64:Q64"/>
    <mergeCell ref="P46:Y46"/>
    <mergeCell ref="A52:A54"/>
    <mergeCell ref="B52:D53"/>
    <mergeCell ref="E52:W52"/>
    <mergeCell ref="E53:H53"/>
    <mergeCell ref="I53:K53"/>
    <mergeCell ref="L53:N53"/>
    <mergeCell ref="O53:Q53"/>
    <mergeCell ref="R53:T53"/>
    <mergeCell ref="U53:W53"/>
    <mergeCell ref="A46:A47"/>
    <mergeCell ref="B46:B47"/>
    <mergeCell ref="C46:C47"/>
    <mergeCell ref="D46:F46"/>
    <mergeCell ref="G46:I46"/>
    <mergeCell ref="O46:O47"/>
    <mergeCell ref="V36:V37"/>
    <mergeCell ref="W36:X36"/>
    <mergeCell ref="Y36:Z36"/>
    <mergeCell ref="AA36:AB36"/>
    <mergeCell ref="D45:F45"/>
    <mergeCell ref="G45:I45"/>
    <mergeCell ref="P36:P37"/>
    <mergeCell ref="Q36:Q37"/>
    <mergeCell ref="R36:R37"/>
    <mergeCell ref="S36:S37"/>
    <mergeCell ref="T36:T37"/>
    <mergeCell ref="U36:U37"/>
    <mergeCell ref="J36:J37"/>
    <mergeCell ref="K36:K37"/>
    <mergeCell ref="L36:L37"/>
    <mergeCell ref="M36:M37"/>
    <mergeCell ref="N36:N37"/>
    <mergeCell ref="O36:O37"/>
    <mergeCell ref="N35:P35"/>
    <mergeCell ref="Q35:V35"/>
    <mergeCell ref="W35:AB35"/>
    <mergeCell ref="C36:C37"/>
    <mergeCell ref="D36:D37"/>
    <mergeCell ref="E36:E37"/>
    <mergeCell ref="F36:F37"/>
    <mergeCell ref="G36:G37"/>
    <mergeCell ref="H36:H37"/>
    <mergeCell ref="I36:I37"/>
    <mergeCell ref="Y13:Z13"/>
    <mergeCell ref="AA13:AB13"/>
    <mergeCell ref="A29:A30"/>
    <mergeCell ref="B29:N29"/>
    <mergeCell ref="R29:AA30"/>
    <mergeCell ref="A35:A37"/>
    <mergeCell ref="B35:B37"/>
    <mergeCell ref="C35:E35"/>
    <mergeCell ref="F35:I35"/>
    <mergeCell ref="J35:M35"/>
    <mergeCell ref="R13:R14"/>
    <mergeCell ref="S13:S14"/>
    <mergeCell ref="T13:T14"/>
    <mergeCell ref="U13:U14"/>
    <mergeCell ref="V13:V14"/>
    <mergeCell ref="W13:X13"/>
    <mergeCell ref="L13:L14"/>
    <mergeCell ref="M13:M14"/>
    <mergeCell ref="N13:N14"/>
    <mergeCell ref="O13:O14"/>
    <mergeCell ref="P13:P14"/>
    <mergeCell ref="Q13:Q14"/>
    <mergeCell ref="W12:AB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M8:M9"/>
    <mergeCell ref="N8:N9"/>
    <mergeCell ref="O8:Z8"/>
    <mergeCell ref="A12:A14"/>
    <mergeCell ref="B12:B14"/>
    <mergeCell ref="C12:E12"/>
    <mergeCell ref="F12:I12"/>
    <mergeCell ref="J12:M12"/>
    <mergeCell ref="N12:P12"/>
    <mergeCell ref="Q12:V12"/>
    <mergeCell ref="A1:P1"/>
    <mergeCell ref="A2:M2"/>
    <mergeCell ref="N2:P2"/>
    <mergeCell ref="X3:AB3"/>
    <mergeCell ref="A5:A6"/>
    <mergeCell ref="B5:B6"/>
    <mergeCell ref="C5:C6"/>
    <mergeCell ref="D5:F5"/>
    <mergeCell ref="G5:I5"/>
  </mergeCells>
  <phoneticPr fontId="18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Z56"/>
  <sheetViews>
    <sheetView workbookViewId="0"/>
  </sheetViews>
  <sheetFormatPr defaultRowHeight="16.149999999999999"/>
  <cols>
    <col min="1" max="1" width="19.125" style="287" customWidth="1"/>
    <col min="2" max="2" width="14.125" style="287" customWidth="1"/>
    <col min="3" max="3" width="11" style="287" customWidth="1"/>
    <col min="4" max="4" width="10.75" style="287" customWidth="1"/>
    <col min="5" max="5" width="9.25" style="287" customWidth="1"/>
    <col min="6" max="6" width="12.75" style="287" customWidth="1"/>
    <col min="7" max="7" width="9.125" style="287" customWidth="1"/>
    <col min="8" max="8" width="10.375" style="287" customWidth="1"/>
    <col min="9" max="9" width="6.875" style="287" customWidth="1"/>
    <col min="10" max="10" width="6.625" style="287" customWidth="1"/>
    <col min="11" max="11" width="6.375" style="287" customWidth="1"/>
    <col min="12" max="12" width="7" style="287" customWidth="1"/>
    <col min="13" max="13" width="11.125" style="287" customWidth="1"/>
    <col min="14" max="14" width="9.875" style="287" customWidth="1"/>
    <col min="15" max="15" width="9.375" style="287" customWidth="1"/>
    <col min="16" max="16" width="13.875" style="287" customWidth="1"/>
    <col min="17" max="17" width="0.25" style="287" customWidth="1"/>
    <col min="18" max="18" width="3.625" style="287" hidden="1" customWidth="1"/>
    <col min="19" max="256" width="9.875" style="287" customWidth="1"/>
    <col min="257" max="257" width="19.125" style="287" customWidth="1"/>
    <col min="258" max="258" width="14.125" style="287" customWidth="1"/>
    <col min="259" max="259" width="11" style="287" customWidth="1"/>
    <col min="260" max="260" width="10.75" style="287" customWidth="1"/>
    <col min="261" max="261" width="9.25" style="287" customWidth="1"/>
    <col min="262" max="262" width="12.75" style="287" customWidth="1"/>
    <col min="263" max="263" width="9.125" style="287" customWidth="1"/>
    <col min="264" max="264" width="10.375" style="287" customWidth="1"/>
    <col min="265" max="265" width="6.875" style="287" customWidth="1"/>
    <col min="266" max="266" width="6.625" style="287" customWidth="1"/>
    <col min="267" max="267" width="6.375" style="287" customWidth="1"/>
    <col min="268" max="268" width="7" style="287" customWidth="1"/>
    <col min="269" max="269" width="11.125" style="287" customWidth="1"/>
    <col min="270" max="270" width="9.875" style="287" customWidth="1"/>
    <col min="271" max="271" width="9.375" style="287" customWidth="1"/>
    <col min="272" max="272" width="13.875" style="287" customWidth="1"/>
    <col min="273" max="273" width="0.25" style="287" customWidth="1"/>
    <col min="274" max="274" width="0" style="287" hidden="1" customWidth="1"/>
    <col min="275" max="512" width="9.875" style="287" customWidth="1"/>
    <col min="513" max="513" width="19.125" style="287" customWidth="1"/>
    <col min="514" max="514" width="14.125" style="287" customWidth="1"/>
    <col min="515" max="515" width="11" style="287" customWidth="1"/>
    <col min="516" max="516" width="10.75" style="287" customWidth="1"/>
    <col min="517" max="517" width="9.25" style="287" customWidth="1"/>
    <col min="518" max="518" width="12.75" style="287" customWidth="1"/>
    <col min="519" max="519" width="9.125" style="287" customWidth="1"/>
    <col min="520" max="520" width="10.375" style="287" customWidth="1"/>
    <col min="521" max="521" width="6.875" style="287" customWidth="1"/>
    <col min="522" max="522" width="6.625" style="287" customWidth="1"/>
    <col min="523" max="523" width="6.375" style="287" customWidth="1"/>
    <col min="524" max="524" width="7" style="287" customWidth="1"/>
    <col min="525" max="525" width="11.125" style="287" customWidth="1"/>
    <col min="526" max="526" width="9.875" style="287" customWidth="1"/>
    <col min="527" max="527" width="9.375" style="287" customWidth="1"/>
    <col min="528" max="528" width="13.875" style="287" customWidth="1"/>
    <col min="529" max="529" width="0.25" style="287" customWidth="1"/>
    <col min="530" max="530" width="0" style="287" hidden="1" customWidth="1"/>
    <col min="531" max="768" width="9.875" style="287" customWidth="1"/>
    <col min="769" max="769" width="19.125" style="287" customWidth="1"/>
    <col min="770" max="770" width="14.125" style="287" customWidth="1"/>
    <col min="771" max="771" width="11" style="287" customWidth="1"/>
    <col min="772" max="772" width="10.75" style="287" customWidth="1"/>
    <col min="773" max="773" width="9.25" style="287" customWidth="1"/>
    <col min="774" max="774" width="12.75" style="287" customWidth="1"/>
    <col min="775" max="775" width="9.125" style="287" customWidth="1"/>
    <col min="776" max="776" width="10.375" style="287" customWidth="1"/>
    <col min="777" max="777" width="6.875" style="287" customWidth="1"/>
    <col min="778" max="778" width="6.625" style="287" customWidth="1"/>
    <col min="779" max="779" width="6.375" style="287" customWidth="1"/>
    <col min="780" max="780" width="7" style="287" customWidth="1"/>
    <col min="781" max="781" width="11.125" style="287" customWidth="1"/>
    <col min="782" max="782" width="9.875" style="287" customWidth="1"/>
    <col min="783" max="783" width="9.375" style="287" customWidth="1"/>
    <col min="784" max="784" width="13.875" style="287" customWidth="1"/>
    <col min="785" max="785" width="0.25" style="287" customWidth="1"/>
    <col min="786" max="786" width="0" style="287" hidden="1" customWidth="1"/>
    <col min="787" max="1024" width="9.875" style="287" customWidth="1"/>
    <col min="1025" max="1025" width="19.125" style="287" customWidth="1"/>
    <col min="1026" max="1026" width="14.125" style="287" customWidth="1"/>
    <col min="1027" max="1027" width="11" style="287" customWidth="1"/>
    <col min="1028" max="1028" width="10.75" style="287" customWidth="1"/>
    <col min="1029" max="1029" width="9.25" style="287" customWidth="1"/>
    <col min="1030" max="1030" width="12.75" style="287" customWidth="1"/>
    <col min="1031" max="1031" width="9.125" style="287" customWidth="1"/>
    <col min="1032" max="1032" width="10.375" style="287" customWidth="1"/>
    <col min="1033" max="1033" width="6.875" style="287" customWidth="1"/>
    <col min="1034" max="1034" width="6.625" style="287" customWidth="1"/>
    <col min="1035" max="1035" width="6.375" style="287" customWidth="1"/>
    <col min="1036" max="1036" width="7" style="287" customWidth="1"/>
    <col min="1037" max="1037" width="11.125" style="287" customWidth="1"/>
    <col min="1038" max="1038" width="9.875" style="287" customWidth="1"/>
    <col min="1039" max="1039" width="9.375" style="287" customWidth="1"/>
    <col min="1040" max="1040" width="13.875" style="287" customWidth="1"/>
    <col min="1041" max="1041" width="0.25" style="287" customWidth="1"/>
    <col min="1042" max="1042" width="0" style="287" hidden="1" customWidth="1"/>
    <col min="1043" max="1280" width="9.875" style="287" customWidth="1"/>
    <col min="1281" max="1281" width="19.125" style="287" customWidth="1"/>
    <col min="1282" max="1282" width="14.125" style="287" customWidth="1"/>
    <col min="1283" max="1283" width="11" style="287" customWidth="1"/>
    <col min="1284" max="1284" width="10.75" style="287" customWidth="1"/>
    <col min="1285" max="1285" width="9.25" style="287" customWidth="1"/>
    <col min="1286" max="1286" width="12.75" style="287" customWidth="1"/>
    <col min="1287" max="1287" width="9.125" style="287" customWidth="1"/>
    <col min="1288" max="1288" width="10.375" style="287" customWidth="1"/>
    <col min="1289" max="1289" width="6.875" style="287" customWidth="1"/>
    <col min="1290" max="1290" width="6.625" style="287" customWidth="1"/>
    <col min="1291" max="1291" width="6.375" style="287" customWidth="1"/>
    <col min="1292" max="1292" width="7" style="287" customWidth="1"/>
    <col min="1293" max="1293" width="11.125" style="287" customWidth="1"/>
    <col min="1294" max="1294" width="9.875" style="287" customWidth="1"/>
    <col min="1295" max="1295" width="9.375" style="287" customWidth="1"/>
    <col min="1296" max="1296" width="13.875" style="287" customWidth="1"/>
    <col min="1297" max="1297" width="0.25" style="287" customWidth="1"/>
    <col min="1298" max="1298" width="0" style="287" hidden="1" customWidth="1"/>
    <col min="1299" max="1536" width="9.875" style="287" customWidth="1"/>
    <col min="1537" max="1537" width="19.125" style="287" customWidth="1"/>
    <col min="1538" max="1538" width="14.125" style="287" customWidth="1"/>
    <col min="1539" max="1539" width="11" style="287" customWidth="1"/>
    <col min="1540" max="1540" width="10.75" style="287" customWidth="1"/>
    <col min="1541" max="1541" width="9.25" style="287" customWidth="1"/>
    <col min="1542" max="1542" width="12.75" style="287" customWidth="1"/>
    <col min="1543" max="1543" width="9.125" style="287" customWidth="1"/>
    <col min="1544" max="1544" width="10.375" style="287" customWidth="1"/>
    <col min="1545" max="1545" width="6.875" style="287" customWidth="1"/>
    <col min="1546" max="1546" width="6.625" style="287" customWidth="1"/>
    <col min="1547" max="1547" width="6.375" style="287" customWidth="1"/>
    <col min="1548" max="1548" width="7" style="287" customWidth="1"/>
    <col min="1549" max="1549" width="11.125" style="287" customWidth="1"/>
    <col min="1550" max="1550" width="9.875" style="287" customWidth="1"/>
    <col min="1551" max="1551" width="9.375" style="287" customWidth="1"/>
    <col min="1552" max="1552" width="13.875" style="287" customWidth="1"/>
    <col min="1553" max="1553" width="0.25" style="287" customWidth="1"/>
    <col min="1554" max="1554" width="0" style="287" hidden="1" customWidth="1"/>
    <col min="1555" max="1792" width="9.875" style="287" customWidth="1"/>
    <col min="1793" max="1793" width="19.125" style="287" customWidth="1"/>
    <col min="1794" max="1794" width="14.125" style="287" customWidth="1"/>
    <col min="1795" max="1795" width="11" style="287" customWidth="1"/>
    <col min="1796" max="1796" width="10.75" style="287" customWidth="1"/>
    <col min="1797" max="1797" width="9.25" style="287" customWidth="1"/>
    <col min="1798" max="1798" width="12.75" style="287" customWidth="1"/>
    <col min="1799" max="1799" width="9.125" style="287" customWidth="1"/>
    <col min="1800" max="1800" width="10.375" style="287" customWidth="1"/>
    <col min="1801" max="1801" width="6.875" style="287" customWidth="1"/>
    <col min="1802" max="1802" width="6.625" style="287" customWidth="1"/>
    <col min="1803" max="1803" width="6.375" style="287" customWidth="1"/>
    <col min="1804" max="1804" width="7" style="287" customWidth="1"/>
    <col min="1805" max="1805" width="11.125" style="287" customWidth="1"/>
    <col min="1806" max="1806" width="9.875" style="287" customWidth="1"/>
    <col min="1807" max="1807" width="9.375" style="287" customWidth="1"/>
    <col min="1808" max="1808" width="13.875" style="287" customWidth="1"/>
    <col min="1809" max="1809" width="0.25" style="287" customWidth="1"/>
    <col min="1810" max="1810" width="0" style="287" hidden="1" customWidth="1"/>
    <col min="1811" max="2048" width="9.875" style="287" customWidth="1"/>
    <col min="2049" max="2049" width="19.125" style="287" customWidth="1"/>
    <col min="2050" max="2050" width="14.125" style="287" customWidth="1"/>
    <col min="2051" max="2051" width="11" style="287" customWidth="1"/>
    <col min="2052" max="2052" width="10.75" style="287" customWidth="1"/>
    <col min="2053" max="2053" width="9.25" style="287" customWidth="1"/>
    <col min="2054" max="2054" width="12.75" style="287" customWidth="1"/>
    <col min="2055" max="2055" width="9.125" style="287" customWidth="1"/>
    <col min="2056" max="2056" width="10.375" style="287" customWidth="1"/>
    <col min="2057" max="2057" width="6.875" style="287" customWidth="1"/>
    <col min="2058" max="2058" width="6.625" style="287" customWidth="1"/>
    <col min="2059" max="2059" width="6.375" style="287" customWidth="1"/>
    <col min="2060" max="2060" width="7" style="287" customWidth="1"/>
    <col min="2061" max="2061" width="11.125" style="287" customWidth="1"/>
    <col min="2062" max="2062" width="9.875" style="287" customWidth="1"/>
    <col min="2063" max="2063" width="9.375" style="287" customWidth="1"/>
    <col min="2064" max="2064" width="13.875" style="287" customWidth="1"/>
    <col min="2065" max="2065" width="0.25" style="287" customWidth="1"/>
    <col min="2066" max="2066" width="0" style="287" hidden="1" customWidth="1"/>
    <col min="2067" max="2304" width="9.875" style="287" customWidth="1"/>
    <col min="2305" max="2305" width="19.125" style="287" customWidth="1"/>
    <col min="2306" max="2306" width="14.125" style="287" customWidth="1"/>
    <col min="2307" max="2307" width="11" style="287" customWidth="1"/>
    <col min="2308" max="2308" width="10.75" style="287" customWidth="1"/>
    <col min="2309" max="2309" width="9.25" style="287" customWidth="1"/>
    <col min="2310" max="2310" width="12.75" style="287" customWidth="1"/>
    <col min="2311" max="2311" width="9.125" style="287" customWidth="1"/>
    <col min="2312" max="2312" width="10.375" style="287" customWidth="1"/>
    <col min="2313" max="2313" width="6.875" style="287" customWidth="1"/>
    <col min="2314" max="2314" width="6.625" style="287" customWidth="1"/>
    <col min="2315" max="2315" width="6.375" style="287" customWidth="1"/>
    <col min="2316" max="2316" width="7" style="287" customWidth="1"/>
    <col min="2317" max="2317" width="11.125" style="287" customWidth="1"/>
    <col min="2318" max="2318" width="9.875" style="287" customWidth="1"/>
    <col min="2319" max="2319" width="9.375" style="287" customWidth="1"/>
    <col min="2320" max="2320" width="13.875" style="287" customWidth="1"/>
    <col min="2321" max="2321" width="0.25" style="287" customWidth="1"/>
    <col min="2322" max="2322" width="0" style="287" hidden="1" customWidth="1"/>
    <col min="2323" max="2560" width="9.875" style="287" customWidth="1"/>
    <col min="2561" max="2561" width="19.125" style="287" customWidth="1"/>
    <col min="2562" max="2562" width="14.125" style="287" customWidth="1"/>
    <col min="2563" max="2563" width="11" style="287" customWidth="1"/>
    <col min="2564" max="2564" width="10.75" style="287" customWidth="1"/>
    <col min="2565" max="2565" width="9.25" style="287" customWidth="1"/>
    <col min="2566" max="2566" width="12.75" style="287" customWidth="1"/>
    <col min="2567" max="2567" width="9.125" style="287" customWidth="1"/>
    <col min="2568" max="2568" width="10.375" style="287" customWidth="1"/>
    <col min="2569" max="2569" width="6.875" style="287" customWidth="1"/>
    <col min="2570" max="2570" width="6.625" style="287" customWidth="1"/>
    <col min="2571" max="2571" width="6.375" style="287" customWidth="1"/>
    <col min="2572" max="2572" width="7" style="287" customWidth="1"/>
    <col min="2573" max="2573" width="11.125" style="287" customWidth="1"/>
    <col min="2574" max="2574" width="9.875" style="287" customWidth="1"/>
    <col min="2575" max="2575" width="9.375" style="287" customWidth="1"/>
    <col min="2576" max="2576" width="13.875" style="287" customWidth="1"/>
    <col min="2577" max="2577" width="0.25" style="287" customWidth="1"/>
    <col min="2578" max="2578" width="0" style="287" hidden="1" customWidth="1"/>
    <col min="2579" max="2816" width="9.875" style="287" customWidth="1"/>
    <col min="2817" max="2817" width="19.125" style="287" customWidth="1"/>
    <col min="2818" max="2818" width="14.125" style="287" customWidth="1"/>
    <col min="2819" max="2819" width="11" style="287" customWidth="1"/>
    <col min="2820" max="2820" width="10.75" style="287" customWidth="1"/>
    <col min="2821" max="2821" width="9.25" style="287" customWidth="1"/>
    <col min="2822" max="2822" width="12.75" style="287" customWidth="1"/>
    <col min="2823" max="2823" width="9.125" style="287" customWidth="1"/>
    <col min="2824" max="2824" width="10.375" style="287" customWidth="1"/>
    <col min="2825" max="2825" width="6.875" style="287" customWidth="1"/>
    <col min="2826" max="2826" width="6.625" style="287" customWidth="1"/>
    <col min="2827" max="2827" width="6.375" style="287" customWidth="1"/>
    <col min="2828" max="2828" width="7" style="287" customWidth="1"/>
    <col min="2829" max="2829" width="11.125" style="287" customWidth="1"/>
    <col min="2830" max="2830" width="9.875" style="287" customWidth="1"/>
    <col min="2831" max="2831" width="9.375" style="287" customWidth="1"/>
    <col min="2832" max="2832" width="13.875" style="287" customWidth="1"/>
    <col min="2833" max="2833" width="0.25" style="287" customWidth="1"/>
    <col min="2834" max="2834" width="0" style="287" hidden="1" customWidth="1"/>
    <col min="2835" max="3072" width="9.875" style="287" customWidth="1"/>
    <col min="3073" max="3073" width="19.125" style="287" customWidth="1"/>
    <col min="3074" max="3074" width="14.125" style="287" customWidth="1"/>
    <col min="3075" max="3075" width="11" style="287" customWidth="1"/>
    <col min="3076" max="3076" width="10.75" style="287" customWidth="1"/>
    <col min="3077" max="3077" width="9.25" style="287" customWidth="1"/>
    <col min="3078" max="3078" width="12.75" style="287" customWidth="1"/>
    <col min="3079" max="3079" width="9.125" style="287" customWidth="1"/>
    <col min="3080" max="3080" width="10.375" style="287" customWidth="1"/>
    <col min="3081" max="3081" width="6.875" style="287" customWidth="1"/>
    <col min="3082" max="3082" width="6.625" style="287" customWidth="1"/>
    <col min="3083" max="3083" width="6.375" style="287" customWidth="1"/>
    <col min="3084" max="3084" width="7" style="287" customWidth="1"/>
    <col min="3085" max="3085" width="11.125" style="287" customWidth="1"/>
    <col min="3086" max="3086" width="9.875" style="287" customWidth="1"/>
    <col min="3087" max="3087" width="9.375" style="287" customWidth="1"/>
    <col min="3088" max="3088" width="13.875" style="287" customWidth="1"/>
    <col min="3089" max="3089" width="0.25" style="287" customWidth="1"/>
    <col min="3090" max="3090" width="0" style="287" hidden="1" customWidth="1"/>
    <col min="3091" max="3328" width="9.875" style="287" customWidth="1"/>
    <col min="3329" max="3329" width="19.125" style="287" customWidth="1"/>
    <col min="3330" max="3330" width="14.125" style="287" customWidth="1"/>
    <col min="3331" max="3331" width="11" style="287" customWidth="1"/>
    <col min="3332" max="3332" width="10.75" style="287" customWidth="1"/>
    <col min="3333" max="3333" width="9.25" style="287" customWidth="1"/>
    <col min="3334" max="3334" width="12.75" style="287" customWidth="1"/>
    <col min="3335" max="3335" width="9.125" style="287" customWidth="1"/>
    <col min="3336" max="3336" width="10.375" style="287" customWidth="1"/>
    <col min="3337" max="3337" width="6.875" style="287" customWidth="1"/>
    <col min="3338" max="3338" width="6.625" style="287" customWidth="1"/>
    <col min="3339" max="3339" width="6.375" style="287" customWidth="1"/>
    <col min="3340" max="3340" width="7" style="287" customWidth="1"/>
    <col min="3341" max="3341" width="11.125" style="287" customWidth="1"/>
    <col min="3342" max="3342" width="9.875" style="287" customWidth="1"/>
    <col min="3343" max="3343" width="9.375" style="287" customWidth="1"/>
    <col min="3344" max="3344" width="13.875" style="287" customWidth="1"/>
    <col min="3345" max="3345" width="0.25" style="287" customWidth="1"/>
    <col min="3346" max="3346" width="0" style="287" hidden="1" customWidth="1"/>
    <col min="3347" max="3584" width="9.875" style="287" customWidth="1"/>
    <col min="3585" max="3585" width="19.125" style="287" customWidth="1"/>
    <col min="3586" max="3586" width="14.125" style="287" customWidth="1"/>
    <col min="3587" max="3587" width="11" style="287" customWidth="1"/>
    <col min="3588" max="3588" width="10.75" style="287" customWidth="1"/>
    <col min="3589" max="3589" width="9.25" style="287" customWidth="1"/>
    <col min="3590" max="3590" width="12.75" style="287" customWidth="1"/>
    <col min="3591" max="3591" width="9.125" style="287" customWidth="1"/>
    <col min="3592" max="3592" width="10.375" style="287" customWidth="1"/>
    <col min="3593" max="3593" width="6.875" style="287" customWidth="1"/>
    <col min="3594" max="3594" width="6.625" style="287" customWidth="1"/>
    <col min="3595" max="3595" width="6.375" style="287" customWidth="1"/>
    <col min="3596" max="3596" width="7" style="287" customWidth="1"/>
    <col min="3597" max="3597" width="11.125" style="287" customWidth="1"/>
    <col min="3598" max="3598" width="9.875" style="287" customWidth="1"/>
    <col min="3599" max="3599" width="9.375" style="287" customWidth="1"/>
    <col min="3600" max="3600" width="13.875" style="287" customWidth="1"/>
    <col min="3601" max="3601" width="0.25" style="287" customWidth="1"/>
    <col min="3602" max="3602" width="0" style="287" hidden="1" customWidth="1"/>
    <col min="3603" max="3840" width="9.875" style="287" customWidth="1"/>
    <col min="3841" max="3841" width="19.125" style="287" customWidth="1"/>
    <col min="3842" max="3842" width="14.125" style="287" customWidth="1"/>
    <col min="3843" max="3843" width="11" style="287" customWidth="1"/>
    <col min="3844" max="3844" width="10.75" style="287" customWidth="1"/>
    <col min="3845" max="3845" width="9.25" style="287" customWidth="1"/>
    <col min="3846" max="3846" width="12.75" style="287" customWidth="1"/>
    <col min="3847" max="3847" width="9.125" style="287" customWidth="1"/>
    <col min="3848" max="3848" width="10.375" style="287" customWidth="1"/>
    <col min="3849" max="3849" width="6.875" style="287" customWidth="1"/>
    <col min="3850" max="3850" width="6.625" style="287" customWidth="1"/>
    <col min="3851" max="3851" width="6.375" style="287" customWidth="1"/>
    <col min="3852" max="3852" width="7" style="287" customWidth="1"/>
    <col min="3853" max="3853" width="11.125" style="287" customWidth="1"/>
    <col min="3854" max="3854" width="9.875" style="287" customWidth="1"/>
    <col min="3855" max="3855" width="9.375" style="287" customWidth="1"/>
    <col min="3856" max="3856" width="13.875" style="287" customWidth="1"/>
    <col min="3857" max="3857" width="0.25" style="287" customWidth="1"/>
    <col min="3858" max="3858" width="0" style="287" hidden="1" customWidth="1"/>
    <col min="3859" max="4096" width="9.875" style="287" customWidth="1"/>
    <col min="4097" max="4097" width="19.125" style="287" customWidth="1"/>
    <col min="4098" max="4098" width="14.125" style="287" customWidth="1"/>
    <col min="4099" max="4099" width="11" style="287" customWidth="1"/>
    <col min="4100" max="4100" width="10.75" style="287" customWidth="1"/>
    <col min="4101" max="4101" width="9.25" style="287" customWidth="1"/>
    <col min="4102" max="4102" width="12.75" style="287" customWidth="1"/>
    <col min="4103" max="4103" width="9.125" style="287" customWidth="1"/>
    <col min="4104" max="4104" width="10.375" style="287" customWidth="1"/>
    <col min="4105" max="4105" width="6.875" style="287" customWidth="1"/>
    <col min="4106" max="4106" width="6.625" style="287" customWidth="1"/>
    <col min="4107" max="4107" width="6.375" style="287" customWidth="1"/>
    <col min="4108" max="4108" width="7" style="287" customWidth="1"/>
    <col min="4109" max="4109" width="11.125" style="287" customWidth="1"/>
    <col min="4110" max="4110" width="9.875" style="287" customWidth="1"/>
    <col min="4111" max="4111" width="9.375" style="287" customWidth="1"/>
    <col min="4112" max="4112" width="13.875" style="287" customWidth="1"/>
    <col min="4113" max="4113" width="0.25" style="287" customWidth="1"/>
    <col min="4114" max="4114" width="0" style="287" hidden="1" customWidth="1"/>
    <col min="4115" max="4352" width="9.875" style="287" customWidth="1"/>
    <col min="4353" max="4353" width="19.125" style="287" customWidth="1"/>
    <col min="4354" max="4354" width="14.125" style="287" customWidth="1"/>
    <col min="4355" max="4355" width="11" style="287" customWidth="1"/>
    <col min="4356" max="4356" width="10.75" style="287" customWidth="1"/>
    <col min="4357" max="4357" width="9.25" style="287" customWidth="1"/>
    <col min="4358" max="4358" width="12.75" style="287" customWidth="1"/>
    <col min="4359" max="4359" width="9.125" style="287" customWidth="1"/>
    <col min="4360" max="4360" width="10.375" style="287" customWidth="1"/>
    <col min="4361" max="4361" width="6.875" style="287" customWidth="1"/>
    <col min="4362" max="4362" width="6.625" style="287" customWidth="1"/>
    <col min="4363" max="4363" width="6.375" style="287" customWidth="1"/>
    <col min="4364" max="4364" width="7" style="287" customWidth="1"/>
    <col min="4365" max="4365" width="11.125" style="287" customWidth="1"/>
    <col min="4366" max="4366" width="9.875" style="287" customWidth="1"/>
    <col min="4367" max="4367" width="9.375" style="287" customWidth="1"/>
    <col min="4368" max="4368" width="13.875" style="287" customWidth="1"/>
    <col min="4369" max="4369" width="0.25" style="287" customWidth="1"/>
    <col min="4370" max="4370" width="0" style="287" hidden="1" customWidth="1"/>
    <col min="4371" max="4608" width="9.875" style="287" customWidth="1"/>
    <col min="4609" max="4609" width="19.125" style="287" customWidth="1"/>
    <col min="4610" max="4610" width="14.125" style="287" customWidth="1"/>
    <col min="4611" max="4611" width="11" style="287" customWidth="1"/>
    <col min="4612" max="4612" width="10.75" style="287" customWidth="1"/>
    <col min="4613" max="4613" width="9.25" style="287" customWidth="1"/>
    <col min="4614" max="4614" width="12.75" style="287" customWidth="1"/>
    <col min="4615" max="4615" width="9.125" style="287" customWidth="1"/>
    <col min="4616" max="4616" width="10.375" style="287" customWidth="1"/>
    <col min="4617" max="4617" width="6.875" style="287" customWidth="1"/>
    <col min="4618" max="4618" width="6.625" style="287" customWidth="1"/>
    <col min="4619" max="4619" width="6.375" style="287" customWidth="1"/>
    <col min="4620" max="4620" width="7" style="287" customWidth="1"/>
    <col min="4621" max="4621" width="11.125" style="287" customWidth="1"/>
    <col min="4622" max="4622" width="9.875" style="287" customWidth="1"/>
    <col min="4623" max="4623" width="9.375" style="287" customWidth="1"/>
    <col min="4624" max="4624" width="13.875" style="287" customWidth="1"/>
    <col min="4625" max="4625" width="0.25" style="287" customWidth="1"/>
    <col min="4626" max="4626" width="0" style="287" hidden="1" customWidth="1"/>
    <col min="4627" max="4864" width="9.875" style="287" customWidth="1"/>
    <col min="4865" max="4865" width="19.125" style="287" customWidth="1"/>
    <col min="4866" max="4866" width="14.125" style="287" customWidth="1"/>
    <col min="4867" max="4867" width="11" style="287" customWidth="1"/>
    <col min="4868" max="4868" width="10.75" style="287" customWidth="1"/>
    <col min="4869" max="4869" width="9.25" style="287" customWidth="1"/>
    <col min="4870" max="4870" width="12.75" style="287" customWidth="1"/>
    <col min="4871" max="4871" width="9.125" style="287" customWidth="1"/>
    <col min="4872" max="4872" width="10.375" style="287" customWidth="1"/>
    <col min="4873" max="4873" width="6.875" style="287" customWidth="1"/>
    <col min="4874" max="4874" width="6.625" style="287" customWidth="1"/>
    <col min="4875" max="4875" width="6.375" style="287" customWidth="1"/>
    <col min="4876" max="4876" width="7" style="287" customWidth="1"/>
    <col min="4877" max="4877" width="11.125" style="287" customWidth="1"/>
    <col min="4878" max="4878" width="9.875" style="287" customWidth="1"/>
    <col min="4879" max="4879" width="9.375" style="287" customWidth="1"/>
    <col min="4880" max="4880" width="13.875" style="287" customWidth="1"/>
    <col min="4881" max="4881" width="0.25" style="287" customWidth="1"/>
    <col min="4882" max="4882" width="0" style="287" hidden="1" customWidth="1"/>
    <col min="4883" max="5120" width="9.875" style="287" customWidth="1"/>
    <col min="5121" max="5121" width="19.125" style="287" customWidth="1"/>
    <col min="5122" max="5122" width="14.125" style="287" customWidth="1"/>
    <col min="5123" max="5123" width="11" style="287" customWidth="1"/>
    <col min="5124" max="5124" width="10.75" style="287" customWidth="1"/>
    <col min="5125" max="5125" width="9.25" style="287" customWidth="1"/>
    <col min="5126" max="5126" width="12.75" style="287" customWidth="1"/>
    <col min="5127" max="5127" width="9.125" style="287" customWidth="1"/>
    <col min="5128" max="5128" width="10.375" style="287" customWidth="1"/>
    <col min="5129" max="5129" width="6.875" style="287" customWidth="1"/>
    <col min="5130" max="5130" width="6.625" style="287" customWidth="1"/>
    <col min="5131" max="5131" width="6.375" style="287" customWidth="1"/>
    <col min="5132" max="5132" width="7" style="287" customWidth="1"/>
    <col min="5133" max="5133" width="11.125" style="287" customWidth="1"/>
    <col min="5134" max="5134" width="9.875" style="287" customWidth="1"/>
    <col min="5135" max="5135" width="9.375" style="287" customWidth="1"/>
    <col min="5136" max="5136" width="13.875" style="287" customWidth="1"/>
    <col min="5137" max="5137" width="0.25" style="287" customWidth="1"/>
    <col min="5138" max="5138" width="0" style="287" hidden="1" customWidth="1"/>
    <col min="5139" max="5376" width="9.875" style="287" customWidth="1"/>
    <col min="5377" max="5377" width="19.125" style="287" customWidth="1"/>
    <col min="5378" max="5378" width="14.125" style="287" customWidth="1"/>
    <col min="5379" max="5379" width="11" style="287" customWidth="1"/>
    <col min="5380" max="5380" width="10.75" style="287" customWidth="1"/>
    <col min="5381" max="5381" width="9.25" style="287" customWidth="1"/>
    <col min="5382" max="5382" width="12.75" style="287" customWidth="1"/>
    <col min="5383" max="5383" width="9.125" style="287" customWidth="1"/>
    <col min="5384" max="5384" width="10.375" style="287" customWidth="1"/>
    <col min="5385" max="5385" width="6.875" style="287" customWidth="1"/>
    <col min="5386" max="5386" width="6.625" style="287" customWidth="1"/>
    <col min="5387" max="5387" width="6.375" style="287" customWidth="1"/>
    <col min="5388" max="5388" width="7" style="287" customWidth="1"/>
    <col min="5389" max="5389" width="11.125" style="287" customWidth="1"/>
    <col min="5390" max="5390" width="9.875" style="287" customWidth="1"/>
    <col min="5391" max="5391" width="9.375" style="287" customWidth="1"/>
    <col min="5392" max="5392" width="13.875" style="287" customWidth="1"/>
    <col min="5393" max="5393" width="0.25" style="287" customWidth="1"/>
    <col min="5394" max="5394" width="0" style="287" hidden="1" customWidth="1"/>
    <col min="5395" max="5632" width="9.875" style="287" customWidth="1"/>
    <col min="5633" max="5633" width="19.125" style="287" customWidth="1"/>
    <col min="5634" max="5634" width="14.125" style="287" customWidth="1"/>
    <col min="5635" max="5635" width="11" style="287" customWidth="1"/>
    <col min="5636" max="5636" width="10.75" style="287" customWidth="1"/>
    <col min="5637" max="5637" width="9.25" style="287" customWidth="1"/>
    <col min="5638" max="5638" width="12.75" style="287" customWidth="1"/>
    <col min="5639" max="5639" width="9.125" style="287" customWidth="1"/>
    <col min="5640" max="5640" width="10.375" style="287" customWidth="1"/>
    <col min="5641" max="5641" width="6.875" style="287" customWidth="1"/>
    <col min="5642" max="5642" width="6.625" style="287" customWidth="1"/>
    <col min="5643" max="5643" width="6.375" style="287" customWidth="1"/>
    <col min="5644" max="5644" width="7" style="287" customWidth="1"/>
    <col min="5645" max="5645" width="11.125" style="287" customWidth="1"/>
    <col min="5646" max="5646" width="9.875" style="287" customWidth="1"/>
    <col min="5647" max="5647" width="9.375" style="287" customWidth="1"/>
    <col min="5648" max="5648" width="13.875" style="287" customWidth="1"/>
    <col min="5649" max="5649" width="0.25" style="287" customWidth="1"/>
    <col min="5650" max="5650" width="0" style="287" hidden="1" customWidth="1"/>
    <col min="5651" max="5888" width="9.875" style="287" customWidth="1"/>
    <col min="5889" max="5889" width="19.125" style="287" customWidth="1"/>
    <col min="5890" max="5890" width="14.125" style="287" customWidth="1"/>
    <col min="5891" max="5891" width="11" style="287" customWidth="1"/>
    <col min="5892" max="5892" width="10.75" style="287" customWidth="1"/>
    <col min="5893" max="5893" width="9.25" style="287" customWidth="1"/>
    <col min="5894" max="5894" width="12.75" style="287" customWidth="1"/>
    <col min="5895" max="5895" width="9.125" style="287" customWidth="1"/>
    <col min="5896" max="5896" width="10.375" style="287" customWidth="1"/>
    <col min="5897" max="5897" width="6.875" style="287" customWidth="1"/>
    <col min="5898" max="5898" width="6.625" style="287" customWidth="1"/>
    <col min="5899" max="5899" width="6.375" style="287" customWidth="1"/>
    <col min="5900" max="5900" width="7" style="287" customWidth="1"/>
    <col min="5901" max="5901" width="11.125" style="287" customWidth="1"/>
    <col min="5902" max="5902" width="9.875" style="287" customWidth="1"/>
    <col min="5903" max="5903" width="9.375" style="287" customWidth="1"/>
    <col min="5904" max="5904" width="13.875" style="287" customWidth="1"/>
    <col min="5905" max="5905" width="0.25" style="287" customWidth="1"/>
    <col min="5906" max="5906" width="0" style="287" hidden="1" customWidth="1"/>
    <col min="5907" max="6144" width="9.875" style="287" customWidth="1"/>
    <col min="6145" max="6145" width="19.125" style="287" customWidth="1"/>
    <col min="6146" max="6146" width="14.125" style="287" customWidth="1"/>
    <col min="6147" max="6147" width="11" style="287" customWidth="1"/>
    <col min="6148" max="6148" width="10.75" style="287" customWidth="1"/>
    <col min="6149" max="6149" width="9.25" style="287" customWidth="1"/>
    <col min="6150" max="6150" width="12.75" style="287" customWidth="1"/>
    <col min="6151" max="6151" width="9.125" style="287" customWidth="1"/>
    <col min="6152" max="6152" width="10.375" style="287" customWidth="1"/>
    <col min="6153" max="6153" width="6.875" style="287" customWidth="1"/>
    <col min="6154" max="6154" width="6.625" style="287" customWidth="1"/>
    <col min="6155" max="6155" width="6.375" style="287" customWidth="1"/>
    <col min="6156" max="6156" width="7" style="287" customWidth="1"/>
    <col min="6157" max="6157" width="11.125" style="287" customWidth="1"/>
    <col min="6158" max="6158" width="9.875" style="287" customWidth="1"/>
    <col min="6159" max="6159" width="9.375" style="287" customWidth="1"/>
    <col min="6160" max="6160" width="13.875" style="287" customWidth="1"/>
    <col min="6161" max="6161" width="0.25" style="287" customWidth="1"/>
    <col min="6162" max="6162" width="0" style="287" hidden="1" customWidth="1"/>
    <col min="6163" max="6400" width="9.875" style="287" customWidth="1"/>
    <col min="6401" max="6401" width="19.125" style="287" customWidth="1"/>
    <col min="6402" max="6402" width="14.125" style="287" customWidth="1"/>
    <col min="6403" max="6403" width="11" style="287" customWidth="1"/>
    <col min="6404" max="6404" width="10.75" style="287" customWidth="1"/>
    <col min="6405" max="6405" width="9.25" style="287" customWidth="1"/>
    <col min="6406" max="6406" width="12.75" style="287" customWidth="1"/>
    <col min="6407" max="6407" width="9.125" style="287" customWidth="1"/>
    <col min="6408" max="6408" width="10.375" style="287" customWidth="1"/>
    <col min="6409" max="6409" width="6.875" style="287" customWidth="1"/>
    <col min="6410" max="6410" width="6.625" style="287" customWidth="1"/>
    <col min="6411" max="6411" width="6.375" style="287" customWidth="1"/>
    <col min="6412" max="6412" width="7" style="287" customWidth="1"/>
    <col min="6413" max="6413" width="11.125" style="287" customWidth="1"/>
    <col min="6414" max="6414" width="9.875" style="287" customWidth="1"/>
    <col min="6415" max="6415" width="9.375" style="287" customWidth="1"/>
    <col min="6416" max="6416" width="13.875" style="287" customWidth="1"/>
    <col min="6417" max="6417" width="0.25" style="287" customWidth="1"/>
    <col min="6418" max="6418" width="0" style="287" hidden="1" customWidth="1"/>
    <col min="6419" max="6656" width="9.875" style="287" customWidth="1"/>
    <col min="6657" max="6657" width="19.125" style="287" customWidth="1"/>
    <col min="6658" max="6658" width="14.125" style="287" customWidth="1"/>
    <col min="6659" max="6659" width="11" style="287" customWidth="1"/>
    <col min="6660" max="6660" width="10.75" style="287" customWidth="1"/>
    <col min="6661" max="6661" width="9.25" style="287" customWidth="1"/>
    <col min="6662" max="6662" width="12.75" style="287" customWidth="1"/>
    <col min="6663" max="6663" width="9.125" style="287" customWidth="1"/>
    <col min="6664" max="6664" width="10.375" style="287" customWidth="1"/>
    <col min="6665" max="6665" width="6.875" style="287" customWidth="1"/>
    <col min="6666" max="6666" width="6.625" style="287" customWidth="1"/>
    <col min="6667" max="6667" width="6.375" style="287" customWidth="1"/>
    <col min="6668" max="6668" width="7" style="287" customWidth="1"/>
    <col min="6669" max="6669" width="11.125" style="287" customWidth="1"/>
    <col min="6670" max="6670" width="9.875" style="287" customWidth="1"/>
    <col min="6671" max="6671" width="9.375" style="287" customWidth="1"/>
    <col min="6672" max="6672" width="13.875" style="287" customWidth="1"/>
    <col min="6673" max="6673" width="0.25" style="287" customWidth="1"/>
    <col min="6674" max="6674" width="0" style="287" hidden="1" customWidth="1"/>
    <col min="6675" max="6912" width="9.875" style="287" customWidth="1"/>
    <col min="6913" max="6913" width="19.125" style="287" customWidth="1"/>
    <col min="6914" max="6914" width="14.125" style="287" customWidth="1"/>
    <col min="6915" max="6915" width="11" style="287" customWidth="1"/>
    <col min="6916" max="6916" width="10.75" style="287" customWidth="1"/>
    <col min="6917" max="6917" width="9.25" style="287" customWidth="1"/>
    <col min="6918" max="6918" width="12.75" style="287" customWidth="1"/>
    <col min="6919" max="6919" width="9.125" style="287" customWidth="1"/>
    <col min="6920" max="6920" width="10.375" style="287" customWidth="1"/>
    <col min="6921" max="6921" width="6.875" style="287" customWidth="1"/>
    <col min="6922" max="6922" width="6.625" style="287" customWidth="1"/>
    <col min="6923" max="6923" width="6.375" style="287" customWidth="1"/>
    <col min="6924" max="6924" width="7" style="287" customWidth="1"/>
    <col min="6925" max="6925" width="11.125" style="287" customWidth="1"/>
    <col min="6926" max="6926" width="9.875" style="287" customWidth="1"/>
    <col min="6927" max="6927" width="9.375" style="287" customWidth="1"/>
    <col min="6928" max="6928" width="13.875" style="287" customWidth="1"/>
    <col min="6929" max="6929" width="0.25" style="287" customWidth="1"/>
    <col min="6930" max="6930" width="0" style="287" hidden="1" customWidth="1"/>
    <col min="6931" max="7168" width="9.875" style="287" customWidth="1"/>
    <col min="7169" max="7169" width="19.125" style="287" customWidth="1"/>
    <col min="7170" max="7170" width="14.125" style="287" customWidth="1"/>
    <col min="7171" max="7171" width="11" style="287" customWidth="1"/>
    <col min="7172" max="7172" width="10.75" style="287" customWidth="1"/>
    <col min="7173" max="7173" width="9.25" style="287" customWidth="1"/>
    <col min="7174" max="7174" width="12.75" style="287" customWidth="1"/>
    <col min="7175" max="7175" width="9.125" style="287" customWidth="1"/>
    <col min="7176" max="7176" width="10.375" style="287" customWidth="1"/>
    <col min="7177" max="7177" width="6.875" style="287" customWidth="1"/>
    <col min="7178" max="7178" width="6.625" style="287" customWidth="1"/>
    <col min="7179" max="7179" width="6.375" style="287" customWidth="1"/>
    <col min="7180" max="7180" width="7" style="287" customWidth="1"/>
    <col min="7181" max="7181" width="11.125" style="287" customWidth="1"/>
    <col min="7182" max="7182" width="9.875" style="287" customWidth="1"/>
    <col min="7183" max="7183" width="9.375" style="287" customWidth="1"/>
    <col min="7184" max="7184" width="13.875" style="287" customWidth="1"/>
    <col min="7185" max="7185" width="0.25" style="287" customWidth="1"/>
    <col min="7186" max="7186" width="0" style="287" hidden="1" customWidth="1"/>
    <col min="7187" max="7424" width="9.875" style="287" customWidth="1"/>
    <col min="7425" max="7425" width="19.125" style="287" customWidth="1"/>
    <col min="7426" max="7426" width="14.125" style="287" customWidth="1"/>
    <col min="7427" max="7427" width="11" style="287" customWidth="1"/>
    <col min="7428" max="7428" width="10.75" style="287" customWidth="1"/>
    <col min="7429" max="7429" width="9.25" style="287" customWidth="1"/>
    <col min="7430" max="7430" width="12.75" style="287" customWidth="1"/>
    <col min="7431" max="7431" width="9.125" style="287" customWidth="1"/>
    <col min="7432" max="7432" width="10.375" style="287" customWidth="1"/>
    <col min="7433" max="7433" width="6.875" style="287" customWidth="1"/>
    <col min="7434" max="7434" width="6.625" style="287" customWidth="1"/>
    <col min="7435" max="7435" width="6.375" style="287" customWidth="1"/>
    <col min="7436" max="7436" width="7" style="287" customWidth="1"/>
    <col min="7437" max="7437" width="11.125" style="287" customWidth="1"/>
    <col min="7438" max="7438" width="9.875" style="287" customWidth="1"/>
    <col min="7439" max="7439" width="9.375" style="287" customWidth="1"/>
    <col min="7440" max="7440" width="13.875" style="287" customWidth="1"/>
    <col min="7441" max="7441" width="0.25" style="287" customWidth="1"/>
    <col min="7442" max="7442" width="0" style="287" hidden="1" customWidth="1"/>
    <col min="7443" max="7680" width="9.875" style="287" customWidth="1"/>
    <col min="7681" max="7681" width="19.125" style="287" customWidth="1"/>
    <col min="7682" max="7682" width="14.125" style="287" customWidth="1"/>
    <col min="7683" max="7683" width="11" style="287" customWidth="1"/>
    <col min="7684" max="7684" width="10.75" style="287" customWidth="1"/>
    <col min="7685" max="7685" width="9.25" style="287" customWidth="1"/>
    <col min="7686" max="7686" width="12.75" style="287" customWidth="1"/>
    <col min="7687" max="7687" width="9.125" style="287" customWidth="1"/>
    <col min="7688" max="7688" width="10.375" style="287" customWidth="1"/>
    <col min="7689" max="7689" width="6.875" style="287" customWidth="1"/>
    <col min="7690" max="7690" width="6.625" style="287" customWidth="1"/>
    <col min="7691" max="7691" width="6.375" style="287" customWidth="1"/>
    <col min="7692" max="7692" width="7" style="287" customWidth="1"/>
    <col min="7693" max="7693" width="11.125" style="287" customWidth="1"/>
    <col min="7694" max="7694" width="9.875" style="287" customWidth="1"/>
    <col min="7695" max="7695" width="9.375" style="287" customWidth="1"/>
    <col min="7696" max="7696" width="13.875" style="287" customWidth="1"/>
    <col min="7697" max="7697" width="0.25" style="287" customWidth="1"/>
    <col min="7698" max="7698" width="0" style="287" hidden="1" customWidth="1"/>
    <col min="7699" max="7936" width="9.875" style="287" customWidth="1"/>
    <col min="7937" max="7937" width="19.125" style="287" customWidth="1"/>
    <col min="7938" max="7938" width="14.125" style="287" customWidth="1"/>
    <col min="7939" max="7939" width="11" style="287" customWidth="1"/>
    <col min="7940" max="7940" width="10.75" style="287" customWidth="1"/>
    <col min="7941" max="7941" width="9.25" style="287" customWidth="1"/>
    <col min="7942" max="7942" width="12.75" style="287" customWidth="1"/>
    <col min="7943" max="7943" width="9.125" style="287" customWidth="1"/>
    <col min="7944" max="7944" width="10.375" style="287" customWidth="1"/>
    <col min="7945" max="7945" width="6.875" style="287" customWidth="1"/>
    <col min="7946" max="7946" width="6.625" style="287" customWidth="1"/>
    <col min="7947" max="7947" width="6.375" style="287" customWidth="1"/>
    <col min="7948" max="7948" width="7" style="287" customWidth="1"/>
    <col min="7949" max="7949" width="11.125" style="287" customWidth="1"/>
    <col min="7950" max="7950" width="9.875" style="287" customWidth="1"/>
    <col min="7951" max="7951" width="9.375" style="287" customWidth="1"/>
    <col min="7952" max="7952" width="13.875" style="287" customWidth="1"/>
    <col min="7953" max="7953" width="0.25" style="287" customWidth="1"/>
    <col min="7954" max="7954" width="0" style="287" hidden="1" customWidth="1"/>
    <col min="7955" max="8192" width="9.875" style="287" customWidth="1"/>
    <col min="8193" max="8193" width="19.125" style="287" customWidth="1"/>
    <col min="8194" max="8194" width="14.125" style="287" customWidth="1"/>
    <col min="8195" max="8195" width="11" style="287" customWidth="1"/>
    <col min="8196" max="8196" width="10.75" style="287" customWidth="1"/>
    <col min="8197" max="8197" width="9.25" style="287" customWidth="1"/>
    <col min="8198" max="8198" width="12.75" style="287" customWidth="1"/>
    <col min="8199" max="8199" width="9.125" style="287" customWidth="1"/>
    <col min="8200" max="8200" width="10.375" style="287" customWidth="1"/>
    <col min="8201" max="8201" width="6.875" style="287" customWidth="1"/>
    <col min="8202" max="8202" width="6.625" style="287" customWidth="1"/>
    <col min="8203" max="8203" width="6.375" style="287" customWidth="1"/>
    <col min="8204" max="8204" width="7" style="287" customWidth="1"/>
    <col min="8205" max="8205" width="11.125" style="287" customWidth="1"/>
    <col min="8206" max="8206" width="9.875" style="287" customWidth="1"/>
    <col min="8207" max="8207" width="9.375" style="287" customWidth="1"/>
    <col min="8208" max="8208" width="13.875" style="287" customWidth="1"/>
    <col min="8209" max="8209" width="0.25" style="287" customWidth="1"/>
    <col min="8210" max="8210" width="0" style="287" hidden="1" customWidth="1"/>
    <col min="8211" max="8448" width="9.875" style="287" customWidth="1"/>
    <col min="8449" max="8449" width="19.125" style="287" customWidth="1"/>
    <col min="8450" max="8450" width="14.125" style="287" customWidth="1"/>
    <col min="8451" max="8451" width="11" style="287" customWidth="1"/>
    <col min="8452" max="8452" width="10.75" style="287" customWidth="1"/>
    <col min="8453" max="8453" width="9.25" style="287" customWidth="1"/>
    <col min="8454" max="8454" width="12.75" style="287" customWidth="1"/>
    <col min="8455" max="8455" width="9.125" style="287" customWidth="1"/>
    <col min="8456" max="8456" width="10.375" style="287" customWidth="1"/>
    <col min="8457" max="8457" width="6.875" style="287" customWidth="1"/>
    <col min="8458" max="8458" width="6.625" style="287" customWidth="1"/>
    <col min="8459" max="8459" width="6.375" style="287" customWidth="1"/>
    <col min="8460" max="8460" width="7" style="287" customWidth="1"/>
    <col min="8461" max="8461" width="11.125" style="287" customWidth="1"/>
    <col min="8462" max="8462" width="9.875" style="287" customWidth="1"/>
    <col min="8463" max="8463" width="9.375" style="287" customWidth="1"/>
    <col min="8464" max="8464" width="13.875" style="287" customWidth="1"/>
    <col min="8465" max="8465" width="0.25" style="287" customWidth="1"/>
    <col min="8466" max="8466" width="0" style="287" hidden="1" customWidth="1"/>
    <col min="8467" max="8704" width="9.875" style="287" customWidth="1"/>
    <col min="8705" max="8705" width="19.125" style="287" customWidth="1"/>
    <col min="8706" max="8706" width="14.125" style="287" customWidth="1"/>
    <col min="8707" max="8707" width="11" style="287" customWidth="1"/>
    <col min="8708" max="8708" width="10.75" style="287" customWidth="1"/>
    <col min="8709" max="8709" width="9.25" style="287" customWidth="1"/>
    <col min="8710" max="8710" width="12.75" style="287" customWidth="1"/>
    <col min="8711" max="8711" width="9.125" style="287" customWidth="1"/>
    <col min="8712" max="8712" width="10.375" style="287" customWidth="1"/>
    <col min="8713" max="8713" width="6.875" style="287" customWidth="1"/>
    <col min="8714" max="8714" width="6.625" style="287" customWidth="1"/>
    <col min="8715" max="8715" width="6.375" style="287" customWidth="1"/>
    <col min="8716" max="8716" width="7" style="287" customWidth="1"/>
    <col min="8717" max="8717" width="11.125" style="287" customWidth="1"/>
    <col min="8718" max="8718" width="9.875" style="287" customWidth="1"/>
    <col min="8719" max="8719" width="9.375" style="287" customWidth="1"/>
    <col min="8720" max="8720" width="13.875" style="287" customWidth="1"/>
    <col min="8721" max="8721" width="0.25" style="287" customWidth="1"/>
    <col min="8722" max="8722" width="0" style="287" hidden="1" customWidth="1"/>
    <col min="8723" max="8960" width="9.875" style="287" customWidth="1"/>
    <col min="8961" max="8961" width="19.125" style="287" customWidth="1"/>
    <col min="8962" max="8962" width="14.125" style="287" customWidth="1"/>
    <col min="8963" max="8963" width="11" style="287" customWidth="1"/>
    <col min="8964" max="8964" width="10.75" style="287" customWidth="1"/>
    <col min="8965" max="8965" width="9.25" style="287" customWidth="1"/>
    <col min="8966" max="8966" width="12.75" style="287" customWidth="1"/>
    <col min="8967" max="8967" width="9.125" style="287" customWidth="1"/>
    <col min="8968" max="8968" width="10.375" style="287" customWidth="1"/>
    <col min="8969" max="8969" width="6.875" style="287" customWidth="1"/>
    <col min="8970" max="8970" width="6.625" style="287" customWidth="1"/>
    <col min="8971" max="8971" width="6.375" style="287" customWidth="1"/>
    <col min="8972" max="8972" width="7" style="287" customWidth="1"/>
    <col min="8973" max="8973" width="11.125" style="287" customWidth="1"/>
    <col min="8974" max="8974" width="9.875" style="287" customWidth="1"/>
    <col min="8975" max="8975" width="9.375" style="287" customWidth="1"/>
    <col min="8976" max="8976" width="13.875" style="287" customWidth="1"/>
    <col min="8977" max="8977" width="0.25" style="287" customWidth="1"/>
    <col min="8978" max="8978" width="0" style="287" hidden="1" customWidth="1"/>
    <col min="8979" max="9216" width="9.875" style="287" customWidth="1"/>
    <col min="9217" max="9217" width="19.125" style="287" customWidth="1"/>
    <col min="9218" max="9218" width="14.125" style="287" customWidth="1"/>
    <col min="9219" max="9219" width="11" style="287" customWidth="1"/>
    <col min="9220" max="9220" width="10.75" style="287" customWidth="1"/>
    <col min="9221" max="9221" width="9.25" style="287" customWidth="1"/>
    <col min="9222" max="9222" width="12.75" style="287" customWidth="1"/>
    <col min="9223" max="9223" width="9.125" style="287" customWidth="1"/>
    <col min="9224" max="9224" width="10.375" style="287" customWidth="1"/>
    <col min="9225" max="9225" width="6.875" style="287" customWidth="1"/>
    <col min="9226" max="9226" width="6.625" style="287" customWidth="1"/>
    <col min="9227" max="9227" width="6.375" style="287" customWidth="1"/>
    <col min="9228" max="9228" width="7" style="287" customWidth="1"/>
    <col min="9229" max="9229" width="11.125" style="287" customWidth="1"/>
    <col min="9230" max="9230" width="9.875" style="287" customWidth="1"/>
    <col min="9231" max="9231" width="9.375" style="287" customWidth="1"/>
    <col min="9232" max="9232" width="13.875" style="287" customWidth="1"/>
    <col min="9233" max="9233" width="0.25" style="287" customWidth="1"/>
    <col min="9234" max="9234" width="0" style="287" hidden="1" customWidth="1"/>
    <col min="9235" max="9472" width="9.875" style="287" customWidth="1"/>
    <col min="9473" max="9473" width="19.125" style="287" customWidth="1"/>
    <col min="9474" max="9474" width="14.125" style="287" customWidth="1"/>
    <col min="9475" max="9475" width="11" style="287" customWidth="1"/>
    <col min="9476" max="9476" width="10.75" style="287" customWidth="1"/>
    <col min="9477" max="9477" width="9.25" style="287" customWidth="1"/>
    <col min="9478" max="9478" width="12.75" style="287" customWidth="1"/>
    <col min="9479" max="9479" width="9.125" style="287" customWidth="1"/>
    <col min="9480" max="9480" width="10.375" style="287" customWidth="1"/>
    <col min="9481" max="9481" width="6.875" style="287" customWidth="1"/>
    <col min="9482" max="9482" width="6.625" style="287" customWidth="1"/>
    <col min="9483" max="9483" width="6.375" style="287" customWidth="1"/>
    <col min="9484" max="9484" width="7" style="287" customWidth="1"/>
    <col min="9485" max="9485" width="11.125" style="287" customWidth="1"/>
    <col min="9486" max="9486" width="9.875" style="287" customWidth="1"/>
    <col min="9487" max="9487" width="9.375" style="287" customWidth="1"/>
    <col min="9488" max="9488" width="13.875" style="287" customWidth="1"/>
    <col min="9489" max="9489" width="0.25" style="287" customWidth="1"/>
    <col min="9490" max="9490" width="0" style="287" hidden="1" customWidth="1"/>
    <col min="9491" max="9728" width="9.875" style="287" customWidth="1"/>
    <col min="9729" max="9729" width="19.125" style="287" customWidth="1"/>
    <col min="9730" max="9730" width="14.125" style="287" customWidth="1"/>
    <col min="9731" max="9731" width="11" style="287" customWidth="1"/>
    <col min="9732" max="9732" width="10.75" style="287" customWidth="1"/>
    <col min="9733" max="9733" width="9.25" style="287" customWidth="1"/>
    <col min="9734" max="9734" width="12.75" style="287" customWidth="1"/>
    <col min="9735" max="9735" width="9.125" style="287" customWidth="1"/>
    <col min="9736" max="9736" width="10.375" style="287" customWidth="1"/>
    <col min="9737" max="9737" width="6.875" style="287" customWidth="1"/>
    <col min="9738" max="9738" width="6.625" style="287" customWidth="1"/>
    <col min="9739" max="9739" width="6.375" style="287" customWidth="1"/>
    <col min="9740" max="9740" width="7" style="287" customWidth="1"/>
    <col min="9741" max="9741" width="11.125" style="287" customWidth="1"/>
    <col min="9742" max="9742" width="9.875" style="287" customWidth="1"/>
    <col min="9743" max="9743" width="9.375" style="287" customWidth="1"/>
    <col min="9744" max="9744" width="13.875" style="287" customWidth="1"/>
    <col min="9745" max="9745" width="0.25" style="287" customWidth="1"/>
    <col min="9746" max="9746" width="0" style="287" hidden="1" customWidth="1"/>
    <col min="9747" max="9984" width="9.875" style="287" customWidth="1"/>
    <col min="9985" max="9985" width="19.125" style="287" customWidth="1"/>
    <col min="9986" max="9986" width="14.125" style="287" customWidth="1"/>
    <col min="9987" max="9987" width="11" style="287" customWidth="1"/>
    <col min="9988" max="9988" width="10.75" style="287" customWidth="1"/>
    <col min="9989" max="9989" width="9.25" style="287" customWidth="1"/>
    <col min="9990" max="9990" width="12.75" style="287" customWidth="1"/>
    <col min="9991" max="9991" width="9.125" style="287" customWidth="1"/>
    <col min="9992" max="9992" width="10.375" style="287" customWidth="1"/>
    <col min="9993" max="9993" width="6.875" style="287" customWidth="1"/>
    <col min="9994" max="9994" width="6.625" style="287" customWidth="1"/>
    <col min="9995" max="9995" width="6.375" style="287" customWidth="1"/>
    <col min="9996" max="9996" width="7" style="287" customWidth="1"/>
    <col min="9997" max="9997" width="11.125" style="287" customWidth="1"/>
    <col min="9998" max="9998" width="9.875" style="287" customWidth="1"/>
    <col min="9999" max="9999" width="9.375" style="287" customWidth="1"/>
    <col min="10000" max="10000" width="13.875" style="287" customWidth="1"/>
    <col min="10001" max="10001" width="0.25" style="287" customWidth="1"/>
    <col min="10002" max="10002" width="0" style="287" hidden="1" customWidth="1"/>
    <col min="10003" max="10240" width="9.875" style="287" customWidth="1"/>
    <col min="10241" max="10241" width="19.125" style="287" customWidth="1"/>
    <col min="10242" max="10242" width="14.125" style="287" customWidth="1"/>
    <col min="10243" max="10243" width="11" style="287" customWidth="1"/>
    <col min="10244" max="10244" width="10.75" style="287" customWidth="1"/>
    <col min="10245" max="10245" width="9.25" style="287" customWidth="1"/>
    <col min="10246" max="10246" width="12.75" style="287" customWidth="1"/>
    <col min="10247" max="10247" width="9.125" style="287" customWidth="1"/>
    <col min="10248" max="10248" width="10.375" style="287" customWidth="1"/>
    <col min="10249" max="10249" width="6.875" style="287" customWidth="1"/>
    <col min="10250" max="10250" width="6.625" style="287" customWidth="1"/>
    <col min="10251" max="10251" width="6.375" style="287" customWidth="1"/>
    <col min="10252" max="10252" width="7" style="287" customWidth="1"/>
    <col min="10253" max="10253" width="11.125" style="287" customWidth="1"/>
    <col min="10254" max="10254" width="9.875" style="287" customWidth="1"/>
    <col min="10255" max="10255" width="9.375" style="287" customWidth="1"/>
    <col min="10256" max="10256" width="13.875" style="287" customWidth="1"/>
    <col min="10257" max="10257" width="0.25" style="287" customWidth="1"/>
    <col min="10258" max="10258" width="0" style="287" hidden="1" customWidth="1"/>
    <col min="10259" max="10496" width="9.875" style="287" customWidth="1"/>
    <col min="10497" max="10497" width="19.125" style="287" customWidth="1"/>
    <col min="10498" max="10498" width="14.125" style="287" customWidth="1"/>
    <col min="10499" max="10499" width="11" style="287" customWidth="1"/>
    <col min="10500" max="10500" width="10.75" style="287" customWidth="1"/>
    <col min="10501" max="10501" width="9.25" style="287" customWidth="1"/>
    <col min="10502" max="10502" width="12.75" style="287" customWidth="1"/>
    <col min="10503" max="10503" width="9.125" style="287" customWidth="1"/>
    <col min="10504" max="10504" width="10.375" style="287" customWidth="1"/>
    <col min="10505" max="10505" width="6.875" style="287" customWidth="1"/>
    <col min="10506" max="10506" width="6.625" style="287" customWidth="1"/>
    <col min="10507" max="10507" width="6.375" style="287" customWidth="1"/>
    <col min="10508" max="10508" width="7" style="287" customWidth="1"/>
    <col min="10509" max="10509" width="11.125" style="287" customWidth="1"/>
    <col min="10510" max="10510" width="9.875" style="287" customWidth="1"/>
    <col min="10511" max="10511" width="9.375" style="287" customWidth="1"/>
    <col min="10512" max="10512" width="13.875" style="287" customWidth="1"/>
    <col min="10513" max="10513" width="0.25" style="287" customWidth="1"/>
    <col min="10514" max="10514" width="0" style="287" hidden="1" customWidth="1"/>
    <col min="10515" max="10752" width="9.875" style="287" customWidth="1"/>
    <col min="10753" max="10753" width="19.125" style="287" customWidth="1"/>
    <col min="10754" max="10754" width="14.125" style="287" customWidth="1"/>
    <col min="10755" max="10755" width="11" style="287" customWidth="1"/>
    <col min="10756" max="10756" width="10.75" style="287" customWidth="1"/>
    <col min="10757" max="10757" width="9.25" style="287" customWidth="1"/>
    <col min="10758" max="10758" width="12.75" style="287" customWidth="1"/>
    <col min="10759" max="10759" width="9.125" style="287" customWidth="1"/>
    <col min="10760" max="10760" width="10.375" style="287" customWidth="1"/>
    <col min="10761" max="10761" width="6.875" style="287" customWidth="1"/>
    <col min="10762" max="10762" width="6.625" style="287" customWidth="1"/>
    <col min="10763" max="10763" width="6.375" style="287" customWidth="1"/>
    <col min="10764" max="10764" width="7" style="287" customWidth="1"/>
    <col min="10765" max="10765" width="11.125" style="287" customWidth="1"/>
    <col min="10766" max="10766" width="9.875" style="287" customWidth="1"/>
    <col min="10767" max="10767" width="9.375" style="287" customWidth="1"/>
    <col min="10768" max="10768" width="13.875" style="287" customWidth="1"/>
    <col min="10769" max="10769" width="0.25" style="287" customWidth="1"/>
    <col min="10770" max="10770" width="0" style="287" hidden="1" customWidth="1"/>
    <col min="10771" max="11008" width="9.875" style="287" customWidth="1"/>
    <col min="11009" max="11009" width="19.125" style="287" customWidth="1"/>
    <col min="11010" max="11010" width="14.125" style="287" customWidth="1"/>
    <col min="11011" max="11011" width="11" style="287" customWidth="1"/>
    <col min="11012" max="11012" width="10.75" style="287" customWidth="1"/>
    <col min="11013" max="11013" width="9.25" style="287" customWidth="1"/>
    <col min="11014" max="11014" width="12.75" style="287" customWidth="1"/>
    <col min="11015" max="11015" width="9.125" style="287" customWidth="1"/>
    <col min="11016" max="11016" width="10.375" style="287" customWidth="1"/>
    <col min="11017" max="11017" width="6.875" style="287" customWidth="1"/>
    <col min="11018" max="11018" width="6.625" style="287" customWidth="1"/>
    <col min="11019" max="11019" width="6.375" style="287" customWidth="1"/>
    <col min="11020" max="11020" width="7" style="287" customWidth="1"/>
    <col min="11021" max="11021" width="11.125" style="287" customWidth="1"/>
    <col min="11022" max="11022" width="9.875" style="287" customWidth="1"/>
    <col min="11023" max="11023" width="9.375" style="287" customWidth="1"/>
    <col min="11024" max="11024" width="13.875" style="287" customWidth="1"/>
    <col min="11025" max="11025" width="0.25" style="287" customWidth="1"/>
    <col min="11026" max="11026" width="0" style="287" hidden="1" customWidth="1"/>
    <col min="11027" max="11264" width="9.875" style="287" customWidth="1"/>
    <col min="11265" max="11265" width="19.125" style="287" customWidth="1"/>
    <col min="11266" max="11266" width="14.125" style="287" customWidth="1"/>
    <col min="11267" max="11267" width="11" style="287" customWidth="1"/>
    <col min="11268" max="11268" width="10.75" style="287" customWidth="1"/>
    <col min="11269" max="11269" width="9.25" style="287" customWidth="1"/>
    <col min="11270" max="11270" width="12.75" style="287" customWidth="1"/>
    <col min="11271" max="11271" width="9.125" style="287" customWidth="1"/>
    <col min="11272" max="11272" width="10.375" style="287" customWidth="1"/>
    <col min="11273" max="11273" width="6.875" style="287" customWidth="1"/>
    <col min="11274" max="11274" width="6.625" style="287" customWidth="1"/>
    <col min="11275" max="11275" width="6.375" style="287" customWidth="1"/>
    <col min="11276" max="11276" width="7" style="287" customWidth="1"/>
    <col min="11277" max="11277" width="11.125" style="287" customWidth="1"/>
    <col min="11278" max="11278" width="9.875" style="287" customWidth="1"/>
    <col min="11279" max="11279" width="9.375" style="287" customWidth="1"/>
    <col min="11280" max="11280" width="13.875" style="287" customWidth="1"/>
    <col min="11281" max="11281" width="0.25" style="287" customWidth="1"/>
    <col min="11282" max="11282" width="0" style="287" hidden="1" customWidth="1"/>
    <col min="11283" max="11520" width="9.875" style="287" customWidth="1"/>
    <col min="11521" max="11521" width="19.125" style="287" customWidth="1"/>
    <col min="11522" max="11522" width="14.125" style="287" customWidth="1"/>
    <col min="11523" max="11523" width="11" style="287" customWidth="1"/>
    <col min="11524" max="11524" width="10.75" style="287" customWidth="1"/>
    <col min="11525" max="11525" width="9.25" style="287" customWidth="1"/>
    <col min="11526" max="11526" width="12.75" style="287" customWidth="1"/>
    <col min="11527" max="11527" width="9.125" style="287" customWidth="1"/>
    <col min="11528" max="11528" width="10.375" style="287" customWidth="1"/>
    <col min="11529" max="11529" width="6.875" style="287" customWidth="1"/>
    <col min="11530" max="11530" width="6.625" style="287" customWidth="1"/>
    <col min="11531" max="11531" width="6.375" style="287" customWidth="1"/>
    <col min="11532" max="11532" width="7" style="287" customWidth="1"/>
    <col min="11533" max="11533" width="11.125" style="287" customWidth="1"/>
    <col min="11534" max="11534" width="9.875" style="287" customWidth="1"/>
    <col min="11535" max="11535" width="9.375" style="287" customWidth="1"/>
    <col min="11536" max="11536" width="13.875" style="287" customWidth="1"/>
    <col min="11537" max="11537" width="0.25" style="287" customWidth="1"/>
    <col min="11538" max="11538" width="0" style="287" hidden="1" customWidth="1"/>
    <col min="11539" max="11776" width="9.875" style="287" customWidth="1"/>
    <col min="11777" max="11777" width="19.125" style="287" customWidth="1"/>
    <col min="11778" max="11778" width="14.125" style="287" customWidth="1"/>
    <col min="11779" max="11779" width="11" style="287" customWidth="1"/>
    <col min="11780" max="11780" width="10.75" style="287" customWidth="1"/>
    <col min="11781" max="11781" width="9.25" style="287" customWidth="1"/>
    <col min="11782" max="11782" width="12.75" style="287" customWidth="1"/>
    <col min="11783" max="11783" width="9.125" style="287" customWidth="1"/>
    <col min="11784" max="11784" width="10.375" style="287" customWidth="1"/>
    <col min="11785" max="11785" width="6.875" style="287" customWidth="1"/>
    <col min="11786" max="11786" width="6.625" style="287" customWidth="1"/>
    <col min="11787" max="11787" width="6.375" style="287" customWidth="1"/>
    <col min="11788" max="11788" width="7" style="287" customWidth="1"/>
    <col min="11789" max="11789" width="11.125" style="287" customWidth="1"/>
    <col min="11790" max="11790" width="9.875" style="287" customWidth="1"/>
    <col min="11791" max="11791" width="9.375" style="287" customWidth="1"/>
    <col min="11792" max="11792" width="13.875" style="287" customWidth="1"/>
    <col min="11793" max="11793" width="0.25" style="287" customWidth="1"/>
    <col min="11794" max="11794" width="0" style="287" hidden="1" customWidth="1"/>
    <col min="11795" max="12032" width="9.875" style="287" customWidth="1"/>
    <col min="12033" max="12033" width="19.125" style="287" customWidth="1"/>
    <col min="12034" max="12034" width="14.125" style="287" customWidth="1"/>
    <col min="12035" max="12035" width="11" style="287" customWidth="1"/>
    <col min="12036" max="12036" width="10.75" style="287" customWidth="1"/>
    <col min="12037" max="12037" width="9.25" style="287" customWidth="1"/>
    <col min="12038" max="12038" width="12.75" style="287" customWidth="1"/>
    <col min="12039" max="12039" width="9.125" style="287" customWidth="1"/>
    <col min="12040" max="12040" width="10.375" style="287" customWidth="1"/>
    <col min="12041" max="12041" width="6.875" style="287" customWidth="1"/>
    <col min="12042" max="12042" width="6.625" style="287" customWidth="1"/>
    <col min="12043" max="12043" width="6.375" style="287" customWidth="1"/>
    <col min="12044" max="12044" width="7" style="287" customWidth="1"/>
    <col min="12045" max="12045" width="11.125" style="287" customWidth="1"/>
    <col min="12046" max="12046" width="9.875" style="287" customWidth="1"/>
    <col min="12047" max="12047" width="9.375" style="287" customWidth="1"/>
    <col min="12048" max="12048" width="13.875" style="287" customWidth="1"/>
    <col min="12049" max="12049" width="0.25" style="287" customWidth="1"/>
    <col min="12050" max="12050" width="0" style="287" hidden="1" customWidth="1"/>
    <col min="12051" max="12288" width="9.875" style="287" customWidth="1"/>
    <col min="12289" max="12289" width="19.125" style="287" customWidth="1"/>
    <col min="12290" max="12290" width="14.125" style="287" customWidth="1"/>
    <col min="12291" max="12291" width="11" style="287" customWidth="1"/>
    <col min="12292" max="12292" width="10.75" style="287" customWidth="1"/>
    <col min="12293" max="12293" width="9.25" style="287" customWidth="1"/>
    <col min="12294" max="12294" width="12.75" style="287" customWidth="1"/>
    <col min="12295" max="12295" width="9.125" style="287" customWidth="1"/>
    <col min="12296" max="12296" width="10.375" style="287" customWidth="1"/>
    <col min="12297" max="12297" width="6.875" style="287" customWidth="1"/>
    <col min="12298" max="12298" width="6.625" style="287" customWidth="1"/>
    <col min="12299" max="12299" width="6.375" style="287" customWidth="1"/>
    <col min="12300" max="12300" width="7" style="287" customWidth="1"/>
    <col min="12301" max="12301" width="11.125" style="287" customWidth="1"/>
    <col min="12302" max="12302" width="9.875" style="287" customWidth="1"/>
    <col min="12303" max="12303" width="9.375" style="287" customWidth="1"/>
    <col min="12304" max="12304" width="13.875" style="287" customWidth="1"/>
    <col min="12305" max="12305" width="0.25" style="287" customWidth="1"/>
    <col min="12306" max="12306" width="0" style="287" hidden="1" customWidth="1"/>
    <col min="12307" max="12544" width="9.875" style="287" customWidth="1"/>
    <col min="12545" max="12545" width="19.125" style="287" customWidth="1"/>
    <col min="12546" max="12546" width="14.125" style="287" customWidth="1"/>
    <col min="12547" max="12547" width="11" style="287" customWidth="1"/>
    <col min="12548" max="12548" width="10.75" style="287" customWidth="1"/>
    <col min="12549" max="12549" width="9.25" style="287" customWidth="1"/>
    <col min="12550" max="12550" width="12.75" style="287" customWidth="1"/>
    <col min="12551" max="12551" width="9.125" style="287" customWidth="1"/>
    <col min="12552" max="12552" width="10.375" style="287" customWidth="1"/>
    <col min="12553" max="12553" width="6.875" style="287" customWidth="1"/>
    <col min="12554" max="12554" width="6.625" style="287" customWidth="1"/>
    <col min="12555" max="12555" width="6.375" style="287" customWidth="1"/>
    <col min="12556" max="12556" width="7" style="287" customWidth="1"/>
    <col min="12557" max="12557" width="11.125" style="287" customWidth="1"/>
    <col min="12558" max="12558" width="9.875" style="287" customWidth="1"/>
    <col min="12559" max="12559" width="9.375" style="287" customWidth="1"/>
    <col min="12560" max="12560" width="13.875" style="287" customWidth="1"/>
    <col min="12561" max="12561" width="0.25" style="287" customWidth="1"/>
    <col min="12562" max="12562" width="0" style="287" hidden="1" customWidth="1"/>
    <col min="12563" max="12800" width="9.875" style="287" customWidth="1"/>
    <col min="12801" max="12801" width="19.125" style="287" customWidth="1"/>
    <col min="12802" max="12802" width="14.125" style="287" customWidth="1"/>
    <col min="12803" max="12803" width="11" style="287" customWidth="1"/>
    <col min="12804" max="12804" width="10.75" style="287" customWidth="1"/>
    <col min="12805" max="12805" width="9.25" style="287" customWidth="1"/>
    <col min="12806" max="12806" width="12.75" style="287" customWidth="1"/>
    <col min="12807" max="12807" width="9.125" style="287" customWidth="1"/>
    <col min="12808" max="12808" width="10.375" style="287" customWidth="1"/>
    <col min="12809" max="12809" width="6.875" style="287" customWidth="1"/>
    <col min="12810" max="12810" width="6.625" style="287" customWidth="1"/>
    <col min="12811" max="12811" width="6.375" style="287" customWidth="1"/>
    <col min="12812" max="12812" width="7" style="287" customWidth="1"/>
    <col min="12813" max="12813" width="11.125" style="287" customWidth="1"/>
    <col min="12814" max="12814" width="9.875" style="287" customWidth="1"/>
    <col min="12815" max="12815" width="9.375" style="287" customWidth="1"/>
    <col min="12816" max="12816" width="13.875" style="287" customWidth="1"/>
    <col min="12817" max="12817" width="0.25" style="287" customWidth="1"/>
    <col min="12818" max="12818" width="0" style="287" hidden="1" customWidth="1"/>
    <col min="12819" max="13056" width="9.875" style="287" customWidth="1"/>
    <col min="13057" max="13057" width="19.125" style="287" customWidth="1"/>
    <col min="13058" max="13058" width="14.125" style="287" customWidth="1"/>
    <col min="13059" max="13059" width="11" style="287" customWidth="1"/>
    <col min="13060" max="13060" width="10.75" style="287" customWidth="1"/>
    <col min="13061" max="13061" width="9.25" style="287" customWidth="1"/>
    <col min="13062" max="13062" width="12.75" style="287" customWidth="1"/>
    <col min="13063" max="13063" width="9.125" style="287" customWidth="1"/>
    <col min="13064" max="13064" width="10.375" style="287" customWidth="1"/>
    <col min="13065" max="13065" width="6.875" style="287" customWidth="1"/>
    <col min="13066" max="13066" width="6.625" style="287" customWidth="1"/>
    <col min="13067" max="13067" width="6.375" style="287" customWidth="1"/>
    <col min="13068" max="13068" width="7" style="287" customWidth="1"/>
    <col min="13069" max="13069" width="11.125" style="287" customWidth="1"/>
    <col min="13070" max="13070" width="9.875" style="287" customWidth="1"/>
    <col min="13071" max="13071" width="9.375" style="287" customWidth="1"/>
    <col min="13072" max="13072" width="13.875" style="287" customWidth="1"/>
    <col min="13073" max="13073" width="0.25" style="287" customWidth="1"/>
    <col min="13074" max="13074" width="0" style="287" hidden="1" customWidth="1"/>
    <col min="13075" max="13312" width="9.875" style="287" customWidth="1"/>
    <col min="13313" max="13313" width="19.125" style="287" customWidth="1"/>
    <col min="13314" max="13314" width="14.125" style="287" customWidth="1"/>
    <col min="13315" max="13315" width="11" style="287" customWidth="1"/>
    <col min="13316" max="13316" width="10.75" style="287" customWidth="1"/>
    <col min="13317" max="13317" width="9.25" style="287" customWidth="1"/>
    <col min="13318" max="13318" width="12.75" style="287" customWidth="1"/>
    <col min="13319" max="13319" width="9.125" style="287" customWidth="1"/>
    <col min="13320" max="13320" width="10.375" style="287" customWidth="1"/>
    <col min="13321" max="13321" width="6.875" style="287" customWidth="1"/>
    <col min="13322" max="13322" width="6.625" style="287" customWidth="1"/>
    <col min="13323" max="13323" width="6.375" style="287" customWidth="1"/>
    <col min="13324" max="13324" width="7" style="287" customWidth="1"/>
    <col min="13325" max="13325" width="11.125" style="287" customWidth="1"/>
    <col min="13326" max="13326" width="9.875" style="287" customWidth="1"/>
    <col min="13327" max="13327" width="9.375" style="287" customWidth="1"/>
    <col min="13328" max="13328" width="13.875" style="287" customWidth="1"/>
    <col min="13329" max="13329" width="0.25" style="287" customWidth="1"/>
    <col min="13330" max="13330" width="0" style="287" hidden="1" customWidth="1"/>
    <col min="13331" max="13568" width="9.875" style="287" customWidth="1"/>
    <col min="13569" max="13569" width="19.125" style="287" customWidth="1"/>
    <col min="13570" max="13570" width="14.125" style="287" customWidth="1"/>
    <col min="13571" max="13571" width="11" style="287" customWidth="1"/>
    <col min="13572" max="13572" width="10.75" style="287" customWidth="1"/>
    <col min="13573" max="13573" width="9.25" style="287" customWidth="1"/>
    <col min="13574" max="13574" width="12.75" style="287" customWidth="1"/>
    <col min="13575" max="13575" width="9.125" style="287" customWidth="1"/>
    <col min="13576" max="13576" width="10.375" style="287" customWidth="1"/>
    <col min="13577" max="13577" width="6.875" style="287" customWidth="1"/>
    <col min="13578" max="13578" width="6.625" style="287" customWidth="1"/>
    <col min="13579" max="13579" width="6.375" style="287" customWidth="1"/>
    <col min="13580" max="13580" width="7" style="287" customWidth="1"/>
    <col min="13581" max="13581" width="11.125" style="287" customWidth="1"/>
    <col min="13582" max="13582" width="9.875" style="287" customWidth="1"/>
    <col min="13583" max="13583" width="9.375" style="287" customWidth="1"/>
    <col min="13584" max="13584" width="13.875" style="287" customWidth="1"/>
    <col min="13585" max="13585" width="0.25" style="287" customWidth="1"/>
    <col min="13586" max="13586" width="0" style="287" hidden="1" customWidth="1"/>
    <col min="13587" max="13824" width="9.875" style="287" customWidth="1"/>
    <col min="13825" max="13825" width="19.125" style="287" customWidth="1"/>
    <col min="13826" max="13826" width="14.125" style="287" customWidth="1"/>
    <col min="13827" max="13827" width="11" style="287" customWidth="1"/>
    <col min="13828" max="13828" width="10.75" style="287" customWidth="1"/>
    <col min="13829" max="13829" width="9.25" style="287" customWidth="1"/>
    <col min="13830" max="13830" width="12.75" style="287" customWidth="1"/>
    <col min="13831" max="13831" width="9.125" style="287" customWidth="1"/>
    <col min="13832" max="13832" width="10.375" style="287" customWidth="1"/>
    <col min="13833" max="13833" width="6.875" style="287" customWidth="1"/>
    <col min="13834" max="13834" width="6.625" style="287" customWidth="1"/>
    <col min="13835" max="13835" width="6.375" style="287" customWidth="1"/>
    <col min="13836" max="13836" width="7" style="287" customWidth="1"/>
    <col min="13837" max="13837" width="11.125" style="287" customWidth="1"/>
    <col min="13838" max="13838" width="9.875" style="287" customWidth="1"/>
    <col min="13839" max="13839" width="9.375" style="287" customWidth="1"/>
    <col min="13840" max="13840" width="13.875" style="287" customWidth="1"/>
    <col min="13841" max="13841" width="0.25" style="287" customWidth="1"/>
    <col min="13842" max="13842" width="0" style="287" hidden="1" customWidth="1"/>
    <col min="13843" max="14080" width="9.875" style="287" customWidth="1"/>
    <col min="14081" max="14081" width="19.125" style="287" customWidth="1"/>
    <col min="14082" max="14082" width="14.125" style="287" customWidth="1"/>
    <col min="14083" max="14083" width="11" style="287" customWidth="1"/>
    <col min="14084" max="14084" width="10.75" style="287" customWidth="1"/>
    <col min="14085" max="14085" width="9.25" style="287" customWidth="1"/>
    <col min="14086" max="14086" width="12.75" style="287" customWidth="1"/>
    <col min="14087" max="14087" width="9.125" style="287" customWidth="1"/>
    <col min="14088" max="14088" width="10.375" style="287" customWidth="1"/>
    <col min="14089" max="14089" width="6.875" style="287" customWidth="1"/>
    <col min="14090" max="14090" width="6.625" style="287" customWidth="1"/>
    <col min="14091" max="14091" width="6.375" style="287" customWidth="1"/>
    <col min="14092" max="14092" width="7" style="287" customWidth="1"/>
    <col min="14093" max="14093" width="11.125" style="287" customWidth="1"/>
    <col min="14094" max="14094" width="9.875" style="287" customWidth="1"/>
    <col min="14095" max="14095" width="9.375" style="287" customWidth="1"/>
    <col min="14096" max="14096" width="13.875" style="287" customWidth="1"/>
    <col min="14097" max="14097" width="0.25" style="287" customWidth="1"/>
    <col min="14098" max="14098" width="0" style="287" hidden="1" customWidth="1"/>
    <col min="14099" max="14336" width="9.875" style="287" customWidth="1"/>
    <col min="14337" max="14337" width="19.125" style="287" customWidth="1"/>
    <col min="14338" max="14338" width="14.125" style="287" customWidth="1"/>
    <col min="14339" max="14339" width="11" style="287" customWidth="1"/>
    <col min="14340" max="14340" width="10.75" style="287" customWidth="1"/>
    <col min="14341" max="14341" width="9.25" style="287" customWidth="1"/>
    <col min="14342" max="14342" width="12.75" style="287" customWidth="1"/>
    <col min="14343" max="14343" width="9.125" style="287" customWidth="1"/>
    <col min="14344" max="14344" width="10.375" style="287" customWidth="1"/>
    <col min="14345" max="14345" width="6.875" style="287" customWidth="1"/>
    <col min="14346" max="14346" width="6.625" style="287" customWidth="1"/>
    <col min="14347" max="14347" width="6.375" style="287" customWidth="1"/>
    <col min="14348" max="14348" width="7" style="287" customWidth="1"/>
    <col min="14349" max="14349" width="11.125" style="287" customWidth="1"/>
    <col min="14350" max="14350" width="9.875" style="287" customWidth="1"/>
    <col min="14351" max="14351" width="9.375" style="287" customWidth="1"/>
    <col min="14352" max="14352" width="13.875" style="287" customWidth="1"/>
    <col min="14353" max="14353" width="0.25" style="287" customWidth="1"/>
    <col min="14354" max="14354" width="0" style="287" hidden="1" customWidth="1"/>
    <col min="14355" max="14592" width="9.875" style="287" customWidth="1"/>
    <col min="14593" max="14593" width="19.125" style="287" customWidth="1"/>
    <col min="14594" max="14594" width="14.125" style="287" customWidth="1"/>
    <col min="14595" max="14595" width="11" style="287" customWidth="1"/>
    <col min="14596" max="14596" width="10.75" style="287" customWidth="1"/>
    <col min="14597" max="14597" width="9.25" style="287" customWidth="1"/>
    <col min="14598" max="14598" width="12.75" style="287" customWidth="1"/>
    <col min="14599" max="14599" width="9.125" style="287" customWidth="1"/>
    <col min="14600" max="14600" width="10.375" style="287" customWidth="1"/>
    <col min="14601" max="14601" width="6.875" style="287" customWidth="1"/>
    <col min="14602" max="14602" width="6.625" style="287" customWidth="1"/>
    <col min="14603" max="14603" width="6.375" style="287" customWidth="1"/>
    <col min="14604" max="14604" width="7" style="287" customWidth="1"/>
    <col min="14605" max="14605" width="11.125" style="287" customWidth="1"/>
    <col min="14606" max="14606" width="9.875" style="287" customWidth="1"/>
    <col min="14607" max="14607" width="9.375" style="287" customWidth="1"/>
    <col min="14608" max="14608" width="13.875" style="287" customWidth="1"/>
    <col min="14609" max="14609" width="0.25" style="287" customWidth="1"/>
    <col min="14610" max="14610" width="0" style="287" hidden="1" customWidth="1"/>
    <col min="14611" max="14848" width="9.875" style="287" customWidth="1"/>
    <col min="14849" max="14849" width="19.125" style="287" customWidth="1"/>
    <col min="14850" max="14850" width="14.125" style="287" customWidth="1"/>
    <col min="14851" max="14851" width="11" style="287" customWidth="1"/>
    <col min="14852" max="14852" width="10.75" style="287" customWidth="1"/>
    <col min="14853" max="14853" width="9.25" style="287" customWidth="1"/>
    <col min="14854" max="14854" width="12.75" style="287" customWidth="1"/>
    <col min="14855" max="14855" width="9.125" style="287" customWidth="1"/>
    <col min="14856" max="14856" width="10.375" style="287" customWidth="1"/>
    <col min="14857" max="14857" width="6.875" style="287" customWidth="1"/>
    <col min="14858" max="14858" width="6.625" style="287" customWidth="1"/>
    <col min="14859" max="14859" width="6.375" style="287" customWidth="1"/>
    <col min="14860" max="14860" width="7" style="287" customWidth="1"/>
    <col min="14861" max="14861" width="11.125" style="287" customWidth="1"/>
    <col min="14862" max="14862" width="9.875" style="287" customWidth="1"/>
    <col min="14863" max="14863" width="9.375" style="287" customWidth="1"/>
    <col min="14864" max="14864" width="13.875" style="287" customWidth="1"/>
    <col min="14865" max="14865" width="0.25" style="287" customWidth="1"/>
    <col min="14866" max="14866" width="0" style="287" hidden="1" customWidth="1"/>
    <col min="14867" max="15104" width="9.875" style="287" customWidth="1"/>
    <col min="15105" max="15105" width="19.125" style="287" customWidth="1"/>
    <col min="15106" max="15106" width="14.125" style="287" customWidth="1"/>
    <col min="15107" max="15107" width="11" style="287" customWidth="1"/>
    <col min="15108" max="15108" width="10.75" style="287" customWidth="1"/>
    <col min="15109" max="15109" width="9.25" style="287" customWidth="1"/>
    <col min="15110" max="15110" width="12.75" style="287" customWidth="1"/>
    <col min="15111" max="15111" width="9.125" style="287" customWidth="1"/>
    <col min="15112" max="15112" width="10.375" style="287" customWidth="1"/>
    <col min="15113" max="15113" width="6.875" style="287" customWidth="1"/>
    <col min="15114" max="15114" width="6.625" style="287" customWidth="1"/>
    <col min="15115" max="15115" width="6.375" style="287" customWidth="1"/>
    <col min="15116" max="15116" width="7" style="287" customWidth="1"/>
    <col min="15117" max="15117" width="11.125" style="287" customWidth="1"/>
    <col min="15118" max="15118" width="9.875" style="287" customWidth="1"/>
    <col min="15119" max="15119" width="9.375" style="287" customWidth="1"/>
    <col min="15120" max="15120" width="13.875" style="287" customWidth="1"/>
    <col min="15121" max="15121" width="0.25" style="287" customWidth="1"/>
    <col min="15122" max="15122" width="0" style="287" hidden="1" customWidth="1"/>
    <col min="15123" max="15360" width="9.875" style="287" customWidth="1"/>
    <col min="15361" max="15361" width="19.125" style="287" customWidth="1"/>
    <col min="15362" max="15362" width="14.125" style="287" customWidth="1"/>
    <col min="15363" max="15363" width="11" style="287" customWidth="1"/>
    <col min="15364" max="15364" width="10.75" style="287" customWidth="1"/>
    <col min="15365" max="15365" width="9.25" style="287" customWidth="1"/>
    <col min="15366" max="15366" width="12.75" style="287" customWidth="1"/>
    <col min="15367" max="15367" width="9.125" style="287" customWidth="1"/>
    <col min="15368" max="15368" width="10.375" style="287" customWidth="1"/>
    <col min="15369" max="15369" width="6.875" style="287" customWidth="1"/>
    <col min="15370" max="15370" width="6.625" style="287" customWidth="1"/>
    <col min="15371" max="15371" width="6.375" style="287" customWidth="1"/>
    <col min="15372" max="15372" width="7" style="287" customWidth="1"/>
    <col min="15373" max="15373" width="11.125" style="287" customWidth="1"/>
    <col min="15374" max="15374" width="9.875" style="287" customWidth="1"/>
    <col min="15375" max="15375" width="9.375" style="287" customWidth="1"/>
    <col min="15376" max="15376" width="13.875" style="287" customWidth="1"/>
    <col min="15377" max="15377" width="0.25" style="287" customWidth="1"/>
    <col min="15378" max="15378" width="0" style="287" hidden="1" customWidth="1"/>
    <col min="15379" max="15616" width="9.875" style="287" customWidth="1"/>
    <col min="15617" max="15617" width="19.125" style="287" customWidth="1"/>
    <col min="15618" max="15618" width="14.125" style="287" customWidth="1"/>
    <col min="15619" max="15619" width="11" style="287" customWidth="1"/>
    <col min="15620" max="15620" width="10.75" style="287" customWidth="1"/>
    <col min="15621" max="15621" width="9.25" style="287" customWidth="1"/>
    <col min="15622" max="15622" width="12.75" style="287" customWidth="1"/>
    <col min="15623" max="15623" width="9.125" style="287" customWidth="1"/>
    <col min="15624" max="15624" width="10.375" style="287" customWidth="1"/>
    <col min="15625" max="15625" width="6.875" style="287" customWidth="1"/>
    <col min="15626" max="15626" width="6.625" style="287" customWidth="1"/>
    <col min="15627" max="15627" width="6.375" style="287" customWidth="1"/>
    <col min="15628" max="15628" width="7" style="287" customWidth="1"/>
    <col min="15629" max="15629" width="11.125" style="287" customWidth="1"/>
    <col min="15630" max="15630" width="9.875" style="287" customWidth="1"/>
    <col min="15631" max="15631" width="9.375" style="287" customWidth="1"/>
    <col min="15632" max="15632" width="13.875" style="287" customWidth="1"/>
    <col min="15633" max="15633" width="0.25" style="287" customWidth="1"/>
    <col min="15634" max="15634" width="0" style="287" hidden="1" customWidth="1"/>
    <col min="15635" max="15872" width="9.875" style="287" customWidth="1"/>
    <col min="15873" max="15873" width="19.125" style="287" customWidth="1"/>
    <col min="15874" max="15874" width="14.125" style="287" customWidth="1"/>
    <col min="15875" max="15875" width="11" style="287" customWidth="1"/>
    <col min="15876" max="15876" width="10.75" style="287" customWidth="1"/>
    <col min="15877" max="15877" width="9.25" style="287" customWidth="1"/>
    <col min="15878" max="15878" width="12.75" style="287" customWidth="1"/>
    <col min="15879" max="15879" width="9.125" style="287" customWidth="1"/>
    <col min="15880" max="15880" width="10.375" style="287" customWidth="1"/>
    <col min="15881" max="15881" width="6.875" style="287" customWidth="1"/>
    <col min="15882" max="15882" width="6.625" style="287" customWidth="1"/>
    <col min="15883" max="15883" width="6.375" style="287" customWidth="1"/>
    <col min="15884" max="15884" width="7" style="287" customWidth="1"/>
    <col min="15885" max="15885" width="11.125" style="287" customWidth="1"/>
    <col min="15886" max="15886" width="9.875" style="287" customWidth="1"/>
    <col min="15887" max="15887" width="9.375" style="287" customWidth="1"/>
    <col min="15888" max="15888" width="13.875" style="287" customWidth="1"/>
    <col min="15889" max="15889" width="0.25" style="287" customWidth="1"/>
    <col min="15890" max="15890" width="0" style="287" hidden="1" customWidth="1"/>
    <col min="15891" max="16128" width="9.875" style="287" customWidth="1"/>
    <col min="16129" max="16129" width="19.125" style="287" customWidth="1"/>
    <col min="16130" max="16130" width="14.125" style="287" customWidth="1"/>
    <col min="16131" max="16131" width="11" style="287" customWidth="1"/>
    <col min="16132" max="16132" width="10.75" style="287" customWidth="1"/>
    <col min="16133" max="16133" width="9.25" style="287" customWidth="1"/>
    <col min="16134" max="16134" width="12.75" style="287" customWidth="1"/>
    <col min="16135" max="16135" width="9.125" style="287" customWidth="1"/>
    <col min="16136" max="16136" width="10.375" style="287" customWidth="1"/>
    <col min="16137" max="16137" width="6.875" style="287" customWidth="1"/>
    <col min="16138" max="16138" width="6.625" style="287" customWidth="1"/>
    <col min="16139" max="16139" width="6.375" style="287" customWidth="1"/>
    <col min="16140" max="16140" width="7" style="287" customWidth="1"/>
    <col min="16141" max="16141" width="11.125" style="287" customWidth="1"/>
    <col min="16142" max="16142" width="9.875" style="287" customWidth="1"/>
    <col min="16143" max="16143" width="9.375" style="287" customWidth="1"/>
    <col min="16144" max="16144" width="13.875" style="287" customWidth="1"/>
    <col min="16145" max="16145" width="0.25" style="287" customWidth="1"/>
    <col min="16146" max="16146" width="0" style="287" hidden="1" customWidth="1"/>
    <col min="16147" max="16384" width="9.875" style="287" customWidth="1"/>
  </cols>
  <sheetData>
    <row r="1" spans="1:17" ht="29.1" customHeight="1">
      <c r="A1" s="328" t="s">
        <v>226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7" ht="19.5" customHeight="1">
      <c r="A2" s="329" t="s">
        <v>227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 t="s">
        <v>70</v>
      </c>
      <c r="O2" s="330"/>
      <c r="P2" s="330"/>
    </row>
    <row r="3" spans="1:17" ht="23.1" customHeight="1">
      <c r="A3" s="331" t="s">
        <v>228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7" ht="22.9" customHeight="1">
      <c r="A4" s="332" t="s">
        <v>2</v>
      </c>
      <c r="B4" s="333" t="s">
        <v>128</v>
      </c>
      <c r="C4" s="334" t="s">
        <v>229</v>
      </c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</row>
    <row r="5" spans="1:17" ht="22.9" customHeight="1">
      <c r="A5" s="332"/>
      <c r="B5" s="333"/>
      <c r="C5" s="332" t="s">
        <v>98</v>
      </c>
      <c r="D5" s="332"/>
      <c r="E5" s="288" t="s">
        <v>30</v>
      </c>
      <c r="F5" s="288" t="s">
        <v>35</v>
      </c>
      <c r="G5" s="288" t="s">
        <v>29</v>
      </c>
      <c r="H5" s="288" t="s">
        <v>39</v>
      </c>
      <c r="I5" s="288" t="s">
        <v>31</v>
      </c>
      <c r="J5" s="288" t="s">
        <v>32</v>
      </c>
      <c r="K5" s="288" t="s">
        <v>36</v>
      </c>
      <c r="L5" s="288" t="s">
        <v>38</v>
      </c>
      <c r="M5" s="288" t="s">
        <v>37</v>
      </c>
      <c r="N5" s="288" t="s">
        <v>34</v>
      </c>
      <c r="O5" s="334" t="s">
        <v>24</v>
      </c>
      <c r="P5" s="334"/>
    </row>
    <row r="6" spans="1:17" ht="22.9" customHeight="1">
      <c r="A6" s="289">
        <f>B6+C6</f>
        <v>280</v>
      </c>
      <c r="B6" s="290">
        <f>'[2]辦理單位-出養地(1級)(1)'!H6</f>
        <v>144</v>
      </c>
      <c r="C6" s="335">
        <f>SUM(E6:P6)</f>
        <v>136</v>
      </c>
      <c r="D6" s="335"/>
      <c r="E6" s="291">
        <f>'[2]辦理單位-出養地(1級)(1)'!J6</f>
        <v>18</v>
      </c>
      <c r="F6" s="291">
        <f>'[2]辦理單位-出養地(1級)(1)'!K6</f>
        <v>32</v>
      </c>
      <c r="G6" s="291">
        <f>'[2]辦理單位-出養地(1級)(1)'!L6</f>
        <v>57</v>
      </c>
      <c r="H6" s="291">
        <f>'[2]辦理單位-出養地(1級)(1)'!M6</f>
        <v>3</v>
      </c>
      <c r="I6" s="291">
        <f>'[2]辦理單位-出養地(1級)(1)'!N6</f>
        <v>15</v>
      </c>
      <c r="J6" s="291">
        <f>'[2]辦理單位-出養地(1級)(1)'!O6</f>
        <v>3</v>
      </c>
      <c r="K6" s="291">
        <f>'[2]辦理單位-出養地(1級)(1)'!P6</f>
        <v>2</v>
      </c>
      <c r="L6" s="291">
        <f>'[2]辦理單位-出養地(1級)(1)'!Q6</f>
        <v>2</v>
      </c>
      <c r="M6" s="292">
        <f>'[2]辦理單位-出養地(1級)(1)'!R6</f>
        <v>2</v>
      </c>
      <c r="N6" s="292">
        <f>'[2]辦理單位-出養地(1級)(1)'!S6</f>
        <v>2</v>
      </c>
      <c r="O6" s="336">
        <f>'[2]辦理單位-出養地(1級)(1)'!T6</f>
        <v>0</v>
      </c>
      <c r="P6" s="336"/>
    </row>
    <row r="7" spans="1:17" ht="6.95" customHeight="1">
      <c r="A7" s="293"/>
    </row>
    <row r="8" spans="1:17" ht="20.45" customHeight="1">
      <c r="A8" s="337" t="s">
        <v>230</v>
      </c>
      <c r="B8" s="338" t="s">
        <v>2</v>
      </c>
      <c r="C8" s="338" t="s">
        <v>5</v>
      </c>
      <c r="D8" s="338"/>
      <c r="E8" s="338" t="s">
        <v>231</v>
      </c>
      <c r="F8" s="338"/>
      <c r="G8" s="338" t="s">
        <v>7</v>
      </c>
      <c r="H8" s="338"/>
      <c r="I8" s="338"/>
      <c r="J8" s="338"/>
      <c r="K8" s="338" t="s">
        <v>8</v>
      </c>
      <c r="L8" s="338"/>
      <c r="M8" s="338"/>
      <c r="N8" s="338"/>
      <c r="O8" s="338"/>
      <c r="P8" s="338"/>
    </row>
    <row r="9" spans="1:17" ht="47.25">
      <c r="A9" s="337"/>
      <c r="B9" s="338"/>
      <c r="C9" s="294" t="s">
        <v>17</v>
      </c>
      <c r="D9" s="294" t="s">
        <v>18</v>
      </c>
      <c r="E9" s="294" t="s">
        <v>19</v>
      </c>
      <c r="F9" s="294" t="s">
        <v>20</v>
      </c>
      <c r="G9" s="294" t="s">
        <v>21</v>
      </c>
      <c r="H9" s="294" t="s">
        <v>22</v>
      </c>
      <c r="I9" s="294" t="s">
        <v>23</v>
      </c>
      <c r="J9" s="294" t="s">
        <v>24</v>
      </c>
      <c r="K9" s="294" t="s">
        <v>19</v>
      </c>
      <c r="L9" s="294" t="s">
        <v>25</v>
      </c>
      <c r="M9" s="294" t="s">
        <v>26</v>
      </c>
      <c r="N9" s="294" t="s">
        <v>27</v>
      </c>
      <c r="O9" s="294" t="s">
        <v>28</v>
      </c>
      <c r="P9" s="294" t="s">
        <v>24</v>
      </c>
    </row>
    <row r="10" spans="1:17" ht="16.5">
      <c r="A10" s="295" t="s">
        <v>2</v>
      </c>
      <c r="B10" s="296">
        <f t="shared" ref="B10:P10" si="0">B11+B17</f>
        <v>280</v>
      </c>
      <c r="C10" s="296">
        <f t="shared" si="0"/>
        <v>132</v>
      </c>
      <c r="D10" s="296">
        <f t="shared" si="0"/>
        <v>148</v>
      </c>
      <c r="E10" s="296">
        <f t="shared" si="0"/>
        <v>242</v>
      </c>
      <c r="F10" s="296">
        <f t="shared" si="0"/>
        <v>38</v>
      </c>
      <c r="G10" s="296">
        <f t="shared" si="0"/>
        <v>144</v>
      </c>
      <c r="H10" s="296">
        <f t="shared" si="0"/>
        <v>7</v>
      </c>
      <c r="I10" s="296">
        <f t="shared" si="0"/>
        <v>129</v>
      </c>
      <c r="J10" s="296">
        <f t="shared" si="0"/>
        <v>0</v>
      </c>
      <c r="K10" s="296">
        <f t="shared" si="0"/>
        <v>163</v>
      </c>
      <c r="L10" s="296">
        <f t="shared" si="0"/>
        <v>44</v>
      </c>
      <c r="M10" s="296">
        <f t="shared" si="0"/>
        <v>8</v>
      </c>
      <c r="N10" s="296">
        <f t="shared" si="0"/>
        <v>27</v>
      </c>
      <c r="O10" s="296">
        <f t="shared" si="0"/>
        <v>36</v>
      </c>
      <c r="P10" s="296">
        <f t="shared" si="0"/>
        <v>2</v>
      </c>
      <c r="Q10" s="297"/>
    </row>
    <row r="11" spans="1:17" ht="16.5">
      <c r="A11" s="298" t="s">
        <v>117</v>
      </c>
      <c r="B11" s="295">
        <f t="shared" ref="B11:P11" si="1">SUM(B12:B16)</f>
        <v>144</v>
      </c>
      <c r="C11" s="299">
        <f t="shared" si="1"/>
        <v>67</v>
      </c>
      <c r="D11" s="299">
        <f t="shared" si="1"/>
        <v>77</v>
      </c>
      <c r="E11" s="299">
        <f t="shared" si="1"/>
        <v>123</v>
      </c>
      <c r="F11" s="299">
        <f t="shared" si="1"/>
        <v>21</v>
      </c>
      <c r="G11" s="299">
        <f t="shared" si="1"/>
        <v>51</v>
      </c>
      <c r="H11" s="299">
        <f t="shared" si="1"/>
        <v>7</v>
      </c>
      <c r="I11" s="299">
        <f t="shared" si="1"/>
        <v>86</v>
      </c>
      <c r="J11" s="299">
        <f t="shared" si="1"/>
        <v>0</v>
      </c>
      <c r="K11" s="299">
        <f t="shared" si="1"/>
        <v>118</v>
      </c>
      <c r="L11" s="299">
        <f t="shared" si="1"/>
        <v>8</v>
      </c>
      <c r="M11" s="299">
        <f t="shared" si="1"/>
        <v>1</v>
      </c>
      <c r="N11" s="299">
        <f t="shared" si="1"/>
        <v>2</v>
      </c>
      <c r="O11" s="299">
        <f t="shared" si="1"/>
        <v>14</v>
      </c>
      <c r="P11" s="299">
        <f t="shared" si="1"/>
        <v>1</v>
      </c>
      <c r="Q11" s="297"/>
    </row>
    <row r="12" spans="1:17" ht="16.5" customHeight="1">
      <c r="A12" s="300" t="s">
        <v>232</v>
      </c>
      <c r="B12" s="301">
        <f t="shared" ref="B12:B22" si="2">SUM(C12:D12)</f>
        <v>26</v>
      </c>
      <c r="C12" s="301">
        <f>'[2]出養個案_出養原因(1級)(2)'!E11</f>
        <v>12</v>
      </c>
      <c r="D12" s="301">
        <f>'[2]出養個案_出養原因(1級)(2)'!F11</f>
        <v>14</v>
      </c>
      <c r="E12" s="301">
        <f>'[2]出養個案_出養原因(1級)(2)'!G11</f>
        <v>23</v>
      </c>
      <c r="F12" s="301">
        <f>'[2]出養個案_出養原因(1級)(2)'!H11</f>
        <v>3</v>
      </c>
      <c r="G12" s="301">
        <f>'[2]出養個案_出養原因(1級)(2)'!I11</f>
        <v>10</v>
      </c>
      <c r="H12" s="301">
        <f>'[2]出養個案_出養原因(1級)(2)'!J11</f>
        <v>0</v>
      </c>
      <c r="I12" s="301">
        <f>'[2]出養個案_出養原因(1級)(2)'!K11</f>
        <v>16</v>
      </c>
      <c r="J12" s="301">
        <f>'[2]出養個案_出養原因(1級)(2)'!L11</f>
        <v>0</v>
      </c>
      <c r="K12" s="301">
        <f>'[2]出養個案_出養原因(1級)(2)'!M11</f>
        <v>16</v>
      </c>
      <c r="L12" s="301">
        <f>'[2]出養個案_出養原因(1級)(2)'!N11</f>
        <v>1</v>
      </c>
      <c r="M12" s="301">
        <f>'[2]出養個案_出養原因(1級)(2)'!O11</f>
        <v>0</v>
      </c>
      <c r="N12" s="301">
        <f>'[2]出養個案_出養原因(1級)(2)'!P11</f>
        <v>0</v>
      </c>
      <c r="O12" s="301">
        <f>'[2]出養個案_出養原因(1級)(2)'!Q11</f>
        <v>9</v>
      </c>
      <c r="P12" s="301">
        <f>'[2]出養個案_出養原因(1級)(2)'!R11</f>
        <v>0</v>
      </c>
      <c r="Q12" s="297"/>
    </row>
    <row r="13" spans="1:17" ht="16.5">
      <c r="A13" s="300" t="s">
        <v>233</v>
      </c>
      <c r="B13" s="301">
        <f t="shared" si="2"/>
        <v>81</v>
      </c>
      <c r="C13" s="301">
        <f>'[2]出養個案_出養原因(1級)(2)'!E12</f>
        <v>42</v>
      </c>
      <c r="D13" s="301">
        <f>'[2]出養個案_出養原因(1級)(2)'!F12</f>
        <v>39</v>
      </c>
      <c r="E13" s="301">
        <f>'[2]出養個案_出養原因(1級)(2)'!G12</f>
        <v>67</v>
      </c>
      <c r="F13" s="301">
        <f>'[2]出養個案_出養原因(1級)(2)'!H12</f>
        <v>14</v>
      </c>
      <c r="G13" s="301">
        <f>'[2]出養個案_出養原因(1級)(2)'!I12</f>
        <v>17</v>
      </c>
      <c r="H13" s="301">
        <f>'[2]出養個案_出養原因(1級)(2)'!J12</f>
        <v>2</v>
      </c>
      <c r="I13" s="301">
        <f>'[2]出養個案_出養原因(1級)(2)'!K12</f>
        <v>62</v>
      </c>
      <c r="J13" s="301">
        <f>'[2]出養個案_出養原因(1級)(2)'!L12</f>
        <v>0</v>
      </c>
      <c r="K13" s="301">
        <f>'[2]出養個案_出養原因(1級)(2)'!M12</f>
        <v>74</v>
      </c>
      <c r="L13" s="301">
        <f>'[2]出養個案_出養原因(1級)(2)'!N12</f>
        <v>0</v>
      </c>
      <c r="M13" s="301">
        <f>'[2]出養個案_出養原因(1級)(2)'!O12</f>
        <v>0</v>
      </c>
      <c r="N13" s="301">
        <f>'[2]出養個案_出養原因(1級)(2)'!P12</f>
        <v>2</v>
      </c>
      <c r="O13" s="301">
        <f>'[2]出養個案_出養原因(1級)(2)'!Q12</f>
        <v>5</v>
      </c>
      <c r="P13" s="301">
        <f>'[2]出養個案_出養原因(1級)(2)'!R12</f>
        <v>0</v>
      </c>
      <c r="Q13" s="297"/>
    </row>
    <row r="14" spans="1:17" ht="16.5" customHeight="1">
      <c r="A14" s="300" t="s">
        <v>234</v>
      </c>
      <c r="B14" s="301">
        <f t="shared" si="2"/>
        <v>23</v>
      </c>
      <c r="C14" s="301">
        <f>'[2]出養個案_出養原因(1級)(2)'!E13</f>
        <v>8</v>
      </c>
      <c r="D14" s="301">
        <f>'[2]出養個案_出養原因(1級)(2)'!F13</f>
        <v>15</v>
      </c>
      <c r="E14" s="301">
        <f>'[2]出養個案_出養原因(1級)(2)'!G13</f>
        <v>19</v>
      </c>
      <c r="F14" s="301">
        <f>'[2]出養個案_出養原因(1級)(2)'!H13</f>
        <v>4</v>
      </c>
      <c r="G14" s="301">
        <f>'[2]出養個案_出養原因(1級)(2)'!I13</f>
        <v>16</v>
      </c>
      <c r="H14" s="301">
        <f>'[2]出養個案_出養原因(1級)(2)'!J13</f>
        <v>2</v>
      </c>
      <c r="I14" s="301">
        <f>'[2]出養個案_出養原因(1級)(2)'!K13</f>
        <v>5</v>
      </c>
      <c r="J14" s="301">
        <f>'[2]出養個案_出養原因(1級)(2)'!L13</f>
        <v>0</v>
      </c>
      <c r="K14" s="301">
        <f>'[2]出養個案_出養原因(1級)(2)'!M13</f>
        <v>17</v>
      </c>
      <c r="L14" s="301">
        <f>'[2]出養個案_出養原因(1級)(2)'!N13</f>
        <v>5</v>
      </c>
      <c r="M14" s="301">
        <f>'[2]出養個案_出養原因(1級)(2)'!O13</f>
        <v>1</v>
      </c>
      <c r="N14" s="301">
        <f>'[2]出養個案_出養原因(1級)(2)'!P13</f>
        <v>0</v>
      </c>
      <c r="O14" s="301">
        <f>'[2]出養個案_出養原因(1級)(2)'!Q13</f>
        <v>0</v>
      </c>
      <c r="P14" s="301">
        <f>'[2]出養個案_出養原因(1級)(2)'!R13</f>
        <v>0</v>
      </c>
      <c r="Q14" s="297"/>
    </row>
    <row r="15" spans="1:17" ht="16.5">
      <c r="A15" s="300" t="s">
        <v>235</v>
      </c>
      <c r="B15" s="301">
        <f t="shared" si="2"/>
        <v>12</v>
      </c>
      <c r="C15" s="301">
        <f>'[2]出養個案_出養原因(1級)(2)'!E14</f>
        <v>4</v>
      </c>
      <c r="D15" s="301">
        <f>'[2]出養個案_出養原因(1級)(2)'!F14</f>
        <v>8</v>
      </c>
      <c r="E15" s="301">
        <f>'[2]出養個案_出養原因(1級)(2)'!G14</f>
        <v>12</v>
      </c>
      <c r="F15" s="301">
        <f>'[2]出養個案_出養原因(1級)(2)'!H14</f>
        <v>0</v>
      </c>
      <c r="G15" s="301">
        <f>'[2]出養個案_出養原因(1級)(2)'!I14</f>
        <v>8</v>
      </c>
      <c r="H15" s="301">
        <f>'[2]出養個案_出養原因(1級)(2)'!J14</f>
        <v>1</v>
      </c>
      <c r="I15" s="301">
        <f>'[2]出養個案_出養原因(1級)(2)'!K14</f>
        <v>3</v>
      </c>
      <c r="J15" s="301">
        <f>'[2]出養個案_出養原因(1級)(2)'!L14</f>
        <v>0</v>
      </c>
      <c r="K15" s="301">
        <f>'[2]出養個案_出養原因(1級)(2)'!M14</f>
        <v>10</v>
      </c>
      <c r="L15" s="301">
        <f>'[2]出養個案_出養原因(1級)(2)'!N14</f>
        <v>2</v>
      </c>
      <c r="M15" s="301">
        <f>'[2]出養個案_出養原因(1級)(2)'!O14</f>
        <v>0</v>
      </c>
      <c r="N15" s="301">
        <f>'[2]出養個案_出養原因(1級)(2)'!P14</f>
        <v>0</v>
      </c>
      <c r="O15" s="301">
        <f>'[2]出養個案_出養原因(1級)(2)'!Q14</f>
        <v>0</v>
      </c>
      <c r="P15" s="301">
        <f>'[2]出養個案_出養原因(1級)(2)'!R14</f>
        <v>0</v>
      </c>
      <c r="Q15" s="297"/>
    </row>
    <row r="16" spans="1:17" ht="16.5" customHeight="1">
      <c r="A16" s="300" t="s">
        <v>236</v>
      </c>
      <c r="B16" s="301">
        <f t="shared" si="2"/>
        <v>2</v>
      </c>
      <c r="C16" s="301">
        <f>'[2]出養個案_出養原因(1級)(2)'!E15</f>
        <v>1</v>
      </c>
      <c r="D16" s="301">
        <f>'[2]出養個案_出養原因(1級)(2)'!F15</f>
        <v>1</v>
      </c>
      <c r="E16" s="301">
        <f>'[2]出養個案_出養原因(1級)(2)'!G15</f>
        <v>2</v>
      </c>
      <c r="F16" s="301">
        <f>'[2]出養個案_出養原因(1級)(2)'!H15</f>
        <v>0</v>
      </c>
      <c r="G16" s="301">
        <f>'[2]出養個案_出養原因(1級)(2)'!I15</f>
        <v>0</v>
      </c>
      <c r="H16" s="301">
        <f>'[2]出養個案_出養原因(1級)(2)'!J15</f>
        <v>2</v>
      </c>
      <c r="I16" s="301">
        <f>'[2]出養個案_出養原因(1級)(2)'!K15</f>
        <v>0</v>
      </c>
      <c r="J16" s="301">
        <f>'[2]出養個案_出養原因(1級)(2)'!L15</f>
        <v>0</v>
      </c>
      <c r="K16" s="301">
        <f>'[2]出養個案_出養原因(1級)(2)'!M15</f>
        <v>1</v>
      </c>
      <c r="L16" s="301">
        <f>'[2]出養個案_出養原因(1級)(2)'!N15</f>
        <v>0</v>
      </c>
      <c r="M16" s="301">
        <f>'[2]出養個案_出養原因(1級)(2)'!O15</f>
        <v>0</v>
      </c>
      <c r="N16" s="301">
        <f>'[2]出養個案_出養原因(1級)(2)'!P15</f>
        <v>0</v>
      </c>
      <c r="O16" s="301">
        <f>'[2]出養個案_出養原因(1級)(2)'!Q15</f>
        <v>0</v>
      </c>
      <c r="P16" s="301">
        <f>'[2]出養個案_出養原因(1級)(2)'!R15</f>
        <v>1</v>
      </c>
      <c r="Q16" s="297"/>
    </row>
    <row r="17" spans="1:18" ht="23.45" customHeight="1">
      <c r="A17" s="302" t="s">
        <v>118</v>
      </c>
      <c r="B17" s="296">
        <f t="shared" si="2"/>
        <v>136</v>
      </c>
      <c r="C17" s="299">
        <f t="shared" ref="C17:P17" si="3">SUM(C18:C22)</f>
        <v>65</v>
      </c>
      <c r="D17" s="299">
        <f t="shared" si="3"/>
        <v>71</v>
      </c>
      <c r="E17" s="299">
        <f t="shared" si="3"/>
        <v>119</v>
      </c>
      <c r="F17" s="299">
        <f t="shared" si="3"/>
        <v>17</v>
      </c>
      <c r="G17" s="299">
        <f t="shared" si="3"/>
        <v>93</v>
      </c>
      <c r="H17" s="299">
        <f t="shared" si="3"/>
        <v>0</v>
      </c>
      <c r="I17" s="299">
        <f t="shared" si="3"/>
        <v>43</v>
      </c>
      <c r="J17" s="299">
        <f t="shared" si="3"/>
        <v>0</v>
      </c>
      <c r="K17" s="299">
        <f t="shared" si="3"/>
        <v>45</v>
      </c>
      <c r="L17" s="299">
        <f t="shared" si="3"/>
        <v>36</v>
      </c>
      <c r="M17" s="299">
        <f t="shared" si="3"/>
        <v>7</v>
      </c>
      <c r="N17" s="299">
        <f t="shared" si="3"/>
        <v>25</v>
      </c>
      <c r="O17" s="299">
        <f t="shared" si="3"/>
        <v>22</v>
      </c>
      <c r="P17" s="299">
        <f t="shared" si="3"/>
        <v>1</v>
      </c>
      <c r="Q17" s="297"/>
      <c r="R17" s="303"/>
    </row>
    <row r="18" spans="1:18" ht="16.5">
      <c r="A18" s="300" t="s">
        <v>232</v>
      </c>
      <c r="B18" s="304">
        <f t="shared" si="2"/>
        <v>3</v>
      </c>
      <c r="C18" s="299">
        <f>'[2]出養個案_出養原因(1級)(2)'!E17</f>
        <v>1</v>
      </c>
      <c r="D18" s="299">
        <f>'[2]出養個案_出養原因(1級)(2)'!F17</f>
        <v>2</v>
      </c>
      <c r="E18" s="299">
        <f>'[2]出養個案_出養原因(1級)(2)'!G17</f>
        <v>3</v>
      </c>
      <c r="F18" s="299">
        <f>'[2]出養個案_出養原因(1級)(2)'!H17</f>
        <v>0</v>
      </c>
      <c r="G18" s="299">
        <f>'[2]出養個案_出養原因(1級)(2)'!I17</f>
        <v>3</v>
      </c>
      <c r="H18" s="299">
        <f>'[2]出養個案_出養原因(1級)(2)'!J17</f>
        <v>0</v>
      </c>
      <c r="I18" s="299">
        <f>'[2]出養個案_出養原因(1級)(2)'!K17</f>
        <v>0</v>
      </c>
      <c r="J18" s="299">
        <f>'[2]出養個案_出養原因(1級)(2)'!L17</f>
        <v>0</v>
      </c>
      <c r="K18" s="299">
        <f>'[2]出養個案_出養原因(1級)(2)'!M17</f>
        <v>0</v>
      </c>
      <c r="L18" s="299">
        <f>'[2]出養個案_出養原因(1級)(2)'!N17</f>
        <v>0</v>
      </c>
      <c r="M18" s="299">
        <f>'[2]出養個案_出養原因(1級)(2)'!O17</f>
        <v>0</v>
      </c>
      <c r="N18" s="299">
        <f>'[2]出養個案_出養原因(1級)(2)'!P17</f>
        <v>0</v>
      </c>
      <c r="O18" s="299">
        <f>'[2]出養個案_出養原因(1級)(2)'!Q17</f>
        <v>3</v>
      </c>
      <c r="P18" s="299">
        <f>'[2]出養個案_出養原因(1級)(2)'!R17</f>
        <v>0</v>
      </c>
      <c r="Q18" s="297"/>
      <c r="R18" s="303"/>
    </row>
    <row r="19" spans="1:18" ht="16.5">
      <c r="A19" s="300" t="s">
        <v>233</v>
      </c>
      <c r="B19" s="304">
        <f t="shared" si="2"/>
        <v>46</v>
      </c>
      <c r="C19" s="299">
        <f>'[2]出養個案_出養原因(1級)(2)'!E18</f>
        <v>23</v>
      </c>
      <c r="D19" s="299">
        <f>'[2]出養個案_出養原因(1級)(2)'!F18</f>
        <v>23</v>
      </c>
      <c r="E19" s="299">
        <f>'[2]出養個案_出養原因(1級)(2)'!G18</f>
        <v>41</v>
      </c>
      <c r="F19" s="299">
        <f>'[2]出養個案_出養原因(1級)(2)'!H18</f>
        <v>5</v>
      </c>
      <c r="G19" s="299">
        <f>'[2]出養個案_出養原因(1級)(2)'!I18</f>
        <v>22</v>
      </c>
      <c r="H19" s="299">
        <f>'[2]出養個案_出養原因(1級)(2)'!J18</f>
        <v>0</v>
      </c>
      <c r="I19" s="299">
        <f>'[2]出養個案_出養原因(1級)(2)'!K18</f>
        <v>24</v>
      </c>
      <c r="J19" s="299">
        <f>'[2]出養個案_出養原因(1級)(2)'!L18</f>
        <v>0</v>
      </c>
      <c r="K19" s="299">
        <f>'[2]出養個案_出養原因(1級)(2)'!M18</f>
        <v>13</v>
      </c>
      <c r="L19" s="299">
        <f>'[2]出養個案_出養原因(1級)(2)'!N18</f>
        <v>6</v>
      </c>
      <c r="M19" s="299">
        <f>'[2]出養個案_出養原因(1級)(2)'!O18</f>
        <v>0</v>
      </c>
      <c r="N19" s="299">
        <f>'[2]出養個案_出養原因(1級)(2)'!P18</f>
        <v>13</v>
      </c>
      <c r="O19" s="299">
        <f>'[2]出養個案_出養原因(1級)(2)'!Q18</f>
        <v>14</v>
      </c>
      <c r="P19" s="299">
        <f>'[2]出養個案_出養原因(1級)(2)'!R18</f>
        <v>0</v>
      </c>
      <c r="Q19" s="297"/>
      <c r="R19" s="303"/>
    </row>
    <row r="20" spans="1:18" ht="16.5">
      <c r="A20" s="300" t="s">
        <v>234</v>
      </c>
      <c r="B20" s="304">
        <f t="shared" si="2"/>
        <v>57</v>
      </c>
      <c r="C20" s="299">
        <f>'[2]出養個案_出養原因(1級)(2)'!E19</f>
        <v>26</v>
      </c>
      <c r="D20" s="299">
        <f>'[2]出養個案_出養原因(1級)(2)'!F19</f>
        <v>31</v>
      </c>
      <c r="E20" s="299">
        <f>'[2]出養個案_出養原因(1級)(2)'!G19</f>
        <v>50</v>
      </c>
      <c r="F20" s="299">
        <f>'[2]出養個案_出養原因(1級)(2)'!H19</f>
        <v>7</v>
      </c>
      <c r="G20" s="299">
        <f>'[2]出養個案_出養原因(1級)(2)'!I19</f>
        <v>46</v>
      </c>
      <c r="H20" s="299">
        <f>'[2]出養個案_出養原因(1級)(2)'!J19</f>
        <v>0</v>
      </c>
      <c r="I20" s="299">
        <f>'[2]出養個案_出養原因(1級)(2)'!K19</f>
        <v>11</v>
      </c>
      <c r="J20" s="299">
        <f>'[2]出養個案_出養原因(1級)(2)'!L19</f>
        <v>0</v>
      </c>
      <c r="K20" s="299">
        <f>'[2]出養個案_出養原因(1級)(2)'!M19</f>
        <v>17</v>
      </c>
      <c r="L20" s="299">
        <f>'[2]出養個案_出養原因(1級)(2)'!N19</f>
        <v>26</v>
      </c>
      <c r="M20" s="299">
        <f>'[2]出養個案_出養原因(1級)(2)'!O19</f>
        <v>3</v>
      </c>
      <c r="N20" s="299">
        <f>'[2]出養個案_出養原因(1級)(2)'!P19</f>
        <v>6</v>
      </c>
      <c r="O20" s="299">
        <f>'[2]出養個案_出養原因(1級)(2)'!Q19</f>
        <v>5</v>
      </c>
      <c r="P20" s="299">
        <f>'[2]出養個案_出養原因(1級)(2)'!R19</f>
        <v>0</v>
      </c>
      <c r="Q20" s="297"/>
      <c r="R20" s="303"/>
    </row>
    <row r="21" spans="1:18" ht="20.100000000000001" customHeight="1">
      <c r="A21" s="300" t="s">
        <v>235</v>
      </c>
      <c r="B21" s="304">
        <f t="shared" si="2"/>
        <v>27</v>
      </c>
      <c r="C21" s="299">
        <f>'[2]出養個案_出養原因(1級)(2)'!E20</f>
        <v>15</v>
      </c>
      <c r="D21" s="299">
        <f>'[2]出養個案_出養原因(1級)(2)'!F20</f>
        <v>12</v>
      </c>
      <c r="E21" s="299">
        <f>'[2]出養個案_出養原因(1級)(2)'!G20</f>
        <v>23</v>
      </c>
      <c r="F21" s="299">
        <f>'[2]出養個案_出養原因(1級)(2)'!H20</f>
        <v>4</v>
      </c>
      <c r="G21" s="299">
        <f>'[2]出養個案_出養原因(1級)(2)'!I20</f>
        <v>19</v>
      </c>
      <c r="H21" s="299">
        <f>'[2]出養個案_出養原因(1級)(2)'!J20</f>
        <v>0</v>
      </c>
      <c r="I21" s="299">
        <f>'[2]出養個案_出養原因(1級)(2)'!K20</f>
        <v>8</v>
      </c>
      <c r="J21" s="299">
        <f>'[2]出養個案_出養原因(1級)(2)'!L20</f>
        <v>0</v>
      </c>
      <c r="K21" s="299">
        <f>'[2]出養個案_出養原因(1級)(2)'!M20</f>
        <v>13</v>
      </c>
      <c r="L21" s="299">
        <f>'[2]出養個案_出養原因(1級)(2)'!N20</f>
        <v>4</v>
      </c>
      <c r="M21" s="299">
        <f>'[2]出養個案_出養原因(1級)(2)'!O20</f>
        <v>4</v>
      </c>
      <c r="N21" s="299">
        <f>'[2]出養個案_出養原因(1級)(2)'!P20</f>
        <v>5</v>
      </c>
      <c r="O21" s="299">
        <f>'[2]出養個案_出養原因(1級)(2)'!Q20</f>
        <v>0</v>
      </c>
      <c r="P21" s="299">
        <f>'[2]出養個案_出養原因(1級)(2)'!R20</f>
        <v>1</v>
      </c>
      <c r="Q21" s="297"/>
      <c r="R21" s="303"/>
    </row>
    <row r="22" spans="1:18" ht="16.5">
      <c r="A22" s="300" t="s">
        <v>16</v>
      </c>
      <c r="B22" s="304">
        <f t="shared" si="2"/>
        <v>3</v>
      </c>
      <c r="C22" s="299">
        <f>'[2]出養個案_出養原因(1級)(2)'!E21</f>
        <v>0</v>
      </c>
      <c r="D22" s="299">
        <f>'[2]出養個案_出養原因(1級)(2)'!F21</f>
        <v>3</v>
      </c>
      <c r="E22" s="299">
        <f>'[2]出養個案_出養原因(1級)(2)'!G21</f>
        <v>2</v>
      </c>
      <c r="F22" s="299">
        <f>'[2]出養個案_出養原因(1級)(2)'!H21</f>
        <v>1</v>
      </c>
      <c r="G22" s="299">
        <f>'[2]出養個案_出養原因(1級)(2)'!I21</f>
        <v>3</v>
      </c>
      <c r="H22" s="299">
        <f>'[2]出養個案_出養原因(1級)(2)'!J21</f>
        <v>0</v>
      </c>
      <c r="I22" s="299">
        <f>'[2]出養個案_出養原因(1級)(2)'!K21</f>
        <v>0</v>
      </c>
      <c r="J22" s="299">
        <f>'[2]出養個案_出養原因(1級)(2)'!L21</f>
        <v>0</v>
      </c>
      <c r="K22" s="299">
        <f>'[2]出養個案_出養原因(1級)(2)'!M21</f>
        <v>2</v>
      </c>
      <c r="L22" s="299">
        <f>'[2]出養個案_出養原因(1級)(2)'!N21</f>
        <v>0</v>
      </c>
      <c r="M22" s="299">
        <f>'[2]出養個案_出養原因(1級)(2)'!O21</f>
        <v>0</v>
      </c>
      <c r="N22" s="299">
        <f>'[2]出養個案_出養原因(1級)(2)'!P21</f>
        <v>1</v>
      </c>
      <c r="O22" s="299">
        <f>'[2]出養個案_出養原因(1級)(2)'!Q21</f>
        <v>0</v>
      </c>
      <c r="P22" s="299">
        <f>'[2]出養個案_出養原因(1級)(2)'!R21</f>
        <v>0</v>
      </c>
      <c r="Q22" s="297"/>
      <c r="R22" s="303"/>
    </row>
    <row r="23" spans="1:18" ht="6.6" customHeight="1">
      <c r="A23" s="305"/>
    </row>
    <row r="24" spans="1:18" ht="21" customHeight="1">
      <c r="A24" s="337" t="s">
        <v>237</v>
      </c>
      <c r="B24" s="338" t="s">
        <v>9</v>
      </c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</row>
    <row r="25" spans="1:18" ht="55.5" customHeight="1">
      <c r="A25" s="337"/>
      <c r="B25" s="294" t="s">
        <v>2</v>
      </c>
      <c r="C25" s="306" t="s">
        <v>120</v>
      </c>
      <c r="D25" s="307" t="s">
        <v>238</v>
      </c>
      <c r="E25" s="306" t="s">
        <v>22</v>
      </c>
      <c r="F25" s="306" t="s">
        <v>122</v>
      </c>
      <c r="G25" s="306" t="s">
        <v>123</v>
      </c>
      <c r="H25" s="306" t="s">
        <v>124</v>
      </c>
      <c r="I25" s="339" t="s">
        <v>125</v>
      </c>
      <c r="J25" s="339"/>
      <c r="K25" s="339" t="s">
        <v>126</v>
      </c>
      <c r="L25" s="339"/>
      <c r="M25" s="308" t="s">
        <v>239</v>
      </c>
      <c r="N25" s="340" t="s">
        <v>240</v>
      </c>
      <c r="O25" s="340"/>
      <c r="P25" s="294" t="s">
        <v>24</v>
      </c>
    </row>
    <row r="26" spans="1:18" ht="16.5" customHeight="1">
      <c r="A26" s="294" t="s">
        <v>155</v>
      </c>
      <c r="B26" s="309">
        <f>'[2]出養個案_出養原因(1級)(2)'!U9</f>
        <v>1107</v>
      </c>
      <c r="C26" s="299">
        <f t="shared" ref="C26:H26" si="4">SUM(C27:C28)</f>
        <v>172</v>
      </c>
      <c r="D26" s="299">
        <f t="shared" si="4"/>
        <v>21</v>
      </c>
      <c r="E26" s="299">
        <f t="shared" si="4"/>
        <v>9</v>
      </c>
      <c r="F26" s="299">
        <f t="shared" si="4"/>
        <v>38</v>
      </c>
      <c r="G26" s="299">
        <f t="shared" si="4"/>
        <v>156</v>
      </c>
      <c r="H26" s="299">
        <f t="shared" si="4"/>
        <v>229</v>
      </c>
      <c r="I26" s="341">
        <f>'[2]出養個案_出養原因(1級)(2)'!AB9</f>
        <v>51</v>
      </c>
      <c r="J26" s="341"/>
      <c r="K26" s="341">
        <f>'[2]出養個案_出養原因(1級)(2)'!AC9</f>
        <v>108</v>
      </c>
      <c r="L26" s="341"/>
      <c r="M26" s="301">
        <f>'[2]出養個案_出養原因(1級)(2)'!AD9</f>
        <v>28</v>
      </c>
      <c r="N26" s="341">
        <f>'[2]出養個案_出養原因(1級)(2)'!AE9</f>
        <v>248</v>
      </c>
      <c r="O26" s="341"/>
      <c r="P26" s="310">
        <f>'[2]出養個案_出養原因(1級)(2)'!AF9</f>
        <v>47</v>
      </c>
    </row>
    <row r="27" spans="1:18" ht="16.5" customHeight="1">
      <c r="A27" s="300" t="s">
        <v>128</v>
      </c>
      <c r="B27" s="309">
        <f>'[2]出養個案_出養原因(1級)(2)'!U10</f>
        <v>536</v>
      </c>
      <c r="C27" s="301">
        <f>'[2]出養個案_出養原因(1級)(2)'!V10</f>
        <v>94</v>
      </c>
      <c r="D27" s="301">
        <f>'[2]出養個案_出養原因(1級)(2)'!W10</f>
        <v>7</v>
      </c>
      <c r="E27" s="301">
        <f>'[2]出養個案_出養原因(1級)(2)'!X10</f>
        <v>9</v>
      </c>
      <c r="F27" s="301">
        <f>'[2]出養個案_出養原因(1級)(2)'!Y10</f>
        <v>8</v>
      </c>
      <c r="G27" s="301">
        <f>'[2]出養個案_出養原因(1級)(2)'!Z10</f>
        <v>67</v>
      </c>
      <c r="H27" s="301">
        <f>'[2]出養個案_出養原因(1級)(2)'!AA10</f>
        <v>120</v>
      </c>
      <c r="I27" s="341">
        <f>'[2]出養個案_出養原因(1級)(2)'!AB10</f>
        <v>28</v>
      </c>
      <c r="J27" s="341"/>
      <c r="K27" s="341">
        <f>'[2]出養個案_出養原因(1級)(2)'!AC10</f>
        <v>65</v>
      </c>
      <c r="L27" s="341"/>
      <c r="M27" s="301">
        <f>'[2]出養個案_出養原因(1級)(2)'!AD10</f>
        <v>5</v>
      </c>
      <c r="N27" s="341">
        <f>'[2]出養個案_出養原因(1級)(2)'!AE10</f>
        <v>121</v>
      </c>
      <c r="O27" s="341"/>
      <c r="P27" s="311">
        <f>'[2]出養個案_出養原因(1級)(2)'!AF10</f>
        <v>12</v>
      </c>
    </row>
    <row r="28" spans="1:18" ht="16.5" customHeight="1">
      <c r="A28" s="300" t="s">
        <v>129</v>
      </c>
      <c r="B28" s="309">
        <f>'[2]出養個案_出養原因(1級)(2)'!U11</f>
        <v>571</v>
      </c>
      <c r="C28" s="301">
        <f>'[2]出養個案_出養原因(1級)(2)'!V11</f>
        <v>78</v>
      </c>
      <c r="D28" s="301">
        <f>'[2]出養個案_出養原因(1級)(2)'!W11</f>
        <v>14</v>
      </c>
      <c r="E28" s="301">
        <f>'[2]出養個案_出養原因(1級)(2)'!X11</f>
        <v>0</v>
      </c>
      <c r="F28" s="301">
        <f>'[2]出養個案_出養原因(1級)(2)'!Y11</f>
        <v>30</v>
      </c>
      <c r="G28" s="301">
        <f>'[2]出養個案_出養原因(1級)(2)'!Z11</f>
        <v>89</v>
      </c>
      <c r="H28" s="301">
        <f>'[2]出養個案_出養原因(1級)(2)'!AA11</f>
        <v>109</v>
      </c>
      <c r="I28" s="341">
        <f>'[2]出養個案_出養原因(1級)(2)'!AB11</f>
        <v>23</v>
      </c>
      <c r="J28" s="341"/>
      <c r="K28" s="341">
        <f>'[2]出養個案_出養原因(1級)(2)'!AC11</f>
        <v>43</v>
      </c>
      <c r="L28" s="341"/>
      <c r="M28" s="301">
        <f>'[2]出養個案_出養原因(1級)(2)'!AD11</f>
        <v>23</v>
      </c>
      <c r="N28" s="341">
        <f>'[2]出養個案_出養原因(1級)(2)'!AE11</f>
        <v>127</v>
      </c>
      <c r="O28" s="341"/>
      <c r="P28" s="310">
        <f>'[2]出養個案_出養原因(1級)(2)'!AF11</f>
        <v>35</v>
      </c>
    </row>
    <row r="29" spans="1:18" ht="10.5" customHeight="1">
      <c r="A29" s="312"/>
    </row>
    <row r="30" spans="1:18" ht="22.5" customHeight="1">
      <c r="A30" s="313" t="s">
        <v>241</v>
      </c>
    </row>
    <row r="31" spans="1:18" ht="20.25" customHeight="1">
      <c r="A31" s="342" t="s">
        <v>242</v>
      </c>
      <c r="B31" s="332" t="s">
        <v>52</v>
      </c>
      <c r="C31" s="332"/>
      <c r="D31" s="338" t="s">
        <v>150</v>
      </c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</row>
    <row r="32" spans="1:18" ht="34.5" customHeight="1">
      <c r="A32" s="342"/>
      <c r="B32" s="332"/>
      <c r="C32" s="332"/>
      <c r="D32" s="338" t="s">
        <v>2</v>
      </c>
      <c r="E32" s="338"/>
      <c r="F32" s="338"/>
      <c r="G32" s="338" t="s">
        <v>168</v>
      </c>
      <c r="H32" s="338"/>
      <c r="I32" s="338" t="s">
        <v>169</v>
      </c>
      <c r="J32" s="338"/>
      <c r="K32" s="338" t="s">
        <v>170</v>
      </c>
      <c r="L32" s="338"/>
      <c r="M32" s="338" t="s">
        <v>171</v>
      </c>
      <c r="N32" s="338"/>
      <c r="O32" s="338" t="s">
        <v>58</v>
      </c>
      <c r="P32" s="338"/>
    </row>
    <row r="33" spans="1:17" ht="16.5">
      <c r="A33" s="342"/>
      <c r="B33" s="332"/>
      <c r="C33" s="332"/>
      <c r="D33" s="294" t="s">
        <v>155</v>
      </c>
      <c r="E33" s="294" t="s">
        <v>17</v>
      </c>
      <c r="F33" s="294" t="s">
        <v>18</v>
      </c>
      <c r="G33" s="294" t="s">
        <v>17</v>
      </c>
      <c r="H33" s="294" t="s">
        <v>18</v>
      </c>
      <c r="I33" s="294" t="s">
        <v>17</v>
      </c>
      <c r="J33" s="294" t="s">
        <v>18</v>
      </c>
      <c r="K33" s="294" t="s">
        <v>17</v>
      </c>
      <c r="L33" s="294" t="s">
        <v>18</v>
      </c>
      <c r="M33" s="294" t="s">
        <v>17</v>
      </c>
      <c r="N33" s="294" t="s">
        <v>18</v>
      </c>
      <c r="O33" s="294" t="s">
        <v>17</v>
      </c>
      <c r="P33" s="294" t="s">
        <v>18</v>
      </c>
    </row>
    <row r="34" spans="1:17" ht="23.1" customHeight="1">
      <c r="A34" s="294" t="s">
        <v>155</v>
      </c>
      <c r="B34" s="341">
        <f>'[2]收養人-收養原因(1級)(3)'!C9</f>
        <v>262</v>
      </c>
      <c r="C34" s="341"/>
      <c r="D34" s="299">
        <f>SUM(E34:F34)</f>
        <v>515</v>
      </c>
      <c r="E34" s="299">
        <f>SUM(E35:E36)</f>
        <v>256</v>
      </c>
      <c r="F34" s="299">
        <f>SUM(F35:F36)</f>
        <v>259</v>
      </c>
      <c r="G34" s="299">
        <f t="shared" ref="G34:P34" si="5">G35+G36</f>
        <v>2</v>
      </c>
      <c r="H34" s="299">
        <f t="shared" si="5"/>
        <v>2</v>
      </c>
      <c r="I34" s="299">
        <f t="shared" si="5"/>
        <v>69</v>
      </c>
      <c r="J34" s="299">
        <f t="shared" si="5"/>
        <v>92</v>
      </c>
      <c r="K34" s="299">
        <f t="shared" si="5"/>
        <v>154</v>
      </c>
      <c r="L34" s="299">
        <f t="shared" si="5"/>
        <v>143</v>
      </c>
      <c r="M34" s="299">
        <f t="shared" si="5"/>
        <v>26</v>
      </c>
      <c r="N34" s="299">
        <f t="shared" si="5"/>
        <v>18</v>
      </c>
      <c r="O34" s="299">
        <f t="shared" si="5"/>
        <v>5</v>
      </c>
      <c r="P34" s="299">
        <f t="shared" si="5"/>
        <v>4</v>
      </c>
      <c r="Q34" s="303"/>
    </row>
    <row r="35" spans="1:17" ht="21.6" customHeight="1">
      <c r="A35" s="300" t="s">
        <v>157</v>
      </c>
      <c r="B35" s="341">
        <f>'[2]收養人-收養原因(1級)(3)'!C10</f>
        <v>139</v>
      </c>
      <c r="C35" s="341"/>
      <c r="D35" s="299">
        <f>SUM(E35:F35)</f>
        <v>269</v>
      </c>
      <c r="E35" s="299">
        <f>'[2]收養人-收養原因(1級)(3)'!E10</f>
        <v>133</v>
      </c>
      <c r="F35" s="299">
        <f>'[2]收養人-收養原因(1級)(3)'!F10</f>
        <v>136</v>
      </c>
      <c r="G35" s="299">
        <f>'[2]收養人-收養原因(1級)(3)'!G10</f>
        <v>0</v>
      </c>
      <c r="H35" s="299">
        <f>'[2]收養人-收養原因(1級)(3)'!H10</f>
        <v>0</v>
      </c>
      <c r="I35" s="299">
        <f>'[2]收養人-收養原因(1級)(3)'!I10</f>
        <v>25</v>
      </c>
      <c r="J35" s="299">
        <f>'[2]收養人-收養原因(1級)(3)'!J10</f>
        <v>37</v>
      </c>
      <c r="K35" s="299">
        <f>'[2]收養人-收養原因(1級)(3)'!K10</f>
        <v>89</v>
      </c>
      <c r="L35" s="299">
        <f>'[2]收養人-收養原因(1級)(3)'!L10</f>
        <v>82</v>
      </c>
      <c r="M35" s="299">
        <f>'[2]收養人-收養原因(1級)(3)'!M10</f>
        <v>17</v>
      </c>
      <c r="N35" s="299">
        <f>'[2]收養人-收養原因(1級)(3)'!N10</f>
        <v>13</v>
      </c>
      <c r="O35" s="299">
        <f>'[2]收養人-收養原因(1級)(3)'!O10</f>
        <v>2</v>
      </c>
      <c r="P35" s="299">
        <f>'[2]收養人-收養原因(1級)(3)'!P10</f>
        <v>4</v>
      </c>
      <c r="Q35" s="303"/>
    </row>
    <row r="36" spans="1:17" ht="21.6" customHeight="1">
      <c r="A36" s="300" t="s">
        <v>158</v>
      </c>
      <c r="B36" s="341">
        <f>'[2]收養人-收養原因(1級)(3)'!C11</f>
        <v>123</v>
      </c>
      <c r="C36" s="341"/>
      <c r="D36" s="299">
        <f>SUM(E36:F36)</f>
        <v>246</v>
      </c>
      <c r="E36" s="299">
        <f>'[2]收養人-收養原因(1級)(3)'!E11</f>
        <v>123</v>
      </c>
      <c r="F36" s="299">
        <f>'[2]收養人-收養原因(1級)(3)'!F11</f>
        <v>123</v>
      </c>
      <c r="G36" s="299">
        <f>'[2]收養人-收養原因(1級)(3)'!G11</f>
        <v>2</v>
      </c>
      <c r="H36" s="299">
        <f>'[2]收養人-收養原因(1級)(3)'!H11</f>
        <v>2</v>
      </c>
      <c r="I36" s="299">
        <f>'[2]收養人-收養原因(1級)(3)'!I11</f>
        <v>44</v>
      </c>
      <c r="J36" s="299">
        <f>'[2]收養人-收養原因(1級)(3)'!J11</f>
        <v>55</v>
      </c>
      <c r="K36" s="299">
        <f>'[2]收養人-收養原因(1級)(3)'!K11</f>
        <v>65</v>
      </c>
      <c r="L36" s="299">
        <f>'[2]收養人-收養原因(1級)(3)'!L11</f>
        <v>61</v>
      </c>
      <c r="M36" s="299">
        <f>'[2]收養人-收養原因(1級)(3)'!M11</f>
        <v>9</v>
      </c>
      <c r="N36" s="299">
        <f>'[2]收養人-收養原因(1級)(3)'!N11</f>
        <v>5</v>
      </c>
      <c r="O36" s="299">
        <f>'[2]收養人-收養原因(1級)(3)'!O11</f>
        <v>3</v>
      </c>
      <c r="P36" s="299">
        <f>'[2]收養人-收養原因(1級)(3)'!P11</f>
        <v>0</v>
      </c>
      <c r="Q36" s="303"/>
    </row>
    <row r="37" spans="1:17" ht="10.5" customHeight="1">
      <c r="A37" s="314"/>
      <c r="B37" s="315"/>
      <c r="C37" s="315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</row>
    <row r="38" spans="1:17" ht="19.5" customHeight="1">
      <c r="A38" s="337" t="s">
        <v>243</v>
      </c>
      <c r="B38" s="338" t="s">
        <v>159</v>
      </c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</row>
    <row r="39" spans="1:17" ht="40.5" customHeight="1">
      <c r="A39" s="337"/>
      <c r="B39" s="338" t="s">
        <v>160</v>
      </c>
      <c r="C39" s="338"/>
      <c r="D39" s="294" t="s">
        <v>161</v>
      </c>
      <c r="E39" s="294" t="s">
        <v>162</v>
      </c>
      <c r="F39" s="294" t="s">
        <v>163</v>
      </c>
      <c r="G39" s="294" t="s">
        <v>164</v>
      </c>
      <c r="H39" s="294" t="s">
        <v>165</v>
      </c>
      <c r="I39" s="294" t="s">
        <v>64</v>
      </c>
      <c r="J39" s="294" t="s">
        <v>65</v>
      </c>
      <c r="K39" s="338" t="s">
        <v>66</v>
      </c>
      <c r="L39" s="338"/>
      <c r="M39" s="338" t="s">
        <v>244</v>
      </c>
      <c r="N39" s="338"/>
      <c r="O39" s="334" t="s">
        <v>24</v>
      </c>
      <c r="P39" s="334"/>
    </row>
    <row r="40" spans="1:17" ht="20.45" customHeight="1">
      <c r="A40" s="294" t="s">
        <v>155</v>
      </c>
      <c r="B40" s="343">
        <f>SUM(D40:P40)</f>
        <v>869</v>
      </c>
      <c r="C40" s="343"/>
      <c r="D40" s="301">
        <f>'[2]收養人-收養原因(1級)(3)'!R9</f>
        <v>252</v>
      </c>
      <c r="E40" s="301">
        <f>'[2]收養人-收養原因(1級)(3)'!S9</f>
        <v>22</v>
      </c>
      <c r="F40" s="301">
        <f>'[2]收養人-收養原因(1級)(3)'!T9</f>
        <v>10</v>
      </c>
      <c r="G40" s="301">
        <f>'[2]收養人-收養原因(1級)(3)'!U9</f>
        <v>32</v>
      </c>
      <c r="H40" s="301">
        <f>'[2]收養人-收養原因(1級)(3)'!V9</f>
        <v>284</v>
      </c>
      <c r="I40" s="301">
        <f>'[2]收養人-收養原因(1級)(3)'!W9</f>
        <v>105</v>
      </c>
      <c r="J40" s="301">
        <f>'[2]收養人-收養原因(1級)(3)'!X9</f>
        <v>15</v>
      </c>
      <c r="K40" s="341">
        <f>'[2]收養人-收養原因(1級)(3)'!Y9</f>
        <v>124</v>
      </c>
      <c r="L40" s="341"/>
      <c r="M40" s="341">
        <f>'[2]收養人-收養原因(1級)(3)'!Z9</f>
        <v>0</v>
      </c>
      <c r="N40" s="341"/>
      <c r="O40" s="341">
        <f>'[2]收養人-收養原因(1級)(3)'!AA9</f>
        <v>25</v>
      </c>
      <c r="P40" s="341"/>
    </row>
    <row r="41" spans="1:17" ht="21.95" customHeight="1">
      <c r="A41" s="300" t="s">
        <v>157</v>
      </c>
      <c r="B41" s="341">
        <f>SUM(D41:P41)</f>
        <v>578</v>
      </c>
      <c r="C41" s="341"/>
      <c r="D41" s="301">
        <f>'[2]收養人-收養原因(1級)(3)'!R10</f>
        <v>164</v>
      </c>
      <c r="E41" s="301">
        <f>'[2]收養人-收養原因(1級)(3)'!S10</f>
        <v>22</v>
      </c>
      <c r="F41" s="301">
        <f>'[2]收養人-收養原因(1級)(3)'!T10</f>
        <v>10</v>
      </c>
      <c r="G41" s="301">
        <f>'[2]收養人-收養原因(1級)(3)'!U10</f>
        <v>29</v>
      </c>
      <c r="H41" s="301">
        <f>'[2]收養人-收養原因(1級)(3)'!V10</f>
        <v>172</v>
      </c>
      <c r="I41" s="301">
        <f>'[2]收養人-收養原因(1級)(3)'!W10</f>
        <v>84</v>
      </c>
      <c r="J41" s="301">
        <f>'[2]收養人-收養原因(1級)(3)'!X10</f>
        <v>15</v>
      </c>
      <c r="K41" s="341">
        <f>'[2]收養人-收養原因(1級)(3)'!Y10</f>
        <v>60</v>
      </c>
      <c r="L41" s="341"/>
      <c r="M41" s="341">
        <f>'[2]收養人-收養原因(1級)(3)'!Z10</f>
        <v>0</v>
      </c>
      <c r="N41" s="341"/>
      <c r="O41" s="341">
        <f>'[2]收養人-收養原因(1級)(3)'!AA10</f>
        <v>22</v>
      </c>
      <c r="P41" s="341"/>
    </row>
    <row r="42" spans="1:17" ht="21" customHeight="1">
      <c r="A42" s="300" t="s">
        <v>158</v>
      </c>
      <c r="B42" s="341">
        <f>SUM(D42:P42)</f>
        <v>291</v>
      </c>
      <c r="C42" s="341"/>
      <c r="D42" s="301">
        <f>'[2]收養人-收養原因(1級)(3)'!R11</f>
        <v>88</v>
      </c>
      <c r="E42" s="301">
        <f>'[2]收養人-收養原因(1級)(3)'!S11</f>
        <v>0</v>
      </c>
      <c r="F42" s="301">
        <f>'[2]收養人-收養原因(1級)(3)'!T11</f>
        <v>0</v>
      </c>
      <c r="G42" s="301">
        <f>'[2]收養人-收養原因(1級)(3)'!U11</f>
        <v>3</v>
      </c>
      <c r="H42" s="301">
        <f>'[2]收養人-收養原因(1級)(3)'!V11</f>
        <v>112</v>
      </c>
      <c r="I42" s="301">
        <f>'[2]收養人-收養原因(1級)(3)'!W11</f>
        <v>21</v>
      </c>
      <c r="J42" s="301">
        <f>'[2]收養人-收養原因(1級)(3)'!X11</f>
        <v>0</v>
      </c>
      <c r="K42" s="341">
        <f>'[2]收養人-收養原因(1級)(3)'!Y11</f>
        <v>64</v>
      </c>
      <c r="L42" s="341"/>
      <c r="M42" s="341">
        <f>'[2]收養人-收養原因(1級)(3)'!Z11</f>
        <v>0</v>
      </c>
      <c r="N42" s="341"/>
      <c r="O42" s="341">
        <f>'[2]收養人-收養原因(1級)(3)'!AA11</f>
        <v>3</v>
      </c>
      <c r="P42" s="341"/>
    </row>
    <row r="43" spans="1:17" ht="12" customHeight="1"/>
    <row r="44" spans="1:17" ht="22.5" customHeight="1">
      <c r="A44" s="313" t="s">
        <v>173</v>
      </c>
    </row>
    <row r="45" spans="1:17" ht="57" customHeight="1">
      <c r="A45" s="11" t="s">
        <v>190</v>
      </c>
      <c r="B45" s="294" t="s">
        <v>160</v>
      </c>
      <c r="C45" s="317" t="s">
        <v>245</v>
      </c>
      <c r="D45" s="317" t="s">
        <v>176</v>
      </c>
      <c r="E45" s="317" t="s">
        <v>177</v>
      </c>
      <c r="F45" s="317" t="s">
        <v>246</v>
      </c>
      <c r="G45" s="317" t="s">
        <v>247</v>
      </c>
      <c r="H45" s="317" t="s">
        <v>248</v>
      </c>
      <c r="I45" s="338" t="s">
        <v>249</v>
      </c>
      <c r="J45" s="338"/>
      <c r="K45" s="338" t="s">
        <v>183</v>
      </c>
      <c r="L45" s="338"/>
      <c r="M45" s="317" t="s">
        <v>250</v>
      </c>
      <c r="N45" s="317" t="s">
        <v>185</v>
      </c>
      <c r="O45" s="317" t="s">
        <v>251</v>
      </c>
      <c r="P45" s="318" t="s">
        <v>24</v>
      </c>
    </row>
    <row r="46" spans="1:17" ht="23.45" customHeight="1">
      <c r="A46" s="294" t="s">
        <v>155</v>
      </c>
      <c r="B46" s="319">
        <f>'[2]服務統計(1級)(4)'!C9</f>
        <v>264984</v>
      </c>
      <c r="C46" s="320">
        <f t="shared" ref="C46:H46" si="6">SUM(C47:C48)</f>
        <v>5333</v>
      </c>
      <c r="D46" s="320">
        <f t="shared" si="6"/>
        <v>1155</v>
      </c>
      <c r="E46" s="320">
        <f t="shared" si="6"/>
        <v>300</v>
      </c>
      <c r="F46" s="320">
        <f t="shared" si="6"/>
        <v>40629</v>
      </c>
      <c r="G46" s="320">
        <f t="shared" si="6"/>
        <v>1030</v>
      </c>
      <c r="H46" s="320">
        <f t="shared" si="6"/>
        <v>1879</v>
      </c>
      <c r="I46" s="344">
        <f>SUM(I47:J48)</f>
        <v>1381</v>
      </c>
      <c r="J46" s="344"/>
      <c r="K46" s="345">
        <f>SUM(K47:L48)</f>
        <v>941</v>
      </c>
      <c r="L46" s="345"/>
      <c r="M46" s="321">
        <f>SUM(M47:M48)</f>
        <v>198583</v>
      </c>
      <c r="N46" s="321">
        <f>SUM(N47:N48)</f>
        <v>7343</v>
      </c>
      <c r="O46" s="321">
        <f>SUM(O47:O48)</f>
        <v>5653</v>
      </c>
      <c r="P46" s="321">
        <f>SUM(P47:P48)</f>
        <v>757</v>
      </c>
      <c r="Q46" s="322"/>
    </row>
    <row r="47" spans="1:17" ht="23.1" customHeight="1">
      <c r="A47" s="294" t="s">
        <v>187</v>
      </c>
      <c r="B47" s="319">
        <f>'[2]服務統計(1級)(4)'!C10</f>
        <v>42198</v>
      </c>
      <c r="C47" s="320">
        <f>'[2]服務統計(1級)(4)'!D10</f>
        <v>2553</v>
      </c>
      <c r="D47" s="320">
        <f>'[2]服務統計(1級)(4)'!E10</f>
        <v>495</v>
      </c>
      <c r="E47" s="320">
        <f>'[2]服務統計(1級)(4)'!F10</f>
        <v>299</v>
      </c>
      <c r="F47" s="320">
        <f>'[2]服務統計(1級)(4)'!G10</f>
        <v>25766</v>
      </c>
      <c r="G47" s="320">
        <f>'[2]服務統計(1級)(4)'!H10</f>
        <v>485</v>
      </c>
      <c r="H47" s="320">
        <f>'[2]服務統計(1級)(4)'!I10</f>
        <v>598</v>
      </c>
      <c r="I47" s="345">
        <f>'[2]服務統計(1級)(4)'!J10</f>
        <v>0</v>
      </c>
      <c r="J47" s="345"/>
      <c r="K47" s="345">
        <f>'[2]服務統計(1級)(4)'!K10</f>
        <v>153</v>
      </c>
      <c r="L47" s="345"/>
      <c r="M47" s="321">
        <f>'[2]服務統計(1級)(4)'!L10</f>
        <v>4613</v>
      </c>
      <c r="N47" s="320">
        <f>'[2]服務統計(1級)(4)'!M10</f>
        <v>2848</v>
      </c>
      <c r="O47" s="320">
        <f>'[2]服務統計(1級)(4)'!N10</f>
        <v>3837</v>
      </c>
      <c r="P47" s="320">
        <f>'[2]服務統計(1級)(4)'!O10</f>
        <v>551</v>
      </c>
      <c r="Q47" s="322"/>
    </row>
    <row r="48" spans="1:17" ht="23.45" customHeight="1">
      <c r="A48" s="294" t="s">
        <v>188</v>
      </c>
      <c r="B48" s="323">
        <f>'[2]服務統計(1級)(4)'!C11</f>
        <v>222786</v>
      </c>
      <c r="C48" s="320">
        <f>'[2]服務統計(1級)(4)'!D11</f>
        <v>2780</v>
      </c>
      <c r="D48" s="324">
        <f>'[2]服務統計(1級)(4)'!E11</f>
        <v>660</v>
      </c>
      <c r="E48" s="324">
        <f>'[2]服務統計(1級)(4)'!F11</f>
        <v>1</v>
      </c>
      <c r="F48" s="324">
        <f>'[2]服務統計(1級)(4)'!G11</f>
        <v>14863</v>
      </c>
      <c r="G48" s="324">
        <f>'[2]服務統計(1級)(4)'!H11</f>
        <v>545</v>
      </c>
      <c r="H48" s="324">
        <f>'[2]服務統計(1級)(4)'!I11</f>
        <v>1281</v>
      </c>
      <c r="I48" s="344">
        <f>'[2]服務統計(1級)(4)'!J11</f>
        <v>1381</v>
      </c>
      <c r="J48" s="344"/>
      <c r="K48" s="344">
        <f>'[2]服務統計(1級)(4)'!K11</f>
        <v>788</v>
      </c>
      <c r="L48" s="344"/>
      <c r="M48" s="321">
        <f>'[2]服務統計(1級)(4)'!L11</f>
        <v>193970</v>
      </c>
      <c r="N48" s="321">
        <f>'[2]服務統計(1級)(4)'!M11</f>
        <v>4495</v>
      </c>
      <c r="O48" s="321">
        <f>'[2]服務統計(1級)(4)'!N11</f>
        <v>1816</v>
      </c>
      <c r="P48" s="321">
        <f>'[2]服務統計(1級)(4)'!O11</f>
        <v>206</v>
      </c>
      <c r="Q48" s="322"/>
    </row>
    <row r="49" spans="1:16" ht="9" customHeight="1">
      <c r="A49" s="325"/>
    </row>
    <row r="50" spans="1:16" ht="24.95" customHeight="1">
      <c r="A50" s="313" t="s">
        <v>252</v>
      </c>
    </row>
    <row r="51" spans="1:16" ht="25.5" customHeight="1">
      <c r="A51" s="30" t="s">
        <v>190</v>
      </c>
      <c r="B51" s="338" t="s">
        <v>191</v>
      </c>
      <c r="C51" s="338" t="s">
        <v>253</v>
      </c>
      <c r="D51" s="338" t="s">
        <v>254</v>
      </c>
      <c r="E51" s="338" t="s">
        <v>194</v>
      </c>
      <c r="F51" s="338" t="s">
        <v>255</v>
      </c>
      <c r="G51" s="338" t="s">
        <v>24</v>
      </c>
      <c r="H51" s="338" t="s">
        <v>196</v>
      </c>
      <c r="I51" s="338"/>
      <c r="J51" s="338"/>
      <c r="K51" s="338"/>
      <c r="L51" s="338"/>
      <c r="M51" s="338" t="s">
        <v>197</v>
      </c>
      <c r="N51" s="338"/>
      <c r="O51" s="338" t="s">
        <v>256</v>
      </c>
      <c r="P51" s="338"/>
    </row>
    <row r="52" spans="1:16" ht="15.75" customHeight="1">
      <c r="A52" s="30"/>
      <c r="B52" s="338"/>
      <c r="C52" s="338"/>
      <c r="D52" s="338"/>
      <c r="E52" s="338"/>
      <c r="F52" s="338"/>
      <c r="G52" s="338"/>
      <c r="H52" s="294" t="s">
        <v>198</v>
      </c>
      <c r="I52" s="338" t="s">
        <v>199</v>
      </c>
      <c r="J52" s="338"/>
      <c r="K52" s="338" t="s">
        <v>200</v>
      </c>
      <c r="L52" s="338"/>
      <c r="M52" s="338"/>
      <c r="N52" s="338"/>
      <c r="O52" s="338"/>
      <c r="P52" s="338"/>
    </row>
    <row r="53" spans="1:16" ht="26.1" customHeight="1">
      <c r="A53" s="294" t="s">
        <v>155</v>
      </c>
      <c r="B53" s="326">
        <f>'[2]其他(1級)_(5)'!D9</f>
        <v>151</v>
      </c>
      <c r="C53" s="326">
        <f>'[2]其他(1級)_(5)'!E9</f>
        <v>13</v>
      </c>
      <c r="D53" s="326">
        <f>'[2]其他(1級)_(5)'!F9</f>
        <v>97</v>
      </c>
      <c r="E53" s="326">
        <f>'[2]其他(1級)_(5)'!G9</f>
        <v>18</v>
      </c>
      <c r="F53" s="326">
        <f>'[2]其他(1級)_(5)'!H9</f>
        <v>20</v>
      </c>
      <c r="G53" s="326">
        <f>'[2]其他(1級)_(5)'!I9</f>
        <v>3</v>
      </c>
      <c r="H53" s="346">
        <f>'[2]其他(1級)_(5)'!J9</f>
        <v>109</v>
      </c>
      <c r="I53" s="347">
        <f>'[2]其他(1級)_(5)'!K9</f>
        <v>906</v>
      </c>
      <c r="J53" s="347"/>
      <c r="K53" s="348">
        <f>'[2]其他(1級)_(5)'!L9</f>
        <v>4466</v>
      </c>
      <c r="L53" s="348"/>
      <c r="M53" s="348">
        <f>'[2]其他(1級)_(5)'!M9</f>
        <v>43806620</v>
      </c>
      <c r="N53" s="348"/>
      <c r="O53" s="294" t="s">
        <v>155</v>
      </c>
      <c r="P53" s="327">
        <f>'[2]其他(1級)_(5)'!C9</f>
        <v>567</v>
      </c>
    </row>
    <row r="54" spans="1:16" ht="19.5" customHeight="1">
      <c r="A54" s="292" t="s">
        <v>17</v>
      </c>
      <c r="B54" s="326">
        <f>'[2]其他(1級)_(5)'!D10</f>
        <v>10</v>
      </c>
      <c r="C54" s="326">
        <f>'[2]其他(1級)_(5)'!E10</f>
        <v>0</v>
      </c>
      <c r="D54" s="326">
        <f>'[2]其他(1級)_(5)'!F10</f>
        <v>6</v>
      </c>
      <c r="E54" s="326">
        <f>'[2]其他(1級)_(5)'!G10</f>
        <v>2</v>
      </c>
      <c r="F54" s="326">
        <f>'[2]其他(1級)_(5)'!H10</f>
        <v>2</v>
      </c>
      <c r="G54" s="326">
        <f>'[2]其他(1級)_(5)'!I10</f>
        <v>0</v>
      </c>
      <c r="H54" s="346"/>
      <c r="I54" s="347"/>
      <c r="J54" s="347"/>
      <c r="K54" s="348"/>
      <c r="L54" s="348"/>
      <c r="M54" s="348"/>
      <c r="N54" s="348"/>
      <c r="O54" s="292" t="s">
        <v>17</v>
      </c>
      <c r="P54" s="327">
        <f>'[2]其他(1級)_(5)'!C10</f>
        <v>305</v>
      </c>
    </row>
    <row r="55" spans="1:16" ht="21.6" customHeight="1">
      <c r="A55" s="292" t="s">
        <v>18</v>
      </c>
      <c r="B55" s="326">
        <f>'[2]其他(1級)_(5)'!D11</f>
        <v>141</v>
      </c>
      <c r="C55" s="326">
        <f>'[2]其他(1級)_(5)'!E11</f>
        <v>13</v>
      </c>
      <c r="D55" s="326">
        <f>'[2]其他(1級)_(5)'!F11</f>
        <v>91</v>
      </c>
      <c r="E55" s="326">
        <f>'[2]其他(1級)_(5)'!G11</f>
        <v>16</v>
      </c>
      <c r="F55" s="326">
        <f>'[2]其他(1級)_(5)'!H11</f>
        <v>18</v>
      </c>
      <c r="G55" s="326">
        <f>'[2]其他(1級)_(5)'!I11</f>
        <v>3</v>
      </c>
      <c r="H55" s="346"/>
      <c r="I55" s="347"/>
      <c r="J55" s="347"/>
      <c r="K55" s="348"/>
      <c r="L55" s="348"/>
      <c r="M55" s="348"/>
      <c r="N55" s="348"/>
      <c r="O55" s="292" t="s">
        <v>18</v>
      </c>
      <c r="P55" s="327">
        <f>'[2]其他(1級)_(5)'!C11</f>
        <v>262</v>
      </c>
    </row>
    <row r="56" spans="1:16" ht="16.5" hidden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</sheetData>
  <mergeCells count="86">
    <mergeCell ref="H53:H55"/>
    <mergeCell ref="I53:J55"/>
    <mergeCell ref="K53:L55"/>
    <mergeCell ref="M53:N55"/>
    <mergeCell ref="A56:P56"/>
    <mergeCell ref="G51:G52"/>
    <mergeCell ref="H51:L51"/>
    <mergeCell ref="M51:N52"/>
    <mergeCell ref="O51:P52"/>
    <mergeCell ref="I52:J52"/>
    <mergeCell ref="K52:L52"/>
    <mergeCell ref="A51:A52"/>
    <mergeCell ref="B51:B52"/>
    <mergeCell ref="C51:C52"/>
    <mergeCell ref="D51:D52"/>
    <mergeCell ref="E51:E52"/>
    <mergeCell ref="F51:F52"/>
    <mergeCell ref="I46:J46"/>
    <mergeCell ref="K46:L46"/>
    <mergeCell ref="I47:J47"/>
    <mergeCell ref="K47:L47"/>
    <mergeCell ref="I48:J48"/>
    <mergeCell ref="K48:L48"/>
    <mergeCell ref="B42:C42"/>
    <mergeCell ref="K42:L42"/>
    <mergeCell ref="M42:N42"/>
    <mergeCell ref="O42:P42"/>
    <mergeCell ref="I45:J45"/>
    <mergeCell ref="K45:L45"/>
    <mergeCell ref="B40:C40"/>
    <mergeCell ref="K40:L40"/>
    <mergeCell ref="M40:N40"/>
    <mergeCell ref="O40:P40"/>
    <mergeCell ref="B41:C41"/>
    <mergeCell ref="K41:L41"/>
    <mergeCell ref="M41:N41"/>
    <mergeCell ref="O41:P41"/>
    <mergeCell ref="B34:C34"/>
    <mergeCell ref="B35:C35"/>
    <mergeCell ref="B36:C36"/>
    <mergeCell ref="A38:A39"/>
    <mergeCell ref="B38:P38"/>
    <mergeCell ref="B39:C39"/>
    <mergeCell ref="K39:L39"/>
    <mergeCell ref="M39:N39"/>
    <mergeCell ref="O39:P39"/>
    <mergeCell ref="A31:A33"/>
    <mergeCell ref="B31:C33"/>
    <mergeCell ref="D31:P31"/>
    <mergeCell ref="D32:F32"/>
    <mergeCell ref="G32:H32"/>
    <mergeCell ref="I32:J32"/>
    <mergeCell ref="K32:L32"/>
    <mergeCell ref="M32:N32"/>
    <mergeCell ref="O32:P32"/>
    <mergeCell ref="I27:J27"/>
    <mergeCell ref="K27:L27"/>
    <mergeCell ref="N27:O27"/>
    <mergeCell ref="I28:J28"/>
    <mergeCell ref="K28:L28"/>
    <mergeCell ref="N28:O28"/>
    <mergeCell ref="A24:A25"/>
    <mergeCell ref="B24:P24"/>
    <mergeCell ref="I25:J25"/>
    <mergeCell ref="K25:L25"/>
    <mergeCell ref="N25:O25"/>
    <mergeCell ref="I26:J26"/>
    <mergeCell ref="K26:L26"/>
    <mergeCell ref="N26:O26"/>
    <mergeCell ref="C6:D6"/>
    <mergeCell ref="O6:P6"/>
    <mergeCell ref="A8:A9"/>
    <mergeCell ref="B8:B9"/>
    <mergeCell ref="C8:D8"/>
    <mergeCell ref="E8:F8"/>
    <mergeCell ref="G8:J8"/>
    <mergeCell ref="K8:P8"/>
    <mergeCell ref="A1:P1"/>
    <mergeCell ref="A2:M2"/>
    <mergeCell ref="N2:P2"/>
    <mergeCell ref="A3:O3"/>
    <mergeCell ref="A4:A5"/>
    <mergeCell ref="B4:B5"/>
    <mergeCell ref="C4:P4"/>
    <mergeCell ref="C5:D5"/>
    <mergeCell ref="O5:P5"/>
  </mergeCells>
  <phoneticPr fontId="18" type="noConversion"/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6"/>
  <sheetViews>
    <sheetView workbookViewId="0"/>
  </sheetViews>
  <sheetFormatPr defaultRowHeight="16.5"/>
  <cols>
    <col min="1" max="1" width="16" style="349" customWidth="1"/>
    <col min="2" max="2" width="9.5" style="349" customWidth="1"/>
    <col min="3" max="3" width="9.125" style="349" customWidth="1"/>
    <col min="4" max="4" width="8.875" style="349" customWidth="1"/>
    <col min="5" max="6" width="9.125" style="349" customWidth="1"/>
    <col min="7" max="7" width="7.625" style="349" customWidth="1"/>
    <col min="8" max="8" width="8.75" style="349" customWidth="1"/>
    <col min="9" max="9" width="5.75" style="349" customWidth="1"/>
    <col min="10" max="10" width="5.5" style="349" customWidth="1"/>
    <col min="11" max="11" width="5.25" style="349" customWidth="1"/>
    <col min="12" max="12" width="5.875" style="349" customWidth="1"/>
    <col min="13" max="13" width="9.25" style="349" customWidth="1"/>
    <col min="14" max="14" width="8.25" style="349" customWidth="1"/>
    <col min="15" max="15" width="7.875" style="349" customWidth="1"/>
    <col min="16" max="16" width="11.625" style="349" customWidth="1"/>
    <col min="17" max="252" width="8.25" style="349" customWidth="1"/>
    <col min="253" max="253" width="16" style="349" customWidth="1"/>
    <col min="254" max="254" width="9.5" style="349" customWidth="1"/>
    <col min="255" max="255" width="9.125" style="349" customWidth="1"/>
    <col min="256" max="256" width="8.875" style="349" customWidth="1"/>
    <col min="257" max="257" width="7.75" style="349" customWidth="1"/>
    <col min="258" max="258" width="10.75" style="349" customWidth="1"/>
    <col min="259" max="259" width="7.625" style="349" customWidth="1"/>
    <col min="260" max="260" width="8.75" style="349" customWidth="1"/>
    <col min="261" max="261" width="5.75" style="349" customWidth="1"/>
    <col min="262" max="262" width="5.5" style="349" customWidth="1"/>
    <col min="263" max="263" width="5.25" style="349" customWidth="1"/>
    <col min="264" max="264" width="5.875" style="349" customWidth="1"/>
    <col min="265" max="265" width="9.25" style="349" customWidth="1"/>
    <col min="266" max="266" width="8.25" style="349" customWidth="1"/>
    <col min="267" max="267" width="7.875" style="349" customWidth="1"/>
    <col min="268" max="268" width="11.625" style="349" customWidth="1"/>
    <col min="269" max="269" width="0.25" style="349" customWidth="1"/>
    <col min="270" max="270" width="10.625" style="349" hidden="1" customWidth="1"/>
    <col min="271" max="508" width="8.25" style="349" customWidth="1"/>
    <col min="509" max="509" width="16" style="349" customWidth="1"/>
    <col min="510" max="510" width="9.5" style="349" customWidth="1"/>
    <col min="511" max="511" width="9.125" style="349" customWidth="1"/>
    <col min="512" max="512" width="8.875" style="349" customWidth="1"/>
    <col min="513" max="513" width="7.75" style="349" customWidth="1"/>
    <col min="514" max="514" width="10.75" style="349" customWidth="1"/>
    <col min="515" max="515" width="7.625" style="349" customWidth="1"/>
    <col min="516" max="516" width="8.75" style="349" customWidth="1"/>
    <col min="517" max="517" width="5.75" style="349" customWidth="1"/>
    <col min="518" max="518" width="5.5" style="349" customWidth="1"/>
    <col min="519" max="519" width="5.25" style="349" customWidth="1"/>
    <col min="520" max="520" width="5.875" style="349" customWidth="1"/>
    <col min="521" max="521" width="9.25" style="349" customWidth="1"/>
    <col min="522" max="522" width="8.25" style="349" customWidth="1"/>
    <col min="523" max="523" width="7.875" style="349" customWidth="1"/>
    <col min="524" max="524" width="11.625" style="349" customWidth="1"/>
    <col min="525" max="525" width="0.25" style="349" customWidth="1"/>
    <col min="526" max="526" width="10.625" style="349" hidden="1" customWidth="1"/>
    <col min="527" max="764" width="8.25" style="349" customWidth="1"/>
    <col min="765" max="765" width="16" style="349" customWidth="1"/>
    <col min="766" max="766" width="9.5" style="349" customWidth="1"/>
    <col min="767" max="767" width="9.125" style="349" customWidth="1"/>
    <col min="768" max="768" width="8.875" style="349" customWidth="1"/>
    <col min="769" max="769" width="7.75" style="349" customWidth="1"/>
    <col min="770" max="770" width="10.75" style="349" customWidth="1"/>
    <col min="771" max="771" width="7.625" style="349" customWidth="1"/>
    <col min="772" max="772" width="8.75" style="349" customWidth="1"/>
    <col min="773" max="773" width="5.75" style="349" customWidth="1"/>
    <col min="774" max="774" width="5.5" style="349" customWidth="1"/>
    <col min="775" max="775" width="5.25" style="349" customWidth="1"/>
    <col min="776" max="776" width="5.875" style="349" customWidth="1"/>
    <col min="777" max="777" width="9.25" style="349" customWidth="1"/>
    <col min="778" max="778" width="8.25" style="349" customWidth="1"/>
    <col min="779" max="779" width="7.875" style="349" customWidth="1"/>
    <col min="780" max="780" width="11.625" style="349" customWidth="1"/>
    <col min="781" max="781" width="0.25" style="349" customWidth="1"/>
    <col min="782" max="782" width="10.625" style="349" hidden="1" customWidth="1"/>
    <col min="783" max="1020" width="8.25" style="349" customWidth="1"/>
    <col min="1021" max="1021" width="16" style="349" customWidth="1"/>
    <col min="1022" max="1022" width="9.5" style="349" customWidth="1"/>
    <col min="1023" max="1023" width="9.125" style="349" customWidth="1"/>
    <col min="1024" max="1024" width="8.875" style="349" customWidth="1"/>
    <col min="1025" max="1025" width="9" customWidth="1"/>
  </cols>
  <sheetData>
    <row r="1" spans="1:16" ht="29.1" customHeight="1">
      <c r="A1" s="328" t="s">
        <v>257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ht="19.5" customHeight="1">
      <c r="A2" s="376" t="s">
        <v>258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67" t="s">
        <v>70</v>
      </c>
      <c r="O2" s="67"/>
      <c r="P2" s="67"/>
    </row>
    <row r="3" spans="1:16" ht="23.1" customHeight="1">
      <c r="A3" s="377" t="s">
        <v>228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1:16" ht="22.9" customHeight="1">
      <c r="A4" s="378" t="s">
        <v>2</v>
      </c>
      <c r="B4" s="379" t="s">
        <v>128</v>
      </c>
      <c r="C4" s="380" t="s">
        <v>229</v>
      </c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1:16" ht="22.9" customHeight="1">
      <c r="A5" s="378"/>
      <c r="B5" s="379"/>
      <c r="C5" s="381" t="s">
        <v>98</v>
      </c>
      <c r="D5" s="381"/>
      <c r="E5" s="351" t="s">
        <v>30</v>
      </c>
      <c r="F5" s="351" t="s">
        <v>35</v>
      </c>
      <c r="G5" s="351" t="s">
        <v>29</v>
      </c>
      <c r="H5" s="351" t="s">
        <v>39</v>
      </c>
      <c r="I5" s="351" t="s">
        <v>31</v>
      </c>
      <c r="J5" s="351" t="s">
        <v>32</v>
      </c>
      <c r="K5" s="351" t="s">
        <v>36</v>
      </c>
      <c r="L5" s="351" t="s">
        <v>38</v>
      </c>
      <c r="M5" s="351" t="s">
        <v>37</v>
      </c>
      <c r="N5" s="351" t="s">
        <v>34</v>
      </c>
      <c r="O5" s="380" t="s">
        <v>24</v>
      </c>
      <c r="P5" s="380"/>
    </row>
    <row r="6" spans="1:16" ht="22.9" customHeight="1">
      <c r="A6" s="353">
        <v>289</v>
      </c>
      <c r="B6" s="352">
        <v>142</v>
      </c>
      <c r="C6" s="381">
        <v>147</v>
      </c>
      <c r="D6" s="381"/>
      <c r="E6" s="354">
        <v>12</v>
      </c>
      <c r="F6" s="354">
        <v>41</v>
      </c>
      <c r="G6" s="354">
        <v>48</v>
      </c>
      <c r="H6" s="354">
        <v>9</v>
      </c>
      <c r="I6" s="354">
        <v>15</v>
      </c>
      <c r="J6" s="354">
        <v>5</v>
      </c>
      <c r="K6" s="354">
        <v>6</v>
      </c>
      <c r="L6" s="354">
        <v>2</v>
      </c>
      <c r="M6" s="351">
        <v>5</v>
      </c>
      <c r="N6" s="351">
        <v>4</v>
      </c>
      <c r="O6" s="382">
        <v>0</v>
      </c>
      <c r="P6" s="382"/>
    </row>
    <row r="7" spans="1:16" ht="6.95" customHeight="1">
      <c r="A7" s="355"/>
    </row>
    <row r="8" spans="1:16" ht="20.45" customHeight="1">
      <c r="A8" s="383" t="s">
        <v>259</v>
      </c>
      <c r="B8" s="384" t="s">
        <v>2</v>
      </c>
      <c r="C8" s="384" t="s">
        <v>5</v>
      </c>
      <c r="D8" s="384"/>
      <c r="E8" s="384" t="s">
        <v>231</v>
      </c>
      <c r="F8" s="384"/>
      <c r="G8" s="384" t="s">
        <v>7</v>
      </c>
      <c r="H8" s="384"/>
      <c r="I8" s="384"/>
      <c r="J8" s="384"/>
      <c r="K8" s="384" t="s">
        <v>8</v>
      </c>
      <c r="L8" s="384"/>
      <c r="M8" s="384"/>
      <c r="N8" s="384"/>
      <c r="O8" s="384"/>
      <c r="P8" s="384"/>
    </row>
    <row r="9" spans="1:16" ht="47.25">
      <c r="A9" s="383"/>
      <c r="B9" s="384"/>
      <c r="C9" s="356" t="s">
        <v>17</v>
      </c>
      <c r="D9" s="356" t="s">
        <v>18</v>
      </c>
      <c r="E9" s="356" t="s">
        <v>19</v>
      </c>
      <c r="F9" s="356" t="s">
        <v>20</v>
      </c>
      <c r="G9" s="356" t="s">
        <v>21</v>
      </c>
      <c r="H9" s="356" t="s">
        <v>22</v>
      </c>
      <c r="I9" s="356" t="s">
        <v>23</v>
      </c>
      <c r="J9" s="356" t="s">
        <v>24</v>
      </c>
      <c r="K9" s="356" t="s">
        <v>19</v>
      </c>
      <c r="L9" s="356" t="s">
        <v>25</v>
      </c>
      <c r="M9" s="356" t="s">
        <v>26</v>
      </c>
      <c r="N9" s="356" t="s">
        <v>27</v>
      </c>
      <c r="O9" s="356" t="s">
        <v>28</v>
      </c>
      <c r="P9" s="356" t="s">
        <v>24</v>
      </c>
    </row>
    <row r="10" spans="1:16">
      <c r="A10" s="357" t="s">
        <v>2</v>
      </c>
      <c r="B10" s="358">
        <v>289</v>
      </c>
      <c r="C10" s="358">
        <v>127</v>
      </c>
      <c r="D10" s="358">
        <v>162</v>
      </c>
      <c r="E10" s="358">
        <v>258</v>
      </c>
      <c r="F10" s="358">
        <v>31</v>
      </c>
      <c r="G10" s="358">
        <v>135</v>
      </c>
      <c r="H10" s="358">
        <v>17</v>
      </c>
      <c r="I10" s="358">
        <v>135</v>
      </c>
      <c r="J10" s="358">
        <v>2</v>
      </c>
      <c r="K10" s="358">
        <v>185</v>
      </c>
      <c r="L10" s="358">
        <v>43</v>
      </c>
      <c r="M10" s="358">
        <v>7</v>
      </c>
      <c r="N10" s="358">
        <v>20</v>
      </c>
      <c r="O10" s="358">
        <v>31</v>
      </c>
      <c r="P10" s="358">
        <v>3</v>
      </c>
    </row>
    <row r="11" spans="1:16">
      <c r="A11" s="359" t="s">
        <v>117</v>
      </c>
      <c r="B11" s="357">
        <v>142</v>
      </c>
      <c r="C11" s="360">
        <v>61</v>
      </c>
      <c r="D11" s="360">
        <v>81</v>
      </c>
      <c r="E11" s="360">
        <v>117</v>
      </c>
      <c r="F11" s="360">
        <v>25</v>
      </c>
      <c r="G11" s="360">
        <v>40</v>
      </c>
      <c r="H11" s="360">
        <v>11</v>
      </c>
      <c r="I11" s="360">
        <v>91</v>
      </c>
      <c r="J11" s="360">
        <v>0</v>
      </c>
      <c r="K11" s="360">
        <v>120</v>
      </c>
      <c r="L11" s="360">
        <v>9</v>
      </c>
      <c r="M11" s="360">
        <v>0</v>
      </c>
      <c r="N11" s="360">
        <v>3</v>
      </c>
      <c r="O11" s="360">
        <v>9</v>
      </c>
      <c r="P11" s="360">
        <v>1</v>
      </c>
    </row>
    <row r="12" spans="1:16" ht="16.5" customHeight="1">
      <c r="A12" s="356" t="s">
        <v>232</v>
      </c>
      <c r="B12" s="11">
        <v>24</v>
      </c>
      <c r="C12" s="11">
        <v>11</v>
      </c>
      <c r="D12" s="11">
        <v>13</v>
      </c>
      <c r="E12" s="11">
        <v>22</v>
      </c>
      <c r="F12" s="11">
        <v>2</v>
      </c>
      <c r="G12" s="11">
        <v>6</v>
      </c>
      <c r="H12" s="11">
        <v>1</v>
      </c>
      <c r="I12" s="11">
        <v>17</v>
      </c>
      <c r="J12" s="11">
        <v>0</v>
      </c>
      <c r="K12" s="11">
        <v>16</v>
      </c>
      <c r="L12" s="11">
        <v>0</v>
      </c>
      <c r="M12" s="11">
        <v>0</v>
      </c>
      <c r="N12" s="11">
        <v>1</v>
      </c>
      <c r="O12" s="11">
        <v>7</v>
      </c>
      <c r="P12" s="11">
        <v>0</v>
      </c>
    </row>
    <row r="13" spans="1:16">
      <c r="A13" s="356" t="s">
        <v>233</v>
      </c>
      <c r="B13" s="11">
        <v>77</v>
      </c>
      <c r="C13" s="11">
        <v>34</v>
      </c>
      <c r="D13" s="11">
        <v>43</v>
      </c>
      <c r="E13" s="11">
        <v>63</v>
      </c>
      <c r="F13" s="11">
        <v>14</v>
      </c>
      <c r="G13" s="11">
        <v>12</v>
      </c>
      <c r="H13" s="11">
        <v>3</v>
      </c>
      <c r="I13" s="11">
        <v>63</v>
      </c>
      <c r="J13" s="11">
        <v>0</v>
      </c>
      <c r="K13" s="11">
        <v>70</v>
      </c>
      <c r="L13" s="11">
        <v>5</v>
      </c>
      <c r="M13" s="11">
        <v>0</v>
      </c>
      <c r="N13" s="11">
        <v>1</v>
      </c>
      <c r="O13" s="11">
        <v>1</v>
      </c>
      <c r="P13" s="11">
        <v>1</v>
      </c>
    </row>
    <row r="14" spans="1:16" ht="16.5" customHeight="1">
      <c r="A14" s="356" t="s">
        <v>234</v>
      </c>
      <c r="B14" s="11">
        <v>31</v>
      </c>
      <c r="C14" s="11">
        <v>11</v>
      </c>
      <c r="D14" s="11">
        <v>20</v>
      </c>
      <c r="E14" s="11">
        <v>22</v>
      </c>
      <c r="F14" s="11">
        <v>9</v>
      </c>
      <c r="G14" s="11">
        <v>14</v>
      </c>
      <c r="H14" s="11">
        <v>5</v>
      </c>
      <c r="I14" s="11">
        <v>11</v>
      </c>
      <c r="J14" s="11">
        <v>0</v>
      </c>
      <c r="K14" s="11">
        <v>24</v>
      </c>
      <c r="L14" s="11">
        <v>4</v>
      </c>
      <c r="M14" s="11">
        <v>0</v>
      </c>
      <c r="N14" s="11">
        <v>1</v>
      </c>
      <c r="O14" s="11">
        <v>1</v>
      </c>
      <c r="P14" s="11">
        <v>0</v>
      </c>
    </row>
    <row r="15" spans="1:16">
      <c r="A15" s="356" t="s">
        <v>235</v>
      </c>
      <c r="B15" s="11">
        <v>10</v>
      </c>
      <c r="C15" s="11">
        <v>5</v>
      </c>
      <c r="D15" s="11">
        <v>5</v>
      </c>
      <c r="E15" s="11">
        <v>10</v>
      </c>
      <c r="F15" s="11">
        <v>0</v>
      </c>
      <c r="G15" s="11">
        <v>8</v>
      </c>
      <c r="H15" s="11">
        <v>2</v>
      </c>
      <c r="I15" s="11">
        <v>0</v>
      </c>
      <c r="J15" s="11">
        <v>0</v>
      </c>
      <c r="K15" s="11">
        <v>10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</row>
    <row r="16" spans="1:16" ht="16.5" customHeight="1">
      <c r="A16" s="356" t="s">
        <v>236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23.45" customHeight="1">
      <c r="A17" s="361" t="s">
        <v>118</v>
      </c>
      <c r="B17" s="358">
        <v>147</v>
      </c>
      <c r="C17" s="360">
        <v>66</v>
      </c>
      <c r="D17" s="360">
        <v>81</v>
      </c>
      <c r="E17" s="360">
        <v>141</v>
      </c>
      <c r="F17" s="360">
        <v>6</v>
      </c>
      <c r="G17" s="360">
        <v>95</v>
      </c>
      <c r="H17" s="360">
        <v>6</v>
      </c>
      <c r="I17" s="360">
        <v>44</v>
      </c>
      <c r="J17" s="360">
        <v>2</v>
      </c>
      <c r="K17" s="360">
        <v>65</v>
      </c>
      <c r="L17" s="360">
        <v>34</v>
      </c>
      <c r="M17" s="360">
        <v>7</v>
      </c>
      <c r="N17" s="360">
        <v>17</v>
      </c>
      <c r="O17" s="360">
        <v>22</v>
      </c>
      <c r="P17" s="360">
        <v>2</v>
      </c>
    </row>
    <row r="18" spans="1:16">
      <c r="A18" s="356" t="s">
        <v>232</v>
      </c>
      <c r="B18" s="362">
        <v>9</v>
      </c>
      <c r="C18" s="360">
        <v>4</v>
      </c>
      <c r="D18" s="360">
        <v>5</v>
      </c>
      <c r="E18" s="360">
        <v>9</v>
      </c>
      <c r="F18" s="360">
        <v>0</v>
      </c>
      <c r="G18" s="360">
        <v>7</v>
      </c>
      <c r="H18" s="360">
        <v>0</v>
      </c>
      <c r="I18" s="360">
        <v>2</v>
      </c>
      <c r="J18" s="360">
        <v>0</v>
      </c>
      <c r="K18" s="360">
        <v>0</v>
      </c>
      <c r="L18" s="360">
        <v>0</v>
      </c>
      <c r="M18" s="360">
        <v>0</v>
      </c>
      <c r="N18" s="360">
        <v>0</v>
      </c>
      <c r="O18" s="360">
        <v>9</v>
      </c>
      <c r="P18" s="360">
        <v>0</v>
      </c>
    </row>
    <row r="19" spans="1:16">
      <c r="A19" s="356" t="s">
        <v>233</v>
      </c>
      <c r="B19" s="362">
        <v>53</v>
      </c>
      <c r="C19" s="360">
        <v>23</v>
      </c>
      <c r="D19" s="360">
        <v>30</v>
      </c>
      <c r="E19" s="360">
        <v>51</v>
      </c>
      <c r="F19" s="360">
        <v>2</v>
      </c>
      <c r="G19" s="360">
        <v>23</v>
      </c>
      <c r="H19" s="360">
        <v>1</v>
      </c>
      <c r="I19" s="360">
        <v>29</v>
      </c>
      <c r="J19" s="360">
        <v>0</v>
      </c>
      <c r="K19" s="360">
        <v>22</v>
      </c>
      <c r="L19" s="360">
        <v>13</v>
      </c>
      <c r="M19" s="360">
        <v>0</v>
      </c>
      <c r="N19" s="360">
        <v>9</v>
      </c>
      <c r="O19" s="360">
        <v>10</v>
      </c>
      <c r="P19" s="360">
        <v>0</v>
      </c>
    </row>
    <row r="20" spans="1:16">
      <c r="A20" s="356" t="s">
        <v>234</v>
      </c>
      <c r="B20" s="362">
        <v>58</v>
      </c>
      <c r="C20" s="360">
        <v>28</v>
      </c>
      <c r="D20" s="360">
        <v>30</v>
      </c>
      <c r="E20" s="360">
        <v>58</v>
      </c>
      <c r="F20" s="360">
        <v>0</v>
      </c>
      <c r="G20" s="360">
        <v>41</v>
      </c>
      <c r="H20" s="360">
        <v>5</v>
      </c>
      <c r="I20" s="360">
        <v>11</v>
      </c>
      <c r="J20" s="360">
        <v>1</v>
      </c>
      <c r="K20" s="360">
        <v>28</v>
      </c>
      <c r="L20" s="360">
        <v>17</v>
      </c>
      <c r="M20" s="360">
        <v>5</v>
      </c>
      <c r="N20" s="360">
        <v>4</v>
      </c>
      <c r="O20" s="360">
        <v>3</v>
      </c>
      <c r="P20" s="360">
        <v>0</v>
      </c>
    </row>
    <row r="21" spans="1:16" ht="20.100000000000001" customHeight="1">
      <c r="A21" s="356" t="s">
        <v>235</v>
      </c>
      <c r="B21" s="362">
        <v>26</v>
      </c>
      <c r="C21" s="360">
        <v>11</v>
      </c>
      <c r="D21" s="360">
        <v>15</v>
      </c>
      <c r="E21" s="360">
        <v>22</v>
      </c>
      <c r="F21" s="360">
        <v>4</v>
      </c>
      <c r="G21" s="360">
        <v>23</v>
      </c>
      <c r="H21" s="360">
        <v>0</v>
      </c>
      <c r="I21" s="360">
        <v>2</v>
      </c>
      <c r="J21" s="360">
        <v>1</v>
      </c>
      <c r="K21" s="360">
        <v>14</v>
      </c>
      <c r="L21" s="360">
        <v>4</v>
      </c>
      <c r="M21" s="360">
        <v>2</v>
      </c>
      <c r="N21" s="360">
        <v>4</v>
      </c>
      <c r="O21" s="360">
        <v>0</v>
      </c>
      <c r="P21" s="360">
        <v>2</v>
      </c>
    </row>
    <row r="22" spans="1:16">
      <c r="A22" s="356" t="s">
        <v>16</v>
      </c>
      <c r="B22" s="362">
        <v>1</v>
      </c>
      <c r="C22" s="360">
        <v>0</v>
      </c>
      <c r="D22" s="360">
        <v>1</v>
      </c>
      <c r="E22" s="360">
        <v>1</v>
      </c>
      <c r="F22" s="360">
        <v>0</v>
      </c>
      <c r="G22" s="360">
        <v>1</v>
      </c>
      <c r="H22" s="360">
        <v>0</v>
      </c>
      <c r="I22" s="360">
        <v>0</v>
      </c>
      <c r="J22" s="360">
        <v>0</v>
      </c>
      <c r="K22" s="360">
        <v>1</v>
      </c>
      <c r="L22" s="360">
        <v>0</v>
      </c>
      <c r="M22" s="360">
        <v>0</v>
      </c>
      <c r="N22" s="360">
        <v>0</v>
      </c>
      <c r="O22" s="360">
        <v>0</v>
      </c>
      <c r="P22" s="360">
        <v>0</v>
      </c>
    </row>
    <row r="23" spans="1:16" ht="6.6" customHeight="1">
      <c r="A23" s="363"/>
    </row>
    <row r="24" spans="1:16" ht="21" customHeight="1">
      <c r="A24" s="383" t="s">
        <v>260</v>
      </c>
      <c r="B24" s="384" t="s">
        <v>9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</row>
    <row r="25" spans="1:16" ht="55.5" customHeight="1">
      <c r="A25" s="383"/>
      <c r="B25" s="356" t="s">
        <v>2</v>
      </c>
      <c r="C25" s="359" t="s">
        <v>120</v>
      </c>
      <c r="D25" s="361" t="s">
        <v>238</v>
      </c>
      <c r="E25" s="359" t="s">
        <v>22</v>
      </c>
      <c r="F25" s="359" t="s">
        <v>122</v>
      </c>
      <c r="G25" s="359" t="s">
        <v>123</v>
      </c>
      <c r="H25" s="359" t="s">
        <v>124</v>
      </c>
      <c r="I25" s="385" t="s">
        <v>125</v>
      </c>
      <c r="J25" s="385"/>
      <c r="K25" s="385" t="s">
        <v>126</v>
      </c>
      <c r="L25" s="385"/>
      <c r="M25" s="364" t="s">
        <v>239</v>
      </c>
      <c r="N25" s="386" t="s">
        <v>240</v>
      </c>
      <c r="O25" s="386"/>
      <c r="P25" s="356" t="s">
        <v>24</v>
      </c>
    </row>
    <row r="26" spans="1:16" ht="16.5" customHeight="1">
      <c r="A26" s="356" t="s">
        <v>155</v>
      </c>
      <c r="B26" s="360">
        <v>1058</v>
      </c>
      <c r="C26" s="360">
        <v>183</v>
      </c>
      <c r="D26" s="360">
        <v>20</v>
      </c>
      <c r="E26" s="360">
        <v>17</v>
      </c>
      <c r="F26" s="360">
        <v>44</v>
      </c>
      <c r="G26" s="360">
        <v>165</v>
      </c>
      <c r="H26" s="360">
        <v>223</v>
      </c>
      <c r="I26" s="30">
        <v>32</v>
      </c>
      <c r="J26" s="30"/>
      <c r="K26" s="30">
        <v>69</v>
      </c>
      <c r="L26" s="30"/>
      <c r="M26" s="11">
        <v>24</v>
      </c>
      <c r="N26" s="30">
        <v>235</v>
      </c>
      <c r="O26" s="30"/>
      <c r="P26" s="365">
        <v>46</v>
      </c>
    </row>
    <row r="27" spans="1:16" ht="16.5" customHeight="1">
      <c r="A27" s="356" t="s">
        <v>128</v>
      </c>
      <c r="B27" s="360">
        <v>462</v>
      </c>
      <c r="C27" s="11">
        <v>99</v>
      </c>
      <c r="D27" s="11">
        <v>8</v>
      </c>
      <c r="E27" s="11">
        <v>11</v>
      </c>
      <c r="F27" s="11">
        <v>7</v>
      </c>
      <c r="G27" s="11">
        <v>74</v>
      </c>
      <c r="H27" s="11">
        <v>107</v>
      </c>
      <c r="I27" s="30">
        <v>17</v>
      </c>
      <c r="J27" s="30"/>
      <c r="K27" s="30">
        <v>28</v>
      </c>
      <c r="L27" s="30"/>
      <c r="M27" s="11">
        <v>2</v>
      </c>
      <c r="N27" s="30">
        <v>105</v>
      </c>
      <c r="O27" s="30"/>
      <c r="P27" s="366">
        <v>4</v>
      </c>
    </row>
    <row r="28" spans="1:16" ht="16.5" customHeight="1">
      <c r="A28" s="356" t="s">
        <v>129</v>
      </c>
      <c r="B28" s="360">
        <v>596</v>
      </c>
      <c r="C28" s="11">
        <v>84</v>
      </c>
      <c r="D28" s="11">
        <v>12</v>
      </c>
      <c r="E28" s="11">
        <v>6</v>
      </c>
      <c r="F28" s="11">
        <v>37</v>
      </c>
      <c r="G28" s="11">
        <v>91</v>
      </c>
      <c r="H28" s="11">
        <v>116</v>
      </c>
      <c r="I28" s="30">
        <v>15</v>
      </c>
      <c r="J28" s="30"/>
      <c r="K28" s="30">
        <v>41</v>
      </c>
      <c r="L28" s="30"/>
      <c r="M28" s="11">
        <v>22</v>
      </c>
      <c r="N28" s="30">
        <v>130</v>
      </c>
      <c r="O28" s="30"/>
      <c r="P28" s="365">
        <v>42</v>
      </c>
    </row>
    <row r="29" spans="1:16" ht="10.5" customHeight="1">
      <c r="A29" s="367"/>
    </row>
    <row r="30" spans="1:16" ht="22.5" customHeight="1">
      <c r="A30" s="368" t="s">
        <v>241</v>
      </c>
    </row>
    <row r="31" spans="1:16" ht="20.25" customHeight="1">
      <c r="A31" s="387" t="s">
        <v>261</v>
      </c>
      <c r="B31" s="381" t="s">
        <v>52</v>
      </c>
      <c r="C31" s="381"/>
      <c r="D31" s="384" t="s">
        <v>150</v>
      </c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</row>
    <row r="32" spans="1:16" ht="34.5" customHeight="1">
      <c r="A32" s="387"/>
      <c r="B32" s="381"/>
      <c r="C32" s="381"/>
      <c r="D32" s="384" t="s">
        <v>2</v>
      </c>
      <c r="E32" s="384"/>
      <c r="F32" s="384"/>
      <c r="G32" s="384" t="s">
        <v>168</v>
      </c>
      <c r="H32" s="384"/>
      <c r="I32" s="384" t="s">
        <v>169</v>
      </c>
      <c r="J32" s="384"/>
      <c r="K32" s="384" t="s">
        <v>170</v>
      </c>
      <c r="L32" s="384"/>
      <c r="M32" s="384" t="s">
        <v>171</v>
      </c>
      <c r="N32" s="384"/>
      <c r="O32" s="384" t="s">
        <v>58</v>
      </c>
      <c r="P32" s="384"/>
    </row>
    <row r="33" spans="1:16">
      <c r="A33" s="387"/>
      <c r="B33" s="381"/>
      <c r="C33" s="381"/>
      <c r="D33" s="356" t="s">
        <v>155</v>
      </c>
      <c r="E33" s="356" t="s">
        <v>17</v>
      </c>
      <c r="F33" s="356" t="s">
        <v>18</v>
      </c>
      <c r="G33" s="356" t="s">
        <v>17</v>
      </c>
      <c r="H33" s="356" t="s">
        <v>18</v>
      </c>
      <c r="I33" s="356" t="s">
        <v>17</v>
      </c>
      <c r="J33" s="356" t="s">
        <v>18</v>
      </c>
      <c r="K33" s="356" t="s">
        <v>17</v>
      </c>
      <c r="L33" s="356" t="s">
        <v>18</v>
      </c>
      <c r="M33" s="356" t="s">
        <v>17</v>
      </c>
      <c r="N33" s="356" t="s">
        <v>18</v>
      </c>
      <c r="O33" s="356" t="s">
        <v>17</v>
      </c>
      <c r="P33" s="356" t="s">
        <v>18</v>
      </c>
    </row>
    <row r="34" spans="1:16" ht="23.1" customHeight="1">
      <c r="A34" s="356" t="s">
        <v>155</v>
      </c>
      <c r="B34" s="30">
        <v>274</v>
      </c>
      <c r="C34" s="30"/>
      <c r="D34" s="360">
        <v>544</v>
      </c>
      <c r="E34" s="360">
        <v>271</v>
      </c>
      <c r="F34" s="360">
        <v>273</v>
      </c>
      <c r="G34" s="360">
        <v>2</v>
      </c>
      <c r="H34" s="360">
        <v>3</v>
      </c>
      <c r="I34" s="360">
        <v>71</v>
      </c>
      <c r="J34" s="360">
        <v>83</v>
      </c>
      <c r="K34" s="360">
        <v>163</v>
      </c>
      <c r="L34" s="360">
        <v>163</v>
      </c>
      <c r="M34" s="360">
        <v>25</v>
      </c>
      <c r="N34" s="360">
        <v>19</v>
      </c>
      <c r="O34" s="360">
        <v>10</v>
      </c>
      <c r="P34" s="360">
        <v>5</v>
      </c>
    </row>
    <row r="35" spans="1:16" ht="21.6" customHeight="1">
      <c r="A35" s="356" t="s">
        <v>157</v>
      </c>
      <c r="B35" s="30">
        <v>141</v>
      </c>
      <c r="C35" s="30"/>
      <c r="D35" s="360">
        <v>278</v>
      </c>
      <c r="E35" s="360">
        <v>138</v>
      </c>
      <c r="F35" s="360">
        <v>140</v>
      </c>
      <c r="G35" s="360">
        <v>0</v>
      </c>
      <c r="H35" s="360">
        <v>0</v>
      </c>
      <c r="I35" s="360">
        <v>17</v>
      </c>
      <c r="J35" s="360">
        <v>23</v>
      </c>
      <c r="K35" s="360">
        <v>95</v>
      </c>
      <c r="L35" s="360">
        <v>103</v>
      </c>
      <c r="M35" s="360">
        <v>18</v>
      </c>
      <c r="N35" s="360">
        <v>11</v>
      </c>
      <c r="O35" s="360">
        <v>8</v>
      </c>
      <c r="P35" s="360">
        <v>3</v>
      </c>
    </row>
    <row r="36" spans="1:16" ht="21.6" customHeight="1">
      <c r="A36" s="356" t="s">
        <v>158</v>
      </c>
      <c r="B36" s="30">
        <v>133</v>
      </c>
      <c r="C36" s="30"/>
      <c r="D36" s="360">
        <v>266</v>
      </c>
      <c r="E36" s="360">
        <v>133</v>
      </c>
      <c r="F36" s="360">
        <v>133</v>
      </c>
      <c r="G36" s="360">
        <v>2</v>
      </c>
      <c r="H36" s="360">
        <v>3</v>
      </c>
      <c r="I36" s="360">
        <v>54</v>
      </c>
      <c r="J36" s="360">
        <v>60</v>
      </c>
      <c r="K36" s="360">
        <v>68</v>
      </c>
      <c r="L36" s="360">
        <v>60</v>
      </c>
      <c r="M36" s="360">
        <v>7</v>
      </c>
      <c r="N36" s="360">
        <v>8</v>
      </c>
      <c r="O36" s="360">
        <v>2</v>
      </c>
      <c r="P36" s="360">
        <v>2</v>
      </c>
    </row>
    <row r="37" spans="1:16" ht="10.5" customHeight="1">
      <c r="A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</row>
    <row r="38" spans="1:16" ht="19.5" customHeight="1">
      <c r="A38" s="383" t="s">
        <v>262</v>
      </c>
      <c r="B38" s="384" t="s">
        <v>159</v>
      </c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</row>
    <row r="39" spans="1:16" ht="40.5" customHeight="1">
      <c r="A39" s="383"/>
      <c r="B39" s="384" t="s">
        <v>160</v>
      </c>
      <c r="C39" s="384"/>
      <c r="D39" s="356" t="s">
        <v>161</v>
      </c>
      <c r="E39" s="356" t="s">
        <v>162</v>
      </c>
      <c r="F39" s="356" t="s">
        <v>163</v>
      </c>
      <c r="G39" s="356" t="s">
        <v>164</v>
      </c>
      <c r="H39" s="356" t="s">
        <v>165</v>
      </c>
      <c r="I39" s="356" t="s">
        <v>64</v>
      </c>
      <c r="J39" s="356" t="s">
        <v>65</v>
      </c>
      <c r="K39" s="384" t="s">
        <v>66</v>
      </c>
      <c r="L39" s="384"/>
      <c r="M39" s="384" t="s">
        <v>244</v>
      </c>
      <c r="N39" s="384"/>
      <c r="O39" s="380" t="s">
        <v>24</v>
      </c>
      <c r="P39" s="380"/>
    </row>
    <row r="40" spans="1:16" ht="20.45" customHeight="1">
      <c r="A40" s="356" t="s">
        <v>155</v>
      </c>
      <c r="B40" s="388">
        <v>967</v>
      </c>
      <c r="C40" s="388"/>
      <c r="D40" s="11">
        <v>301</v>
      </c>
      <c r="E40" s="11">
        <v>18</v>
      </c>
      <c r="F40" s="11">
        <v>5</v>
      </c>
      <c r="G40" s="11">
        <v>11</v>
      </c>
      <c r="H40" s="11">
        <v>301</v>
      </c>
      <c r="I40" s="11">
        <v>111</v>
      </c>
      <c r="J40" s="11">
        <v>23</v>
      </c>
      <c r="K40" s="30">
        <v>144</v>
      </c>
      <c r="L40" s="30"/>
      <c r="M40" s="30">
        <v>0</v>
      </c>
      <c r="N40" s="30"/>
      <c r="O40" s="30">
        <v>53</v>
      </c>
      <c r="P40" s="30"/>
    </row>
    <row r="41" spans="1:16" ht="21.95" customHeight="1">
      <c r="A41" s="356" t="s">
        <v>157</v>
      </c>
      <c r="B41" s="30">
        <v>519</v>
      </c>
      <c r="C41" s="30"/>
      <c r="D41" s="11">
        <v>152</v>
      </c>
      <c r="E41" s="11">
        <v>18</v>
      </c>
      <c r="F41" s="11">
        <v>5</v>
      </c>
      <c r="G41" s="11">
        <v>7</v>
      </c>
      <c r="H41" s="11">
        <v>158</v>
      </c>
      <c r="I41" s="11">
        <v>70</v>
      </c>
      <c r="J41" s="11">
        <v>23</v>
      </c>
      <c r="K41" s="30">
        <v>36</v>
      </c>
      <c r="L41" s="30"/>
      <c r="M41" s="30">
        <v>0</v>
      </c>
      <c r="N41" s="30"/>
      <c r="O41" s="30">
        <v>50</v>
      </c>
      <c r="P41" s="30"/>
    </row>
    <row r="42" spans="1:16" ht="21" customHeight="1">
      <c r="A42" s="356" t="s">
        <v>158</v>
      </c>
      <c r="B42" s="30">
        <v>448</v>
      </c>
      <c r="C42" s="30"/>
      <c r="D42" s="11">
        <v>149</v>
      </c>
      <c r="E42" s="11">
        <v>0</v>
      </c>
      <c r="F42" s="11">
        <v>0</v>
      </c>
      <c r="G42" s="11">
        <v>4</v>
      </c>
      <c r="H42" s="11">
        <v>143</v>
      </c>
      <c r="I42" s="11">
        <v>41</v>
      </c>
      <c r="J42" s="11">
        <v>0</v>
      </c>
      <c r="K42" s="30">
        <v>108</v>
      </c>
      <c r="L42" s="30"/>
      <c r="M42" s="30">
        <v>0</v>
      </c>
      <c r="N42" s="30"/>
      <c r="O42" s="30">
        <v>3</v>
      </c>
      <c r="P42" s="30"/>
    </row>
    <row r="43" spans="1:16" ht="12" customHeight="1"/>
    <row r="44" spans="1:16" ht="22.5" customHeight="1">
      <c r="A44" s="368" t="s">
        <v>173</v>
      </c>
    </row>
    <row r="45" spans="1:16" ht="60" customHeight="1">
      <c r="A45" s="11" t="s">
        <v>190</v>
      </c>
      <c r="B45" s="356" t="s">
        <v>160</v>
      </c>
      <c r="C45" s="370" t="s">
        <v>245</v>
      </c>
      <c r="D45" s="370" t="s">
        <v>176</v>
      </c>
      <c r="E45" s="370" t="s">
        <v>177</v>
      </c>
      <c r="F45" s="370" t="s">
        <v>246</v>
      </c>
      <c r="G45" s="370" t="s">
        <v>247</v>
      </c>
      <c r="H45" s="370" t="s">
        <v>248</v>
      </c>
      <c r="I45" s="384" t="s">
        <v>249</v>
      </c>
      <c r="J45" s="384"/>
      <c r="K45" s="384" t="s">
        <v>183</v>
      </c>
      <c r="L45" s="384"/>
      <c r="M45" s="370" t="s">
        <v>250</v>
      </c>
      <c r="N45" s="370" t="s">
        <v>185</v>
      </c>
      <c r="O45" s="370" t="s">
        <v>251</v>
      </c>
      <c r="P45" s="371" t="s">
        <v>24</v>
      </c>
    </row>
    <row r="46" spans="1:16" ht="23.45" customHeight="1">
      <c r="A46" s="356" t="s">
        <v>155</v>
      </c>
      <c r="B46" s="372">
        <v>170927</v>
      </c>
      <c r="C46" s="372">
        <v>5825</v>
      </c>
      <c r="D46" s="372">
        <v>1298</v>
      </c>
      <c r="E46" s="372">
        <v>370</v>
      </c>
      <c r="F46" s="372">
        <v>34074</v>
      </c>
      <c r="G46" s="372">
        <v>771</v>
      </c>
      <c r="H46" s="372">
        <v>2083</v>
      </c>
      <c r="I46" s="389">
        <v>1752</v>
      </c>
      <c r="J46" s="389"/>
      <c r="K46" s="390">
        <v>1563</v>
      </c>
      <c r="L46" s="390"/>
      <c r="M46" s="373">
        <v>108303</v>
      </c>
      <c r="N46" s="373">
        <v>7551</v>
      </c>
      <c r="O46" s="373">
        <v>6597</v>
      </c>
      <c r="P46" s="373">
        <v>740</v>
      </c>
    </row>
    <row r="47" spans="1:16" ht="23.1" customHeight="1">
      <c r="A47" s="356" t="s">
        <v>187</v>
      </c>
      <c r="B47" s="372">
        <v>36253</v>
      </c>
      <c r="C47" s="372">
        <v>2723</v>
      </c>
      <c r="D47" s="372">
        <v>523</v>
      </c>
      <c r="E47" s="372">
        <v>365</v>
      </c>
      <c r="F47" s="372">
        <v>22188</v>
      </c>
      <c r="G47" s="372">
        <v>370</v>
      </c>
      <c r="H47" s="372">
        <v>864</v>
      </c>
      <c r="I47" s="390">
        <v>0</v>
      </c>
      <c r="J47" s="390"/>
      <c r="K47" s="390">
        <v>390</v>
      </c>
      <c r="L47" s="390"/>
      <c r="M47" s="373">
        <v>1538</v>
      </c>
      <c r="N47" s="372">
        <v>2620</v>
      </c>
      <c r="O47" s="372">
        <v>4494</v>
      </c>
      <c r="P47" s="372">
        <v>178</v>
      </c>
    </row>
    <row r="48" spans="1:16" ht="23.45" customHeight="1">
      <c r="A48" s="356" t="s">
        <v>188</v>
      </c>
      <c r="B48" s="374">
        <v>134674</v>
      </c>
      <c r="C48" s="372">
        <v>3102</v>
      </c>
      <c r="D48" s="374">
        <v>775</v>
      </c>
      <c r="E48" s="374">
        <v>5</v>
      </c>
      <c r="F48" s="374">
        <v>11886</v>
      </c>
      <c r="G48" s="374">
        <v>401</v>
      </c>
      <c r="H48" s="374">
        <v>1219</v>
      </c>
      <c r="I48" s="389">
        <v>1752</v>
      </c>
      <c r="J48" s="389"/>
      <c r="K48" s="389">
        <v>1173</v>
      </c>
      <c r="L48" s="389"/>
      <c r="M48" s="373">
        <v>106765</v>
      </c>
      <c r="N48" s="373">
        <v>4931</v>
      </c>
      <c r="O48" s="373">
        <v>2103</v>
      </c>
      <c r="P48" s="373">
        <v>562</v>
      </c>
    </row>
    <row r="49" spans="1:16" ht="9" customHeight="1">
      <c r="A49" s="375"/>
    </row>
    <row r="50" spans="1:16" ht="24.95" customHeight="1">
      <c r="A50" s="368" t="s">
        <v>252</v>
      </c>
    </row>
    <row r="51" spans="1:16" ht="25.5" customHeight="1">
      <c r="A51" s="30" t="s">
        <v>190</v>
      </c>
      <c r="B51" s="384" t="s">
        <v>191</v>
      </c>
      <c r="C51" s="384" t="s">
        <v>253</v>
      </c>
      <c r="D51" s="384" t="s">
        <v>254</v>
      </c>
      <c r="E51" s="384" t="s">
        <v>194</v>
      </c>
      <c r="F51" s="384" t="s">
        <v>255</v>
      </c>
      <c r="G51" s="384" t="s">
        <v>24</v>
      </c>
      <c r="H51" s="384" t="s">
        <v>196</v>
      </c>
      <c r="I51" s="384"/>
      <c r="J51" s="384"/>
      <c r="K51" s="384"/>
      <c r="L51" s="384"/>
      <c r="M51" s="384" t="s">
        <v>197</v>
      </c>
      <c r="N51" s="384"/>
      <c r="O51" s="384" t="s">
        <v>256</v>
      </c>
      <c r="P51" s="384"/>
    </row>
    <row r="52" spans="1:16" ht="15.75" customHeight="1">
      <c r="A52" s="30"/>
      <c r="B52" s="384"/>
      <c r="C52" s="384"/>
      <c r="D52" s="384"/>
      <c r="E52" s="384"/>
      <c r="F52" s="384"/>
      <c r="G52" s="384"/>
      <c r="H52" s="356" t="s">
        <v>198</v>
      </c>
      <c r="I52" s="384" t="s">
        <v>199</v>
      </c>
      <c r="J52" s="384"/>
      <c r="K52" s="384" t="s">
        <v>200</v>
      </c>
      <c r="L52" s="384"/>
      <c r="M52" s="384"/>
      <c r="N52" s="384"/>
      <c r="O52" s="384"/>
      <c r="P52" s="384"/>
    </row>
    <row r="53" spans="1:16" ht="26.1" customHeight="1">
      <c r="A53" s="356" t="s">
        <v>155</v>
      </c>
      <c r="B53" s="352">
        <v>149</v>
      </c>
      <c r="C53" s="352">
        <v>16</v>
      </c>
      <c r="D53" s="352">
        <v>97</v>
      </c>
      <c r="E53" s="352">
        <v>15</v>
      </c>
      <c r="F53" s="352">
        <v>20</v>
      </c>
      <c r="G53" s="352">
        <v>1</v>
      </c>
      <c r="H53" s="391">
        <v>111</v>
      </c>
      <c r="I53" s="392">
        <v>1083</v>
      </c>
      <c r="J53" s="392"/>
      <c r="K53" s="393">
        <v>4478.5</v>
      </c>
      <c r="L53" s="393"/>
      <c r="M53" s="393">
        <v>55897673</v>
      </c>
      <c r="N53" s="393"/>
      <c r="O53" s="356" t="s">
        <v>155</v>
      </c>
      <c r="P53" s="11">
        <v>585</v>
      </c>
    </row>
    <row r="54" spans="1:16" ht="19.5" customHeight="1">
      <c r="A54" s="351" t="s">
        <v>17</v>
      </c>
      <c r="B54" s="352">
        <v>9</v>
      </c>
      <c r="C54" s="352">
        <v>1</v>
      </c>
      <c r="D54" s="352">
        <v>5</v>
      </c>
      <c r="E54" s="352">
        <v>2</v>
      </c>
      <c r="F54" s="352">
        <v>1</v>
      </c>
      <c r="G54" s="352">
        <v>0</v>
      </c>
      <c r="H54" s="391"/>
      <c r="I54" s="392"/>
      <c r="J54" s="392"/>
      <c r="K54" s="393"/>
      <c r="L54" s="393"/>
      <c r="M54" s="393"/>
      <c r="N54" s="393"/>
      <c r="O54" s="351" t="s">
        <v>17</v>
      </c>
      <c r="P54" s="11">
        <v>298</v>
      </c>
    </row>
    <row r="55" spans="1:16" ht="21.6" customHeight="1">
      <c r="A55" s="351" t="s">
        <v>18</v>
      </c>
      <c r="B55" s="352">
        <v>140</v>
      </c>
      <c r="C55" s="352">
        <v>15</v>
      </c>
      <c r="D55" s="352">
        <v>92</v>
      </c>
      <c r="E55" s="352">
        <v>13</v>
      </c>
      <c r="F55" s="352">
        <v>19</v>
      </c>
      <c r="G55" s="352">
        <v>1</v>
      </c>
      <c r="H55" s="391"/>
      <c r="I55" s="392"/>
      <c r="J55" s="392"/>
      <c r="K55" s="393"/>
      <c r="L55" s="393"/>
      <c r="M55" s="393"/>
      <c r="N55" s="393"/>
      <c r="O55" s="351" t="s">
        <v>18</v>
      </c>
      <c r="P55" s="11">
        <v>287</v>
      </c>
    </row>
    <row r="56" spans="1:16" hidden="1">
      <c r="A56" s="394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</row>
  </sheetData>
  <mergeCells count="86">
    <mergeCell ref="H53:H55"/>
    <mergeCell ref="I53:J55"/>
    <mergeCell ref="K53:L55"/>
    <mergeCell ref="M53:N55"/>
    <mergeCell ref="A56:P56"/>
    <mergeCell ref="G51:G52"/>
    <mergeCell ref="H51:L51"/>
    <mergeCell ref="M51:N52"/>
    <mergeCell ref="O51:P52"/>
    <mergeCell ref="I52:J52"/>
    <mergeCell ref="K52:L52"/>
    <mergeCell ref="A51:A52"/>
    <mergeCell ref="B51:B52"/>
    <mergeCell ref="C51:C52"/>
    <mergeCell ref="D51:D52"/>
    <mergeCell ref="E51:E52"/>
    <mergeCell ref="F51:F52"/>
    <mergeCell ref="I46:J46"/>
    <mergeCell ref="K46:L46"/>
    <mergeCell ref="I47:J47"/>
    <mergeCell ref="K47:L47"/>
    <mergeCell ref="I48:J48"/>
    <mergeCell ref="K48:L48"/>
    <mergeCell ref="B42:C42"/>
    <mergeCell ref="K42:L42"/>
    <mergeCell ref="M42:N42"/>
    <mergeCell ref="O42:P42"/>
    <mergeCell ref="I45:J45"/>
    <mergeCell ref="K45:L45"/>
    <mergeCell ref="B40:C40"/>
    <mergeCell ref="K40:L40"/>
    <mergeCell ref="M40:N40"/>
    <mergeCell ref="O40:P40"/>
    <mergeCell ref="B41:C41"/>
    <mergeCell ref="K41:L41"/>
    <mergeCell ref="M41:N41"/>
    <mergeCell ref="O41:P41"/>
    <mergeCell ref="B34:C34"/>
    <mergeCell ref="B35:C35"/>
    <mergeCell ref="B36:C36"/>
    <mergeCell ref="A38:A39"/>
    <mergeCell ref="B38:P38"/>
    <mergeCell ref="B39:C39"/>
    <mergeCell ref="K39:L39"/>
    <mergeCell ref="M39:N39"/>
    <mergeCell ref="O39:P39"/>
    <mergeCell ref="A31:A33"/>
    <mergeCell ref="B31:C33"/>
    <mergeCell ref="D31:P31"/>
    <mergeCell ref="D32:F32"/>
    <mergeCell ref="G32:H32"/>
    <mergeCell ref="I32:J32"/>
    <mergeCell ref="K32:L32"/>
    <mergeCell ref="M32:N32"/>
    <mergeCell ref="O32:P32"/>
    <mergeCell ref="I27:J27"/>
    <mergeCell ref="K27:L27"/>
    <mergeCell ref="N27:O27"/>
    <mergeCell ref="I28:J28"/>
    <mergeCell ref="K28:L28"/>
    <mergeCell ref="N28:O28"/>
    <mergeCell ref="A24:A25"/>
    <mergeCell ref="B24:P24"/>
    <mergeCell ref="I25:J25"/>
    <mergeCell ref="K25:L25"/>
    <mergeCell ref="N25:O25"/>
    <mergeCell ref="I26:J26"/>
    <mergeCell ref="K26:L26"/>
    <mergeCell ref="N26:O26"/>
    <mergeCell ref="C6:D6"/>
    <mergeCell ref="O6:P6"/>
    <mergeCell ref="A8:A9"/>
    <mergeCell ref="B8:B9"/>
    <mergeCell ref="C8:D8"/>
    <mergeCell ref="E8:F8"/>
    <mergeCell ref="G8:J8"/>
    <mergeCell ref="K8:P8"/>
    <mergeCell ref="A1:P1"/>
    <mergeCell ref="A2:M2"/>
    <mergeCell ref="N2:P2"/>
    <mergeCell ref="A3:O3"/>
    <mergeCell ref="A4:A5"/>
    <mergeCell ref="B4:B5"/>
    <mergeCell ref="C4:P4"/>
    <mergeCell ref="C5:D5"/>
    <mergeCell ref="O5:P5"/>
  </mergeCells>
  <phoneticPr fontId="18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6"/>
  <sheetViews>
    <sheetView workbookViewId="0"/>
  </sheetViews>
  <sheetFormatPr defaultRowHeight="16.5"/>
  <cols>
    <col min="1" max="1" width="16" style="349" customWidth="1"/>
    <col min="2" max="2" width="9.5" style="349" customWidth="1"/>
    <col min="3" max="4" width="7" style="349" customWidth="1"/>
    <col min="5" max="6" width="9.5" style="349" customWidth="1"/>
    <col min="7" max="7" width="7.625" style="349" customWidth="1"/>
    <col min="8" max="8" width="8.75" style="349" customWidth="1"/>
    <col min="9" max="9" width="5.75" style="349" customWidth="1"/>
    <col min="10" max="10" width="5.5" style="349" customWidth="1"/>
    <col min="11" max="11" width="5.25" style="349" customWidth="1"/>
    <col min="12" max="12" width="5.875" style="349" customWidth="1"/>
    <col min="13" max="13" width="9.25" style="349" customWidth="1"/>
    <col min="14" max="14" width="8.25" style="349" customWidth="1"/>
    <col min="15" max="15" width="7.875" style="349" customWidth="1"/>
    <col min="16" max="16" width="8.75" style="349" customWidth="1"/>
    <col min="17" max="256" width="8.25" style="349" customWidth="1"/>
    <col min="257" max="257" width="16" style="349" customWidth="1"/>
    <col min="258" max="258" width="9.5" style="349" customWidth="1"/>
    <col min="259" max="260" width="7" style="349" customWidth="1"/>
    <col min="261" max="261" width="7.75" style="349" customWidth="1"/>
    <col min="262" max="262" width="8.125" style="349" customWidth="1"/>
    <col min="263" max="263" width="7.625" style="349" customWidth="1"/>
    <col min="264" max="264" width="8.75" style="349" customWidth="1"/>
    <col min="265" max="265" width="5.75" style="349" customWidth="1"/>
    <col min="266" max="266" width="5.5" style="349" customWidth="1"/>
    <col min="267" max="267" width="5.25" style="349" customWidth="1"/>
    <col min="268" max="268" width="5.875" style="349" customWidth="1"/>
    <col min="269" max="269" width="9.25" style="349" customWidth="1"/>
    <col min="270" max="270" width="8.25" style="349" customWidth="1"/>
    <col min="271" max="271" width="7.875" style="349" customWidth="1"/>
    <col min="272" max="272" width="8.75" style="349" customWidth="1"/>
    <col min="273" max="512" width="8.25" style="349" customWidth="1"/>
    <col min="513" max="513" width="16" style="349" customWidth="1"/>
    <col min="514" max="514" width="9.5" style="349" customWidth="1"/>
    <col min="515" max="516" width="7" style="349" customWidth="1"/>
    <col min="517" max="517" width="7.75" style="349" customWidth="1"/>
    <col min="518" max="518" width="8.125" style="349" customWidth="1"/>
    <col min="519" max="519" width="7.625" style="349" customWidth="1"/>
    <col min="520" max="520" width="8.75" style="349" customWidth="1"/>
    <col min="521" max="521" width="5.75" style="349" customWidth="1"/>
    <col min="522" max="522" width="5.5" style="349" customWidth="1"/>
    <col min="523" max="523" width="5.25" style="349" customWidth="1"/>
    <col min="524" max="524" width="5.875" style="349" customWidth="1"/>
    <col min="525" max="525" width="9.25" style="349" customWidth="1"/>
    <col min="526" max="526" width="8.25" style="349" customWidth="1"/>
    <col min="527" max="527" width="7.875" style="349" customWidth="1"/>
    <col min="528" max="528" width="8.75" style="349" customWidth="1"/>
    <col min="529" max="768" width="8.25" style="349" customWidth="1"/>
    <col min="769" max="769" width="16" style="349" customWidth="1"/>
    <col min="770" max="770" width="9.5" style="349" customWidth="1"/>
    <col min="771" max="772" width="7" style="349" customWidth="1"/>
    <col min="773" max="773" width="7.75" style="349" customWidth="1"/>
    <col min="774" max="774" width="8.125" style="349" customWidth="1"/>
    <col min="775" max="775" width="7.625" style="349" customWidth="1"/>
    <col min="776" max="776" width="8.75" style="349" customWidth="1"/>
    <col min="777" max="777" width="5.75" style="349" customWidth="1"/>
    <col min="778" max="778" width="5.5" style="349" customWidth="1"/>
    <col min="779" max="779" width="5.25" style="349" customWidth="1"/>
    <col min="780" max="780" width="5.875" style="349" customWidth="1"/>
    <col min="781" max="781" width="9.25" style="349" customWidth="1"/>
    <col min="782" max="782" width="8.25" style="349" customWidth="1"/>
    <col min="783" max="783" width="7.875" style="349" customWidth="1"/>
    <col min="784" max="784" width="8.75" style="349" customWidth="1"/>
    <col min="785" max="1024" width="8.25" style="349" customWidth="1"/>
    <col min="1025" max="1025" width="9" customWidth="1"/>
  </cols>
  <sheetData>
    <row r="1" spans="1:16" ht="29.1" customHeight="1">
      <c r="A1" s="328" t="s">
        <v>257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ht="19.5" customHeight="1">
      <c r="A2" s="376" t="s">
        <v>263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67" t="s">
        <v>70</v>
      </c>
      <c r="O2" s="67"/>
      <c r="P2" s="67"/>
    </row>
    <row r="3" spans="1:16" ht="23.1" customHeight="1">
      <c r="A3" s="377" t="s">
        <v>228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1:16" ht="16.5" customHeight="1">
      <c r="A4" s="396" t="s">
        <v>2</v>
      </c>
      <c r="B4" s="396" t="s">
        <v>128</v>
      </c>
      <c r="C4" s="396"/>
      <c r="D4" s="380" t="s">
        <v>229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1:16" ht="36.75">
      <c r="A5" s="396"/>
      <c r="B5" s="396"/>
      <c r="C5" s="396"/>
      <c r="D5" s="396" t="s">
        <v>98</v>
      </c>
      <c r="E5" s="396"/>
      <c r="F5" s="351" t="s">
        <v>29</v>
      </c>
      <c r="G5" s="351" t="s">
        <v>30</v>
      </c>
      <c r="H5" s="351" t="s">
        <v>31</v>
      </c>
      <c r="I5" s="380" t="s">
        <v>32</v>
      </c>
      <c r="J5" s="380"/>
      <c r="K5" s="380" t="s">
        <v>33</v>
      </c>
      <c r="L5" s="380"/>
      <c r="M5" s="351" t="s">
        <v>34</v>
      </c>
      <c r="N5" s="351" t="s">
        <v>35</v>
      </c>
      <c r="O5" s="351" t="s">
        <v>36</v>
      </c>
      <c r="P5" s="356" t="s">
        <v>264</v>
      </c>
    </row>
    <row r="6" spans="1:16" s="395" customFormat="1" ht="21.95" customHeight="1">
      <c r="A6" s="352">
        <v>245</v>
      </c>
      <c r="B6" s="397">
        <v>137</v>
      </c>
      <c r="C6" s="397"/>
      <c r="D6" s="397">
        <v>108</v>
      </c>
      <c r="E6" s="397"/>
      <c r="F6" s="352">
        <v>29</v>
      </c>
      <c r="G6" s="352">
        <v>18</v>
      </c>
      <c r="H6" s="352">
        <v>16</v>
      </c>
      <c r="I6" s="30">
        <v>3</v>
      </c>
      <c r="J6" s="30"/>
      <c r="K6" s="381">
        <v>0</v>
      </c>
      <c r="L6" s="381"/>
      <c r="M6" s="352">
        <v>2</v>
      </c>
      <c r="N6" s="352">
        <v>26</v>
      </c>
      <c r="O6" s="352">
        <v>4</v>
      </c>
      <c r="P6" s="352">
        <v>10</v>
      </c>
    </row>
    <row r="7" spans="1:16" ht="6.95" customHeight="1">
      <c r="A7" s="355"/>
    </row>
    <row r="8" spans="1:16" ht="20.45" customHeight="1">
      <c r="A8" s="383" t="s">
        <v>259</v>
      </c>
      <c r="B8" s="384" t="s">
        <v>2</v>
      </c>
      <c r="C8" s="384" t="s">
        <v>5</v>
      </c>
      <c r="D8" s="384"/>
      <c r="E8" s="384" t="s">
        <v>231</v>
      </c>
      <c r="F8" s="384"/>
      <c r="G8" s="384" t="s">
        <v>7</v>
      </c>
      <c r="H8" s="384"/>
      <c r="I8" s="384"/>
      <c r="J8" s="384"/>
      <c r="K8" s="384" t="s">
        <v>8</v>
      </c>
      <c r="L8" s="384"/>
      <c r="M8" s="384"/>
      <c r="N8" s="384"/>
      <c r="O8" s="384"/>
      <c r="P8" s="384"/>
    </row>
    <row r="9" spans="1:16" ht="47.25">
      <c r="A9" s="383"/>
      <c r="B9" s="384"/>
      <c r="C9" s="356" t="s">
        <v>17</v>
      </c>
      <c r="D9" s="356" t="s">
        <v>18</v>
      </c>
      <c r="E9" s="356" t="s">
        <v>19</v>
      </c>
      <c r="F9" s="356" t="s">
        <v>20</v>
      </c>
      <c r="G9" s="356" t="s">
        <v>21</v>
      </c>
      <c r="H9" s="356" t="s">
        <v>22</v>
      </c>
      <c r="I9" s="356" t="s">
        <v>23</v>
      </c>
      <c r="J9" s="356" t="s">
        <v>24</v>
      </c>
      <c r="K9" s="356" t="s">
        <v>19</v>
      </c>
      <c r="L9" s="356" t="s">
        <v>25</v>
      </c>
      <c r="M9" s="356" t="s">
        <v>26</v>
      </c>
      <c r="N9" s="356" t="s">
        <v>27</v>
      </c>
      <c r="O9" s="356" t="s">
        <v>28</v>
      </c>
      <c r="P9" s="356" t="s">
        <v>24</v>
      </c>
    </row>
    <row r="10" spans="1:16">
      <c r="A10" s="357" t="s">
        <v>2</v>
      </c>
      <c r="B10" s="358">
        <f t="shared" ref="B10:P10" si="0">B11+B17</f>
        <v>245</v>
      </c>
      <c r="C10" s="358">
        <f t="shared" si="0"/>
        <v>122</v>
      </c>
      <c r="D10" s="358">
        <f t="shared" si="0"/>
        <v>123</v>
      </c>
      <c r="E10" s="358">
        <f t="shared" si="0"/>
        <v>221</v>
      </c>
      <c r="F10" s="358">
        <f t="shared" si="0"/>
        <v>24</v>
      </c>
      <c r="G10" s="358">
        <f t="shared" si="0"/>
        <v>100</v>
      </c>
      <c r="H10" s="358">
        <f t="shared" si="0"/>
        <v>3</v>
      </c>
      <c r="I10" s="358">
        <f t="shared" si="0"/>
        <v>136</v>
      </c>
      <c r="J10" s="358">
        <f t="shared" si="0"/>
        <v>6</v>
      </c>
      <c r="K10" s="358">
        <f t="shared" si="0"/>
        <v>150</v>
      </c>
      <c r="L10" s="358">
        <f t="shared" si="0"/>
        <v>41</v>
      </c>
      <c r="M10" s="358">
        <f t="shared" si="0"/>
        <v>7</v>
      </c>
      <c r="N10" s="358">
        <f t="shared" si="0"/>
        <v>21</v>
      </c>
      <c r="O10" s="358">
        <f t="shared" si="0"/>
        <v>23</v>
      </c>
      <c r="P10" s="358">
        <f t="shared" si="0"/>
        <v>3</v>
      </c>
    </row>
    <row r="11" spans="1:16">
      <c r="A11" s="359" t="s">
        <v>117</v>
      </c>
      <c r="B11" s="357">
        <f t="shared" ref="B11:P11" si="1">SUM(B12:B16)</f>
        <v>137</v>
      </c>
      <c r="C11" s="360">
        <f t="shared" si="1"/>
        <v>58</v>
      </c>
      <c r="D11" s="360">
        <f t="shared" si="1"/>
        <v>79</v>
      </c>
      <c r="E11" s="360">
        <f t="shared" si="1"/>
        <v>125</v>
      </c>
      <c r="F11" s="360">
        <f t="shared" si="1"/>
        <v>12</v>
      </c>
      <c r="G11" s="360">
        <f t="shared" si="1"/>
        <v>29</v>
      </c>
      <c r="H11" s="360">
        <f t="shared" si="1"/>
        <v>3</v>
      </c>
      <c r="I11" s="360">
        <f t="shared" si="1"/>
        <v>103</v>
      </c>
      <c r="J11" s="360">
        <f t="shared" si="1"/>
        <v>2</v>
      </c>
      <c r="K11" s="360">
        <f t="shared" si="1"/>
        <v>119</v>
      </c>
      <c r="L11" s="360">
        <f t="shared" si="1"/>
        <v>6</v>
      </c>
      <c r="M11" s="360">
        <f t="shared" si="1"/>
        <v>3</v>
      </c>
      <c r="N11" s="360">
        <f t="shared" si="1"/>
        <v>3</v>
      </c>
      <c r="O11" s="360">
        <f t="shared" si="1"/>
        <v>5</v>
      </c>
      <c r="P11" s="360">
        <f t="shared" si="1"/>
        <v>1</v>
      </c>
    </row>
    <row r="12" spans="1:16" ht="16.5" customHeight="1">
      <c r="A12" s="356" t="s">
        <v>232</v>
      </c>
      <c r="B12" s="11">
        <f t="shared" ref="B12:B22" si="2">SUM(C12:D12)</f>
        <v>27</v>
      </c>
      <c r="C12" s="11">
        <v>12</v>
      </c>
      <c r="D12" s="11">
        <v>15</v>
      </c>
      <c r="E12" s="11">
        <v>26</v>
      </c>
      <c r="F12" s="11">
        <v>1</v>
      </c>
      <c r="G12" s="11">
        <v>5</v>
      </c>
      <c r="H12" s="11">
        <v>0</v>
      </c>
      <c r="I12" s="11">
        <v>22</v>
      </c>
      <c r="J12" s="11">
        <v>0</v>
      </c>
      <c r="K12" s="11">
        <v>21</v>
      </c>
      <c r="L12" s="11">
        <v>0</v>
      </c>
      <c r="M12" s="11">
        <v>0</v>
      </c>
      <c r="N12" s="11">
        <v>0</v>
      </c>
      <c r="O12" s="11">
        <v>5</v>
      </c>
      <c r="P12" s="11">
        <v>1</v>
      </c>
    </row>
    <row r="13" spans="1:16">
      <c r="A13" s="356" t="s">
        <v>233</v>
      </c>
      <c r="B13" s="11">
        <f t="shared" si="2"/>
        <v>82</v>
      </c>
      <c r="C13" s="11">
        <v>34</v>
      </c>
      <c r="D13" s="11">
        <v>48</v>
      </c>
      <c r="E13" s="11">
        <v>73</v>
      </c>
      <c r="F13" s="11">
        <v>9</v>
      </c>
      <c r="G13" s="11">
        <v>11</v>
      </c>
      <c r="H13" s="11">
        <v>2</v>
      </c>
      <c r="I13" s="11">
        <v>68</v>
      </c>
      <c r="J13" s="11">
        <v>1</v>
      </c>
      <c r="K13" s="11">
        <v>76</v>
      </c>
      <c r="L13" s="11">
        <v>3</v>
      </c>
      <c r="M13" s="11">
        <v>2</v>
      </c>
      <c r="N13" s="11">
        <v>1</v>
      </c>
      <c r="O13" s="11">
        <v>0</v>
      </c>
      <c r="P13" s="11">
        <v>0</v>
      </c>
    </row>
    <row r="14" spans="1:16" ht="16.5" customHeight="1">
      <c r="A14" s="356" t="s">
        <v>234</v>
      </c>
      <c r="B14" s="11">
        <f t="shared" si="2"/>
        <v>23</v>
      </c>
      <c r="C14" s="11">
        <v>9</v>
      </c>
      <c r="D14" s="11">
        <v>14</v>
      </c>
      <c r="E14" s="11">
        <v>21</v>
      </c>
      <c r="F14" s="11">
        <v>2</v>
      </c>
      <c r="G14" s="11">
        <v>12</v>
      </c>
      <c r="H14" s="11">
        <v>1</v>
      </c>
      <c r="I14" s="11">
        <v>10</v>
      </c>
      <c r="J14" s="11">
        <v>0</v>
      </c>
      <c r="K14" s="11">
        <v>17</v>
      </c>
      <c r="L14" s="11">
        <v>3</v>
      </c>
      <c r="M14" s="11">
        <v>1</v>
      </c>
      <c r="N14" s="11">
        <v>2</v>
      </c>
      <c r="O14" s="11">
        <v>0</v>
      </c>
      <c r="P14" s="11">
        <v>0</v>
      </c>
    </row>
    <row r="15" spans="1:16">
      <c r="A15" s="356" t="s">
        <v>235</v>
      </c>
      <c r="B15" s="11">
        <f t="shared" si="2"/>
        <v>4</v>
      </c>
      <c r="C15" s="11">
        <v>2</v>
      </c>
      <c r="D15" s="11">
        <v>2</v>
      </c>
      <c r="E15" s="11">
        <v>4</v>
      </c>
      <c r="F15" s="11">
        <v>0</v>
      </c>
      <c r="G15" s="11">
        <v>1</v>
      </c>
      <c r="H15" s="11">
        <v>0</v>
      </c>
      <c r="I15" s="11">
        <v>3</v>
      </c>
      <c r="J15" s="11">
        <v>0</v>
      </c>
      <c r="K15" s="11">
        <v>4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</row>
    <row r="16" spans="1:16" ht="16.5" customHeight="1">
      <c r="A16" s="356" t="s">
        <v>236</v>
      </c>
      <c r="B16" s="11">
        <f t="shared" si="2"/>
        <v>1</v>
      </c>
      <c r="C16" s="11">
        <v>1</v>
      </c>
      <c r="D16" s="11">
        <v>0</v>
      </c>
      <c r="E16" s="11">
        <v>1</v>
      </c>
      <c r="F16" s="11">
        <v>0</v>
      </c>
      <c r="G16" s="11">
        <v>0</v>
      </c>
      <c r="H16" s="11">
        <v>0</v>
      </c>
      <c r="I16" s="11">
        <v>0</v>
      </c>
      <c r="J16" s="11">
        <v>1</v>
      </c>
      <c r="K16" s="11">
        <v>1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23.45" customHeight="1">
      <c r="A17" s="361" t="s">
        <v>118</v>
      </c>
      <c r="B17" s="358">
        <f t="shared" si="2"/>
        <v>108</v>
      </c>
      <c r="C17" s="360">
        <f t="shared" ref="C17:P17" si="3">SUM(C18:C22)</f>
        <v>64</v>
      </c>
      <c r="D17" s="360">
        <f t="shared" si="3"/>
        <v>44</v>
      </c>
      <c r="E17" s="360">
        <f t="shared" si="3"/>
        <v>96</v>
      </c>
      <c r="F17" s="360">
        <f t="shared" si="3"/>
        <v>12</v>
      </c>
      <c r="G17" s="360">
        <f t="shared" si="3"/>
        <v>71</v>
      </c>
      <c r="H17" s="360">
        <f t="shared" si="3"/>
        <v>0</v>
      </c>
      <c r="I17" s="360">
        <f t="shared" si="3"/>
        <v>33</v>
      </c>
      <c r="J17" s="360">
        <f t="shared" si="3"/>
        <v>4</v>
      </c>
      <c r="K17" s="360">
        <f t="shared" si="3"/>
        <v>31</v>
      </c>
      <c r="L17" s="360">
        <f t="shared" si="3"/>
        <v>35</v>
      </c>
      <c r="M17" s="360">
        <f t="shared" si="3"/>
        <v>4</v>
      </c>
      <c r="N17" s="360">
        <f t="shared" si="3"/>
        <v>18</v>
      </c>
      <c r="O17" s="360">
        <f t="shared" si="3"/>
        <v>18</v>
      </c>
      <c r="P17" s="360">
        <f t="shared" si="3"/>
        <v>2</v>
      </c>
    </row>
    <row r="18" spans="1:16">
      <c r="A18" s="356" t="s">
        <v>232</v>
      </c>
      <c r="B18" s="362">
        <f t="shared" si="2"/>
        <v>12</v>
      </c>
      <c r="C18" s="360">
        <v>6</v>
      </c>
      <c r="D18" s="360">
        <v>6</v>
      </c>
      <c r="E18" s="360">
        <v>12</v>
      </c>
      <c r="F18" s="360">
        <v>0</v>
      </c>
      <c r="G18" s="360">
        <v>8</v>
      </c>
      <c r="H18" s="360">
        <v>0</v>
      </c>
      <c r="I18" s="360">
        <v>4</v>
      </c>
      <c r="J18" s="360">
        <v>0</v>
      </c>
      <c r="K18" s="360">
        <v>1</v>
      </c>
      <c r="L18" s="360">
        <v>0</v>
      </c>
      <c r="M18" s="360">
        <v>0</v>
      </c>
      <c r="N18" s="360">
        <v>2</v>
      </c>
      <c r="O18" s="360">
        <v>9</v>
      </c>
      <c r="P18" s="360">
        <v>0</v>
      </c>
    </row>
    <row r="19" spans="1:16">
      <c r="A19" s="356" t="s">
        <v>233</v>
      </c>
      <c r="B19" s="362">
        <f t="shared" si="2"/>
        <v>32</v>
      </c>
      <c r="C19" s="360">
        <v>18</v>
      </c>
      <c r="D19" s="360">
        <v>14</v>
      </c>
      <c r="E19" s="360">
        <v>29</v>
      </c>
      <c r="F19" s="360">
        <v>3</v>
      </c>
      <c r="G19" s="360">
        <v>15</v>
      </c>
      <c r="H19" s="360">
        <v>0</v>
      </c>
      <c r="I19" s="360">
        <v>16</v>
      </c>
      <c r="J19" s="360">
        <v>1</v>
      </c>
      <c r="K19" s="360">
        <v>11</v>
      </c>
      <c r="L19" s="360">
        <v>5</v>
      </c>
      <c r="M19" s="360">
        <v>0</v>
      </c>
      <c r="N19" s="360">
        <v>5</v>
      </c>
      <c r="O19" s="360">
        <v>9</v>
      </c>
      <c r="P19" s="360">
        <v>2</v>
      </c>
    </row>
    <row r="20" spans="1:16">
      <c r="A20" s="356" t="s">
        <v>234</v>
      </c>
      <c r="B20" s="362">
        <f t="shared" si="2"/>
        <v>41</v>
      </c>
      <c r="C20" s="360">
        <v>31</v>
      </c>
      <c r="D20" s="360">
        <v>10</v>
      </c>
      <c r="E20" s="360">
        <v>34</v>
      </c>
      <c r="F20" s="360">
        <v>7</v>
      </c>
      <c r="G20" s="360">
        <v>30</v>
      </c>
      <c r="H20" s="360">
        <v>0</v>
      </c>
      <c r="I20" s="360">
        <v>10</v>
      </c>
      <c r="J20" s="360">
        <v>1</v>
      </c>
      <c r="K20" s="360">
        <v>10</v>
      </c>
      <c r="L20" s="360">
        <v>25</v>
      </c>
      <c r="M20" s="360">
        <v>1</v>
      </c>
      <c r="N20" s="360">
        <v>5</v>
      </c>
      <c r="O20" s="360">
        <v>0</v>
      </c>
      <c r="P20" s="360">
        <v>0</v>
      </c>
    </row>
    <row r="21" spans="1:16" ht="20.100000000000001" customHeight="1">
      <c r="A21" s="356" t="s">
        <v>235</v>
      </c>
      <c r="B21" s="362">
        <f t="shared" si="2"/>
        <v>23</v>
      </c>
      <c r="C21" s="360">
        <v>9</v>
      </c>
      <c r="D21" s="360">
        <v>14</v>
      </c>
      <c r="E21" s="360">
        <v>21</v>
      </c>
      <c r="F21" s="360">
        <v>2</v>
      </c>
      <c r="G21" s="360">
        <v>18</v>
      </c>
      <c r="H21" s="360">
        <v>0</v>
      </c>
      <c r="I21" s="360">
        <v>3</v>
      </c>
      <c r="J21" s="360">
        <v>2</v>
      </c>
      <c r="K21" s="360">
        <v>9</v>
      </c>
      <c r="L21" s="360">
        <v>5</v>
      </c>
      <c r="M21" s="360">
        <v>3</v>
      </c>
      <c r="N21" s="360">
        <v>6</v>
      </c>
      <c r="O21" s="360">
        <v>0</v>
      </c>
      <c r="P21" s="360">
        <v>0</v>
      </c>
    </row>
    <row r="22" spans="1:16">
      <c r="A22" s="356" t="s">
        <v>16</v>
      </c>
      <c r="B22" s="362">
        <f t="shared" si="2"/>
        <v>0</v>
      </c>
      <c r="C22" s="360">
        <v>0</v>
      </c>
      <c r="D22" s="360">
        <v>0</v>
      </c>
      <c r="E22" s="360">
        <v>0</v>
      </c>
      <c r="F22" s="360">
        <v>0</v>
      </c>
      <c r="G22" s="360">
        <v>0</v>
      </c>
      <c r="H22" s="360">
        <v>0</v>
      </c>
      <c r="I22" s="360">
        <v>0</v>
      </c>
      <c r="J22" s="360">
        <v>0</v>
      </c>
      <c r="K22" s="360">
        <v>0</v>
      </c>
      <c r="L22" s="360">
        <v>0</v>
      </c>
      <c r="M22" s="360">
        <v>0</v>
      </c>
      <c r="N22" s="360">
        <v>0</v>
      </c>
      <c r="O22" s="360">
        <v>0</v>
      </c>
      <c r="P22" s="360">
        <v>0</v>
      </c>
    </row>
    <row r="23" spans="1:16" ht="6.6" customHeight="1">
      <c r="A23" s="363"/>
    </row>
    <row r="24" spans="1:16" ht="21" customHeight="1">
      <c r="A24" s="383" t="s">
        <v>260</v>
      </c>
      <c r="B24" s="384" t="s">
        <v>9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</row>
    <row r="25" spans="1:16" ht="55.5" customHeight="1">
      <c r="A25" s="383"/>
      <c r="B25" s="356" t="s">
        <v>2</v>
      </c>
      <c r="C25" s="359" t="s">
        <v>120</v>
      </c>
      <c r="D25" s="361" t="s">
        <v>238</v>
      </c>
      <c r="E25" s="359" t="s">
        <v>22</v>
      </c>
      <c r="F25" s="359" t="s">
        <v>122</v>
      </c>
      <c r="G25" s="359" t="s">
        <v>123</v>
      </c>
      <c r="H25" s="359" t="s">
        <v>124</v>
      </c>
      <c r="I25" s="385" t="s">
        <v>125</v>
      </c>
      <c r="J25" s="385"/>
      <c r="K25" s="385" t="s">
        <v>126</v>
      </c>
      <c r="L25" s="385"/>
      <c r="M25" s="364" t="s">
        <v>239</v>
      </c>
      <c r="N25" s="386" t="s">
        <v>240</v>
      </c>
      <c r="O25" s="386"/>
      <c r="P25" s="356" t="s">
        <v>24</v>
      </c>
    </row>
    <row r="26" spans="1:16" ht="16.5" customHeight="1">
      <c r="A26" s="356" t="s">
        <v>155</v>
      </c>
      <c r="B26" s="360">
        <v>961</v>
      </c>
      <c r="C26" s="360">
        <f t="shared" ref="C26:H26" si="4">SUM(C27:C28)</f>
        <v>168</v>
      </c>
      <c r="D26" s="360">
        <f t="shared" si="4"/>
        <v>23</v>
      </c>
      <c r="E26" s="360">
        <f t="shared" si="4"/>
        <v>3</v>
      </c>
      <c r="F26" s="360">
        <f t="shared" si="4"/>
        <v>30</v>
      </c>
      <c r="G26" s="360">
        <f t="shared" si="4"/>
        <v>146</v>
      </c>
      <c r="H26" s="360">
        <f t="shared" si="4"/>
        <v>201</v>
      </c>
      <c r="I26" s="30">
        <f>SUM(I27:J28)</f>
        <v>41</v>
      </c>
      <c r="J26" s="30"/>
      <c r="K26" s="30">
        <f>SUM(K27:L28)</f>
        <v>81</v>
      </c>
      <c r="L26" s="30"/>
      <c r="M26" s="360">
        <f>SUM(M27:M28)</f>
        <v>33</v>
      </c>
      <c r="N26" s="30">
        <f>SUM(N27:O28)</f>
        <v>192</v>
      </c>
      <c r="O26" s="30"/>
      <c r="P26" s="360">
        <f>SUM(P27:P28)</f>
        <v>43</v>
      </c>
    </row>
    <row r="27" spans="1:16" ht="16.5" customHeight="1">
      <c r="A27" s="356" t="s">
        <v>128</v>
      </c>
      <c r="B27" s="11">
        <v>498</v>
      </c>
      <c r="C27" s="11">
        <v>107</v>
      </c>
      <c r="D27" s="11">
        <v>13</v>
      </c>
      <c r="E27" s="11">
        <v>3</v>
      </c>
      <c r="F27" s="11">
        <v>7</v>
      </c>
      <c r="G27" s="11">
        <v>80</v>
      </c>
      <c r="H27" s="11">
        <v>105</v>
      </c>
      <c r="I27" s="30">
        <v>18</v>
      </c>
      <c r="J27" s="30"/>
      <c r="K27" s="30">
        <v>51</v>
      </c>
      <c r="L27" s="30"/>
      <c r="M27" s="11">
        <v>6</v>
      </c>
      <c r="N27" s="30">
        <v>97</v>
      </c>
      <c r="O27" s="30"/>
      <c r="P27" s="11">
        <v>11</v>
      </c>
    </row>
    <row r="28" spans="1:16" ht="16.5" customHeight="1">
      <c r="A28" s="356" t="s">
        <v>129</v>
      </c>
      <c r="B28" s="11">
        <v>163</v>
      </c>
      <c r="C28" s="11">
        <v>61</v>
      </c>
      <c r="D28" s="11">
        <v>10</v>
      </c>
      <c r="E28" s="11">
        <v>0</v>
      </c>
      <c r="F28" s="11">
        <v>23</v>
      </c>
      <c r="G28" s="11">
        <v>66</v>
      </c>
      <c r="H28" s="11">
        <v>96</v>
      </c>
      <c r="I28" s="30">
        <v>23</v>
      </c>
      <c r="J28" s="30"/>
      <c r="K28" s="30">
        <v>30</v>
      </c>
      <c r="L28" s="30"/>
      <c r="M28" s="11">
        <v>27</v>
      </c>
      <c r="N28" s="30">
        <v>95</v>
      </c>
      <c r="O28" s="30"/>
      <c r="P28" s="11">
        <v>32</v>
      </c>
    </row>
    <row r="29" spans="1:16" ht="10.5" customHeight="1">
      <c r="A29" s="367"/>
    </row>
    <row r="30" spans="1:16" ht="22.5" customHeight="1">
      <c r="A30" s="368" t="s">
        <v>241</v>
      </c>
    </row>
    <row r="31" spans="1:16" ht="20.25" customHeight="1">
      <c r="A31" s="387" t="s">
        <v>261</v>
      </c>
      <c r="B31" s="381" t="s">
        <v>52</v>
      </c>
      <c r="C31" s="381"/>
      <c r="D31" s="384" t="s">
        <v>150</v>
      </c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</row>
    <row r="32" spans="1:16" ht="34.5" customHeight="1">
      <c r="A32" s="387"/>
      <c r="B32" s="381"/>
      <c r="C32" s="381"/>
      <c r="D32" s="384" t="s">
        <v>2</v>
      </c>
      <c r="E32" s="384"/>
      <c r="F32" s="384"/>
      <c r="G32" s="384" t="s">
        <v>168</v>
      </c>
      <c r="H32" s="384"/>
      <c r="I32" s="384" t="s">
        <v>169</v>
      </c>
      <c r="J32" s="384"/>
      <c r="K32" s="384" t="s">
        <v>170</v>
      </c>
      <c r="L32" s="384"/>
      <c r="M32" s="384" t="s">
        <v>171</v>
      </c>
      <c r="N32" s="384"/>
      <c r="O32" s="384" t="s">
        <v>58</v>
      </c>
      <c r="P32" s="384"/>
    </row>
    <row r="33" spans="1:16">
      <c r="A33" s="387"/>
      <c r="B33" s="381"/>
      <c r="C33" s="381"/>
      <c r="D33" s="356" t="s">
        <v>155</v>
      </c>
      <c r="E33" s="356" t="s">
        <v>17</v>
      </c>
      <c r="F33" s="356" t="s">
        <v>18</v>
      </c>
      <c r="G33" s="356" t="s">
        <v>17</v>
      </c>
      <c r="H33" s="356" t="s">
        <v>18</v>
      </c>
      <c r="I33" s="356" t="s">
        <v>17</v>
      </c>
      <c r="J33" s="356" t="s">
        <v>18</v>
      </c>
      <c r="K33" s="356" t="s">
        <v>17</v>
      </c>
      <c r="L33" s="356" t="s">
        <v>18</v>
      </c>
      <c r="M33" s="356" t="s">
        <v>17</v>
      </c>
      <c r="N33" s="356" t="s">
        <v>18</v>
      </c>
      <c r="O33" s="356" t="s">
        <v>17</v>
      </c>
      <c r="P33" s="356" t="s">
        <v>18</v>
      </c>
    </row>
    <row r="34" spans="1:16" ht="23.1" customHeight="1">
      <c r="A34" s="356" t="s">
        <v>155</v>
      </c>
      <c r="B34" s="30">
        <v>232</v>
      </c>
      <c r="C34" s="30"/>
      <c r="D34" s="360">
        <f>SUM(E34:F34)</f>
        <v>459</v>
      </c>
      <c r="E34" s="360">
        <f>SUM(E35:E36)</f>
        <v>229</v>
      </c>
      <c r="F34" s="360">
        <f>SUM(F35:F36)</f>
        <v>230</v>
      </c>
      <c r="G34" s="360">
        <f t="shared" ref="G34:P34" si="5">G35+G36</f>
        <v>3</v>
      </c>
      <c r="H34" s="360">
        <f t="shared" si="5"/>
        <v>3</v>
      </c>
      <c r="I34" s="360">
        <f t="shared" si="5"/>
        <v>57</v>
      </c>
      <c r="J34" s="360">
        <f t="shared" si="5"/>
        <v>62</v>
      </c>
      <c r="K34" s="360">
        <f t="shared" si="5"/>
        <v>141</v>
      </c>
      <c r="L34" s="360">
        <f t="shared" si="5"/>
        <v>150</v>
      </c>
      <c r="M34" s="360">
        <f t="shared" si="5"/>
        <v>23</v>
      </c>
      <c r="N34" s="360">
        <f t="shared" si="5"/>
        <v>12</v>
      </c>
      <c r="O34" s="360">
        <f t="shared" si="5"/>
        <v>5</v>
      </c>
      <c r="P34" s="360">
        <f t="shared" si="5"/>
        <v>3</v>
      </c>
    </row>
    <row r="35" spans="1:16" ht="21.6" customHeight="1">
      <c r="A35" s="356" t="s">
        <v>157</v>
      </c>
      <c r="B35" s="30">
        <v>133</v>
      </c>
      <c r="C35" s="30"/>
      <c r="D35" s="360">
        <f>SUM(E35:F35)</f>
        <v>261</v>
      </c>
      <c r="E35" s="360">
        <v>130</v>
      </c>
      <c r="F35" s="360">
        <v>131</v>
      </c>
      <c r="G35" s="360">
        <v>0</v>
      </c>
      <c r="H35" s="360">
        <v>0</v>
      </c>
      <c r="I35" s="360">
        <v>27</v>
      </c>
      <c r="J35" s="360">
        <v>28</v>
      </c>
      <c r="K35" s="360">
        <v>82</v>
      </c>
      <c r="L35" s="360">
        <v>95</v>
      </c>
      <c r="M35" s="360">
        <v>19</v>
      </c>
      <c r="N35" s="360">
        <v>5</v>
      </c>
      <c r="O35" s="360">
        <v>2</v>
      </c>
      <c r="P35" s="360">
        <v>3</v>
      </c>
    </row>
    <row r="36" spans="1:16" ht="21.6" customHeight="1">
      <c r="A36" s="356" t="s">
        <v>158</v>
      </c>
      <c r="B36" s="30">
        <v>99</v>
      </c>
      <c r="C36" s="30"/>
      <c r="D36" s="360">
        <f>SUM(E36:F36)</f>
        <v>198</v>
      </c>
      <c r="E36" s="360">
        <v>99</v>
      </c>
      <c r="F36" s="360">
        <v>99</v>
      </c>
      <c r="G36" s="360">
        <v>3</v>
      </c>
      <c r="H36" s="360">
        <v>3</v>
      </c>
      <c r="I36" s="360">
        <v>30</v>
      </c>
      <c r="J36" s="360">
        <v>34</v>
      </c>
      <c r="K36" s="360">
        <v>59</v>
      </c>
      <c r="L36" s="360">
        <v>55</v>
      </c>
      <c r="M36" s="360">
        <v>4</v>
      </c>
      <c r="N36" s="360">
        <v>7</v>
      </c>
      <c r="O36" s="360">
        <v>3</v>
      </c>
      <c r="P36" s="360">
        <v>0</v>
      </c>
    </row>
    <row r="37" spans="1:16" ht="10.5" customHeight="1">
      <c r="A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</row>
    <row r="38" spans="1:16" ht="19.5" customHeight="1">
      <c r="A38" s="383" t="s">
        <v>262</v>
      </c>
      <c r="B38" s="384" t="s">
        <v>159</v>
      </c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</row>
    <row r="39" spans="1:16" ht="40.5" customHeight="1">
      <c r="A39" s="383"/>
      <c r="B39" s="384" t="s">
        <v>160</v>
      </c>
      <c r="C39" s="384"/>
      <c r="D39" s="356" t="s">
        <v>161</v>
      </c>
      <c r="E39" s="356" t="s">
        <v>162</v>
      </c>
      <c r="F39" s="356" t="s">
        <v>163</v>
      </c>
      <c r="G39" s="356" t="s">
        <v>164</v>
      </c>
      <c r="H39" s="356" t="s">
        <v>165</v>
      </c>
      <c r="I39" s="356" t="s">
        <v>64</v>
      </c>
      <c r="J39" s="356" t="s">
        <v>65</v>
      </c>
      <c r="K39" s="384" t="s">
        <v>66</v>
      </c>
      <c r="L39" s="384"/>
      <c r="M39" s="384" t="s">
        <v>244</v>
      </c>
      <c r="N39" s="384"/>
      <c r="O39" s="380" t="s">
        <v>24</v>
      </c>
      <c r="P39" s="380"/>
    </row>
    <row r="40" spans="1:16" ht="20.45" customHeight="1">
      <c r="A40" s="356" t="s">
        <v>155</v>
      </c>
      <c r="B40" s="388">
        <f>SUM(D40:P40)</f>
        <v>906</v>
      </c>
      <c r="C40" s="388"/>
      <c r="D40" s="11">
        <v>285</v>
      </c>
      <c r="E40" s="11">
        <v>22</v>
      </c>
      <c r="F40" s="11">
        <v>6</v>
      </c>
      <c r="G40" s="11">
        <v>24</v>
      </c>
      <c r="H40" s="11">
        <v>282</v>
      </c>
      <c r="I40" s="11">
        <v>102</v>
      </c>
      <c r="J40" s="11">
        <v>31</v>
      </c>
      <c r="K40" s="30">
        <v>107</v>
      </c>
      <c r="L40" s="30"/>
      <c r="M40" s="30">
        <v>0</v>
      </c>
      <c r="N40" s="30"/>
      <c r="O40" s="30">
        <v>47</v>
      </c>
      <c r="P40" s="30"/>
    </row>
    <row r="41" spans="1:16" ht="21.95" customHeight="1">
      <c r="A41" s="356" t="s">
        <v>157</v>
      </c>
      <c r="B41" s="30">
        <f>SUM(D41:P41)</f>
        <v>558</v>
      </c>
      <c r="C41" s="30"/>
      <c r="D41" s="11">
        <v>169</v>
      </c>
      <c r="E41" s="11">
        <v>20</v>
      </c>
      <c r="F41" s="11">
        <v>6</v>
      </c>
      <c r="G41" s="11">
        <v>24</v>
      </c>
      <c r="H41" s="11">
        <v>177</v>
      </c>
      <c r="I41" s="11">
        <v>41</v>
      </c>
      <c r="J41" s="11">
        <v>31</v>
      </c>
      <c r="K41" s="30">
        <v>53</v>
      </c>
      <c r="L41" s="30"/>
      <c r="M41" s="30">
        <v>0</v>
      </c>
      <c r="N41" s="30"/>
      <c r="O41" s="30">
        <v>37</v>
      </c>
      <c r="P41" s="30"/>
    </row>
    <row r="42" spans="1:16" ht="21" customHeight="1">
      <c r="A42" s="356" t="s">
        <v>158</v>
      </c>
      <c r="B42" s="30">
        <f>SUM(D42:P42)</f>
        <v>348</v>
      </c>
      <c r="C42" s="30"/>
      <c r="D42" s="11">
        <v>116</v>
      </c>
      <c r="E42" s="11">
        <v>2</v>
      </c>
      <c r="F42" s="11">
        <v>0</v>
      </c>
      <c r="G42" s="11">
        <v>0</v>
      </c>
      <c r="H42" s="11">
        <v>105</v>
      </c>
      <c r="I42" s="11">
        <v>61</v>
      </c>
      <c r="J42" s="11">
        <v>0</v>
      </c>
      <c r="K42" s="30">
        <v>54</v>
      </c>
      <c r="L42" s="30"/>
      <c r="M42" s="30">
        <v>0</v>
      </c>
      <c r="N42" s="30"/>
      <c r="O42" s="30">
        <v>10</v>
      </c>
      <c r="P42" s="30"/>
    </row>
    <row r="43" spans="1:16" ht="12" customHeight="1"/>
    <row r="44" spans="1:16" ht="22.5" customHeight="1">
      <c r="A44" s="368" t="s">
        <v>173</v>
      </c>
    </row>
    <row r="45" spans="1:16" ht="57" customHeight="1">
      <c r="A45" s="11" t="s">
        <v>190</v>
      </c>
      <c r="B45" s="356" t="s">
        <v>160</v>
      </c>
      <c r="C45" s="370" t="s">
        <v>245</v>
      </c>
      <c r="D45" s="370" t="s">
        <v>176</v>
      </c>
      <c r="E45" s="370" t="s">
        <v>177</v>
      </c>
      <c r="F45" s="370" t="s">
        <v>246</v>
      </c>
      <c r="G45" s="370" t="s">
        <v>247</v>
      </c>
      <c r="H45" s="370" t="s">
        <v>248</v>
      </c>
      <c r="I45" s="384" t="s">
        <v>249</v>
      </c>
      <c r="J45" s="384"/>
      <c r="K45" s="384" t="s">
        <v>183</v>
      </c>
      <c r="L45" s="384"/>
      <c r="M45" s="370" t="s">
        <v>250</v>
      </c>
      <c r="N45" s="370" t="s">
        <v>185</v>
      </c>
      <c r="O45" s="370" t="s">
        <v>251</v>
      </c>
      <c r="P45" s="371" t="s">
        <v>24</v>
      </c>
    </row>
    <row r="46" spans="1:16" ht="23.45" customHeight="1">
      <c r="A46" s="356" t="s">
        <v>155</v>
      </c>
      <c r="B46" s="372">
        <v>277319</v>
      </c>
      <c r="C46" s="372">
        <f t="shared" ref="C46:H46" si="6">SUM(C47:C48)</f>
        <v>5275</v>
      </c>
      <c r="D46" s="372">
        <f t="shared" si="6"/>
        <v>988</v>
      </c>
      <c r="E46" s="372">
        <f t="shared" si="6"/>
        <v>411</v>
      </c>
      <c r="F46" s="372">
        <f t="shared" si="6"/>
        <v>27966</v>
      </c>
      <c r="G46" s="372">
        <f t="shared" si="6"/>
        <v>690</v>
      </c>
      <c r="H46" s="372">
        <f t="shared" si="6"/>
        <v>2277</v>
      </c>
      <c r="I46" s="389">
        <f>SUM(I47:J48)</f>
        <v>1460</v>
      </c>
      <c r="J46" s="389"/>
      <c r="K46" s="390">
        <f>SUM(K47:L48)</f>
        <v>923</v>
      </c>
      <c r="L46" s="390"/>
      <c r="M46" s="373">
        <f>SUM(M47:M48)</f>
        <v>219923</v>
      </c>
      <c r="N46" s="373">
        <f>SUM(N47:N48)</f>
        <v>9020</v>
      </c>
      <c r="O46" s="373">
        <f>SUM(O47:O48)</f>
        <v>4356</v>
      </c>
      <c r="P46" s="373">
        <f>SUM(P47:P48)</f>
        <v>4030</v>
      </c>
    </row>
    <row r="47" spans="1:16" ht="23.1" customHeight="1">
      <c r="A47" s="356" t="s">
        <v>187</v>
      </c>
      <c r="B47" s="372">
        <v>31593</v>
      </c>
      <c r="C47" s="372">
        <v>2399</v>
      </c>
      <c r="D47" s="372">
        <v>351</v>
      </c>
      <c r="E47" s="372">
        <v>410</v>
      </c>
      <c r="F47" s="372">
        <v>19277</v>
      </c>
      <c r="G47" s="372">
        <v>377</v>
      </c>
      <c r="H47" s="372">
        <v>504</v>
      </c>
      <c r="I47" s="390">
        <v>0</v>
      </c>
      <c r="J47" s="390"/>
      <c r="K47" s="390">
        <v>197</v>
      </c>
      <c r="L47" s="390"/>
      <c r="M47" s="373">
        <v>1903</v>
      </c>
      <c r="N47" s="372">
        <v>2889</v>
      </c>
      <c r="O47" s="372">
        <v>2914</v>
      </c>
      <c r="P47" s="372">
        <v>732</v>
      </c>
    </row>
    <row r="48" spans="1:16" ht="23.45" customHeight="1">
      <c r="A48" s="356" t="s">
        <v>188</v>
      </c>
      <c r="B48" s="374">
        <v>246366</v>
      </c>
      <c r="C48" s="372">
        <v>2876</v>
      </c>
      <c r="D48" s="374">
        <v>637</v>
      </c>
      <c r="E48" s="374">
        <v>1</v>
      </c>
      <c r="F48" s="374">
        <v>8689</v>
      </c>
      <c r="G48" s="374">
        <v>313</v>
      </c>
      <c r="H48" s="374">
        <v>1773</v>
      </c>
      <c r="I48" s="389">
        <v>1460</v>
      </c>
      <c r="J48" s="389"/>
      <c r="K48" s="389">
        <v>726</v>
      </c>
      <c r="L48" s="389"/>
      <c r="M48" s="373">
        <v>218020</v>
      </c>
      <c r="N48" s="373">
        <v>6131</v>
      </c>
      <c r="O48" s="373">
        <v>1442</v>
      </c>
      <c r="P48" s="373">
        <v>3298</v>
      </c>
    </row>
    <row r="49" spans="1:16" ht="9" customHeight="1">
      <c r="A49" s="375"/>
    </row>
    <row r="50" spans="1:16" ht="24.95" customHeight="1">
      <c r="A50" s="368" t="s">
        <v>252</v>
      </c>
    </row>
    <row r="51" spans="1:16" ht="25.5" customHeight="1">
      <c r="A51" s="30" t="s">
        <v>190</v>
      </c>
      <c r="B51" s="384" t="s">
        <v>191</v>
      </c>
      <c r="C51" s="384" t="s">
        <v>253</v>
      </c>
      <c r="D51" s="384" t="s">
        <v>254</v>
      </c>
      <c r="E51" s="384" t="s">
        <v>194</v>
      </c>
      <c r="F51" s="384" t="s">
        <v>255</v>
      </c>
      <c r="G51" s="384" t="s">
        <v>24</v>
      </c>
      <c r="H51" s="384" t="s">
        <v>196</v>
      </c>
      <c r="I51" s="384"/>
      <c r="J51" s="384"/>
      <c r="K51" s="384"/>
      <c r="L51" s="384"/>
      <c r="M51" s="384" t="s">
        <v>197</v>
      </c>
      <c r="N51" s="384"/>
      <c r="O51" s="384" t="s">
        <v>256</v>
      </c>
      <c r="P51" s="384"/>
    </row>
    <row r="52" spans="1:16" ht="15.75" customHeight="1">
      <c r="A52" s="30"/>
      <c r="B52" s="384"/>
      <c r="C52" s="384"/>
      <c r="D52" s="384"/>
      <c r="E52" s="384"/>
      <c r="F52" s="384"/>
      <c r="G52" s="384"/>
      <c r="H52" s="356" t="s">
        <v>198</v>
      </c>
      <c r="I52" s="384" t="s">
        <v>199</v>
      </c>
      <c r="J52" s="384"/>
      <c r="K52" s="384" t="s">
        <v>200</v>
      </c>
      <c r="L52" s="384"/>
      <c r="M52" s="384"/>
      <c r="N52" s="384"/>
      <c r="O52" s="384"/>
      <c r="P52" s="384"/>
    </row>
    <row r="53" spans="1:16" ht="26.1" customHeight="1">
      <c r="A53" s="356" t="s">
        <v>155</v>
      </c>
      <c r="B53" s="352">
        <v>170</v>
      </c>
      <c r="C53" s="352">
        <v>15</v>
      </c>
      <c r="D53" s="352">
        <v>98</v>
      </c>
      <c r="E53" s="352">
        <v>18</v>
      </c>
      <c r="F53" s="352">
        <v>25</v>
      </c>
      <c r="G53" s="352">
        <v>14</v>
      </c>
      <c r="H53" s="391">
        <v>131</v>
      </c>
      <c r="I53" s="392">
        <v>881</v>
      </c>
      <c r="J53" s="392"/>
      <c r="K53" s="393">
        <v>3691</v>
      </c>
      <c r="L53" s="393"/>
      <c r="M53" s="393">
        <v>49042069</v>
      </c>
      <c r="N53" s="393"/>
      <c r="O53" s="356" t="s">
        <v>155</v>
      </c>
      <c r="P53" s="11">
        <v>594</v>
      </c>
    </row>
    <row r="54" spans="1:16" ht="19.5" customHeight="1">
      <c r="A54" s="351" t="s">
        <v>17</v>
      </c>
      <c r="B54" s="352">
        <v>12</v>
      </c>
      <c r="C54" s="352">
        <v>2</v>
      </c>
      <c r="D54" s="352">
        <v>5</v>
      </c>
      <c r="E54" s="352">
        <v>2</v>
      </c>
      <c r="F54" s="352">
        <v>3</v>
      </c>
      <c r="G54" s="352">
        <v>0</v>
      </c>
      <c r="H54" s="391"/>
      <c r="I54" s="392"/>
      <c r="J54" s="392"/>
      <c r="K54" s="393"/>
      <c r="L54" s="393"/>
      <c r="M54" s="393"/>
      <c r="N54" s="393"/>
      <c r="O54" s="351" t="s">
        <v>17</v>
      </c>
      <c r="P54" s="11">
        <v>283</v>
      </c>
    </row>
    <row r="55" spans="1:16" ht="21.6" customHeight="1">
      <c r="A55" s="351" t="s">
        <v>18</v>
      </c>
      <c r="B55" s="352">
        <v>158</v>
      </c>
      <c r="C55" s="352">
        <v>13</v>
      </c>
      <c r="D55" s="352">
        <v>93</v>
      </c>
      <c r="E55" s="352">
        <v>16</v>
      </c>
      <c r="F55" s="352">
        <v>22</v>
      </c>
      <c r="G55" s="352">
        <v>14</v>
      </c>
      <c r="H55" s="391"/>
      <c r="I55" s="392"/>
      <c r="J55" s="392"/>
      <c r="K55" s="393"/>
      <c r="L55" s="393"/>
      <c r="M55" s="393"/>
      <c r="N55" s="393"/>
      <c r="O55" s="351" t="s">
        <v>18</v>
      </c>
      <c r="P55" s="11">
        <v>311</v>
      </c>
    </row>
    <row r="56" spans="1:16" hidden="1">
      <c r="A56" s="394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</row>
  </sheetData>
  <mergeCells count="89">
    <mergeCell ref="H53:H55"/>
    <mergeCell ref="I53:J55"/>
    <mergeCell ref="K53:L55"/>
    <mergeCell ref="M53:N55"/>
    <mergeCell ref="A56:P56"/>
    <mergeCell ref="G51:G52"/>
    <mergeCell ref="H51:L51"/>
    <mergeCell ref="M51:N52"/>
    <mergeCell ref="O51:P52"/>
    <mergeCell ref="I52:J52"/>
    <mergeCell ref="K52:L52"/>
    <mergeCell ref="A51:A52"/>
    <mergeCell ref="B51:B52"/>
    <mergeCell ref="C51:C52"/>
    <mergeCell ref="D51:D52"/>
    <mergeCell ref="E51:E52"/>
    <mergeCell ref="F51:F52"/>
    <mergeCell ref="I46:J46"/>
    <mergeCell ref="K46:L46"/>
    <mergeCell ref="I47:J47"/>
    <mergeCell ref="K47:L47"/>
    <mergeCell ref="I48:J48"/>
    <mergeCell ref="K48:L48"/>
    <mergeCell ref="B42:C42"/>
    <mergeCell ref="K42:L42"/>
    <mergeCell ref="M42:N42"/>
    <mergeCell ref="O42:P42"/>
    <mergeCell ref="I45:J45"/>
    <mergeCell ref="K45:L45"/>
    <mergeCell ref="B40:C40"/>
    <mergeCell ref="K40:L40"/>
    <mergeCell ref="M40:N40"/>
    <mergeCell ref="O40:P40"/>
    <mergeCell ref="B41:C41"/>
    <mergeCell ref="K41:L41"/>
    <mergeCell ref="M41:N41"/>
    <mergeCell ref="O41:P41"/>
    <mergeCell ref="B34:C34"/>
    <mergeCell ref="B35:C35"/>
    <mergeCell ref="B36:C36"/>
    <mergeCell ref="A38:A39"/>
    <mergeCell ref="B38:P38"/>
    <mergeCell ref="B39:C39"/>
    <mergeCell ref="K39:L39"/>
    <mergeCell ref="M39:N39"/>
    <mergeCell ref="O39:P39"/>
    <mergeCell ref="A31:A33"/>
    <mergeCell ref="B31:C33"/>
    <mergeCell ref="D31:P31"/>
    <mergeCell ref="D32:F32"/>
    <mergeCell ref="G32:H32"/>
    <mergeCell ref="I32:J32"/>
    <mergeCell ref="K32:L32"/>
    <mergeCell ref="M32:N32"/>
    <mergeCell ref="O32:P32"/>
    <mergeCell ref="I27:J27"/>
    <mergeCell ref="K27:L27"/>
    <mergeCell ref="N27:O27"/>
    <mergeCell ref="I28:J28"/>
    <mergeCell ref="K28:L28"/>
    <mergeCell ref="N28:O28"/>
    <mergeCell ref="A24:A25"/>
    <mergeCell ref="B24:P24"/>
    <mergeCell ref="I25:J25"/>
    <mergeCell ref="K25:L25"/>
    <mergeCell ref="N25:O25"/>
    <mergeCell ref="I26:J26"/>
    <mergeCell ref="K26:L26"/>
    <mergeCell ref="N26:O26"/>
    <mergeCell ref="B6:C6"/>
    <mergeCell ref="D6:E6"/>
    <mergeCell ref="I6:J6"/>
    <mergeCell ref="K6:L6"/>
    <mergeCell ref="A8:A9"/>
    <mergeCell ref="B8:B9"/>
    <mergeCell ref="C8:D8"/>
    <mergeCell ref="E8:F8"/>
    <mergeCell ref="G8:J8"/>
    <mergeCell ref="K8:P8"/>
    <mergeCell ref="A1:P1"/>
    <mergeCell ref="A2:M2"/>
    <mergeCell ref="N2:P2"/>
    <mergeCell ref="A3:O3"/>
    <mergeCell ref="A4:A5"/>
    <mergeCell ref="B4:C5"/>
    <mergeCell ref="D4:P4"/>
    <mergeCell ref="D5:E5"/>
    <mergeCell ref="I5:J5"/>
    <mergeCell ref="K5:L5"/>
  </mergeCells>
  <phoneticPr fontId="18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6"/>
  <sheetViews>
    <sheetView workbookViewId="0"/>
  </sheetViews>
  <sheetFormatPr defaultRowHeight="16.5"/>
  <cols>
    <col min="1" max="1" width="16" style="349" customWidth="1"/>
    <col min="2" max="2" width="9.5" style="349" customWidth="1"/>
    <col min="3" max="4" width="7" style="349" customWidth="1"/>
    <col min="5" max="6" width="9" style="349" customWidth="1"/>
    <col min="7" max="7" width="7.625" style="349" customWidth="1"/>
    <col min="8" max="8" width="8.75" style="349" customWidth="1"/>
    <col min="9" max="9" width="5.75" style="349" customWidth="1"/>
    <col min="10" max="10" width="5.5" style="349" customWidth="1"/>
    <col min="11" max="11" width="5.25" style="349" customWidth="1"/>
    <col min="12" max="12" width="5.875" style="349" customWidth="1"/>
    <col min="13" max="13" width="9.25" style="349" customWidth="1"/>
    <col min="14" max="14" width="8.25" style="349" customWidth="1"/>
    <col min="15" max="15" width="7.875" style="349" customWidth="1"/>
    <col min="16" max="16" width="8.75" style="349" customWidth="1"/>
    <col min="17" max="256" width="8.25" style="349" customWidth="1"/>
    <col min="257" max="257" width="16" style="349" customWidth="1"/>
    <col min="258" max="258" width="9.5" style="349" customWidth="1"/>
    <col min="259" max="260" width="7" style="349" customWidth="1"/>
    <col min="261" max="261" width="7.75" style="349" customWidth="1"/>
    <col min="262" max="262" width="8.125" style="349" customWidth="1"/>
    <col min="263" max="263" width="7.625" style="349" customWidth="1"/>
    <col min="264" max="264" width="8.75" style="349" customWidth="1"/>
    <col min="265" max="265" width="5.75" style="349" customWidth="1"/>
    <col min="266" max="266" width="5.5" style="349" customWidth="1"/>
    <col min="267" max="267" width="5.25" style="349" customWidth="1"/>
    <col min="268" max="268" width="5.875" style="349" customWidth="1"/>
    <col min="269" max="269" width="9.25" style="349" customWidth="1"/>
    <col min="270" max="270" width="8.25" style="349" customWidth="1"/>
    <col min="271" max="271" width="7.875" style="349" customWidth="1"/>
    <col min="272" max="272" width="8.75" style="349" customWidth="1"/>
    <col min="273" max="512" width="8.25" style="349" customWidth="1"/>
    <col min="513" max="513" width="16" style="349" customWidth="1"/>
    <col min="514" max="514" width="9.5" style="349" customWidth="1"/>
    <col min="515" max="516" width="7" style="349" customWidth="1"/>
    <col min="517" max="517" width="7.75" style="349" customWidth="1"/>
    <col min="518" max="518" width="8.125" style="349" customWidth="1"/>
    <col min="519" max="519" width="7.625" style="349" customWidth="1"/>
    <col min="520" max="520" width="8.75" style="349" customWidth="1"/>
    <col min="521" max="521" width="5.75" style="349" customWidth="1"/>
    <col min="522" max="522" width="5.5" style="349" customWidth="1"/>
    <col min="523" max="523" width="5.25" style="349" customWidth="1"/>
    <col min="524" max="524" width="5.875" style="349" customWidth="1"/>
    <col min="525" max="525" width="9.25" style="349" customWidth="1"/>
    <col min="526" max="526" width="8.25" style="349" customWidth="1"/>
    <col min="527" max="527" width="7.875" style="349" customWidth="1"/>
    <col min="528" max="528" width="8.75" style="349" customWidth="1"/>
    <col min="529" max="768" width="8.25" style="349" customWidth="1"/>
    <col min="769" max="769" width="16" style="349" customWidth="1"/>
    <col min="770" max="770" width="9.5" style="349" customWidth="1"/>
    <col min="771" max="772" width="7" style="349" customWidth="1"/>
    <col min="773" max="773" width="7.75" style="349" customWidth="1"/>
    <col min="774" max="774" width="8.125" style="349" customWidth="1"/>
    <col min="775" max="775" width="7.625" style="349" customWidth="1"/>
    <col min="776" max="776" width="8.75" style="349" customWidth="1"/>
    <col min="777" max="777" width="5.75" style="349" customWidth="1"/>
    <col min="778" max="778" width="5.5" style="349" customWidth="1"/>
    <col min="779" max="779" width="5.25" style="349" customWidth="1"/>
    <col min="780" max="780" width="5.875" style="349" customWidth="1"/>
    <col min="781" max="781" width="9.25" style="349" customWidth="1"/>
    <col min="782" max="782" width="8.25" style="349" customWidth="1"/>
    <col min="783" max="783" width="7.875" style="349" customWidth="1"/>
    <col min="784" max="784" width="8.75" style="349" customWidth="1"/>
    <col min="785" max="1024" width="8.25" style="349" customWidth="1"/>
    <col min="1025" max="1025" width="9" customWidth="1"/>
  </cols>
  <sheetData>
    <row r="1" spans="1:16" ht="29.1" customHeight="1">
      <c r="A1" s="328" t="s">
        <v>257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ht="19.5" customHeight="1">
      <c r="A2" s="376" t="s">
        <v>265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67" t="s">
        <v>70</v>
      </c>
      <c r="O2" s="67"/>
      <c r="P2" s="67"/>
    </row>
    <row r="3" spans="1:16" ht="23.1" customHeight="1">
      <c r="A3" s="377" t="s">
        <v>228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1:16" ht="16.5" customHeight="1">
      <c r="A4" s="396" t="s">
        <v>2</v>
      </c>
      <c r="B4" s="396" t="s">
        <v>128</v>
      </c>
      <c r="C4" s="396"/>
      <c r="D4" s="380" t="s">
        <v>229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1:16" ht="36.75">
      <c r="A5" s="396"/>
      <c r="B5" s="396"/>
      <c r="C5" s="396"/>
      <c r="D5" s="396" t="s">
        <v>98</v>
      </c>
      <c r="E5" s="396"/>
      <c r="F5" s="351" t="s">
        <v>29</v>
      </c>
      <c r="G5" s="351" t="s">
        <v>30</v>
      </c>
      <c r="H5" s="351" t="s">
        <v>31</v>
      </c>
      <c r="I5" s="380" t="s">
        <v>32</v>
      </c>
      <c r="J5" s="380"/>
      <c r="K5" s="380" t="s">
        <v>33</v>
      </c>
      <c r="L5" s="380"/>
      <c r="M5" s="351" t="s">
        <v>34</v>
      </c>
      <c r="N5" s="351" t="s">
        <v>35</v>
      </c>
      <c r="O5" s="351" t="s">
        <v>36</v>
      </c>
      <c r="P5" s="356" t="s">
        <v>264</v>
      </c>
    </row>
    <row r="6" spans="1:16" s="395" customFormat="1" ht="21.95" customHeight="1">
      <c r="A6" s="352">
        <f>SUM(B6:E6)</f>
        <v>267</v>
      </c>
      <c r="B6" s="397">
        <v>116</v>
      </c>
      <c r="C6" s="397"/>
      <c r="D6" s="397">
        <v>151</v>
      </c>
      <c r="E6" s="397"/>
      <c r="F6" s="352">
        <v>43</v>
      </c>
      <c r="G6" s="352">
        <v>18</v>
      </c>
      <c r="H6" s="352">
        <v>21</v>
      </c>
      <c r="I6" s="30">
        <v>2</v>
      </c>
      <c r="J6" s="30"/>
      <c r="K6" s="381">
        <v>0</v>
      </c>
      <c r="L6" s="381"/>
      <c r="M6" s="352">
        <v>3</v>
      </c>
      <c r="N6" s="352">
        <v>47</v>
      </c>
      <c r="O6" s="352">
        <v>2</v>
      </c>
      <c r="P6" s="352">
        <v>15</v>
      </c>
    </row>
    <row r="7" spans="1:16" ht="6.95" customHeight="1">
      <c r="A7" s="355"/>
    </row>
    <row r="8" spans="1:16" ht="20.45" customHeight="1">
      <c r="A8" s="383" t="s">
        <v>259</v>
      </c>
      <c r="B8" s="384" t="s">
        <v>2</v>
      </c>
      <c r="C8" s="384" t="s">
        <v>5</v>
      </c>
      <c r="D8" s="384"/>
      <c r="E8" s="384" t="s">
        <v>231</v>
      </c>
      <c r="F8" s="384"/>
      <c r="G8" s="384" t="s">
        <v>7</v>
      </c>
      <c r="H8" s="384"/>
      <c r="I8" s="384"/>
      <c r="J8" s="384"/>
      <c r="K8" s="384" t="s">
        <v>8</v>
      </c>
      <c r="L8" s="384"/>
      <c r="M8" s="384"/>
      <c r="N8" s="384"/>
      <c r="O8" s="384"/>
      <c r="P8" s="384"/>
    </row>
    <row r="9" spans="1:16" ht="47.25">
      <c r="A9" s="383"/>
      <c r="B9" s="384"/>
      <c r="C9" s="356" t="s">
        <v>17</v>
      </c>
      <c r="D9" s="356" t="s">
        <v>18</v>
      </c>
      <c r="E9" s="356" t="s">
        <v>19</v>
      </c>
      <c r="F9" s="356" t="s">
        <v>20</v>
      </c>
      <c r="G9" s="356" t="s">
        <v>21</v>
      </c>
      <c r="H9" s="356" t="s">
        <v>22</v>
      </c>
      <c r="I9" s="356" t="s">
        <v>23</v>
      </c>
      <c r="J9" s="356" t="s">
        <v>24</v>
      </c>
      <c r="K9" s="356" t="s">
        <v>19</v>
      </c>
      <c r="L9" s="356" t="s">
        <v>25</v>
      </c>
      <c r="M9" s="356" t="s">
        <v>26</v>
      </c>
      <c r="N9" s="356" t="s">
        <v>27</v>
      </c>
      <c r="O9" s="356" t="s">
        <v>28</v>
      </c>
      <c r="P9" s="356" t="s">
        <v>24</v>
      </c>
    </row>
    <row r="10" spans="1:16">
      <c r="A10" s="357" t="s">
        <v>2</v>
      </c>
      <c r="B10" s="358">
        <f t="shared" ref="B10:P10" si="0">B11+B17</f>
        <v>267</v>
      </c>
      <c r="C10" s="358">
        <f t="shared" si="0"/>
        <v>141</v>
      </c>
      <c r="D10" s="358">
        <f t="shared" si="0"/>
        <v>126</v>
      </c>
      <c r="E10" s="358">
        <f t="shared" si="0"/>
        <v>239</v>
      </c>
      <c r="F10" s="358">
        <f t="shared" si="0"/>
        <v>28</v>
      </c>
      <c r="G10" s="358">
        <f t="shared" si="0"/>
        <v>90</v>
      </c>
      <c r="H10" s="358">
        <f t="shared" si="0"/>
        <v>10</v>
      </c>
      <c r="I10" s="358">
        <f t="shared" si="0"/>
        <v>167</v>
      </c>
      <c r="J10" s="358">
        <f t="shared" si="0"/>
        <v>0</v>
      </c>
      <c r="K10" s="358">
        <f t="shared" si="0"/>
        <v>167</v>
      </c>
      <c r="L10" s="358">
        <f t="shared" si="0"/>
        <v>34</v>
      </c>
      <c r="M10" s="358">
        <f t="shared" si="0"/>
        <v>8</v>
      </c>
      <c r="N10" s="358">
        <f t="shared" si="0"/>
        <v>17</v>
      </c>
      <c r="O10" s="358">
        <f t="shared" si="0"/>
        <v>37</v>
      </c>
      <c r="P10" s="358">
        <f t="shared" si="0"/>
        <v>4</v>
      </c>
    </row>
    <row r="11" spans="1:16">
      <c r="A11" s="359" t="s">
        <v>117</v>
      </c>
      <c r="B11" s="357">
        <f t="shared" ref="B11:I11" si="1">SUM(B12:B16)</f>
        <v>116</v>
      </c>
      <c r="C11" s="360">
        <f t="shared" si="1"/>
        <v>62</v>
      </c>
      <c r="D11" s="360">
        <f t="shared" si="1"/>
        <v>54</v>
      </c>
      <c r="E11" s="360">
        <f t="shared" si="1"/>
        <v>107</v>
      </c>
      <c r="F11" s="360">
        <f t="shared" si="1"/>
        <v>9</v>
      </c>
      <c r="G11" s="360">
        <f t="shared" si="1"/>
        <v>15</v>
      </c>
      <c r="H11" s="360">
        <f t="shared" si="1"/>
        <v>10</v>
      </c>
      <c r="I11" s="360">
        <f t="shared" si="1"/>
        <v>91</v>
      </c>
      <c r="J11" s="360">
        <v>0</v>
      </c>
      <c r="K11" s="360">
        <f t="shared" ref="K11:P11" si="2">SUM(K12:K16)</f>
        <v>102</v>
      </c>
      <c r="L11" s="360">
        <f t="shared" si="2"/>
        <v>6</v>
      </c>
      <c r="M11" s="360">
        <f t="shared" si="2"/>
        <v>0</v>
      </c>
      <c r="N11" s="360">
        <f t="shared" si="2"/>
        <v>1</v>
      </c>
      <c r="O11" s="360">
        <f t="shared" si="2"/>
        <v>7</v>
      </c>
      <c r="P11" s="360">
        <f t="shared" si="2"/>
        <v>0</v>
      </c>
    </row>
    <row r="12" spans="1:16" ht="16.5" customHeight="1">
      <c r="A12" s="356" t="s">
        <v>232</v>
      </c>
      <c r="B12" s="11">
        <f t="shared" ref="B12:B22" si="3">SUM(C12:D12)</f>
        <v>33</v>
      </c>
      <c r="C12" s="11">
        <v>15</v>
      </c>
      <c r="D12" s="11">
        <v>18</v>
      </c>
      <c r="E12" s="11">
        <v>32</v>
      </c>
      <c r="F12" s="11">
        <v>1</v>
      </c>
      <c r="G12" s="11">
        <v>4</v>
      </c>
      <c r="H12" s="11">
        <v>1</v>
      </c>
      <c r="I12" s="11">
        <v>28</v>
      </c>
      <c r="J12" s="11">
        <v>0</v>
      </c>
      <c r="K12" s="11">
        <v>28</v>
      </c>
      <c r="L12" s="11">
        <v>0</v>
      </c>
      <c r="M12" s="11">
        <v>0</v>
      </c>
      <c r="N12" s="11">
        <v>1</v>
      </c>
      <c r="O12" s="11">
        <v>4</v>
      </c>
      <c r="P12" s="11">
        <v>0</v>
      </c>
    </row>
    <row r="13" spans="1:16">
      <c r="A13" s="356" t="s">
        <v>233</v>
      </c>
      <c r="B13" s="11">
        <f t="shared" si="3"/>
        <v>65</v>
      </c>
      <c r="C13" s="11">
        <v>38</v>
      </c>
      <c r="D13" s="11">
        <v>27</v>
      </c>
      <c r="E13" s="11">
        <v>58</v>
      </c>
      <c r="F13" s="11">
        <v>7</v>
      </c>
      <c r="G13" s="11">
        <v>8</v>
      </c>
      <c r="H13" s="11">
        <v>4</v>
      </c>
      <c r="I13" s="11">
        <v>53</v>
      </c>
      <c r="J13" s="11">
        <v>0</v>
      </c>
      <c r="K13" s="11">
        <v>58</v>
      </c>
      <c r="L13" s="11">
        <v>4</v>
      </c>
      <c r="M13" s="11">
        <v>0</v>
      </c>
      <c r="N13" s="11">
        <v>0</v>
      </c>
      <c r="O13" s="11">
        <v>3</v>
      </c>
      <c r="P13" s="11">
        <v>0</v>
      </c>
    </row>
    <row r="14" spans="1:16" ht="16.5" customHeight="1">
      <c r="A14" s="356" t="s">
        <v>234</v>
      </c>
      <c r="B14" s="11">
        <f t="shared" si="3"/>
        <v>14</v>
      </c>
      <c r="C14" s="11">
        <v>7</v>
      </c>
      <c r="D14" s="11">
        <v>7</v>
      </c>
      <c r="E14" s="11">
        <v>13</v>
      </c>
      <c r="F14" s="11">
        <v>1</v>
      </c>
      <c r="G14" s="11">
        <v>3</v>
      </c>
      <c r="H14" s="11">
        <v>3</v>
      </c>
      <c r="I14" s="11">
        <v>8</v>
      </c>
      <c r="J14" s="11">
        <v>0</v>
      </c>
      <c r="K14" s="11">
        <v>13</v>
      </c>
      <c r="L14" s="11">
        <v>1</v>
      </c>
      <c r="M14" s="11">
        <v>0</v>
      </c>
      <c r="N14" s="11">
        <v>0</v>
      </c>
      <c r="O14" s="11">
        <v>0</v>
      </c>
      <c r="P14" s="11">
        <v>0</v>
      </c>
    </row>
    <row r="15" spans="1:16">
      <c r="A15" s="356" t="s">
        <v>235</v>
      </c>
      <c r="B15" s="11">
        <f t="shared" si="3"/>
        <v>4</v>
      </c>
      <c r="C15" s="11">
        <v>2</v>
      </c>
      <c r="D15" s="11">
        <v>2</v>
      </c>
      <c r="E15" s="11">
        <v>4</v>
      </c>
      <c r="F15" s="11">
        <v>0</v>
      </c>
      <c r="G15" s="11">
        <v>0</v>
      </c>
      <c r="H15" s="11">
        <v>2</v>
      </c>
      <c r="I15" s="11">
        <v>2</v>
      </c>
      <c r="J15" s="11">
        <v>0</v>
      </c>
      <c r="K15" s="11">
        <v>3</v>
      </c>
      <c r="L15" s="11">
        <v>1</v>
      </c>
      <c r="M15" s="398"/>
      <c r="N15" s="398"/>
      <c r="O15" s="11">
        <v>0</v>
      </c>
      <c r="P15" s="11">
        <v>0</v>
      </c>
    </row>
    <row r="16" spans="1:16" ht="16.5" customHeight="1">
      <c r="A16" s="356" t="s">
        <v>236</v>
      </c>
      <c r="B16" s="11">
        <f t="shared" si="3"/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23.45" customHeight="1">
      <c r="A17" s="361" t="s">
        <v>118</v>
      </c>
      <c r="B17" s="358">
        <f t="shared" si="3"/>
        <v>151</v>
      </c>
      <c r="C17" s="360">
        <f t="shared" ref="C17:P17" si="4">SUM(C18:C22)</f>
        <v>79</v>
      </c>
      <c r="D17" s="360">
        <f t="shared" si="4"/>
        <v>72</v>
      </c>
      <c r="E17" s="360">
        <f t="shared" si="4"/>
        <v>132</v>
      </c>
      <c r="F17" s="360">
        <f t="shared" si="4"/>
        <v>19</v>
      </c>
      <c r="G17" s="360">
        <f t="shared" si="4"/>
        <v>75</v>
      </c>
      <c r="H17" s="360">
        <f t="shared" si="4"/>
        <v>0</v>
      </c>
      <c r="I17" s="360">
        <f t="shared" si="4"/>
        <v>76</v>
      </c>
      <c r="J17" s="360">
        <f t="shared" si="4"/>
        <v>0</v>
      </c>
      <c r="K17" s="360">
        <f t="shared" si="4"/>
        <v>65</v>
      </c>
      <c r="L17" s="360">
        <f t="shared" si="4"/>
        <v>28</v>
      </c>
      <c r="M17" s="360">
        <f t="shared" si="4"/>
        <v>8</v>
      </c>
      <c r="N17" s="360">
        <f t="shared" si="4"/>
        <v>16</v>
      </c>
      <c r="O17" s="360">
        <f t="shared" si="4"/>
        <v>30</v>
      </c>
      <c r="P17" s="360">
        <f t="shared" si="4"/>
        <v>4</v>
      </c>
    </row>
    <row r="18" spans="1:16">
      <c r="A18" s="356" t="s">
        <v>232</v>
      </c>
      <c r="B18" s="362">
        <f t="shared" si="3"/>
        <v>23</v>
      </c>
      <c r="C18" s="360">
        <v>13</v>
      </c>
      <c r="D18" s="360">
        <v>10</v>
      </c>
      <c r="E18" s="360">
        <v>21</v>
      </c>
      <c r="F18" s="360">
        <v>2</v>
      </c>
      <c r="G18" s="360">
        <v>7</v>
      </c>
      <c r="H18" s="360">
        <v>0</v>
      </c>
      <c r="I18" s="360">
        <v>16</v>
      </c>
      <c r="J18" s="360">
        <v>0</v>
      </c>
      <c r="K18" s="360">
        <v>3</v>
      </c>
      <c r="L18" s="360">
        <v>0</v>
      </c>
      <c r="M18" s="360">
        <v>0</v>
      </c>
      <c r="N18" s="360">
        <v>5</v>
      </c>
      <c r="O18" s="360">
        <v>15</v>
      </c>
      <c r="P18" s="360">
        <v>0</v>
      </c>
    </row>
    <row r="19" spans="1:16">
      <c r="A19" s="356" t="s">
        <v>233</v>
      </c>
      <c r="B19" s="362">
        <f t="shared" si="3"/>
        <v>62</v>
      </c>
      <c r="C19" s="360">
        <v>33</v>
      </c>
      <c r="D19" s="360">
        <v>29</v>
      </c>
      <c r="E19" s="360">
        <v>56</v>
      </c>
      <c r="F19" s="360">
        <v>6</v>
      </c>
      <c r="G19" s="360">
        <v>23</v>
      </c>
      <c r="H19" s="360">
        <v>0</v>
      </c>
      <c r="I19" s="360">
        <v>39</v>
      </c>
      <c r="J19" s="360">
        <v>0</v>
      </c>
      <c r="K19" s="360">
        <v>27</v>
      </c>
      <c r="L19" s="360">
        <v>8</v>
      </c>
      <c r="M19" s="360">
        <v>2</v>
      </c>
      <c r="N19" s="360">
        <v>7</v>
      </c>
      <c r="O19" s="360">
        <v>14</v>
      </c>
      <c r="P19" s="360">
        <v>4</v>
      </c>
    </row>
    <row r="20" spans="1:16">
      <c r="A20" s="356" t="s">
        <v>234</v>
      </c>
      <c r="B20" s="362">
        <f t="shared" si="3"/>
        <v>43</v>
      </c>
      <c r="C20" s="360">
        <v>24</v>
      </c>
      <c r="D20" s="360">
        <v>19</v>
      </c>
      <c r="E20" s="360">
        <v>39</v>
      </c>
      <c r="F20" s="360">
        <v>4</v>
      </c>
      <c r="G20" s="360">
        <v>26</v>
      </c>
      <c r="H20" s="360">
        <v>0</v>
      </c>
      <c r="I20" s="360">
        <v>17</v>
      </c>
      <c r="J20" s="360">
        <v>0</v>
      </c>
      <c r="K20" s="360">
        <v>18</v>
      </c>
      <c r="L20" s="360">
        <v>18</v>
      </c>
      <c r="M20" s="360">
        <v>4</v>
      </c>
      <c r="N20" s="360">
        <v>2</v>
      </c>
      <c r="O20" s="360">
        <v>1</v>
      </c>
      <c r="P20" s="360">
        <v>0</v>
      </c>
    </row>
    <row r="21" spans="1:16" ht="20.100000000000001" customHeight="1">
      <c r="A21" s="356" t="s">
        <v>235</v>
      </c>
      <c r="B21" s="362">
        <f t="shared" si="3"/>
        <v>23</v>
      </c>
      <c r="C21" s="360">
        <v>9</v>
      </c>
      <c r="D21" s="360">
        <v>14</v>
      </c>
      <c r="E21" s="360">
        <v>16</v>
      </c>
      <c r="F21" s="360">
        <v>7</v>
      </c>
      <c r="G21" s="360">
        <v>19</v>
      </c>
      <c r="H21" s="360">
        <v>0</v>
      </c>
      <c r="I21" s="360">
        <v>4</v>
      </c>
      <c r="J21" s="360">
        <v>0</v>
      </c>
      <c r="K21" s="360">
        <v>17</v>
      </c>
      <c r="L21" s="360">
        <v>2</v>
      </c>
      <c r="M21" s="360">
        <v>2</v>
      </c>
      <c r="N21" s="360">
        <v>2</v>
      </c>
      <c r="O21" s="360">
        <v>0</v>
      </c>
      <c r="P21" s="360">
        <v>0</v>
      </c>
    </row>
    <row r="22" spans="1:16">
      <c r="A22" s="356" t="s">
        <v>16</v>
      </c>
      <c r="B22" s="362">
        <f t="shared" si="3"/>
        <v>0</v>
      </c>
      <c r="C22" s="360">
        <v>0</v>
      </c>
      <c r="D22" s="360">
        <v>0</v>
      </c>
      <c r="E22" s="360">
        <v>0</v>
      </c>
      <c r="F22" s="360">
        <v>0</v>
      </c>
      <c r="G22" s="360">
        <v>0</v>
      </c>
      <c r="H22" s="360">
        <v>0</v>
      </c>
      <c r="I22" s="360">
        <v>0</v>
      </c>
      <c r="J22" s="360">
        <v>0</v>
      </c>
      <c r="K22" s="360">
        <v>0</v>
      </c>
      <c r="L22" s="360">
        <v>0</v>
      </c>
      <c r="M22" s="360">
        <v>0</v>
      </c>
      <c r="N22" s="360">
        <v>0</v>
      </c>
      <c r="O22" s="360">
        <v>0</v>
      </c>
      <c r="P22" s="360">
        <v>0</v>
      </c>
    </row>
    <row r="23" spans="1:16" ht="6.6" customHeight="1">
      <c r="A23" s="363"/>
    </row>
    <row r="24" spans="1:16" ht="21" customHeight="1">
      <c r="A24" s="383" t="s">
        <v>260</v>
      </c>
      <c r="B24" s="384" t="s">
        <v>9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</row>
    <row r="25" spans="1:16" ht="55.5" customHeight="1">
      <c r="A25" s="383"/>
      <c r="B25" s="356" t="s">
        <v>2</v>
      </c>
      <c r="C25" s="359" t="s">
        <v>120</v>
      </c>
      <c r="D25" s="361" t="s">
        <v>238</v>
      </c>
      <c r="E25" s="359" t="s">
        <v>22</v>
      </c>
      <c r="F25" s="359" t="s">
        <v>122</v>
      </c>
      <c r="G25" s="359" t="s">
        <v>123</v>
      </c>
      <c r="H25" s="359" t="s">
        <v>124</v>
      </c>
      <c r="I25" s="385" t="s">
        <v>125</v>
      </c>
      <c r="J25" s="385"/>
      <c r="K25" s="385" t="s">
        <v>126</v>
      </c>
      <c r="L25" s="385"/>
      <c r="M25" s="364" t="s">
        <v>239</v>
      </c>
      <c r="N25" s="386" t="s">
        <v>240</v>
      </c>
      <c r="O25" s="386"/>
      <c r="P25" s="356" t="s">
        <v>24</v>
      </c>
    </row>
    <row r="26" spans="1:16" ht="16.5" customHeight="1">
      <c r="A26" s="356" t="s">
        <v>155</v>
      </c>
      <c r="B26" s="360">
        <v>1063</v>
      </c>
      <c r="C26" s="360">
        <f t="shared" ref="C26:H26" si="5">SUM(C27:C28)</f>
        <v>179</v>
      </c>
      <c r="D26" s="360">
        <f t="shared" si="5"/>
        <v>14</v>
      </c>
      <c r="E26" s="360">
        <f t="shared" si="5"/>
        <v>12</v>
      </c>
      <c r="F26" s="360">
        <f t="shared" si="5"/>
        <v>17</v>
      </c>
      <c r="G26" s="360">
        <f t="shared" si="5"/>
        <v>177</v>
      </c>
      <c r="H26" s="360">
        <f t="shared" si="5"/>
        <v>214</v>
      </c>
      <c r="I26" s="30">
        <f>SUM(I27:J28)</f>
        <v>51</v>
      </c>
      <c r="J26" s="30"/>
      <c r="K26" s="30">
        <f>SUM(K27:L28)</f>
        <v>109</v>
      </c>
      <c r="L26" s="30"/>
      <c r="M26" s="360">
        <f>SUM(M27:M28)</f>
        <v>32</v>
      </c>
      <c r="N26" s="30">
        <f>SUM(N27:O28)</f>
        <v>223</v>
      </c>
      <c r="O26" s="30"/>
      <c r="P26" s="360">
        <f>SUM(P27:P28)</f>
        <v>35</v>
      </c>
    </row>
    <row r="27" spans="1:16" ht="16.5" customHeight="1">
      <c r="A27" s="356" t="s">
        <v>128</v>
      </c>
      <c r="B27" s="11">
        <v>422</v>
      </c>
      <c r="C27" s="11">
        <v>87</v>
      </c>
      <c r="D27" s="11">
        <v>4</v>
      </c>
      <c r="E27" s="11">
        <v>10</v>
      </c>
      <c r="F27" s="11">
        <v>3</v>
      </c>
      <c r="G27" s="11">
        <v>73</v>
      </c>
      <c r="H27" s="11">
        <v>89</v>
      </c>
      <c r="I27" s="30">
        <v>19</v>
      </c>
      <c r="J27" s="30"/>
      <c r="K27" s="30">
        <v>42</v>
      </c>
      <c r="L27" s="30"/>
      <c r="M27" s="11">
        <v>3</v>
      </c>
      <c r="N27" s="30">
        <v>91</v>
      </c>
      <c r="O27" s="30"/>
      <c r="P27" s="11">
        <v>1</v>
      </c>
    </row>
    <row r="28" spans="1:16" ht="16.5" customHeight="1">
      <c r="A28" s="356" t="s">
        <v>129</v>
      </c>
      <c r="B28" s="11">
        <v>641</v>
      </c>
      <c r="C28" s="11">
        <v>92</v>
      </c>
      <c r="D28" s="11">
        <v>10</v>
      </c>
      <c r="E28" s="11">
        <v>2</v>
      </c>
      <c r="F28" s="11">
        <v>14</v>
      </c>
      <c r="G28" s="11">
        <v>104</v>
      </c>
      <c r="H28" s="11">
        <v>125</v>
      </c>
      <c r="I28" s="30">
        <v>32</v>
      </c>
      <c r="J28" s="30"/>
      <c r="K28" s="30">
        <v>67</v>
      </c>
      <c r="L28" s="30"/>
      <c r="M28" s="11">
        <v>29</v>
      </c>
      <c r="N28" s="30">
        <v>132</v>
      </c>
      <c r="O28" s="30"/>
      <c r="P28" s="11">
        <v>34</v>
      </c>
    </row>
    <row r="29" spans="1:16" ht="10.5" customHeight="1">
      <c r="A29" s="367"/>
    </row>
    <row r="30" spans="1:16" ht="22.5" customHeight="1">
      <c r="A30" s="368" t="s">
        <v>241</v>
      </c>
    </row>
    <row r="31" spans="1:16" ht="20.25" customHeight="1">
      <c r="A31" s="387" t="s">
        <v>261</v>
      </c>
      <c r="B31" s="381" t="s">
        <v>52</v>
      </c>
      <c r="C31" s="381"/>
      <c r="D31" s="384" t="s">
        <v>150</v>
      </c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</row>
    <row r="32" spans="1:16" ht="34.5" customHeight="1">
      <c r="A32" s="387"/>
      <c r="B32" s="381"/>
      <c r="C32" s="381"/>
      <c r="D32" s="384" t="s">
        <v>2</v>
      </c>
      <c r="E32" s="384"/>
      <c r="F32" s="384"/>
      <c r="G32" s="384" t="s">
        <v>168</v>
      </c>
      <c r="H32" s="384"/>
      <c r="I32" s="384" t="s">
        <v>169</v>
      </c>
      <c r="J32" s="384"/>
      <c r="K32" s="384" t="s">
        <v>170</v>
      </c>
      <c r="L32" s="384"/>
      <c r="M32" s="384" t="s">
        <v>171</v>
      </c>
      <c r="N32" s="384"/>
      <c r="O32" s="384" t="s">
        <v>58</v>
      </c>
      <c r="P32" s="384"/>
    </row>
    <row r="33" spans="1:16">
      <c r="A33" s="387"/>
      <c r="B33" s="381"/>
      <c r="C33" s="381"/>
      <c r="D33" s="356" t="s">
        <v>155</v>
      </c>
      <c r="E33" s="356" t="s">
        <v>17</v>
      </c>
      <c r="F33" s="356" t="s">
        <v>18</v>
      </c>
      <c r="G33" s="356" t="s">
        <v>17</v>
      </c>
      <c r="H33" s="356" t="s">
        <v>18</v>
      </c>
      <c r="I33" s="356" t="s">
        <v>17</v>
      </c>
      <c r="J33" s="356" t="s">
        <v>18</v>
      </c>
      <c r="K33" s="356" t="s">
        <v>17</v>
      </c>
      <c r="L33" s="356" t="s">
        <v>18</v>
      </c>
      <c r="M33" s="356" t="s">
        <v>17</v>
      </c>
      <c r="N33" s="356" t="s">
        <v>18</v>
      </c>
      <c r="O33" s="356" t="s">
        <v>17</v>
      </c>
      <c r="P33" s="356" t="s">
        <v>18</v>
      </c>
    </row>
    <row r="34" spans="1:16" ht="23.1" customHeight="1">
      <c r="A34" s="356" t="s">
        <v>155</v>
      </c>
      <c r="B34" s="30">
        <v>252</v>
      </c>
      <c r="C34" s="30"/>
      <c r="D34" s="360">
        <f>SUM(E34:F34)</f>
        <v>502</v>
      </c>
      <c r="E34" s="360">
        <f>SUM(E35:E36)</f>
        <v>250</v>
      </c>
      <c r="F34" s="360">
        <f>SUM(F35:F36)</f>
        <v>252</v>
      </c>
      <c r="G34" s="360">
        <f t="shared" ref="G34:P34" si="6">G35+G36</f>
        <v>3</v>
      </c>
      <c r="H34" s="360">
        <f t="shared" si="6"/>
        <v>8</v>
      </c>
      <c r="I34" s="360">
        <f t="shared" si="6"/>
        <v>82</v>
      </c>
      <c r="J34" s="360">
        <f t="shared" si="6"/>
        <v>90</v>
      </c>
      <c r="K34" s="360">
        <f t="shared" si="6"/>
        <v>138</v>
      </c>
      <c r="L34" s="360">
        <f t="shared" si="6"/>
        <v>136</v>
      </c>
      <c r="M34" s="360">
        <f t="shared" si="6"/>
        <v>25</v>
      </c>
      <c r="N34" s="360">
        <f t="shared" si="6"/>
        <v>17</v>
      </c>
      <c r="O34" s="360">
        <f t="shared" si="6"/>
        <v>2</v>
      </c>
      <c r="P34" s="360">
        <f t="shared" si="6"/>
        <v>1</v>
      </c>
    </row>
    <row r="35" spans="1:16" ht="21.6" customHeight="1">
      <c r="A35" s="356" t="s">
        <v>157</v>
      </c>
      <c r="B35" s="30">
        <v>113</v>
      </c>
      <c r="C35" s="30"/>
      <c r="D35" s="360">
        <f>SUM(E35:F35)</f>
        <v>224</v>
      </c>
      <c r="E35" s="360">
        <v>111</v>
      </c>
      <c r="F35" s="360">
        <v>113</v>
      </c>
      <c r="G35" s="360">
        <v>0</v>
      </c>
      <c r="H35" s="360">
        <v>1</v>
      </c>
      <c r="I35" s="360">
        <v>22</v>
      </c>
      <c r="J35" s="360">
        <v>31</v>
      </c>
      <c r="K35" s="360">
        <v>71</v>
      </c>
      <c r="L35" s="360">
        <v>71</v>
      </c>
      <c r="M35" s="360">
        <v>17</v>
      </c>
      <c r="N35" s="360">
        <v>10</v>
      </c>
      <c r="O35" s="360">
        <v>1</v>
      </c>
      <c r="P35" s="360">
        <v>0</v>
      </c>
    </row>
    <row r="36" spans="1:16" ht="21.6" customHeight="1">
      <c r="A36" s="356" t="s">
        <v>158</v>
      </c>
      <c r="B36" s="30">
        <v>139</v>
      </c>
      <c r="C36" s="30"/>
      <c r="D36" s="360">
        <f>SUM(E36:F36)</f>
        <v>278</v>
      </c>
      <c r="E36" s="360">
        <v>139</v>
      </c>
      <c r="F36" s="360">
        <v>139</v>
      </c>
      <c r="G36" s="360">
        <v>3</v>
      </c>
      <c r="H36" s="360">
        <v>7</v>
      </c>
      <c r="I36" s="360">
        <v>60</v>
      </c>
      <c r="J36" s="360">
        <v>59</v>
      </c>
      <c r="K36" s="360">
        <v>67</v>
      </c>
      <c r="L36" s="360">
        <v>65</v>
      </c>
      <c r="M36" s="360">
        <v>8</v>
      </c>
      <c r="N36" s="360">
        <v>7</v>
      </c>
      <c r="O36" s="360">
        <v>1</v>
      </c>
      <c r="P36" s="360">
        <v>1</v>
      </c>
    </row>
    <row r="37" spans="1:16" ht="10.5" customHeight="1">
      <c r="A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</row>
    <row r="38" spans="1:16" ht="19.5" customHeight="1">
      <c r="A38" s="383" t="s">
        <v>262</v>
      </c>
      <c r="B38" s="384" t="s">
        <v>159</v>
      </c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</row>
    <row r="39" spans="1:16" ht="40.5" customHeight="1">
      <c r="A39" s="383"/>
      <c r="B39" s="384" t="s">
        <v>160</v>
      </c>
      <c r="C39" s="384"/>
      <c r="D39" s="356" t="s">
        <v>161</v>
      </c>
      <c r="E39" s="356" t="s">
        <v>162</v>
      </c>
      <c r="F39" s="356" t="s">
        <v>163</v>
      </c>
      <c r="G39" s="356" t="s">
        <v>164</v>
      </c>
      <c r="H39" s="356" t="s">
        <v>165</v>
      </c>
      <c r="I39" s="356" t="s">
        <v>64</v>
      </c>
      <c r="J39" s="356" t="s">
        <v>65</v>
      </c>
      <c r="K39" s="384" t="s">
        <v>66</v>
      </c>
      <c r="L39" s="384"/>
      <c r="M39" s="384" t="s">
        <v>244</v>
      </c>
      <c r="N39" s="384"/>
      <c r="O39" s="380" t="s">
        <v>24</v>
      </c>
      <c r="P39" s="380"/>
    </row>
    <row r="40" spans="1:16" ht="20.45" customHeight="1">
      <c r="A40" s="356" t="s">
        <v>155</v>
      </c>
      <c r="B40" s="388">
        <f>SUM(D40:P40)</f>
        <v>682</v>
      </c>
      <c r="C40" s="388"/>
      <c r="D40" s="11">
        <v>217</v>
      </c>
      <c r="E40" s="11">
        <v>27</v>
      </c>
      <c r="F40" s="11">
        <v>3</v>
      </c>
      <c r="G40" s="11">
        <v>12</v>
      </c>
      <c r="H40" s="11">
        <v>208</v>
      </c>
      <c r="I40" s="11">
        <v>84</v>
      </c>
      <c r="J40" s="11">
        <v>27</v>
      </c>
      <c r="K40" s="30">
        <v>72</v>
      </c>
      <c r="L40" s="30"/>
      <c r="M40" s="30">
        <v>1</v>
      </c>
      <c r="N40" s="30"/>
      <c r="O40" s="30">
        <v>31</v>
      </c>
      <c r="P40" s="30"/>
    </row>
    <row r="41" spans="1:16" ht="21.95" customHeight="1">
      <c r="A41" s="356" t="s">
        <v>157</v>
      </c>
      <c r="B41" s="30">
        <f>SUM(D41:P41)</f>
        <v>338</v>
      </c>
      <c r="C41" s="30"/>
      <c r="D41" s="11">
        <v>95</v>
      </c>
      <c r="E41" s="11">
        <v>27</v>
      </c>
      <c r="F41" s="11">
        <v>3</v>
      </c>
      <c r="G41" s="11">
        <v>3</v>
      </c>
      <c r="H41" s="11">
        <v>101</v>
      </c>
      <c r="I41" s="11">
        <v>27</v>
      </c>
      <c r="J41" s="11">
        <v>27</v>
      </c>
      <c r="K41" s="30">
        <v>29</v>
      </c>
      <c r="L41" s="30"/>
      <c r="M41" s="30">
        <v>1</v>
      </c>
      <c r="N41" s="30"/>
      <c r="O41" s="30">
        <v>25</v>
      </c>
      <c r="P41" s="30"/>
    </row>
    <row r="42" spans="1:16" ht="21" customHeight="1">
      <c r="A42" s="356" t="s">
        <v>158</v>
      </c>
      <c r="B42" s="30">
        <f>SUM(D42:P42)</f>
        <v>344</v>
      </c>
      <c r="C42" s="30"/>
      <c r="D42" s="11">
        <v>122</v>
      </c>
      <c r="E42" s="11">
        <v>0</v>
      </c>
      <c r="F42" s="11">
        <v>0</v>
      </c>
      <c r="G42" s="11">
        <v>9</v>
      </c>
      <c r="H42" s="11">
        <v>107</v>
      </c>
      <c r="I42" s="11">
        <v>57</v>
      </c>
      <c r="J42" s="11">
        <v>0</v>
      </c>
      <c r="K42" s="30">
        <v>43</v>
      </c>
      <c r="L42" s="30"/>
      <c r="M42" s="30">
        <v>0</v>
      </c>
      <c r="N42" s="30"/>
      <c r="O42" s="30">
        <v>6</v>
      </c>
      <c r="P42" s="30"/>
    </row>
    <row r="43" spans="1:16" ht="12" customHeight="1"/>
    <row r="44" spans="1:16" ht="22.5" customHeight="1">
      <c r="A44" s="368" t="s">
        <v>173</v>
      </c>
    </row>
    <row r="45" spans="1:16" ht="57" customHeight="1">
      <c r="A45" s="11" t="s">
        <v>190</v>
      </c>
      <c r="B45" s="356" t="s">
        <v>160</v>
      </c>
      <c r="C45" s="370" t="s">
        <v>245</v>
      </c>
      <c r="D45" s="370" t="s">
        <v>176</v>
      </c>
      <c r="E45" s="370" t="s">
        <v>177</v>
      </c>
      <c r="F45" s="370" t="s">
        <v>246</v>
      </c>
      <c r="G45" s="370" t="s">
        <v>247</v>
      </c>
      <c r="H45" s="370" t="s">
        <v>248</v>
      </c>
      <c r="I45" s="384" t="s">
        <v>249</v>
      </c>
      <c r="J45" s="384"/>
      <c r="K45" s="384" t="s">
        <v>183</v>
      </c>
      <c r="L45" s="384"/>
      <c r="M45" s="370" t="s">
        <v>250</v>
      </c>
      <c r="N45" s="370" t="s">
        <v>185</v>
      </c>
      <c r="O45" s="370" t="s">
        <v>251</v>
      </c>
      <c r="P45" s="371" t="s">
        <v>24</v>
      </c>
    </row>
    <row r="46" spans="1:16" ht="23.45" customHeight="1">
      <c r="A46" s="356" t="s">
        <v>155</v>
      </c>
      <c r="B46" s="372">
        <v>260866</v>
      </c>
      <c r="C46" s="372">
        <f t="shared" ref="C46:H46" si="7">SUM(C47:C48)</f>
        <v>5323</v>
      </c>
      <c r="D46" s="372">
        <f t="shared" si="7"/>
        <v>1332</v>
      </c>
      <c r="E46" s="372">
        <f t="shared" si="7"/>
        <v>598</v>
      </c>
      <c r="F46" s="372">
        <f t="shared" si="7"/>
        <v>21012</v>
      </c>
      <c r="G46" s="372">
        <f t="shared" si="7"/>
        <v>608</v>
      </c>
      <c r="H46" s="372">
        <f t="shared" si="7"/>
        <v>1180</v>
      </c>
      <c r="I46" s="389">
        <f>SUM(I47:J48)</f>
        <v>1766</v>
      </c>
      <c r="J46" s="389"/>
      <c r="K46" s="390">
        <f>SUM(K47:L48)</f>
        <v>1045</v>
      </c>
      <c r="L46" s="390"/>
      <c r="M46" s="373">
        <f>SUM(M47:M48)</f>
        <v>215004</v>
      </c>
      <c r="N46" s="373">
        <f>SUM(N47:N48)</f>
        <v>6866</v>
      </c>
      <c r="O46" s="373">
        <f>SUM(O47:O48)</f>
        <v>3316</v>
      </c>
      <c r="P46" s="373">
        <f>SUM(P47:P48)</f>
        <v>2836</v>
      </c>
    </row>
    <row r="47" spans="1:16" ht="23.1" customHeight="1">
      <c r="A47" s="356" t="s">
        <v>187</v>
      </c>
      <c r="B47" s="372">
        <v>23654</v>
      </c>
      <c r="C47" s="372">
        <v>2483</v>
      </c>
      <c r="D47" s="372">
        <v>522</v>
      </c>
      <c r="E47" s="372">
        <v>384</v>
      </c>
      <c r="F47" s="372">
        <v>13067</v>
      </c>
      <c r="G47" s="372">
        <v>291</v>
      </c>
      <c r="H47" s="372">
        <v>561</v>
      </c>
      <c r="I47" s="390">
        <v>0</v>
      </c>
      <c r="J47" s="390"/>
      <c r="K47" s="390">
        <v>262</v>
      </c>
      <c r="L47" s="390"/>
      <c r="M47" s="373">
        <v>1331</v>
      </c>
      <c r="N47" s="372">
        <v>2382</v>
      </c>
      <c r="O47" s="372">
        <v>1427</v>
      </c>
      <c r="P47" s="372">
        <v>944</v>
      </c>
    </row>
    <row r="48" spans="1:16" ht="23.45" customHeight="1">
      <c r="A48" s="356" t="s">
        <v>188</v>
      </c>
      <c r="B48" s="374">
        <v>237232</v>
      </c>
      <c r="C48" s="372">
        <v>2840</v>
      </c>
      <c r="D48" s="374">
        <v>810</v>
      </c>
      <c r="E48" s="374">
        <v>214</v>
      </c>
      <c r="F48" s="374">
        <v>7945</v>
      </c>
      <c r="G48" s="374">
        <v>317</v>
      </c>
      <c r="H48" s="374">
        <v>619</v>
      </c>
      <c r="I48" s="389">
        <v>1766</v>
      </c>
      <c r="J48" s="389"/>
      <c r="K48" s="389">
        <v>783</v>
      </c>
      <c r="L48" s="389"/>
      <c r="M48" s="373">
        <v>213673</v>
      </c>
      <c r="N48" s="373">
        <v>4484</v>
      </c>
      <c r="O48" s="373">
        <v>1889</v>
      </c>
      <c r="P48" s="373">
        <v>1892</v>
      </c>
    </row>
    <row r="49" spans="1:16" ht="9" customHeight="1">
      <c r="A49" s="375"/>
    </row>
    <row r="50" spans="1:16" ht="24.95" customHeight="1">
      <c r="A50" s="368" t="s">
        <v>252</v>
      </c>
    </row>
    <row r="51" spans="1:16" ht="25.5" customHeight="1">
      <c r="A51" s="30" t="s">
        <v>190</v>
      </c>
      <c r="B51" s="384" t="s">
        <v>191</v>
      </c>
      <c r="C51" s="384" t="s">
        <v>253</v>
      </c>
      <c r="D51" s="384" t="s">
        <v>254</v>
      </c>
      <c r="E51" s="384" t="s">
        <v>194</v>
      </c>
      <c r="F51" s="384" t="s">
        <v>255</v>
      </c>
      <c r="G51" s="384" t="s">
        <v>24</v>
      </c>
      <c r="H51" s="384" t="s">
        <v>196</v>
      </c>
      <c r="I51" s="384"/>
      <c r="J51" s="384"/>
      <c r="K51" s="384"/>
      <c r="L51" s="384"/>
      <c r="M51" s="384" t="s">
        <v>197</v>
      </c>
      <c r="N51" s="384"/>
      <c r="O51" s="384" t="s">
        <v>256</v>
      </c>
      <c r="P51" s="384"/>
    </row>
    <row r="52" spans="1:16" ht="15.75" customHeight="1">
      <c r="A52" s="30"/>
      <c r="B52" s="384"/>
      <c r="C52" s="384"/>
      <c r="D52" s="384"/>
      <c r="E52" s="384"/>
      <c r="F52" s="384"/>
      <c r="G52" s="384"/>
      <c r="H52" s="356" t="s">
        <v>198</v>
      </c>
      <c r="I52" s="384" t="s">
        <v>199</v>
      </c>
      <c r="J52" s="384"/>
      <c r="K52" s="384" t="s">
        <v>200</v>
      </c>
      <c r="L52" s="384"/>
      <c r="M52" s="384"/>
      <c r="N52" s="384"/>
      <c r="O52" s="384"/>
      <c r="P52" s="384"/>
    </row>
    <row r="53" spans="1:16" ht="26.1" customHeight="1">
      <c r="A53" s="356" t="s">
        <v>155</v>
      </c>
      <c r="B53" s="352">
        <v>177</v>
      </c>
      <c r="C53" s="352">
        <v>17</v>
      </c>
      <c r="D53" s="352">
        <v>108</v>
      </c>
      <c r="E53" s="352">
        <v>11</v>
      </c>
      <c r="F53" s="352">
        <v>25</v>
      </c>
      <c r="G53" s="352">
        <v>16</v>
      </c>
      <c r="H53" s="391">
        <v>123</v>
      </c>
      <c r="I53" s="392">
        <v>1209</v>
      </c>
      <c r="J53" s="392"/>
      <c r="K53" s="393">
        <v>5587</v>
      </c>
      <c r="L53" s="393"/>
      <c r="M53" s="393">
        <v>46792079</v>
      </c>
      <c r="N53" s="393"/>
      <c r="O53" s="356" t="s">
        <v>155</v>
      </c>
      <c r="P53" s="11">
        <v>547</v>
      </c>
    </row>
    <row r="54" spans="1:16" ht="19.5" customHeight="1">
      <c r="A54" s="351" t="s">
        <v>17</v>
      </c>
      <c r="B54" s="352">
        <v>11</v>
      </c>
      <c r="C54" s="352">
        <v>2</v>
      </c>
      <c r="D54" s="352">
        <v>5</v>
      </c>
      <c r="E54" s="352">
        <v>1</v>
      </c>
      <c r="F54" s="352">
        <v>3</v>
      </c>
      <c r="G54" s="352">
        <v>0</v>
      </c>
      <c r="H54" s="391"/>
      <c r="I54" s="392"/>
      <c r="J54" s="392"/>
      <c r="K54" s="393"/>
      <c r="L54" s="393"/>
      <c r="M54" s="393"/>
      <c r="N54" s="393"/>
      <c r="O54" s="351" t="s">
        <v>17</v>
      </c>
      <c r="P54" s="11">
        <v>280</v>
      </c>
    </row>
    <row r="55" spans="1:16" ht="21.6" customHeight="1">
      <c r="A55" s="351" t="s">
        <v>18</v>
      </c>
      <c r="B55" s="352">
        <v>166</v>
      </c>
      <c r="C55" s="352">
        <v>15</v>
      </c>
      <c r="D55" s="352">
        <v>103</v>
      </c>
      <c r="E55" s="352">
        <v>10</v>
      </c>
      <c r="F55" s="352">
        <v>22</v>
      </c>
      <c r="G55" s="352">
        <v>16</v>
      </c>
      <c r="H55" s="391"/>
      <c r="I55" s="392"/>
      <c r="J55" s="392"/>
      <c r="K55" s="393"/>
      <c r="L55" s="393"/>
      <c r="M55" s="393"/>
      <c r="N55" s="393"/>
      <c r="O55" s="351" t="s">
        <v>18</v>
      </c>
      <c r="P55" s="11">
        <v>267</v>
      </c>
    </row>
    <row r="56" spans="1:16" hidden="1">
      <c r="A56" s="394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</row>
  </sheetData>
  <mergeCells count="89">
    <mergeCell ref="H53:H55"/>
    <mergeCell ref="I53:J55"/>
    <mergeCell ref="K53:L55"/>
    <mergeCell ref="M53:N55"/>
    <mergeCell ref="A56:P56"/>
    <mergeCell ref="G51:G52"/>
    <mergeCell ref="H51:L51"/>
    <mergeCell ref="M51:N52"/>
    <mergeCell ref="O51:P52"/>
    <mergeCell ref="I52:J52"/>
    <mergeCell ref="K52:L52"/>
    <mergeCell ref="A51:A52"/>
    <mergeCell ref="B51:B52"/>
    <mergeCell ref="C51:C52"/>
    <mergeCell ref="D51:D52"/>
    <mergeCell ref="E51:E52"/>
    <mergeCell ref="F51:F52"/>
    <mergeCell ref="I46:J46"/>
    <mergeCell ref="K46:L46"/>
    <mergeCell ref="I47:J47"/>
    <mergeCell ref="K47:L47"/>
    <mergeCell ref="I48:J48"/>
    <mergeCell ref="K48:L48"/>
    <mergeCell ref="B42:C42"/>
    <mergeCell ref="K42:L42"/>
    <mergeCell ref="M42:N42"/>
    <mergeCell ref="O42:P42"/>
    <mergeCell ref="I45:J45"/>
    <mergeCell ref="K45:L45"/>
    <mergeCell ref="B40:C40"/>
    <mergeCell ref="K40:L40"/>
    <mergeCell ref="M40:N40"/>
    <mergeCell ref="O40:P40"/>
    <mergeCell ref="B41:C41"/>
    <mergeCell ref="K41:L41"/>
    <mergeCell ref="M41:N41"/>
    <mergeCell ref="O41:P41"/>
    <mergeCell ref="B34:C34"/>
    <mergeCell ref="B35:C35"/>
    <mergeCell ref="B36:C36"/>
    <mergeCell ref="A38:A39"/>
    <mergeCell ref="B38:P38"/>
    <mergeCell ref="B39:C39"/>
    <mergeCell ref="K39:L39"/>
    <mergeCell ref="M39:N39"/>
    <mergeCell ref="O39:P39"/>
    <mergeCell ref="A31:A33"/>
    <mergeCell ref="B31:C33"/>
    <mergeCell ref="D31:P31"/>
    <mergeCell ref="D32:F32"/>
    <mergeCell ref="G32:H32"/>
    <mergeCell ref="I32:J32"/>
    <mergeCell ref="K32:L32"/>
    <mergeCell ref="M32:N32"/>
    <mergeCell ref="O32:P32"/>
    <mergeCell ref="I27:J27"/>
    <mergeCell ref="K27:L27"/>
    <mergeCell ref="N27:O27"/>
    <mergeCell ref="I28:J28"/>
    <mergeCell ref="K28:L28"/>
    <mergeCell ref="N28:O28"/>
    <mergeCell ref="A24:A25"/>
    <mergeCell ref="B24:P24"/>
    <mergeCell ref="I25:J25"/>
    <mergeCell ref="K25:L25"/>
    <mergeCell ref="N25:O25"/>
    <mergeCell ref="I26:J26"/>
    <mergeCell ref="K26:L26"/>
    <mergeCell ref="N26:O26"/>
    <mergeCell ref="B6:C6"/>
    <mergeCell ref="D6:E6"/>
    <mergeCell ref="I6:J6"/>
    <mergeCell ref="K6:L6"/>
    <mergeCell ref="A8:A9"/>
    <mergeCell ref="B8:B9"/>
    <mergeCell ref="C8:D8"/>
    <mergeCell ref="E8:F8"/>
    <mergeCell ref="G8:J8"/>
    <mergeCell ref="K8:P8"/>
    <mergeCell ref="A1:P1"/>
    <mergeCell ref="A2:M2"/>
    <mergeCell ref="N2:P2"/>
    <mergeCell ref="A3:O3"/>
    <mergeCell ref="A4:A5"/>
    <mergeCell ref="B4:C5"/>
    <mergeCell ref="D4:P4"/>
    <mergeCell ref="D5:E5"/>
    <mergeCell ref="I5:J5"/>
    <mergeCell ref="K5:L5"/>
  </mergeCells>
  <phoneticPr fontId="18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6"/>
  <sheetViews>
    <sheetView workbookViewId="0"/>
  </sheetViews>
  <sheetFormatPr defaultRowHeight="16.5"/>
  <cols>
    <col min="1" max="1" width="16" style="349" customWidth="1"/>
    <col min="2" max="2" width="9.5" style="349" customWidth="1"/>
    <col min="3" max="3" width="9.25" style="349" customWidth="1"/>
    <col min="4" max="4" width="7" style="349" customWidth="1"/>
    <col min="5" max="6" width="9.125" style="349" customWidth="1"/>
    <col min="7" max="7" width="7.625" style="349" customWidth="1"/>
    <col min="8" max="8" width="8.75" style="349" customWidth="1"/>
    <col min="9" max="9" width="5.75" style="349" customWidth="1"/>
    <col min="10" max="10" width="5.5" style="349" customWidth="1"/>
    <col min="11" max="11" width="5.25" style="349" customWidth="1"/>
    <col min="12" max="12" width="5.875" style="349" customWidth="1"/>
    <col min="13" max="13" width="9.25" style="349" customWidth="1"/>
    <col min="14" max="14" width="8.25" style="349" customWidth="1"/>
    <col min="15" max="15" width="7.875" style="349" customWidth="1"/>
    <col min="16" max="16" width="8.75" style="349" customWidth="1"/>
    <col min="17" max="256" width="8.25" style="349" customWidth="1"/>
    <col min="257" max="257" width="16" style="349" customWidth="1"/>
    <col min="258" max="258" width="9.5" style="349" customWidth="1"/>
    <col min="259" max="259" width="9.25" style="349" customWidth="1"/>
    <col min="260" max="260" width="7" style="349" customWidth="1"/>
    <col min="261" max="261" width="7.75" style="349" customWidth="1"/>
    <col min="262" max="262" width="8.125" style="349" customWidth="1"/>
    <col min="263" max="263" width="7.625" style="349" customWidth="1"/>
    <col min="264" max="264" width="8.75" style="349" customWidth="1"/>
    <col min="265" max="265" width="5.75" style="349" customWidth="1"/>
    <col min="266" max="266" width="5.5" style="349" customWidth="1"/>
    <col min="267" max="267" width="5.25" style="349" customWidth="1"/>
    <col min="268" max="268" width="5.875" style="349" customWidth="1"/>
    <col min="269" max="269" width="9.25" style="349" customWidth="1"/>
    <col min="270" max="270" width="8.25" style="349" customWidth="1"/>
    <col min="271" max="271" width="7.875" style="349" customWidth="1"/>
    <col min="272" max="272" width="8.75" style="349" customWidth="1"/>
    <col min="273" max="512" width="8.25" style="349" customWidth="1"/>
    <col min="513" max="513" width="16" style="349" customWidth="1"/>
    <col min="514" max="514" width="9.5" style="349" customWidth="1"/>
    <col min="515" max="515" width="9.25" style="349" customWidth="1"/>
    <col min="516" max="516" width="7" style="349" customWidth="1"/>
    <col min="517" max="517" width="7.75" style="349" customWidth="1"/>
    <col min="518" max="518" width="8.125" style="349" customWidth="1"/>
    <col min="519" max="519" width="7.625" style="349" customWidth="1"/>
    <col min="520" max="520" width="8.75" style="349" customWidth="1"/>
    <col min="521" max="521" width="5.75" style="349" customWidth="1"/>
    <col min="522" max="522" width="5.5" style="349" customWidth="1"/>
    <col min="523" max="523" width="5.25" style="349" customWidth="1"/>
    <col min="524" max="524" width="5.875" style="349" customWidth="1"/>
    <col min="525" max="525" width="9.25" style="349" customWidth="1"/>
    <col min="526" max="526" width="8.25" style="349" customWidth="1"/>
    <col min="527" max="527" width="7.875" style="349" customWidth="1"/>
    <col min="528" max="528" width="8.75" style="349" customWidth="1"/>
    <col min="529" max="768" width="8.25" style="349" customWidth="1"/>
    <col min="769" max="769" width="16" style="349" customWidth="1"/>
    <col min="770" max="770" width="9.5" style="349" customWidth="1"/>
    <col min="771" max="771" width="9.25" style="349" customWidth="1"/>
    <col min="772" max="772" width="7" style="349" customWidth="1"/>
    <col min="773" max="773" width="7.75" style="349" customWidth="1"/>
    <col min="774" max="774" width="8.125" style="349" customWidth="1"/>
    <col min="775" max="775" width="7.625" style="349" customWidth="1"/>
    <col min="776" max="776" width="8.75" style="349" customWidth="1"/>
    <col min="777" max="777" width="5.75" style="349" customWidth="1"/>
    <col min="778" max="778" width="5.5" style="349" customWidth="1"/>
    <col min="779" max="779" width="5.25" style="349" customWidth="1"/>
    <col min="780" max="780" width="5.875" style="349" customWidth="1"/>
    <col min="781" max="781" width="9.25" style="349" customWidth="1"/>
    <col min="782" max="782" width="8.25" style="349" customWidth="1"/>
    <col min="783" max="783" width="7.875" style="349" customWidth="1"/>
    <col min="784" max="784" width="8.75" style="349" customWidth="1"/>
    <col min="785" max="1024" width="8.25" style="349" customWidth="1"/>
    <col min="1025" max="1025" width="9" customWidth="1"/>
  </cols>
  <sheetData>
    <row r="1" spans="1:16" ht="29.1" customHeight="1">
      <c r="A1" s="328" t="s">
        <v>257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ht="19.5" customHeight="1">
      <c r="A2" s="376" t="s">
        <v>266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67" t="s">
        <v>70</v>
      </c>
      <c r="O2" s="67"/>
      <c r="P2" s="67"/>
    </row>
    <row r="3" spans="1:16" ht="23.1" customHeight="1">
      <c r="A3" s="377" t="s">
        <v>228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1:16" ht="16.5" customHeight="1">
      <c r="A4" s="396" t="s">
        <v>2</v>
      </c>
      <c r="B4" s="396" t="s">
        <v>128</v>
      </c>
      <c r="C4" s="396"/>
      <c r="D4" s="380" t="s">
        <v>229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1:16" ht="36.75">
      <c r="A5" s="396"/>
      <c r="B5" s="396"/>
      <c r="C5" s="396"/>
      <c r="D5" s="396" t="s">
        <v>98</v>
      </c>
      <c r="E5" s="396"/>
      <c r="F5" s="351" t="s">
        <v>29</v>
      </c>
      <c r="G5" s="351" t="s">
        <v>30</v>
      </c>
      <c r="H5" s="351" t="s">
        <v>31</v>
      </c>
      <c r="I5" s="380" t="s">
        <v>32</v>
      </c>
      <c r="J5" s="380"/>
      <c r="K5" s="380" t="s">
        <v>33</v>
      </c>
      <c r="L5" s="380"/>
      <c r="M5" s="351" t="s">
        <v>34</v>
      </c>
      <c r="N5" s="351" t="s">
        <v>35</v>
      </c>
      <c r="O5" s="351" t="s">
        <v>36</v>
      </c>
      <c r="P5" s="356" t="s">
        <v>264</v>
      </c>
    </row>
    <row r="6" spans="1:16" s="395" customFormat="1" ht="21.95" customHeight="1">
      <c r="A6" s="352">
        <f>SUM(B6:E6)</f>
        <v>293</v>
      </c>
      <c r="B6" s="397">
        <v>125</v>
      </c>
      <c r="C6" s="397"/>
      <c r="D6" s="397">
        <f>F6+G6+H6+I6+K6+M6+N6+O6+P6</f>
        <v>168</v>
      </c>
      <c r="E6" s="397"/>
      <c r="F6" s="352">
        <v>50</v>
      </c>
      <c r="G6" s="352">
        <v>24</v>
      </c>
      <c r="H6" s="352">
        <v>18</v>
      </c>
      <c r="I6" s="30">
        <v>5</v>
      </c>
      <c r="J6" s="30"/>
      <c r="K6" s="381">
        <v>0</v>
      </c>
      <c r="L6" s="381"/>
      <c r="M6" s="352">
        <v>4</v>
      </c>
      <c r="N6" s="352">
        <v>50</v>
      </c>
      <c r="O6" s="352">
        <v>3</v>
      </c>
      <c r="P6" s="352">
        <v>14</v>
      </c>
    </row>
    <row r="7" spans="1:16" ht="6.95" customHeight="1">
      <c r="A7" s="355"/>
    </row>
    <row r="8" spans="1:16" ht="20.45" customHeight="1">
      <c r="A8" s="383" t="s">
        <v>259</v>
      </c>
      <c r="B8" s="384" t="s">
        <v>2</v>
      </c>
      <c r="C8" s="384" t="s">
        <v>5</v>
      </c>
      <c r="D8" s="384"/>
      <c r="E8" s="384" t="s">
        <v>231</v>
      </c>
      <c r="F8" s="384"/>
      <c r="G8" s="384" t="s">
        <v>7</v>
      </c>
      <c r="H8" s="384"/>
      <c r="I8" s="384"/>
      <c r="J8" s="384"/>
      <c r="K8" s="384" t="s">
        <v>8</v>
      </c>
      <c r="L8" s="384"/>
      <c r="M8" s="384"/>
      <c r="N8" s="384"/>
      <c r="O8" s="384"/>
      <c r="P8" s="384"/>
    </row>
    <row r="9" spans="1:16" ht="47.25">
      <c r="A9" s="383"/>
      <c r="B9" s="384"/>
      <c r="C9" s="356" t="s">
        <v>17</v>
      </c>
      <c r="D9" s="356" t="s">
        <v>18</v>
      </c>
      <c r="E9" s="356" t="s">
        <v>19</v>
      </c>
      <c r="F9" s="356" t="s">
        <v>20</v>
      </c>
      <c r="G9" s="356" t="s">
        <v>21</v>
      </c>
      <c r="H9" s="356" t="s">
        <v>22</v>
      </c>
      <c r="I9" s="356" t="s">
        <v>23</v>
      </c>
      <c r="J9" s="356" t="s">
        <v>24</v>
      </c>
      <c r="K9" s="356" t="s">
        <v>19</v>
      </c>
      <c r="L9" s="356" t="s">
        <v>25</v>
      </c>
      <c r="M9" s="356" t="s">
        <v>26</v>
      </c>
      <c r="N9" s="356" t="s">
        <v>27</v>
      </c>
      <c r="O9" s="356" t="s">
        <v>28</v>
      </c>
      <c r="P9" s="356" t="s">
        <v>24</v>
      </c>
    </row>
    <row r="10" spans="1:16">
      <c r="A10" s="357" t="s">
        <v>2</v>
      </c>
      <c r="B10" s="358">
        <f t="shared" ref="B10:P10" si="0">B11+B17</f>
        <v>293</v>
      </c>
      <c r="C10" s="358">
        <f t="shared" si="0"/>
        <v>156</v>
      </c>
      <c r="D10" s="358">
        <f t="shared" si="0"/>
        <v>137</v>
      </c>
      <c r="E10" s="358">
        <f t="shared" si="0"/>
        <v>251</v>
      </c>
      <c r="F10" s="358">
        <f t="shared" si="0"/>
        <v>42</v>
      </c>
      <c r="G10" s="358">
        <f t="shared" si="0"/>
        <v>121</v>
      </c>
      <c r="H10" s="358">
        <f t="shared" si="0"/>
        <v>3</v>
      </c>
      <c r="I10" s="358">
        <f t="shared" si="0"/>
        <v>167</v>
      </c>
      <c r="J10" s="358">
        <f t="shared" si="0"/>
        <v>2</v>
      </c>
      <c r="K10" s="358">
        <f t="shared" si="0"/>
        <v>183</v>
      </c>
      <c r="L10" s="358">
        <f t="shared" si="0"/>
        <v>28</v>
      </c>
      <c r="M10" s="358">
        <f t="shared" si="0"/>
        <v>9</v>
      </c>
      <c r="N10" s="358">
        <f t="shared" si="0"/>
        <v>15</v>
      </c>
      <c r="O10" s="358">
        <f t="shared" si="0"/>
        <v>55</v>
      </c>
      <c r="P10" s="358">
        <f t="shared" si="0"/>
        <v>3</v>
      </c>
    </row>
    <row r="11" spans="1:16">
      <c r="A11" s="359" t="s">
        <v>117</v>
      </c>
      <c r="B11" s="357">
        <f t="shared" ref="B11:P11" si="1">SUM(B12:B16)</f>
        <v>125</v>
      </c>
      <c r="C11" s="360">
        <f t="shared" si="1"/>
        <v>66</v>
      </c>
      <c r="D11" s="360">
        <f t="shared" si="1"/>
        <v>59</v>
      </c>
      <c r="E11" s="360">
        <f t="shared" si="1"/>
        <v>105</v>
      </c>
      <c r="F11" s="360">
        <f t="shared" si="1"/>
        <v>20</v>
      </c>
      <c r="G11" s="360">
        <f t="shared" si="1"/>
        <v>32</v>
      </c>
      <c r="H11" s="360">
        <f t="shared" si="1"/>
        <v>2</v>
      </c>
      <c r="I11" s="360">
        <f t="shared" si="1"/>
        <v>90</v>
      </c>
      <c r="J11" s="360">
        <f t="shared" si="1"/>
        <v>1</v>
      </c>
      <c r="K11" s="360">
        <f t="shared" si="1"/>
        <v>95</v>
      </c>
      <c r="L11" s="360">
        <f t="shared" si="1"/>
        <v>7</v>
      </c>
      <c r="M11" s="360">
        <f t="shared" si="1"/>
        <v>2</v>
      </c>
      <c r="N11" s="360">
        <f t="shared" si="1"/>
        <v>2</v>
      </c>
      <c r="O11" s="360">
        <f t="shared" si="1"/>
        <v>19</v>
      </c>
      <c r="P11" s="360">
        <f t="shared" si="1"/>
        <v>0</v>
      </c>
    </row>
    <row r="12" spans="1:16" ht="16.5" customHeight="1">
      <c r="A12" s="356" t="s">
        <v>232</v>
      </c>
      <c r="B12" s="11">
        <f t="shared" ref="B12:B22" si="2">SUM(C12:D12)</f>
        <v>25</v>
      </c>
      <c r="C12" s="11">
        <v>11</v>
      </c>
      <c r="D12" s="11">
        <v>14</v>
      </c>
      <c r="E12" s="11">
        <v>24</v>
      </c>
      <c r="F12" s="11">
        <v>1</v>
      </c>
      <c r="G12" s="11">
        <v>4</v>
      </c>
      <c r="H12" s="11">
        <v>0</v>
      </c>
      <c r="I12" s="11">
        <v>21</v>
      </c>
      <c r="J12" s="11">
        <v>0</v>
      </c>
      <c r="K12" s="11">
        <v>15</v>
      </c>
      <c r="L12" s="11">
        <v>0</v>
      </c>
      <c r="M12" s="11">
        <v>0</v>
      </c>
      <c r="N12" s="11">
        <v>0</v>
      </c>
      <c r="O12" s="11">
        <v>10</v>
      </c>
      <c r="P12" s="11">
        <v>0</v>
      </c>
    </row>
    <row r="13" spans="1:16">
      <c r="A13" s="356" t="s">
        <v>233</v>
      </c>
      <c r="B13" s="11">
        <f t="shared" si="2"/>
        <v>71</v>
      </c>
      <c r="C13" s="11">
        <v>38</v>
      </c>
      <c r="D13" s="11">
        <v>33</v>
      </c>
      <c r="E13" s="11">
        <v>56</v>
      </c>
      <c r="F13" s="11">
        <v>15</v>
      </c>
      <c r="G13" s="11">
        <v>18</v>
      </c>
      <c r="H13" s="11">
        <v>1</v>
      </c>
      <c r="I13" s="11">
        <v>51</v>
      </c>
      <c r="J13" s="11">
        <v>1</v>
      </c>
      <c r="K13" s="11">
        <v>55</v>
      </c>
      <c r="L13" s="11">
        <v>4</v>
      </c>
      <c r="M13" s="11">
        <v>2</v>
      </c>
      <c r="N13" s="11">
        <v>1</v>
      </c>
      <c r="O13" s="11">
        <v>9</v>
      </c>
      <c r="P13" s="11">
        <v>0</v>
      </c>
    </row>
    <row r="14" spans="1:16" ht="16.5" customHeight="1">
      <c r="A14" s="356" t="s">
        <v>234</v>
      </c>
      <c r="B14" s="11">
        <f t="shared" si="2"/>
        <v>25</v>
      </c>
      <c r="C14" s="11">
        <v>15</v>
      </c>
      <c r="D14" s="11">
        <v>10</v>
      </c>
      <c r="E14" s="11">
        <v>21</v>
      </c>
      <c r="F14" s="11">
        <v>4</v>
      </c>
      <c r="G14" s="11">
        <v>9</v>
      </c>
      <c r="H14" s="11">
        <v>1</v>
      </c>
      <c r="I14" s="11">
        <v>15</v>
      </c>
      <c r="J14" s="11">
        <v>0</v>
      </c>
      <c r="K14" s="11">
        <v>21</v>
      </c>
      <c r="L14" s="11">
        <v>3</v>
      </c>
      <c r="M14" s="11">
        <v>0</v>
      </c>
      <c r="N14" s="11">
        <v>1</v>
      </c>
      <c r="O14" s="11">
        <v>0</v>
      </c>
      <c r="P14" s="11">
        <v>0</v>
      </c>
    </row>
    <row r="15" spans="1:16">
      <c r="A15" s="356" t="s">
        <v>235</v>
      </c>
      <c r="B15" s="11">
        <f t="shared" si="2"/>
        <v>3</v>
      </c>
      <c r="C15" s="11">
        <v>2</v>
      </c>
      <c r="D15" s="11">
        <v>1</v>
      </c>
      <c r="E15" s="11">
        <v>3</v>
      </c>
      <c r="F15" s="11">
        <v>0</v>
      </c>
      <c r="G15" s="11">
        <v>1</v>
      </c>
      <c r="H15" s="11">
        <v>0</v>
      </c>
      <c r="I15" s="11">
        <v>2</v>
      </c>
      <c r="J15" s="11">
        <v>0</v>
      </c>
      <c r="K15" s="11">
        <v>3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</row>
    <row r="16" spans="1:16" ht="16.5" customHeight="1">
      <c r="A16" s="356" t="s">
        <v>236</v>
      </c>
      <c r="B16" s="11">
        <f t="shared" si="2"/>
        <v>1</v>
      </c>
      <c r="C16" s="11">
        <v>0</v>
      </c>
      <c r="D16" s="11">
        <v>1</v>
      </c>
      <c r="E16" s="11">
        <v>1</v>
      </c>
      <c r="F16" s="11">
        <v>0</v>
      </c>
      <c r="G16" s="11">
        <v>0</v>
      </c>
      <c r="H16" s="11">
        <v>0</v>
      </c>
      <c r="I16" s="11">
        <v>1</v>
      </c>
      <c r="J16" s="11">
        <v>0</v>
      </c>
      <c r="K16" s="11">
        <v>1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23.45" customHeight="1">
      <c r="A17" s="361" t="s">
        <v>118</v>
      </c>
      <c r="B17" s="358">
        <f t="shared" si="2"/>
        <v>168</v>
      </c>
      <c r="C17" s="360">
        <f t="shared" ref="C17:P17" si="3">SUM(C18:C22)</f>
        <v>90</v>
      </c>
      <c r="D17" s="360">
        <f t="shared" si="3"/>
        <v>78</v>
      </c>
      <c r="E17" s="360">
        <f t="shared" si="3"/>
        <v>146</v>
      </c>
      <c r="F17" s="360">
        <f t="shared" si="3"/>
        <v>22</v>
      </c>
      <c r="G17" s="360">
        <f t="shared" si="3"/>
        <v>89</v>
      </c>
      <c r="H17" s="360">
        <f t="shared" si="3"/>
        <v>1</v>
      </c>
      <c r="I17" s="360">
        <f t="shared" si="3"/>
        <v>77</v>
      </c>
      <c r="J17" s="360">
        <f t="shared" si="3"/>
        <v>1</v>
      </c>
      <c r="K17" s="360">
        <f t="shared" si="3"/>
        <v>88</v>
      </c>
      <c r="L17" s="360">
        <f t="shared" si="3"/>
        <v>21</v>
      </c>
      <c r="M17" s="360">
        <f t="shared" si="3"/>
        <v>7</v>
      </c>
      <c r="N17" s="360">
        <f t="shared" si="3"/>
        <v>13</v>
      </c>
      <c r="O17" s="360">
        <f t="shared" si="3"/>
        <v>36</v>
      </c>
      <c r="P17" s="360">
        <f t="shared" si="3"/>
        <v>3</v>
      </c>
    </row>
    <row r="18" spans="1:16">
      <c r="A18" s="356" t="s">
        <v>232</v>
      </c>
      <c r="B18" s="362">
        <f t="shared" si="2"/>
        <v>28</v>
      </c>
      <c r="C18" s="360">
        <v>12</v>
      </c>
      <c r="D18" s="360">
        <v>16</v>
      </c>
      <c r="E18" s="360">
        <v>24</v>
      </c>
      <c r="F18" s="360">
        <v>4</v>
      </c>
      <c r="G18" s="360">
        <v>4</v>
      </c>
      <c r="H18" s="360">
        <v>0</v>
      </c>
      <c r="I18" s="360">
        <v>25</v>
      </c>
      <c r="J18" s="360">
        <v>0</v>
      </c>
      <c r="K18" s="360">
        <v>8</v>
      </c>
      <c r="L18" s="360">
        <v>0</v>
      </c>
      <c r="M18" s="360">
        <v>0</v>
      </c>
      <c r="N18" s="360">
        <v>4</v>
      </c>
      <c r="O18" s="360">
        <v>16</v>
      </c>
      <c r="P18" s="360">
        <v>0</v>
      </c>
    </row>
    <row r="19" spans="1:16">
      <c r="A19" s="356" t="s">
        <v>233</v>
      </c>
      <c r="B19" s="362">
        <f t="shared" si="2"/>
        <v>67</v>
      </c>
      <c r="C19" s="360">
        <v>37</v>
      </c>
      <c r="D19" s="360">
        <v>30</v>
      </c>
      <c r="E19" s="360">
        <v>64</v>
      </c>
      <c r="F19" s="360">
        <v>3</v>
      </c>
      <c r="G19" s="360">
        <v>27</v>
      </c>
      <c r="H19" s="360">
        <v>0</v>
      </c>
      <c r="I19" s="360">
        <v>39</v>
      </c>
      <c r="J19" s="360">
        <v>0</v>
      </c>
      <c r="K19" s="360">
        <v>36</v>
      </c>
      <c r="L19" s="360">
        <v>7</v>
      </c>
      <c r="M19" s="360">
        <v>1</v>
      </c>
      <c r="N19" s="360">
        <v>3</v>
      </c>
      <c r="O19" s="360">
        <v>17</v>
      </c>
      <c r="P19" s="360">
        <v>3</v>
      </c>
    </row>
    <row r="20" spans="1:16">
      <c r="A20" s="356" t="s">
        <v>234</v>
      </c>
      <c r="B20" s="362">
        <f t="shared" si="2"/>
        <v>42</v>
      </c>
      <c r="C20" s="360">
        <v>24</v>
      </c>
      <c r="D20" s="360">
        <v>18</v>
      </c>
      <c r="E20" s="360">
        <v>36</v>
      </c>
      <c r="F20" s="360">
        <v>6</v>
      </c>
      <c r="G20" s="360">
        <v>34</v>
      </c>
      <c r="H20" s="360">
        <v>0</v>
      </c>
      <c r="I20" s="360">
        <v>7</v>
      </c>
      <c r="J20" s="360">
        <v>1</v>
      </c>
      <c r="K20" s="360">
        <v>28</v>
      </c>
      <c r="L20" s="360">
        <v>11</v>
      </c>
      <c r="M20" s="360">
        <v>1</v>
      </c>
      <c r="N20" s="360">
        <v>0</v>
      </c>
      <c r="O20" s="360">
        <v>2</v>
      </c>
      <c r="P20" s="360">
        <v>0</v>
      </c>
    </row>
    <row r="21" spans="1:16" ht="20.100000000000001" customHeight="1">
      <c r="A21" s="356" t="s">
        <v>235</v>
      </c>
      <c r="B21" s="362">
        <f t="shared" si="2"/>
        <v>30</v>
      </c>
      <c r="C21" s="360">
        <v>16</v>
      </c>
      <c r="D21" s="360">
        <v>14</v>
      </c>
      <c r="E21" s="360">
        <v>21</v>
      </c>
      <c r="F21" s="360">
        <v>9</v>
      </c>
      <c r="G21" s="360">
        <v>23</v>
      </c>
      <c r="H21" s="360">
        <v>1</v>
      </c>
      <c r="I21" s="360">
        <v>6</v>
      </c>
      <c r="J21" s="360">
        <v>0</v>
      </c>
      <c r="K21" s="360">
        <v>15</v>
      </c>
      <c r="L21" s="360">
        <v>3</v>
      </c>
      <c r="M21" s="360">
        <v>5</v>
      </c>
      <c r="N21" s="360">
        <v>6</v>
      </c>
      <c r="O21" s="360">
        <v>1</v>
      </c>
      <c r="P21" s="360">
        <v>0</v>
      </c>
    </row>
    <row r="22" spans="1:16">
      <c r="A22" s="356" t="s">
        <v>16</v>
      </c>
      <c r="B22" s="362">
        <f t="shared" si="2"/>
        <v>1</v>
      </c>
      <c r="C22" s="360">
        <v>1</v>
      </c>
      <c r="D22" s="360">
        <v>0</v>
      </c>
      <c r="E22" s="360">
        <v>1</v>
      </c>
      <c r="F22" s="360">
        <v>0</v>
      </c>
      <c r="G22" s="360">
        <v>1</v>
      </c>
      <c r="H22" s="360">
        <v>0</v>
      </c>
      <c r="I22" s="360">
        <v>0</v>
      </c>
      <c r="J22" s="360">
        <v>0</v>
      </c>
      <c r="K22" s="360">
        <v>1</v>
      </c>
      <c r="L22" s="360">
        <v>0</v>
      </c>
      <c r="M22" s="360">
        <v>0</v>
      </c>
      <c r="N22" s="360">
        <v>0</v>
      </c>
      <c r="O22" s="360">
        <v>0</v>
      </c>
      <c r="P22" s="360">
        <v>0</v>
      </c>
    </row>
    <row r="23" spans="1:16" ht="6.6" customHeight="1">
      <c r="A23" s="363"/>
    </row>
    <row r="24" spans="1:16" ht="21" customHeight="1">
      <c r="A24" s="383" t="s">
        <v>260</v>
      </c>
      <c r="B24" s="384" t="s">
        <v>9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</row>
    <row r="25" spans="1:16" ht="55.5" customHeight="1">
      <c r="A25" s="383"/>
      <c r="B25" s="356" t="s">
        <v>2</v>
      </c>
      <c r="C25" s="359" t="s">
        <v>120</v>
      </c>
      <c r="D25" s="361" t="s">
        <v>238</v>
      </c>
      <c r="E25" s="359" t="s">
        <v>22</v>
      </c>
      <c r="F25" s="359" t="s">
        <v>122</v>
      </c>
      <c r="G25" s="359" t="s">
        <v>123</v>
      </c>
      <c r="H25" s="359" t="s">
        <v>124</v>
      </c>
      <c r="I25" s="385" t="s">
        <v>125</v>
      </c>
      <c r="J25" s="385"/>
      <c r="K25" s="385" t="s">
        <v>126</v>
      </c>
      <c r="L25" s="385"/>
      <c r="M25" s="364" t="s">
        <v>239</v>
      </c>
      <c r="N25" s="386" t="s">
        <v>240</v>
      </c>
      <c r="O25" s="386"/>
      <c r="P25" s="356" t="s">
        <v>24</v>
      </c>
    </row>
    <row r="26" spans="1:16" ht="16.5" customHeight="1">
      <c r="A26" s="356" t="s">
        <v>155</v>
      </c>
      <c r="B26" s="360">
        <v>1135</v>
      </c>
      <c r="C26" s="360">
        <v>188</v>
      </c>
      <c r="D26" s="360">
        <v>27</v>
      </c>
      <c r="E26" s="360">
        <v>4</v>
      </c>
      <c r="F26" s="360">
        <v>37</v>
      </c>
      <c r="G26" s="360">
        <v>172</v>
      </c>
      <c r="H26" s="360">
        <v>223</v>
      </c>
      <c r="I26" s="30">
        <v>52</v>
      </c>
      <c r="J26" s="30"/>
      <c r="K26" s="30">
        <v>116</v>
      </c>
      <c r="L26" s="30"/>
      <c r="M26" s="11">
        <v>47</v>
      </c>
      <c r="N26" s="30">
        <v>242</v>
      </c>
      <c r="O26" s="30"/>
      <c r="P26" s="11">
        <v>27</v>
      </c>
    </row>
    <row r="27" spans="1:16" ht="16.5" customHeight="1">
      <c r="A27" s="356" t="s">
        <v>128</v>
      </c>
      <c r="B27" s="11">
        <v>426</v>
      </c>
      <c r="C27" s="11">
        <v>91</v>
      </c>
      <c r="D27" s="11">
        <v>9</v>
      </c>
      <c r="E27" s="11">
        <v>2</v>
      </c>
      <c r="F27" s="11">
        <v>3</v>
      </c>
      <c r="G27" s="11">
        <v>73</v>
      </c>
      <c r="H27" s="11">
        <v>94</v>
      </c>
      <c r="I27" s="30">
        <v>12</v>
      </c>
      <c r="J27" s="30"/>
      <c r="K27" s="30">
        <v>41</v>
      </c>
      <c r="L27" s="30"/>
      <c r="M27" s="11">
        <v>7</v>
      </c>
      <c r="N27" s="30">
        <v>92</v>
      </c>
      <c r="O27" s="30"/>
      <c r="P27" s="11">
        <v>2</v>
      </c>
    </row>
    <row r="28" spans="1:16" ht="16.5" customHeight="1">
      <c r="A28" s="356" t="s">
        <v>129</v>
      </c>
      <c r="B28" s="11">
        <v>709</v>
      </c>
      <c r="C28" s="11">
        <v>97</v>
      </c>
      <c r="D28" s="11">
        <v>18</v>
      </c>
      <c r="E28" s="11">
        <v>2</v>
      </c>
      <c r="F28" s="11">
        <v>34</v>
      </c>
      <c r="G28" s="11">
        <v>99</v>
      </c>
      <c r="H28" s="11">
        <v>129</v>
      </c>
      <c r="I28" s="30">
        <v>40</v>
      </c>
      <c r="J28" s="30"/>
      <c r="K28" s="30">
        <v>75</v>
      </c>
      <c r="L28" s="30"/>
      <c r="M28" s="11">
        <v>40</v>
      </c>
      <c r="N28" s="30">
        <v>150</v>
      </c>
      <c r="O28" s="30"/>
      <c r="P28" s="11">
        <v>25</v>
      </c>
    </row>
    <row r="29" spans="1:16" ht="10.5" customHeight="1">
      <c r="A29" s="367"/>
    </row>
    <row r="30" spans="1:16" ht="22.5" customHeight="1">
      <c r="A30" s="368" t="s">
        <v>241</v>
      </c>
    </row>
    <row r="31" spans="1:16" ht="20.25" customHeight="1">
      <c r="A31" s="387" t="s">
        <v>261</v>
      </c>
      <c r="B31" s="381" t="s">
        <v>52</v>
      </c>
      <c r="C31" s="381"/>
      <c r="D31" s="384" t="s">
        <v>150</v>
      </c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</row>
    <row r="32" spans="1:16" ht="34.5" customHeight="1">
      <c r="A32" s="387"/>
      <c r="B32" s="381"/>
      <c r="C32" s="381"/>
      <c r="D32" s="384" t="s">
        <v>2</v>
      </c>
      <c r="E32" s="384"/>
      <c r="F32" s="384"/>
      <c r="G32" s="384" t="s">
        <v>168</v>
      </c>
      <c r="H32" s="384"/>
      <c r="I32" s="384" t="s">
        <v>169</v>
      </c>
      <c r="J32" s="384"/>
      <c r="K32" s="384" t="s">
        <v>170</v>
      </c>
      <c r="L32" s="384"/>
      <c r="M32" s="384" t="s">
        <v>171</v>
      </c>
      <c r="N32" s="384"/>
      <c r="O32" s="384" t="s">
        <v>58</v>
      </c>
      <c r="P32" s="384"/>
    </row>
    <row r="33" spans="1:16">
      <c r="A33" s="387"/>
      <c r="B33" s="381"/>
      <c r="C33" s="381"/>
      <c r="D33" s="356" t="s">
        <v>155</v>
      </c>
      <c r="E33" s="356" t="s">
        <v>17</v>
      </c>
      <c r="F33" s="356" t="s">
        <v>18</v>
      </c>
      <c r="G33" s="356" t="s">
        <v>17</v>
      </c>
      <c r="H33" s="356" t="s">
        <v>18</v>
      </c>
      <c r="I33" s="356" t="s">
        <v>17</v>
      </c>
      <c r="J33" s="356" t="s">
        <v>18</v>
      </c>
      <c r="K33" s="356" t="s">
        <v>17</v>
      </c>
      <c r="L33" s="356" t="s">
        <v>18</v>
      </c>
      <c r="M33" s="356" t="s">
        <v>17</v>
      </c>
      <c r="N33" s="356" t="s">
        <v>18</v>
      </c>
      <c r="O33" s="356" t="s">
        <v>17</v>
      </c>
      <c r="P33" s="356" t="s">
        <v>18</v>
      </c>
    </row>
    <row r="34" spans="1:16" ht="23.1" customHeight="1">
      <c r="A34" s="356" t="s">
        <v>155</v>
      </c>
      <c r="B34" s="30">
        <v>273</v>
      </c>
      <c r="C34" s="30"/>
      <c r="D34" s="360">
        <f>SUM(E34:F34)</f>
        <v>544</v>
      </c>
      <c r="E34" s="360">
        <f>SUM(E35:E36)</f>
        <v>271</v>
      </c>
      <c r="F34" s="360">
        <f>SUM(F35:F36)</f>
        <v>273</v>
      </c>
      <c r="G34" s="360">
        <f t="shared" ref="G34:P34" si="4">G35+G36</f>
        <v>3</v>
      </c>
      <c r="H34" s="360">
        <f t="shared" si="4"/>
        <v>8</v>
      </c>
      <c r="I34" s="360">
        <f t="shared" si="4"/>
        <v>77</v>
      </c>
      <c r="J34" s="360">
        <f t="shared" si="4"/>
        <v>103</v>
      </c>
      <c r="K34" s="360">
        <f t="shared" si="4"/>
        <v>161</v>
      </c>
      <c r="L34" s="360">
        <f t="shared" si="4"/>
        <v>144</v>
      </c>
      <c r="M34" s="360">
        <f t="shared" si="4"/>
        <v>28</v>
      </c>
      <c r="N34" s="360">
        <f t="shared" si="4"/>
        <v>17</v>
      </c>
      <c r="O34" s="360">
        <f t="shared" si="4"/>
        <v>2</v>
      </c>
      <c r="P34" s="360">
        <f t="shared" si="4"/>
        <v>1</v>
      </c>
    </row>
    <row r="35" spans="1:16" ht="21.6" customHeight="1">
      <c r="A35" s="356" t="s">
        <v>157</v>
      </c>
      <c r="B35" s="30">
        <v>125</v>
      </c>
      <c r="C35" s="30"/>
      <c r="D35" s="360">
        <f>SUM(E35:F35)</f>
        <v>248</v>
      </c>
      <c r="E35" s="360">
        <v>123</v>
      </c>
      <c r="F35" s="360">
        <v>125</v>
      </c>
      <c r="G35" s="360">
        <v>0</v>
      </c>
      <c r="H35" s="360">
        <v>0</v>
      </c>
      <c r="I35" s="360">
        <v>18</v>
      </c>
      <c r="J35" s="360">
        <v>34</v>
      </c>
      <c r="K35" s="360">
        <v>86</v>
      </c>
      <c r="L35" s="360">
        <v>80</v>
      </c>
      <c r="M35" s="360">
        <v>17</v>
      </c>
      <c r="N35" s="360">
        <v>11</v>
      </c>
      <c r="O35" s="360">
        <v>2</v>
      </c>
      <c r="P35" s="360">
        <v>0</v>
      </c>
    </row>
    <row r="36" spans="1:16" ht="21.6" customHeight="1">
      <c r="A36" s="356" t="s">
        <v>158</v>
      </c>
      <c r="B36" s="30">
        <v>148</v>
      </c>
      <c r="C36" s="30"/>
      <c r="D36" s="360">
        <f>SUM(E36:F36)</f>
        <v>296</v>
      </c>
      <c r="E36" s="360">
        <v>148</v>
      </c>
      <c r="F36" s="360">
        <v>148</v>
      </c>
      <c r="G36" s="360">
        <v>3</v>
      </c>
      <c r="H36" s="360">
        <v>8</v>
      </c>
      <c r="I36" s="360">
        <v>59</v>
      </c>
      <c r="J36" s="360">
        <v>69</v>
      </c>
      <c r="K36" s="360">
        <v>75</v>
      </c>
      <c r="L36" s="360">
        <v>64</v>
      </c>
      <c r="M36" s="360">
        <v>11</v>
      </c>
      <c r="N36" s="360">
        <v>6</v>
      </c>
      <c r="O36" s="360">
        <v>0</v>
      </c>
      <c r="P36" s="360">
        <v>1</v>
      </c>
    </row>
    <row r="37" spans="1:16" ht="10.5" customHeight="1">
      <c r="A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</row>
    <row r="38" spans="1:16" ht="19.5" customHeight="1">
      <c r="A38" s="383" t="s">
        <v>262</v>
      </c>
      <c r="B38" s="384" t="s">
        <v>159</v>
      </c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</row>
    <row r="39" spans="1:16" ht="40.5" customHeight="1">
      <c r="A39" s="383"/>
      <c r="B39" s="384" t="s">
        <v>160</v>
      </c>
      <c r="C39" s="384"/>
      <c r="D39" s="356" t="s">
        <v>161</v>
      </c>
      <c r="E39" s="356" t="s">
        <v>162</v>
      </c>
      <c r="F39" s="356" t="s">
        <v>163</v>
      </c>
      <c r="G39" s="356" t="s">
        <v>164</v>
      </c>
      <c r="H39" s="356" t="s">
        <v>165</v>
      </c>
      <c r="I39" s="356" t="s">
        <v>64</v>
      </c>
      <c r="J39" s="356" t="s">
        <v>65</v>
      </c>
      <c r="K39" s="384" t="s">
        <v>66</v>
      </c>
      <c r="L39" s="384"/>
      <c r="M39" s="384" t="s">
        <v>244</v>
      </c>
      <c r="N39" s="384"/>
      <c r="O39" s="380" t="s">
        <v>24</v>
      </c>
      <c r="P39" s="380"/>
    </row>
    <row r="40" spans="1:16" ht="20.45" customHeight="1">
      <c r="A40" s="356" t="s">
        <v>155</v>
      </c>
      <c r="B40" s="388">
        <f>SUM(D40:P40)</f>
        <v>1028</v>
      </c>
      <c r="C40" s="388"/>
      <c r="D40" s="11">
        <f t="shared" ref="D40:J40" si="5">SUM(D41:D42)</f>
        <v>342</v>
      </c>
      <c r="E40" s="11">
        <f t="shared" si="5"/>
        <v>34</v>
      </c>
      <c r="F40" s="11">
        <f t="shared" si="5"/>
        <v>5</v>
      </c>
      <c r="G40" s="11">
        <f t="shared" si="5"/>
        <v>20</v>
      </c>
      <c r="H40" s="11">
        <f t="shared" si="5"/>
        <v>311</v>
      </c>
      <c r="I40" s="11">
        <f t="shared" si="5"/>
        <v>168</v>
      </c>
      <c r="J40" s="11">
        <f t="shared" si="5"/>
        <v>19</v>
      </c>
      <c r="K40" s="30">
        <f>SUM(K41:L42)</f>
        <v>72</v>
      </c>
      <c r="L40" s="30"/>
      <c r="M40" s="30">
        <f>SUM(M41:N42)</f>
        <v>0</v>
      </c>
      <c r="N40" s="30"/>
      <c r="O40" s="30">
        <f>SUM(O41:P42)</f>
        <v>57</v>
      </c>
      <c r="P40" s="30"/>
    </row>
    <row r="41" spans="1:16" ht="21.95" customHeight="1">
      <c r="A41" s="356" t="s">
        <v>157</v>
      </c>
      <c r="B41" s="30">
        <f>SUM(D41:P41)</f>
        <v>492</v>
      </c>
      <c r="C41" s="30"/>
      <c r="D41" s="11">
        <v>145</v>
      </c>
      <c r="E41" s="11">
        <v>34</v>
      </c>
      <c r="F41" s="11">
        <v>5</v>
      </c>
      <c r="G41" s="11">
        <v>17</v>
      </c>
      <c r="H41" s="11">
        <v>140</v>
      </c>
      <c r="I41" s="11">
        <v>59</v>
      </c>
      <c r="J41" s="11">
        <v>19</v>
      </c>
      <c r="K41" s="30">
        <v>23</v>
      </c>
      <c r="L41" s="30"/>
      <c r="M41" s="30">
        <v>0</v>
      </c>
      <c r="N41" s="30"/>
      <c r="O41" s="30">
        <v>50</v>
      </c>
      <c r="P41" s="30"/>
    </row>
    <row r="42" spans="1:16" ht="21" customHeight="1">
      <c r="A42" s="356" t="s">
        <v>158</v>
      </c>
      <c r="B42" s="30">
        <f>SUM(D42:P42)</f>
        <v>536</v>
      </c>
      <c r="C42" s="30"/>
      <c r="D42" s="11">
        <v>197</v>
      </c>
      <c r="E42" s="11">
        <v>0</v>
      </c>
      <c r="F42" s="11">
        <v>0</v>
      </c>
      <c r="G42" s="11">
        <v>3</v>
      </c>
      <c r="H42" s="11">
        <v>171</v>
      </c>
      <c r="I42" s="11">
        <v>109</v>
      </c>
      <c r="J42" s="11">
        <v>0</v>
      </c>
      <c r="K42" s="30">
        <v>49</v>
      </c>
      <c r="L42" s="30"/>
      <c r="M42" s="30">
        <v>0</v>
      </c>
      <c r="N42" s="30"/>
      <c r="O42" s="30">
        <v>7</v>
      </c>
      <c r="P42" s="30"/>
    </row>
    <row r="43" spans="1:16" ht="12" customHeight="1"/>
    <row r="44" spans="1:16" ht="22.5" customHeight="1">
      <c r="A44" s="368" t="s">
        <v>173</v>
      </c>
    </row>
    <row r="45" spans="1:16" ht="57" customHeight="1">
      <c r="A45" s="11" t="s">
        <v>190</v>
      </c>
      <c r="B45" s="356" t="s">
        <v>160</v>
      </c>
      <c r="C45" s="370" t="s">
        <v>245</v>
      </c>
      <c r="D45" s="370" t="s">
        <v>176</v>
      </c>
      <c r="E45" s="370" t="s">
        <v>177</v>
      </c>
      <c r="F45" s="370" t="s">
        <v>246</v>
      </c>
      <c r="G45" s="370" t="s">
        <v>247</v>
      </c>
      <c r="H45" s="370" t="s">
        <v>248</v>
      </c>
      <c r="I45" s="384" t="s">
        <v>249</v>
      </c>
      <c r="J45" s="384"/>
      <c r="K45" s="384" t="s">
        <v>183</v>
      </c>
      <c r="L45" s="384"/>
      <c r="M45" s="370" t="s">
        <v>250</v>
      </c>
      <c r="N45" s="370" t="s">
        <v>185</v>
      </c>
      <c r="O45" s="370" t="s">
        <v>251</v>
      </c>
      <c r="P45" s="371" t="s">
        <v>24</v>
      </c>
    </row>
    <row r="46" spans="1:16" ht="23.45" customHeight="1">
      <c r="A46" s="356" t="s">
        <v>155</v>
      </c>
      <c r="B46" s="372">
        <v>246034</v>
      </c>
      <c r="C46" s="372">
        <f t="shared" ref="C46:H46" si="6">SUM(C47:C48)</f>
        <v>6540</v>
      </c>
      <c r="D46" s="372">
        <f t="shared" si="6"/>
        <v>1912</v>
      </c>
      <c r="E46" s="372">
        <f t="shared" si="6"/>
        <v>298</v>
      </c>
      <c r="F46" s="372">
        <f t="shared" si="6"/>
        <v>19669</v>
      </c>
      <c r="G46" s="372">
        <f t="shared" si="6"/>
        <v>681</v>
      </c>
      <c r="H46" s="372">
        <f t="shared" si="6"/>
        <v>1541</v>
      </c>
      <c r="I46" s="389">
        <f>SUM(I47:J48)</f>
        <v>1615</v>
      </c>
      <c r="J46" s="389"/>
      <c r="K46" s="390">
        <f>SUM(K47:L48)</f>
        <v>1503</v>
      </c>
      <c r="L46" s="390"/>
      <c r="M46" s="373">
        <f>SUM(M47:M48)</f>
        <v>199599</v>
      </c>
      <c r="N46" s="373">
        <f>SUM(N47:N48)</f>
        <v>7208</v>
      </c>
      <c r="O46" s="373">
        <f>SUM(O47:O48)</f>
        <v>3327</v>
      </c>
      <c r="P46" s="373">
        <f>SUM(P47:P48)</f>
        <v>2141</v>
      </c>
    </row>
    <row r="47" spans="1:16" ht="23.1" customHeight="1">
      <c r="A47" s="356" t="s">
        <v>187</v>
      </c>
      <c r="B47" s="372">
        <v>23918</v>
      </c>
      <c r="C47" s="372">
        <v>2834</v>
      </c>
      <c r="D47" s="372">
        <v>953</v>
      </c>
      <c r="E47" s="372">
        <v>294</v>
      </c>
      <c r="F47" s="372">
        <v>11873</v>
      </c>
      <c r="G47" s="372">
        <v>320</v>
      </c>
      <c r="H47" s="372">
        <v>680</v>
      </c>
      <c r="I47" s="390">
        <v>0</v>
      </c>
      <c r="J47" s="390"/>
      <c r="K47" s="390">
        <v>240</v>
      </c>
      <c r="L47" s="390"/>
      <c r="M47" s="373">
        <v>1395</v>
      </c>
      <c r="N47" s="372">
        <v>2757</v>
      </c>
      <c r="O47" s="372">
        <v>2088</v>
      </c>
      <c r="P47" s="372">
        <v>484</v>
      </c>
    </row>
    <row r="48" spans="1:16" ht="23.45" customHeight="1">
      <c r="A48" s="356" t="s">
        <v>188</v>
      </c>
      <c r="B48" s="374">
        <v>222116</v>
      </c>
      <c r="C48" s="372">
        <v>3706</v>
      </c>
      <c r="D48" s="374">
        <v>959</v>
      </c>
      <c r="E48" s="374">
        <v>4</v>
      </c>
      <c r="F48" s="374">
        <v>7796</v>
      </c>
      <c r="G48" s="374">
        <v>361</v>
      </c>
      <c r="H48" s="374">
        <v>861</v>
      </c>
      <c r="I48" s="389">
        <v>1615</v>
      </c>
      <c r="J48" s="389"/>
      <c r="K48" s="389">
        <v>1263</v>
      </c>
      <c r="L48" s="389"/>
      <c r="M48" s="373">
        <v>198204</v>
      </c>
      <c r="N48" s="373">
        <v>4451</v>
      </c>
      <c r="O48" s="373">
        <v>1239</v>
      </c>
      <c r="P48" s="373">
        <v>1657</v>
      </c>
    </row>
    <row r="49" spans="1:16" ht="9" customHeight="1">
      <c r="A49" s="375"/>
    </row>
    <row r="50" spans="1:16" ht="24.95" customHeight="1">
      <c r="A50" s="368" t="s">
        <v>252</v>
      </c>
    </row>
    <row r="51" spans="1:16" ht="25.5" customHeight="1">
      <c r="A51" s="30" t="s">
        <v>190</v>
      </c>
      <c r="B51" s="384" t="s">
        <v>191</v>
      </c>
      <c r="C51" s="384" t="s">
        <v>253</v>
      </c>
      <c r="D51" s="384" t="s">
        <v>254</v>
      </c>
      <c r="E51" s="384" t="s">
        <v>194</v>
      </c>
      <c r="F51" s="384" t="s">
        <v>255</v>
      </c>
      <c r="G51" s="384" t="s">
        <v>24</v>
      </c>
      <c r="H51" s="384" t="s">
        <v>196</v>
      </c>
      <c r="I51" s="384"/>
      <c r="J51" s="384"/>
      <c r="K51" s="384"/>
      <c r="L51" s="384"/>
      <c r="M51" s="384" t="s">
        <v>197</v>
      </c>
      <c r="N51" s="384"/>
      <c r="O51" s="384" t="s">
        <v>256</v>
      </c>
      <c r="P51" s="384"/>
    </row>
    <row r="52" spans="1:16" ht="15.75" customHeight="1">
      <c r="A52" s="30"/>
      <c r="B52" s="384"/>
      <c r="C52" s="384"/>
      <c r="D52" s="384"/>
      <c r="E52" s="384"/>
      <c r="F52" s="384"/>
      <c r="G52" s="384"/>
      <c r="H52" s="356" t="s">
        <v>198</v>
      </c>
      <c r="I52" s="384" t="s">
        <v>199</v>
      </c>
      <c r="J52" s="384"/>
      <c r="K52" s="384" t="s">
        <v>200</v>
      </c>
      <c r="L52" s="384"/>
      <c r="M52" s="384"/>
      <c r="N52" s="384"/>
      <c r="O52" s="384"/>
      <c r="P52" s="384"/>
    </row>
    <row r="53" spans="1:16" ht="26.1" customHeight="1">
      <c r="A53" s="356" t="s">
        <v>155</v>
      </c>
      <c r="B53" s="352">
        <v>172</v>
      </c>
      <c r="C53" s="352">
        <v>28</v>
      </c>
      <c r="D53" s="352">
        <v>97</v>
      </c>
      <c r="E53" s="352">
        <v>11</v>
      </c>
      <c r="F53" s="352">
        <v>22</v>
      </c>
      <c r="G53" s="352">
        <v>14</v>
      </c>
      <c r="H53" s="391">
        <v>149</v>
      </c>
      <c r="I53" s="392">
        <v>941</v>
      </c>
      <c r="J53" s="392"/>
      <c r="K53" s="393">
        <v>5423</v>
      </c>
      <c r="L53" s="393"/>
      <c r="M53" s="393">
        <v>61726596</v>
      </c>
      <c r="N53" s="393"/>
      <c r="O53" s="356" t="s">
        <v>155</v>
      </c>
      <c r="P53" s="11">
        <v>449</v>
      </c>
    </row>
    <row r="54" spans="1:16" ht="19.5" customHeight="1">
      <c r="A54" s="351" t="s">
        <v>17</v>
      </c>
      <c r="B54" s="352">
        <v>11</v>
      </c>
      <c r="C54" s="352">
        <v>2</v>
      </c>
      <c r="D54" s="352">
        <v>5</v>
      </c>
      <c r="E54" s="352">
        <v>0</v>
      </c>
      <c r="F54" s="352">
        <v>3</v>
      </c>
      <c r="G54" s="352">
        <v>1</v>
      </c>
      <c r="H54" s="391"/>
      <c r="I54" s="392"/>
      <c r="J54" s="392"/>
      <c r="K54" s="393"/>
      <c r="L54" s="393"/>
      <c r="M54" s="393"/>
      <c r="N54" s="393"/>
      <c r="O54" s="351" t="s">
        <v>17</v>
      </c>
      <c r="P54" s="11">
        <v>247</v>
      </c>
    </row>
    <row r="55" spans="1:16" ht="21.6" customHeight="1">
      <c r="A55" s="351" t="s">
        <v>18</v>
      </c>
      <c r="B55" s="352">
        <v>161</v>
      </c>
      <c r="C55" s="352">
        <v>26</v>
      </c>
      <c r="D55" s="352">
        <v>92</v>
      </c>
      <c r="E55" s="352">
        <v>11</v>
      </c>
      <c r="F55" s="352">
        <v>19</v>
      </c>
      <c r="G55" s="352">
        <v>13</v>
      </c>
      <c r="H55" s="391"/>
      <c r="I55" s="392"/>
      <c r="J55" s="392"/>
      <c r="K55" s="393"/>
      <c r="L55" s="393"/>
      <c r="M55" s="393"/>
      <c r="N55" s="393"/>
      <c r="O55" s="351" t="s">
        <v>18</v>
      </c>
      <c r="P55" s="11">
        <v>202</v>
      </c>
    </row>
    <row r="56" spans="1:16" hidden="1">
      <c r="A56" s="394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</row>
  </sheetData>
  <mergeCells count="89">
    <mergeCell ref="H53:H55"/>
    <mergeCell ref="I53:J55"/>
    <mergeCell ref="K53:L55"/>
    <mergeCell ref="M53:N55"/>
    <mergeCell ref="A56:P56"/>
    <mergeCell ref="G51:G52"/>
    <mergeCell ref="H51:L51"/>
    <mergeCell ref="M51:N52"/>
    <mergeCell ref="O51:P52"/>
    <mergeCell ref="I52:J52"/>
    <mergeCell ref="K52:L52"/>
    <mergeCell ref="A51:A52"/>
    <mergeCell ref="B51:B52"/>
    <mergeCell ref="C51:C52"/>
    <mergeCell ref="D51:D52"/>
    <mergeCell ref="E51:E52"/>
    <mergeCell ref="F51:F52"/>
    <mergeCell ref="I46:J46"/>
    <mergeCell ref="K46:L46"/>
    <mergeCell ref="I47:J47"/>
    <mergeCell ref="K47:L47"/>
    <mergeCell ref="I48:J48"/>
    <mergeCell ref="K48:L48"/>
    <mergeCell ref="B42:C42"/>
    <mergeCell ref="K42:L42"/>
    <mergeCell ref="M42:N42"/>
    <mergeCell ref="O42:P42"/>
    <mergeCell ref="I45:J45"/>
    <mergeCell ref="K45:L45"/>
    <mergeCell ref="B40:C40"/>
    <mergeCell ref="K40:L40"/>
    <mergeCell ref="M40:N40"/>
    <mergeCell ref="O40:P40"/>
    <mergeCell ref="B41:C41"/>
    <mergeCell ref="K41:L41"/>
    <mergeCell ref="M41:N41"/>
    <mergeCell ref="O41:P41"/>
    <mergeCell ref="B34:C34"/>
    <mergeCell ref="B35:C35"/>
    <mergeCell ref="B36:C36"/>
    <mergeCell ref="A38:A39"/>
    <mergeCell ref="B38:P38"/>
    <mergeCell ref="B39:C39"/>
    <mergeCell ref="K39:L39"/>
    <mergeCell ref="M39:N39"/>
    <mergeCell ref="O39:P39"/>
    <mergeCell ref="A31:A33"/>
    <mergeCell ref="B31:C33"/>
    <mergeCell ref="D31:P31"/>
    <mergeCell ref="D32:F32"/>
    <mergeCell ref="G32:H32"/>
    <mergeCell ref="I32:J32"/>
    <mergeCell ref="K32:L32"/>
    <mergeCell ref="M32:N32"/>
    <mergeCell ref="O32:P32"/>
    <mergeCell ref="I27:J27"/>
    <mergeCell ref="K27:L27"/>
    <mergeCell ref="N27:O27"/>
    <mergeCell ref="I28:J28"/>
    <mergeCell ref="K28:L28"/>
    <mergeCell ref="N28:O28"/>
    <mergeCell ref="A24:A25"/>
    <mergeCell ref="B24:P24"/>
    <mergeCell ref="I25:J25"/>
    <mergeCell ref="K25:L25"/>
    <mergeCell ref="N25:O25"/>
    <mergeCell ref="I26:J26"/>
    <mergeCell ref="K26:L26"/>
    <mergeCell ref="N26:O26"/>
    <mergeCell ref="B6:C6"/>
    <mergeCell ref="D6:E6"/>
    <mergeCell ref="I6:J6"/>
    <mergeCell ref="K6:L6"/>
    <mergeCell ref="A8:A9"/>
    <mergeCell ref="B8:B9"/>
    <mergeCell ref="C8:D8"/>
    <mergeCell ref="E8:F8"/>
    <mergeCell ref="G8:J8"/>
    <mergeCell ref="K8:P8"/>
    <mergeCell ref="A1:P1"/>
    <mergeCell ref="A2:M2"/>
    <mergeCell ref="N2:P2"/>
    <mergeCell ref="A3:O3"/>
    <mergeCell ref="A4:A5"/>
    <mergeCell ref="B4:C5"/>
    <mergeCell ref="D4:P4"/>
    <mergeCell ref="D5:E5"/>
    <mergeCell ref="I5:J5"/>
    <mergeCell ref="K5:L5"/>
  </mergeCells>
  <phoneticPr fontId="18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歷年</vt:lpstr>
      <vt:lpstr>2023年</vt:lpstr>
      <vt:lpstr>2022年</vt:lpstr>
      <vt:lpstr>2021年</vt:lpstr>
      <vt:lpstr>2020年</vt:lpstr>
      <vt:lpstr>2019年</vt:lpstr>
      <vt:lpstr>2018年</vt:lpstr>
      <vt:lpstr>2017年</vt:lpstr>
      <vt:lpstr>2016年</vt:lpstr>
      <vt:lpstr>2015年</vt:lpstr>
      <vt:lpstr>2014年</vt:lpstr>
      <vt:lpstr>2013年</vt:lpstr>
      <vt:lpstr>2012年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陳昭帆</dc:creator>
  <cp:lastModifiedBy>張壬翔</cp:lastModifiedBy>
  <cp:lastPrinted>2020-09-15T03:46:38Z</cp:lastPrinted>
  <dcterms:created xsi:type="dcterms:W3CDTF">2020-09-07T01:08:41Z</dcterms:created>
  <dcterms:modified xsi:type="dcterms:W3CDTF">2024-09-26T06:45:48Z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