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2兒童少年保護-調查處理及服務\"/>
    </mc:Choice>
  </mc:AlternateContent>
  <xr:revisionPtr revIDLastSave="0" documentId="13_ncr:1_{E167AAC5-5BC2-49E6-969A-9C04EEFE0F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歷年" sheetId="2" r:id="rId1"/>
    <sheet name="112" sheetId="22" r:id="rId2"/>
    <sheet name="112下" sheetId="18" r:id="rId3"/>
    <sheet name="112上" sheetId="17" r:id="rId4"/>
    <sheet name="111" sheetId="21" r:id="rId5"/>
    <sheet name="110" sheetId="20" r:id="rId6"/>
    <sheet name="109" sheetId="19" r:id="rId7"/>
    <sheet name="108" sheetId="16" r:id="rId8"/>
    <sheet name="107" sheetId="15" state="hidden" r:id="rId9"/>
    <sheet name="106" sheetId="14" state="hidden" r:id="rId10"/>
    <sheet name="105" sheetId="3" state="hidden" r:id="rId11"/>
    <sheet name="104" sheetId="4" state="hidden" r:id="rId12"/>
    <sheet name="103" sheetId="5" state="hidden" r:id="rId13"/>
    <sheet name="102" sheetId="6" state="hidden" r:id="rId14"/>
    <sheet name="101" sheetId="7" state="hidden" r:id="rId15"/>
    <sheet name="100" sheetId="8" state="hidden" r:id="rId16"/>
    <sheet name="99" sheetId="9" state="hidden" r:id="rId17"/>
    <sheet name="98" sheetId="10" state="hidden" r:id="rId18"/>
  </sheets>
  <definedNames>
    <definedName name="_xlnm.Print_Area" localSheetId="15">'100'!$A$2:$A$31</definedName>
    <definedName name="_xlnm.Print_Area" localSheetId="13">'102'!$A$2:$A$31</definedName>
    <definedName name="_xlnm.Print_Area" localSheetId="12">'103'!$A$2:$A$31</definedName>
    <definedName name="_xlnm.Print_Area" localSheetId="11">'104'!$A$2:$A$31</definedName>
    <definedName name="_xlnm.Print_Area" localSheetId="10">'105'!$A$2:$A$31</definedName>
    <definedName name="_xlnm.Print_Area" localSheetId="17">'98'!$A$2:$A$33</definedName>
    <definedName name="_xlnm.Print_Area" localSheetId="16">'99'!$A$2:$A$33</definedName>
    <definedName name="_xlnm.Print_Titles" localSheetId="15">'100'!$A:$A,'100'!$2:$7</definedName>
    <definedName name="_xlnm.Print_Titles" localSheetId="14">'101'!$A:$A,'101'!$2:$7</definedName>
    <definedName name="_xlnm.Print_Titles" localSheetId="13">'102'!$A:$A,'102'!$2:$7</definedName>
    <definedName name="_xlnm.Print_Titles" localSheetId="12">'103'!$A:$A,'103'!$2:$7</definedName>
    <definedName name="_xlnm.Print_Titles" localSheetId="11">'104'!$A:$A,'104'!$2:$7</definedName>
    <definedName name="_xlnm.Print_Titles" localSheetId="10">'105'!$A:$A,'105'!$2:$7</definedName>
    <definedName name="_xlnm.Print_Titles" localSheetId="17">'98'!$A:$A,'98'!$2:$7</definedName>
    <definedName name="_xlnm.Print_Titles" localSheetId="16">'99'!$A:$A,'99'!$2:$7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  <c r="D33" i="2"/>
  <c r="E33" i="2"/>
  <c r="F33" i="2"/>
  <c r="G33" i="2"/>
  <c r="H33" i="2"/>
  <c r="B33" i="2"/>
  <c r="J28" i="22" l="1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I33" i="2" s="1"/>
  <c r="I3" i="22"/>
  <c r="H3" i="22"/>
  <c r="G3" i="22"/>
  <c r="F3" i="22"/>
  <c r="E3" i="22"/>
  <c r="D3" i="22"/>
  <c r="C3" i="22"/>
  <c r="J28" i="18" l="1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C32" i="2" l="1"/>
  <c r="C34" i="2"/>
  <c r="C35" i="2"/>
  <c r="D32" i="2"/>
  <c r="D34" i="2"/>
  <c r="D35" i="2"/>
  <c r="E32" i="2"/>
  <c r="E34" i="2"/>
  <c r="E35" i="2"/>
  <c r="F32" i="2"/>
  <c r="F34" i="2"/>
  <c r="F35" i="2"/>
  <c r="G32" i="2"/>
  <c r="G34" i="2"/>
  <c r="G39" i="2" s="1"/>
  <c r="G35" i="2"/>
  <c r="H32" i="2"/>
  <c r="H34" i="2"/>
  <c r="H35" i="2"/>
  <c r="B32" i="2"/>
  <c r="B34" i="2"/>
  <c r="B35" i="2"/>
  <c r="D57" i="17"/>
  <c r="E57" i="17"/>
  <c r="F57" i="17"/>
  <c r="G57" i="17"/>
  <c r="H57" i="17"/>
  <c r="I57" i="17"/>
  <c r="J33" i="17"/>
  <c r="J57" i="17" s="1"/>
  <c r="D58" i="17"/>
  <c r="E58" i="17"/>
  <c r="F58" i="17"/>
  <c r="G58" i="17"/>
  <c r="H58" i="17"/>
  <c r="I58" i="17"/>
  <c r="J34" i="17"/>
  <c r="J58" i="17"/>
  <c r="D59" i="17"/>
  <c r="E59" i="17"/>
  <c r="F59" i="17"/>
  <c r="G59" i="17"/>
  <c r="H59" i="17"/>
  <c r="I59" i="17"/>
  <c r="J35" i="17"/>
  <c r="J59" i="17" s="1"/>
  <c r="D60" i="17"/>
  <c r="E60" i="17"/>
  <c r="F60" i="17"/>
  <c r="G60" i="17"/>
  <c r="H60" i="17"/>
  <c r="I60" i="17"/>
  <c r="J36" i="17"/>
  <c r="J60" i="17" s="1"/>
  <c r="D61" i="17"/>
  <c r="E61" i="17"/>
  <c r="F61" i="17"/>
  <c r="G61" i="17"/>
  <c r="H61" i="17"/>
  <c r="I61" i="17"/>
  <c r="J37" i="17"/>
  <c r="J61" i="17" s="1"/>
  <c r="D62" i="17"/>
  <c r="E62" i="17"/>
  <c r="F62" i="17"/>
  <c r="G62" i="17"/>
  <c r="H62" i="17"/>
  <c r="I62" i="17"/>
  <c r="J38" i="17"/>
  <c r="J62" i="17" s="1"/>
  <c r="D63" i="17"/>
  <c r="E63" i="17"/>
  <c r="F63" i="17"/>
  <c r="G63" i="17"/>
  <c r="H63" i="17"/>
  <c r="I63" i="17"/>
  <c r="J39" i="17"/>
  <c r="J63" i="17" s="1"/>
  <c r="D64" i="17"/>
  <c r="E64" i="17"/>
  <c r="F64" i="17"/>
  <c r="G64" i="17"/>
  <c r="H64" i="17"/>
  <c r="I64" i="17"/>
  <c r="J40" i="17"/>
  <c r="J64" i="17" s="1"/>
  <c r="D65" i="17"/>
  <c r="E65" i="17"/>
  <c r="F65" i="17"/>
  <c r="G65" i="17"/>
  <c r="H65" i="17"/>
  <c r="I65" i="17"/>
  <c r="J41" i="17"/>
  <c r="J65" i="17"/>
  <c r="D66" i="17"/>
  <c r="E66" i="17"/>
  <c r="F66" i="17"/>
  <c r="G66" i="17"/>
  <c r="H66" i="17"/>
  <c r="I66" i="17"/>
  <c r="J42" i="17"/>
  <c r="J66" i="17"/>
  <c r="D67" i="17"/>
  <c r="E67" i="17"/>
  <c r="F67" i="17"/>
  <c r="G67" i="17"/>
  <c r="H67" i="17"/>
  <c r="I67" i="17"/>
  <c r="J43" i="17"/>
  <c r="J67" i="17"/>
  <c r="D68" i="17"/>
  <c r="E68" i="17"/>
  <c r="F68" i="17"/>
  <c r="G68" i="17"/>
  <c r="H68" i="17"/>
  <c r="I68" i="17"/>
  <c r="J44" i="17"/>
  <c r="J68" i="17" s="1"/>
  <c r="D69" i="17"/>
  <c r="E69" i="17"/>
  <c r="F69" i="17"/>
  <c r="G69" i="17"/>
  <c r="H69" i="17"/>
  <c r="I69" i="17"/>
  <c r="J45" i="17"/>
  <c r="J69" i="17" s="1"/>
  <c r="D70" i="17"/>
  <c r="E70" i="17"/>
  <c r="F70" i="17"/>
  <c r="G70" i="17"/>
  <c r="H70" i="17"/>
  <c r="I70" i="17"/>
  <c r="J46" i="17"/>
  <c r="J70" i="17"/>
  <c r="D71" i="17"/>
  <c r="E71" i="17"/>
  <c r="F71" i="17"/>
  <c r="G71" i="17"/>
  <c r="H71" i="17"/>
  <c r="I71" i="17"/>
  <c r="J47" i="17"/>
  <c r="J71" i="17"/>
  <c r="D72" i="17"/>
  <c r="E72" i="17"/>
  <c r="F72" i="17"/>
  <c r="G72" i="17"/>
  <c r="H72" i="17"/>
  <c r="I72" i="17"/>
  <c r="J48" i="17"/>
  <c r="J72" i="17" s="1"/>
  <c r="D73" i="17"/>
  <c r="E73" i="17"/>
  <c r="F73" i="17"/>
  <c r="G73" i="17"/>
  <c r="H73" i="17"/>
  <c r="I73" i="17"/>
  <c r="J49" i="17"/>
  <c r="J73" i="17" s="1"/>
  <c r="D74" i="17"/>
  <c r="E74" i="17"/>
  <c r="F74" i="17"/>
  <c r="G74" i="17"/>
  <c r="H74" i="17"/>
  <c r="I74" i="17"/>
  <c r="J50" i="17"/>
  <c r="J74" i="17"/>
  <c r="D75" i="17"/>
  <c r="E75" i="17"/>
  <c r="F75" i="17"/>
  <c r="G75" i="17"/>
  <c r="H75" i="17"/>
  <c r="I75" i="17"/>
  <c r="J51" i="17"/>
  <c r="J75" i="17" s="1"/>
  <c r="D76" i="17"/>
  <c r="E76" i="17"/>
  <c r="F76" i="17"/>
  <c r="G76" i="17"/>
  <c r="H76" i="17"/>
  <c r="I76" i="17"/>
  <c r="J52" i="17"/>
  <c r="J76" i="17" s="1"/>
  <c r="D77" i="17"/>
  <c r="E77" i="17"/>
  <c r="F77" i="17"/>
  <c r="G77" i="17"/>
  <c r="H77" i="17"/>
  <c r="I77" i="17"/>
  <c r="J53" i="17"/>
  <c r="J77" i="17" s="1"/>
  <c r="D78" i="17"/>
  <c r="E78" i="17"/>
  <c r="F78" i="17"/>
  <c r="G78" i="17"/>
  <c r="H78" i="17"/>
  <c r="I78" i="17"/>
  <c r="J54" i="17"/>
  <c r="J78" i="17" s="1"/>
  <c r="D79" i="17"/>
  <c r="E79" i="17"/>
  <c r="F79" i="17"/>
  <c r="G79" i="17"/>
  <c r="H79" i="17"/>
  <c r="I79" i="17"/>
  <c r="J55" i="17"/>
  <c r="J79" i="17" s="1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57" i="17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I32" i="2" s="1"/>
  <c r="I3" i="21"/>
  <c r="H3" i="21"/>
  <c r="G3" i="21"/>
  <c r="F3" i="21"/>
  <c r="E3" i="21"/>
  <c r="D3" i="21"/>
  <c r="C3" i="21"/>
  <c r="C31" i="2"/>
  <c r="D31" i="2"/>
  <c r="E31" i="2"/>
  <c r="F31" i="2"/>
  <c r="G31" i="2"/>
  <c r="H31" i="2"/>
  <c r="B31" i="2"/>
  <c r="I3" i="17"/>
  <c r="H3" i="17"/>
  <c r="G3" i="17"/>
  <c r="F3" i="17"/>
  <c r="E3" i="17"/>
  <c r="D3" i="17"/>
  <c r="C3" i="17"/>
  <c r="I3" i="18"/>
  <c r="H3" i="18"/>
  <c r="G3" i="18"/>
  <c r="F3" i="18"/>
  <c r="E3" i="18"/>
  <c r="D3" i="18"/>
  <c r="C3" i="18"/>
  <c r="D3" i="20"/>
  <c r="E3" i="20"/>
  <c r="F3" i="20"/>
  <c r="G3" i="20"/>
  <c r="H3" i="20"/>
  <c r="I3" i="20"/>
  <c r="C3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I31" i="2" s="1"/>
  <c r="C30" i="2"/>
  <c r="D30" i="2"/>
  <c r="E30" i="2"/>
  <c r="F30" i="2"/>
  <c r="G30" i="2"/>
  <c r="H30" i="2"/>
  <c r="B30" i="2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I30" i="2" s="1"/>
  <c r="I35" i="2"/>
  <c r="I34" i="2"/>
  <c r="C29" i="2"/>
  <c r="D29" i="2"/>
  <c r="E29" i="2"/>
  <c r="F29" i="2"/>
  <c r="G29" i="2"/>
  <c r="H29" i="2"/>
  <c r="I29" i="2"/>
  <c r="B29" i="2"/>
  <c r="C23" i="2"/>
  <c r="D23" i="2"/>
  <c r="B23" i="2"/>
  <c r="C22" i="2"/>
  <c r="D22" i="2"/>
  <c r="B22" i="2"/>
  <c r="B13" i="2"/>
  <c r="C3" i="4"/>
  <c r="B3" i="4"/>
  <c r="B39" i="2" l="1"/>
  <c r="E39" i="2"/>
  <c r="H39" i="2"/>
  <c r="F39" i="2"/>
  <c r="C39" i="2"/>
  <c r="D39" i="2"/>
</calcChain>
</file>

<file path=xl/sharedStrings.xml><?xml version="1.0" encoding="utf-8"?>
<sst xmlns="http://schemas.openxmlformats.org/spreadsheetml/2006/main" count="959" uniqueCount="244">
  <si>
    <t>New Taipei City</t>
    <phoneticPr fontId="4" type="noConversion"/>
  </si>
  <si>
    <t>Taipei City</t>
    <phoneticPr fontId="4" type="noConversion"/>
  </si>
  <si>
    <t>Taoyuan City</t>
    <phoneticPr fontId="4" type="noConversion"/>
  </si>
  <si>
    <t>Taichung City</t>
    <phoneticPr fontId="4" type="noConversion"/>
  </si>
  <si>
    <t>Tainan City</t>
    <phoneticPr fontId="4" type="noConversion"/>
  </si>
  <si>
    <t>Kaohsiung City</t>
    <phoneticPr fontId="4" type="noConversion"/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</si>
  <si>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</si>
  <si>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</si>
  <si>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</si>
  <si>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</si>
  <si>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</si>
  <si>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</si>
  <si>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</si>
  <si>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</si>
  <si>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</si>
  <si>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</si>
  <si>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</si>
  <si>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</si>
  <si>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</si>
  <si>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</si>
  <si>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</si>
  <si>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</si>
  <si>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Total</t>
    <phoneticPr fontId="3" type="noConversion"/>
  </si>
  <si>
    <t>區域別
Locality</t>
    <phoneticPr fontId="3" type="noConversion"/>
  </si>
  <si>
    <t>個案人數 Case (Persons)</t>
    <phoneticPr fontId="3" type="noConversion"/>
  </si>
  <si>
    <t>總計Total</t>
  </si>
  <si>
    <t>　宜蘭縣Yilan County</t>
  </si>
  <si>
    <t>　新竹縣Hsinchu County</t>
  </si>
  <si>
    <t>　苗栗縣Miaoli County</t>
  </si>
  <si>
    <t>　彰化縣Changhua County</t>
  </si>
  <si>
    <t>　南投縣Nantou County</t>
  </si>
  <si>
    <t>　雲林縣Yunlin County</t>
  </si>
  <si>
    <t>　嘉義縣Chiayi County</t>
  </si>
  <si>
    <t>　屏東縣Pingtung County</t>
  </si>
  <si>
    <t>　臺東縣Taitung County</t>
  </si>
  <si>
    <t>　花蓮縣Hualien County</t>
  </si>
  <si>
    <t>　澎湖縣Penghu County</t>
  </si>
  <si>
    <t>　基隆市Keelung City</t>
  </si>
  <si>
    <t>　新竹市Hsinchu City</t>
  </si>
  <si>
    <t>　嘉義市Chiayi City</t>
  </si>
  <si>
    <t>　金門縣Kinmen County</t>
  </si>
  <si>
    <t>　連江縣Lienchiang County</t>
  </si>
  <si>
    <t>資料來源：各直轄市、縣市政府。</t>
    <phoneticPr fontId="4" type="noConversion"/>
  </si>
  <si>
    <t>Source: County and Government.</t>
    <phoneticPr fontId="4" type="noConversion"/>
  </si>
  <si>
    <t>區域別
Locality</t>
    <phoneticPr fontId="3" type="noConversion"/>
  </si>
  <si>
    <t>個案人數 Case (Persons)</t>
    <phoneticPr fontId="3" type="noConversion"/>
  </si>
  <si>
    <t>開案人數
Intervention</t>
    <phoneticPr fontId="3" type="noConversion"/>
  </si>
  <si>
    <t>資料來源：各直轄市、縣市政府。</t>
    <phoneticPr fontId="4" type="noConversion"/>
  </si>
  <si>
    <t>Source: County and Government.</t>
    <phoneticPr fontId="4" type="noConversion"/>
  </si>
  <si>
    <t>更新日期：2016/3/8</t>
    <phoneticPr fontId="4" type="noConversion"/>
  </si>
  <si>
    <t>個案人數(人) Case (Persons)</t>
    <phoneticPr fontId="3" type="noConversion"/>
  </si>
  <si>
    <t>受理案件人數
Number of persons in accepted cases</t>
    <phoneticPr fontId="3" type="noConversion"/>
  </si>
  <si>
    <t>開案人數
Intervention</t>
    <phoneticPr fontId="3" type="noConversion"/>
  </si>
  <si>
    <t>總計Total</t>
    <phoneticPr fontId="4" type="noConversion"/>
  </si>
  <si>
    <t>　桃園縣Taoyuan County</t>
  </si>
  <si>
    <t>更新日期：2015/3/6</t>
    <phoneticPr fontId="4" type="noConversion"/>
  </si>
  <si>
    <t>更新日期：2014/3/31</t>
    <phoneticPr fontId="4" type="noConversion"/>
  </si>
  <si>
    <t>區域別
Locality</t>
    <phoneticPr fontId="3" type="noConversion"/>
  </si>
  <si>
    <t>個案人數 Case (Persons)</t>
    <phoneticPr fontId="3" type="noConversion"/>
  </si>
  <si>
    <t>受理案件人數
Number of persons in accepted cases</t>
    <phoneticPr fontId="3" type="noConversion"/>
  </si>
  <si>
    <t>開案人數
Intervention</t>
    <phoneticPr fontId="3" type="noConversion"/>
  </si>
  <si>
    <t>資料來源：各直轄市、縣市政府。</t>
    <phoneticPr fontId="4" type="noConversion"/>
  </si>
  <si>
    <t>Source: County and Government.</t>
    <phoneticPr fontId="4" type="noConversion"/>
  </si>
  <si>
    <t>　臺北縣Taipei County</t>
  </si>
  <si>
    <t>　臺中縣Taichung County</t>
  </si>
  <si>
    <t>　臺南縣Tainan County</t>
  </si>
  <si>
    <t>　高雄縣Kaohsiung County</t>
  </si>
  <si>
    <t>　臺中市Taichung City</t>
  </si>
  <si>
    <t>　臺南市Tainan City</t>
  </si>
  <si>
    <t>區域別
Locality</t>
    <phoneticPr fontId="3" type="noConversion"/>
  </si>
  <si>
    <t>個案人數 Case (Persons)</t>
    <phoneticPr fontId="3" type="noConversion"/>
  </si>
  <si>
    <t>受理案件人數
Number of persons in accepted cases</t>
    <phoneticPr fontId="3" type="noConversion"/>
  </si>
  <si>
    <t>開案人數
Intervention</t>
    <phoneticPr fontId="3" type="noConversion"/>
  </si>
  <si>
    <t>資料來源：各直轄市、縣市政府。</t>
    <phoneticPr fontId="4" type="noConversion"/>
  </si>
  <si>
    <t>Source: County and Government.</t>
    <phoneticPr fontId="4" type="noConversion"/>
  </si>
  <si>
    <t>受理案件人數
Number of Persons in Accepted Cases</t>
    <phoneticPr fontId="3" type="noConversion"/>
  </si>
  <si>
    <t>兒童少年保護-受理案件及開案人數Number of Accepted and New Cases</t>
    <phoneticPr fontId="4" type="noConversion"/>
  </si>
  <si>
    <r>
      <rPr>
        <sz val="10"/>
        <rFont val="標楷體"/>
        <family val="4"/>
        <charset val="136"/>
      </rPr>
      <t xml:space="preserve">年別
</t>
    </r>
    <r>
      <rPr>
        <sz val="10"/>
        <rFont val="Times New Roman"/>
        <family val="1"/>
      </rPr>
      <t>Year</t>
    </r>
    <phoneticPr fontId="3" type="noConversion"/>
  </si>
  <si>
    <r>
      <rPr>
        <sz val="10"/>
        <rFont val="標楷體"/>
        <family val="4"/>
        <charset val="136"/>
      </rPr>
      <t xml:space="preserve">調查處理人數
</t>
    </r>
    <r>
      <rPr>
        <sz val="10"/>
        <rFont val="Times New Roman"/>
        <family val="1"/>
      </rPr>
      <t>Number of Persons Subject to Investigation and Handling</t>
    </r>
    <phoneticPr fontId="5" type="noConversion"/>
  </si>
  <si>
    <r>
      <rPr>
        <sz val="10"/>
        <rFont val="標楷體"/>
        <family val="4"/>
        <charset val="136"/>
      </rPr>
      <t xml:space="preserve">開案人數
</t>
    </r>
    <r>
      <rPr>
        <sz val="10"/>
        <rFont val="Times New Roman"/>
        <family val="1"/>
      </rPr>
      <t>Number of Persons in New Cases</t>
    </r>
    <phoneticPr fontId="5" type="noConversion"/>
  </si>
  <si>
    <r>
      <rPr>
        <sz val="10"/>
        <rFont val="標楷體"/>
        <family val="4"/>
        <charset val="136"/>
      </rPr>
      <t xml:space="preserve">在案中人數
</t>
    </r>
    <r>
      <rPr>
        <sz val="10"/>
        <rFont val="Times New Roman"/>
        <family val="1"/>
      </rPr>
      <t>Number of Persons in Current Cases</t>
    </r>
    <phoneticPr fontId="5" type="noConversion"/>
  </si>
  <si>
    <r>
      <rPr>
        <sz val="9"/>
        <rFont val="標楷體"/>
        <family val="4"/>
        <charset val="136"/>
      </rPr>
      <t>總計</t>
    </r>
    <r>
      <rPr>
        <sz val="9"/>
        <rFont val="Times New Roman"/>
        <family val="1"/>
      </rPr>
      <t>Total</t>
    </r>
  </si>
  <si>
    <r>
      <rPr>
        <sz val="10"/>
        <rFont val="標楷體"/>
        <family val="4"/>
        <charset val="136"/>
      </rPr>
      <t>新北市</t>
    </r>
    <phoneticPr fontId="5" type="noConversion"/>
  </si>
  <si>
    <r>
      <rPr>
        <sz val="10"/>
        <rFont val="標楷體"/>
        <family val="4"/>
        <charset val="136"/>
      </rPr>
      <t>臺北市</t>
    </r>
    <phoneticPr fontId="5" type="noConversion"/>
  </si>
  <si>
    <r>
      <rPr>
        <sz val="10"/>
        <rFont val="標楷體"/>
        <family val="4"/>
        <charset val="136"/>
      </rPr>
      <t>桃園市</t>
    </r>
    <phoneticPr fontId="5" type="noConversion"/>
  </si>
  <si>
    <r>
      <rPr>
        <sz val="10"/>
        <rFont val="標楷體"/>
        <family val="4"/>
        <charset val="136"/>
      </rPr>
      <t>臺中市</t>
    </r>
    <phoneticPr fontId="5" type="noConversion"/>
  </si>
  <si>
    <r>
      <rPr>
        <sz val="10"/>
        <rFont val="標楷體"/>
        <family val="4"/>
        <charset val="136"/>
      </rPr>
      <t>臺南市</t>
    </r>
    <phoneticPr fontId="5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</si>
  <si>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4" type="noConversion"/>
  </si>
  <si>
    <r>
      <rPr>
        <sz val="10"/>
        <rFont val="標楷體"/>
        <family val="4"/>
        <charset val="136"/>
      </rPr>
      <t>總計</t>
    </r>
    <phoneticPr fontId="5" type="noConversion"/>
  </si>
  <si>
    <r>
      <rPr>
        <sz val="10"/>
        <rFont val="標楷體"/>
        <family val="4"/>
        <charset val="136"/>
      </rPr>
      <t xml:space="preserve">年別
</t>
    </r>
    <r>
      <rPr>
        <sz val="10"/>
        <rFont val="Times New Roman"/>
        <family val="1"/>
      </rPr>
      <t>Year</t>
    </r>
    <phoneticPr fontId="3" type="noConversion"/>
  </si>
  <si>
    <r>
      <rPr>
        <sz val="10"/>
        <rFont val="標楷體"/>
        <family val="4"/>
        <charset val="136"/>
      </rPr>
      <t xml:space="preserve">受理案件人數
</t>
    </r>
    <r>
      <rPr>
        <sz val="10"/>
        <rFont val="Times New Roman"/>
        <family val="1"/>
      </rPr>
      <t>Number of persons in accepted cases</t>
    </r>
    <phoneticPr fontId="3" type="noConversion"/>
  </si>
  <si>
    <r>
      <t>98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2009</t>
    </r>
    <phoneticPr fontId="4" type="noConversion"/>
  </si>
  <si>
    <r>
      <t>99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2010</t>
    </r>
    <phoneticPr fontId="4" type="noConversion"/>
  </si>
  <si>
    <r>
      <t>100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2011</t>
    </r>
    <phoneticPr fontId="4" type="noConversion"/>
  </si>
  <si>
    <r>
      <t>101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2012</t>
    </r>
    <phoneticPr fontId="4" type="noConversion"/>
  </si>
  <si>
    <r>
      <t>102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2013</t>
    </r>
    <phoneticPr fontId="4" type="noConversion"/>
  </si>
  <si>
    <r>
      <t>103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2014</t>
    </r>
    <phoneticPr fontId="4" type="noConversion"/>
  </si>
  <si>
    <r>
      <t>104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2015</t>
    </r>
    <phoneticPr fontId="4" type="noConversion"/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</si>
  <si>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2016</t>
    </r>
    <phoneticPr fontId="4" type="noConversion"/>
  </si>
  <si>
    <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2017</t>
    </r>
    <phoneticPr fontId="4" type="noConversion"/>
  </si>
  <si>
    <r>
      <rPr>
        <sz val="10"/>
        <rFont val="標楷體"/>
        <family val="4"/>
        <charset val="136"/>
      </rPr>
      <t>資料來源：各直轄市、縣市政府。</t>
    </r>
    <phoneticPr fontId="4" type="noConversion"/>
  </si>
  <si>
    <t>Source: County and Government.</t>
    <phoneticPr fontId="4" type="noConversion"/>
  </si>
  <si>
    <r>
      <rPr>
        <b/>
        <sz val="14"/>
        <color indexed="10"/>
        <rFont val="標楷體"/>
        <family val="4"/>
        <charset val="136"/>
      </rPr>
      <t>家內</t>
    </r>
    <r>
      <rPr>
        <b/>
        <sz val="14"/>
        <rFont val="標楷體"/>
        <family val="4"/>
        <charset val="136"/>
      </rPr>
      <t>兒童及少年保護</t>
    </r>
    <r>
      <rPr>
        <b/>
        <sz val="14"/>
        <color indexed="10"/>
        <rFont val="標楷體"/>
        <family val="4"/>
        <charset val="136"/>
      </rPr>
      <t>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調查及開案人數</t>
    </r>
    <r>
      <rPr>
        <b/>
        <sz val="14"/>
        <rFont val="Times New Roman"/>
        <family val="1"/>
      </rPr>
      <t>Intra-family Child and Youth Protection Cases - Number of Investigation and New Cases</t>
    </r>
    <phoneticPr fontId="3" type="noConversion"/>
  </si>
  <si>
    <r>
      <rPr>
        <sz val="9"/>
        <rFont val="標楷體"/>
        <family val="4"/>
        <charset val="136"/>
      </rPr>
      <t>單位：人</t>
    </r>
    <r>
      <rPr>
        <sz val="9"/>
        <rFont val="Times New Roman"/>
        <family val="1"/>
      </rPr>
      <t xml:space="preserve">  Unit : Person</t>
    </r>
    <r>
      <rPr>
        <sz val="12"/>
        <color theme="1"/>
        <rFont val="新細明體"/>
        <family val="1"/>
        <charset val="136"/>
        <scheme val="minor"/>
      </rPr>
      <t>s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</si>
  <si>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2018/3/31</t>
    </r>
    <phoneticPr fontId="4" type="noConversion"/>
  </si>
  <si>
    <t>高雄市</t>
    <phoneticPr fontId="5" type="noConversion"/>
  </si>
  <si>
    <t>新北市New Taipei City</t>
  </si>
  <si>
    <t>臺北市Taipei City</t>
  </si>
  <si>
    <t>桃園市Taoyuan City</t>
  </si>
  <si>
    <t>臺中市Taichung City</t>
  </si>
  <si>
    <t>臺南市Tainan City</t>
  </si>
  <si>
    <t>高雄市Kaohsiung City</t>
  </si>
  <si>
    <t>宜蘭縣Yilan County</t>
  </si>
  <si>
    <t>新竹縣Hsinchu County</t>
  </si>
  <si>
    <t>苗栗縣Miaoli County</t>
  </si>
  <si>
    <t>彰化縣Changhua County</t>
  </si>
  <si>
    <t>南投縣Nantou County</t>
  </si>
  <si>
    <t>雲林縣Yunlin County</t>
  </si>
  <si>
    <t>嘉義縣Chiayi County</t>
  </si>
  <si>
    <t>屏東縣Pingtung County</t>
  </si>
  <si>
    <t>臺東縣Taitung County</t>
  </si>
  <si>
    <t>花蓮縣Hualien County</t>
  </si>
  <si>
    <t>澎湖縣Penghu County</t>
  </si>
  <si>
    <t>基隆市Keelung City</t>
  </si>
  <si>
    <t>新竹市Hsinchu City</t>
  </si>
  <si>
    <t>嘉義市Chiayi City</t>
  </si>
  <si>
    <t>金門縣Kinmen County</t>
  </si>
  <si>
    <t>連江縣Lienchiang County</t>
  </si>
  <si>
    <t>桃園縣Taoyuan County</t>
    <phoneticPr fontId="10" type="noConversion"/>
  </si>
  <si>
    <t xml:space="preserve">    高雄市Kaohsiung City</t>
    <phoneticPr fontId="10" type="noConversion"/>
  </si>
  <si>
    <t xml:space="preserve">    臺北市Taipei City</t>
    <phoneticPr fontId="10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</si>
  <si>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2019/4/1</t>
    </r>
    <phoneticPr fontId="4" type="noConversion"/>
  </si>
  <si>
    <r>
      <t>107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2018</t>
    </r>
  </si>
  <si>
    <r>
      <t>98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2009</t>
    </r>
  </si>
  <si>
    <r>
      <t>99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2010</t>
    </r>
  </si>
  <si>
    <r>
      <t>100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2011</t>
    </r>
  </si>
  <si>
    <r>
      <t>101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2012</t>
    </r>
  </si>
  <si>
    <r>
      <t>102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2013</t>
    </r>
  </si>
  <si>
    <r>
      <t>103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,2014</t>
    </r>
  </si>
  <si>
    <r>
      <t>104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2015</t>
    </r>
  </si>
  <si>
    <r>
      <t>105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2016</t>
    </r>
  </si>
  <si>
    <r>
      <t>106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2017</t>
    </r>
  </si>
  <si>
    <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2018</t>
    </r>
    <r>
      <rPr>
        <sz val="12"/>
        <color indexed="8"/>
        <rFont val="新細明體"/>
        <family val="1"/>
        <charset val="136"/>
      </rPr>
      <t/>
    </r>
    <phoneticPr fontId="3" type="noConversion"/>
  </si>
  <si>
    <r>
      <rPr>
        <b/>
        <sz val="14"/>
        <rFont val="標楷體"/>
        <family val="4"/>
        <charset val="136"/>
      </rP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調查處理及服務</t>
    </r>
    <r>
      <rPr>
        <b/>
        <sz val="14"/>
        <rFont val="Times New Roman"/>
        <family val="1"/>
      </rPr>
      <t xml:space="preserve"> Child and Youth Protection Cases - Number of Investigation and Service</t>
    </r>
    <phoneticPr fontId="4" type="noConversion"/>
  </si>
  <si>
    <t>通報調查處理</t>
    <phoneticPr fontId="3" type="noConversion"/>
  </si>
  <si>
    <t>提供後續處遇服務人數(人數)</t>
    <phoneticPr fontId="3" type="noConversion"/>
  </si>
  <si>
    <t>件數</t>
    <phoneticPr fontId="3" type="noConversion"/>
  </si>
  <si>
    <t>人數(A)</t>
    <phoneticPr fontId="3" type="noConversion"/>
  </si>
  <si>
    <t>總計(B)</t>
    <phoneticPr fontId="3" type="noConversion"/>
  </si>
  <si>
    <t>保護服務</t>
    <phoneticPr fontId="3" type="noConversion"/>
  </si>
  <si>
    <t>福利服務</t>
    <phoneticPr fontId="3" type="noConversion"/>
  </si>
  <si>
    <t>轉介其他資源</t>
    <phoneticPr fontId="3" type="noConversion"/>
  </si>
  <si>
    <r>
      <t>108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2019</t>
    </r>
    <phoneticPr fontId="28" type="noConversion"/>
  </si>
  <si>
    <r>
      <rPr>
        <sz val="9"/>
        <rFont val="標楷體"/>
        <family val="4"/>
        <charset val="136"/>
      </rPr>
      <t>單位：件；人</t>
    </r>
    <r>
      <rPr>
        <sz val="9"/>
        <rFont val="Times New Roman"/>
        <family val="1"/>
      </rPr>
      <t xml:space="preserve">  Unit : Cases,Person</t>
    </r>
    <r>
      <rPr>
        <sz val="12"/>
        <color theme="1"/>
        <rFont val="新細明體"/>
        <family val="1"/>
        <charset val="136"/>
        <scheme val="minor"/>
      </rPr>
      <t>s</t>
    </r>
    <phoneticPr fontId="3" type="noConversion"/>
  </si>
  <si>
    <r>
      <rPr>
        <b/>
        <sz val="14"/>
        <rFont val="標楷體"/>
        <family val="4"/>
        <charset val="136"/>
      </rP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調查及開案人數</t>
    </r>
    <r>
      <rPr>
        <b/>
        <sz val="14"/>
        <rFont val="Times New Roman"/>
        <family val="1"/>
      </rPr>
      <t xml:space="preserve">Number of Investigation and New Cases </t>
    </r>
    <phoneticPr fontId="4" type="noConversion"/>
  </si>
  <si>
    <t>106年, 2017</t>
  </si>
  <si>
    <t>107年, 2018</t>
  </si>
  <si>
    <t>附註：
1.受理案件人數：所有通報案件扣除重複通報案件之人數
2.調查處理人數：受理案件後，指派社工進行調查處理之人數。(扣除通報資訊不詳、非屬兒少保護通報事由、歷史性案件等情形。)
3.開案人數：經社工調查，評估由兒保體系提供後續處遇服務之人數。</t>
    <phoneticPr fontId="3" type="noConversion"/>
  </si>
  <si>
    <r>
      <rPr>
        <sz val="10"/>
        <color indexed="8"/>
        <rFont val="標楷體"/>
        <family val="4"/>
        <charset val="136"/>
      </rPr>
      <t xml:space="preserve">開案人數
</t>
    </r>
    <r>
      <rPr>
        <sz val="10"/>
        <color indexed="8"/>
        <rFont val="Times New Roman"/>
        <family val="1"/>
      </rPr>
      <t>Intervention</t>
    </r>
    <phoneticPr fontId="3" type="noConversion"/>
  </si>
  <si>
    <r>
      <rPr>
        <sz val="10"/>
        <color indexed="8"/>
        <rFont val="標楷體"/>
        <family val="4"/>
        <charset val="136"/>
      </rPr>
      <t>調查處理人數</t>
    </r>
    <r>
      <rPr>
        <sz val="10"/>
        <color indexed="8"/>
        <rFont val="細明體"/>
        <family val="3"/>
        <charset val="136"/>
      </rPr>
      <t xml:space="preserve">
</t>
    </r>
    <r>
      <rPr>
        <sz val="10"/>
        <color indexed="8"/>
        <rFont val="Times New Roman"/>
        <family val="1"/>
      </rPr>
      <t>Number of Persons Subject to Investigation and Handling</t>
    </r>
    <phoneticPr fontId="3" type="noConversion"/>
  </si>
  <si>
    <t>…</t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</si>
  <si>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2020/3/31</t>
    </r>
    <phoneticPr fontId="4" type="noConversion"/>
  </si>
  <si>
    <t xml:space="preserve">                      -  </t>
  </si>
  <si>
    <r>
      <rPr>
        <sz val="9"/>
        <rFont val="標楷體"/>
        <family val="4"/>
        <charset val="136"/>
      </rPr>
      <t>單位：件；人</t>
    </r>
    <r>
      <rPr>
        <sz val="9"/>
        <rFont val="Times New Roman"/>
        <family val="1"/>
      </rPr>
      <t xml:space="preserve">  Unit : Cases,Person</t>
    </r>
    <r>
      <rPr>
        <sz val="12"/>
        <rFont val="新細明體"/>
        <family val="1"/>
        <charset val="136"/>
      </rPr>
      <t>s</t>
    </r>
    <phoneticPr fontId="3" type="noConversion"/>
  </si>
  <si>
    <r>
      <rPr>
        <sz val="10"/>
        <rFont val="標楷體"/>
        <family val="4"/>
        <charset val="136"/>
      </rPr>
      <t>　宜蘭縣</t>
    </r>
  </si>
  <si>
    <r>
      <rPr>
        <sz val="10"/>
        <rFont val="標楷體"/>
        <family val="4"/>
        <charset val="136"/>
      </rPr>
      <t>　新竹縣</t>
    </r>
  </si>
  <si>
    <r>
      <rPr>
        <sz val="10"/>
        <rFont val="標楷體"/>
        <family val="4"/>
        <charset val="136"/>
      </rPr>
      <t>　苗栗縣</t>
    </r>
  </si>
  <si>
    <r>
      <rPr>
        <sz val="10"/>
        <rFont val="標楷體"/>
        <family val="4"/>
        <charset val="136"/>
      </rPr>
      <t>　彰化縣</t>
    </r>
  </si>
  <si>
    <r>
      <rPr>
        <sz val="10"/>
        <rFont val="標楷體"/>
        <family val="4"/>
        <charset val="136"/>
      </rPr>
      <t>　南投縣</t>
    </r>
  </si>
  <si>
    <r>
      <rPr>
        <sz val="10"/>
        <rFont val="標楷體"/>
        <family val="4"/>
        <charset val="136"/>
      </rPr>
      <t>　雲林縣</t>
    </r>
  </si>
  <si>
    <r>
      <rPr>
        <sz val="10"/>
        <rFont val="標楷體"/>
        <family val="4"/>
        <charset val="136"/>
      </rPr>
      <t>　嘉義縣</t>
    </r>
  </si>
  <si>
    <r>
      <rPr>
        <sz val="10"/>
        <rFont val="標楷體"/>
        <family val="4"/>
        <charset val="136"/>
      </rPr>
      <t>　屏東縣</t>
    </r>
  </si>
  <si>
    <r>
      <rPr>
        <sz val="10"/>
        <rFont val="標楷體"/>
        <family val="4"/>
        <charset val="136"/>
      </rPr>
      <t>　臺東縣</t>
    </r>
  </si>
  <si>
    <r>
      <rPr>
        <sz val="10"/>
        <rFont val="標楷體"/>
        <family val="4"/>
        <charset val="136"/>
      </rPr>
      <t>　花蓮縣</t>
    </r>
  </si>
  <si>
    <r>
      <rPr>
        <sz val="10"/>
        <rFont val="標楷體"/>
        <family val="4"/>
        <charset val="136"/>
      </rPr>
      <t>　澎湖縣</t>
    </r>
  </si>
  <si>
    <r>
      <rPr>
        <sz val="10"/>
        <rFont val="標楷體"/>
        <family val="4"/>
        <charset val="136"/>
      </rPr>
      <t>　基隆市</t>
    </r>
  </si>
  <si>
    <r>
      <rPr>
        <sz val="10"/>
        <rFont val="標楷體"/>
        <family val="4"/>
        <charset val="136"/>
      </rPr>
      <t>　新竹市</t>
    </r>
  </si>
  <si>
    <r>
      <rPr>
        <sz val="10"/>
        <rFont val="標楷體"/>
        <family val="4"/>
        <charset val="136"/>
      </rPr>
      <t>　嘉義市</t>
    </r>
  </si>
  <si>
    <r>
      <rPr>
        <sz val="10"/>
        <rFont val="標楷體"/>
        <family val="4"/>
        <charset val="136"/>
      </rPr>
      <t>　金門縣</t>
    </r>
  </si>
  <si>
    <r>
      <rPr>
        <sz val="10"/>
        <rFont val="標楷體"/>
        <family val="4"/>
        <charset val="136"/>
      </rPr>
      <t>　連江縣</t>
    </r>
  </si>
  <si>
    <r>
      <rPr>
        <sz val="10"/>
        <rFont val="標楷體"/>
        <family val="4"/>
        <charset val="136"/>
      </rPr>
      <t>資料來源：各直轄市、縣市政府。</t>
    </r>
    <phoneticPr fontId="4" type="noConversion"/>
  </si>
  <si>
    <r>
      <rPr>
        <b/>
        <sz val="14"/>
        <rFont val="標楷體"/>
        <family val="4"/>
        <charset val="136"/>
      </rP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受理案件及開案人數</t>
    </r>
    <r>
      <rPr>
        <b/>
        <sz val="14"/>
        <rFont val="Times New Roman"/>
        <family val="1"/>
      </rPr>
      <t>Number of Accepted and New Cases</t>
    </r>
    <phoneticPr fontId="4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</si>
  <si>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3" type="noConversion"/>
  </si>
  <si>
    <r>
      <rPr>
        <sz val="8"/>
        <rFont val="標楷體"/>
        <family val="4"/>
        <charset val="136"/>
      </rPr>
      <t>個案人數</t>
    </r>
    <r>
      <rPr>
        <sz val="8"/>
        <rFont val="Times New Roman"/>
        <family val="1"/>
      </rPr>
      <t xml:space="preserve"> Case (Persons)</t>
    </r>
    <phoneticPr fontId="3" type="noConversion"/>
  </si>
  <si>
    <r>
      <rPr>
        <sz val="8"/>
        <rFont val="標楷體"/>
        <family val="4"/>
        <charset val="136"/>
      </rPr>
      <t xml:space="preserve">受理案件人數
</t>
    </r>
    <r>
      <rPr>
        <sz val="8"/>
        <rFont val="Times New Roman"/>
        <family val="1"/>
      </rPr>
      <t>Number of persons in accepted cases</t>
    </r>
    <phoneticPr fontId="3" type="noConversion"/>
  </si>
  <si>
    <r>
      <rPr>
        <sz val="8"/>
        <rFont val="標楷體"/>
        <family val="4"/>
        <charset val="136"/>
      </rPr>
      <t xml:space="preserve">開案人數
</t>
    </r>
    <r>
      <rPr>
        <sz val="8"/>
        <rFont val="Times New Roman"/>
        <family val="1"/>
      </rPr>
      <t>Intervention</t>
    </r>
    <phoneticPr fontId="3" type="noConversion"/>
  </si>
  <si>
    <r>
      <rPr>
        <sz val="9"/>
        <rFont val="標楷體"/>
        <family val="4"/>
        <charset val="136"/>
      </rPr>
      <t>新北市</t>
    </r>
    <r>
      <rPr>
        <sz val="9"/>
        <rFont val="Times New Roman"/>
        <family val="1"/>
      </rPr>
      <t>New Taipei City</t>
    </r>
    <phoneticPr fontId="10" type="noConversion"/>
  </si>
  <si>
    <r>
      <rPr>
        <sz val="9"/>
        <rFont val="標楷體"/>
        <family val="4"/>
        <charset val="136"/>
      </rPr>
      <t>臺北市</t>
    </r>
    <r>
      <rPr>
        <sz val="9"/>
        <rFont val="Times New Roman"/>
        <family val="1"/>
      </rPr>
      <t>Taipei City</t>
    </r>
    <phoneticPr fontId="10" type="noConversion"/>
  </si>
  <si>
    <r>
      <rPr>
        <sz val="9"/>
        <rFont val="標楷體"/>
        <family val="4"/>
        <charset val="136"/>
      </rPr>
      <t>桃園市</t>
    </r>
    <r>
      <rPr>
        <sz val="9"/>
        <rFont val="Times New Roman"/>
        <family val="1"/>
      </rPr>
      <t>Taoyuan City</t>
    </r>
    <phoneticPr fontId="4" type="noConversion"/>
  </si>
  <si>
    <r>
      <rPr>
        <sz val="9"/>
        <rFont val="標楷體"/>
        <family val="4"/>
        <charset val="136"/>
      </rPr>
      <t>臺中市</t>
    </r>
    <r>
      <rPr>
        <sz val="9"/>
        <rFont val="Times New Roman"/>
        <family val="1"/>
      </rPr>
      <t>Taichung City</t>
    </r>
    <phoneticPr fontId="10" type="noConversion"/>
  </si>
  <si>
    <r>
      <rPr>
        <sz val="9"/>
        <rFont val="標楷體"/>
        <family val="4"/>
        <charset val="136"/>
      </rPr>
      <t>臺南市</t>
    </r>
    <r>
      <rPr>
        <sz val="9"/>
        <rFont val="Times New Roman"/>
        <family val="1"/>
      </rPr>
      <t>Tainan City</t>
    </r>
    <phoneticPr fontId="10" type="noConversion"/>
  </si>
  <si>
    <r>
      <rPr>
        <sz val="9"/>
        <rFont val="標楷體"/>
        <family val="4"/>
        <charset val="136"/>
      </rPr>
      <t>高雄市</t>
    </r>
    <r>
      <rPr>
        <sz val="9"/>
        <rFont val="Times New Roman"/>
        <family val="1"/>
      </rPr>
      <t>Kaohsiung City</t>
    </r>
    <phoneticPr fontId="10" type="noConversion"/>
  </si>
  <si>
    <r>
      <rPr>
        <sz val="9"/>
        <rFont val="標楷體"/>
        <family val="4"/>
        <charset val="136"/>
      </rPr>
      <t>宜蘭縣</t>
    </r>
    <r>
      <rPr>
        <sz val="9"/>
        <rFont val="Times New Roman"/>
        <family val="1"/>
      </rPr>
      <t>Yilan County</t>
    </r>
    <phoneticPr fontId="10" type="noConversion"/>
  </si>
  <si>
    <r>
      <rPr>
        <sz val="9"/>
        <rFont val="標楷體"/>
        <family val="4"/>
        <charset val="136"/>
      </rPr>
      <t>新竹縣</t>
    </r>
    <r>
      <rPr>
        <sz val="9"/>
        <rFont val="Times New Roman"/>
        <family val="1"/>
      </rPr>
      <t>Hsinchu County</t>
    </r>
    <phoneticPr fontId="10" type="noConversion"/>
  </si>
  <si>
    <r>
      <rPr>
        <sz val="9"/>
        <rFont val="標楷體"/>
        <family val="4"/>
        <charset val="136"/>
      </rPr>
      <t>苗栗縣</t>
    </r>
    <r>
      <rPr>
        <sz val="9"/>
        <rFont val="Times New Roman"/>
        <family val="1"/>
      </rPr>
      <t>Miaoli County</t>
    </r>
    <phoneticPr fontId="10" type="noConversion"/>
  </si>
  <si>
    <r>
      <rPr>
        <sz val="9"/>
        <rFont val="標楷體"/>
        <family val="4"/>
        <charset val="136"/>
      </rPr>
      <t>彰化縣</t>
    </r>
    <r>
      <rPr>
        <sz val="9"/>
        <rFont val="Times New Roman"/>
        <family val="1"/>
      </rPr>
      <t>Changhua County</t>
    </r>
    <phoneticPr fontId="10" type="noConversion"/>
  </si>
  <si>
    <r>
      <rPr>
        <sz val="9"/>
        <rFont val="標楷體"/>
        <family val="4"/>
        <charset val="136"/>
      </rPr>
      <t>南投縣</t>
    </r>
    <r>
      <rPr>
        <sz val="9"/>
        <rFont val="Times New Roman"/>
        <family val="1"/>
      </rPr>
      <t>Nantou County</t>
    </r>
    <phoneticPr fontId="10" type="noConversion"/>
  </si>
  <si>
    <r>
      <rPr>
        <sz val="9"/>
        <rFont val="標楷體"/>
        <family val="4"/>
        <charset val="136"/>
      </rPr>
      <t>雲林縣</t>
    </r>
    <r>
      <rPr>
        <sz val="9"/>
        <rFont val="Times New Roman"/>
        <family val="1"/>
      </rPr>
      <t>Yunlin County</t>
    </r>
    <phoneticPr fontId="10" type="noConversion"/>
  </si>
  <si>
    <r>
      <rPr>
        <sz val="9"/>
        <rFont val="標楷體"/>
        <family val="4"/>
        <charset val="136"/>
      </rPr>
      <t>嘉義縣</t>
    </r>
    <r>
      <rPr>
        <sz val="9"/>
        <rFont val="Times New Roman"/>
        <family val="1"/>
      </rPr>
      <t>Chiayi County</t>
    </r>
    <phoneticPr fontId="10" type="noConversion"/>
  </si>
  <si>
    <r>
      <rPr>
        <sz val="9"/>
        <rFont val="標楷體"/>
        <family val="4"/>
        <charset val="136"/>
      </rPr>
      <t>屏東縣</t>
    </r>
    <r>
      <rPr>
        <sz val="9"/>
        <rFont val="Times New Roman"/>
        <family val="1"/>
      </rPr>
      <t>Pingtung County</t>
    </r>
    <phoneticPr fontId="10" type="noConversion"/>
  </si>
  <si>
    <r>
      <rPr>
        <sz val="9"/>
        <rFont val="標楷體"/>
        <family val="4"/>
        <charset val="136"/>
      </rPr>
      <t>臺東縣</t>
    </r>
    <r>
      <rPr>
        <sz val="9"/>
        <rFont val="Times New Roman"/>
        <family val="1"/>
      </rPr>
      <t>Taitung County</t>
    </r>
    <phoneticPr fontId="10" type="noConversion"/>
  </si>
  <si>
    <r>
      <rPr>
        <sz val="9"/>
        <rFont val="標楷體"/>
        <family val="4"/>
        <charset val="136"/>
      </rPr>
      <t>花蓮縣</t>
    </r>
    <r>
      <rPr>
        <sz val="9"/>
        <rFont val="Times New Roman"/>
        <family val="1"/>
      </rPr>
      <t>Hualien County</t>
    </r>
    <phoneticPr fontId="10" type="noConversion"/>
  </si>
  <si>
    <r>
      <rPr>
        <sz val="9"/>
        <rFont val="標楷體"/>
        <family val="4"/>
        <charset val="136"/>
      </rPr>
      <t>澎湖縣</t>
    </r>
    <r>
      <rPr>
        <sz val="9"/>
        <rFont val="Times New Roman"/>
        <family val="1"/>
      </rPr>
      <t>Penghu County</t>
    </r>
    <phoneticPr fontId="10" type="noConversion"/>
  </si>
  <si>
    <r>
      <rPr>
        <sz val="9"/>
        <rFont val="標楷體"/>
        <family val="4"/>
        <charset val="136"/>
      </rPr>
      <t>基隆市</t>
    </r>
    <r>
      <rPr>
        <sz val="9"/>
        <rFont val="Times New Roman"/>
        <family val="1"/>
      </rPr>
      <t>Keelung City</t>
    </r>
    <phoneticPr fontId="10" type="noConversion"/>
  </si>
  <si>
    <r>
      <rPr>
        <sz val="9"/>
        <rFont val="標楷體"/>
        <family val="4"/>
        <charset val="136"/>
      </rPr>
      <t>新竹市</t>
    </r>
    <r>
      <rPr>
        <sz val="9"/>
        <rFont val="Times New Roman"/>
        <family val="1"/>
      </rPr>
      <t>Hsinchu City</t>
    </r>
    <phoneticPr fontId="10" type="noConversion"/>
  </si>
  <si>
    <r>
      <rPr>
        <sz val="9"/>
        <rFont val="標楷體"/>
        <family val="4"/>
        <charset val="136"/>
      </rPr>
      <t>嘉義市</t>
    </r>
    <r>
      <rPr>
        <sz val="9"/>
        <rFont val="Times New Roman"/>
        <family val="1"/>
      </rPr>
      <t>Chiayi City</t>
    </r>
    <phoneticPr fontId="10" type="noConversion"/>
  </si>
  <si>
    <r>
      <rPr>
        <sz val="9"/>
        <rFont val="標楷體"/>
        <family val="4"/>
        <charset val="136"/>
      </rPr>
      <t>金門縣</t>
    </r>
    <r>
      <rPr>
        <sz val="9"/>
        <rFont val="Times New Roman"/>
        <family val="1"/>
      </rPr>
      <t>Kinmen County</t>
    </r>
    <phoneticPr fontId="10" type="noConversion"/>
  </si>
  <si>
    <r>
      <rPr>
        <sz val="9"/>
        <rFont val="標楷體"/>
        <family val="4"/>
        <charset val="136"/>
      </rPr>
      <t>連江縣</t>
    </r>
    <r>
      <rPr>
        <sz val="9"/>
        <rFont val="Times New Roman"/>
        <family val="1"/>
      </rPr>
      <t>Lienchiang County</t>
    </r>
    <phoneticPr fontId="10" type="noConversion"/>
  </si>
  <si>
    <r>
      <rPr>
        <sz val="8"/>
        <rFont val="標楷體"/>
        <family val="4"/>
        <charset val="136"/>
      </rPr>
      <t>資料來源：各直轄市、縣市政府。</t>
    </r>
    <phoneticPr fontId="4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</si>
  <si>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2017/3/9</t>
    </r>
    <phoneticPr fontId="4" type="noConversion"/>
  </si>
  <si>
    <r>
      <rPr>
        <b/>
        <sz val="14"/>
        <rFont val="標楷體"/>
        <family val="4"/>
        <charset val="136"/>
      </rPr>
      <t>家內兒童少年保護案件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調查及開案人數</t>
    </r>
    <r>
      <rPr>
        <b/>
        <sz val="14"/>
        <rFont val="Times New Roman"/>
        <family val="1"/>
      </rPr>
      <t>Intra-family Child and Youth Protection Cases - Number of Investigation and New Cases</t>
    </r>
    <phoneticPr fontId="4" type="noConversion"/>
  </si>
  <si>
    <r>
      <rPr>
        <sz val="9"/>
        <rFont val="標楷體"/>
        <family val="4"/>
        <charset val="136"/>
      </rPr>
      <t>單位：人</t>
    </r>
    <r>
      <rPr>
        <sz val="9"/>
        <rFont val="Times New Roman"/>
        <family val="1"/>
      </rPr>
      <t xml:space="preserve">  Unit : Person</t>
    </r>
    <r>
      <rPr>
        <sz val="12"/>
        <rFont val="新細明體"/>
        <family val="1"/>
        <charset val="136"/>
      </rPr>
      <t>s</t>
    </r>
    <phoneticPr fontId="3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</si>
  <si>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4" type="noConversion"/>
  </si>
  <si>
    <r>
      <rPr>
        <sz val="10"/>
        <rFont val="標楷體"/>
        <family val="4"/>
        <charset val="136"/>
      </rPr>
      <t xml:space="preserve">調查處理人數
</t>
    </r>
    <r>
      <rPr>
        <sz val="10"/>
        <rFont val="Times New Roman"/>
        <family val="1"/>
      </rPr>
      <t>Number of Persons Subject to Investigation and Handling</t>
    </r>
    <phoneticPr fontId="5" type="noConversion"/>
  </si>
  <si>
    <r>
      <rPr>
        <sz val="10"/>
        <rFont val="標楷體"/>
        <family val="4"/>
        <charset val="136"/>
      </rPr>
      <t xml:space="preserve">開案人數
</t>
    </r>
    <r>
      <rPr>
        <sz val="10"/>
        <rFont val="Times New Roman"/>
        <family val="1"/>
      </rPr>
      <t>Number of Persons in New Cases</t>
    </r>
    <phoneticPr fontId="5" type="noConversion"/>
  </si>
  <si>
    <r>
      <rPr>
        <sz val="10"/>
        <rFont val="標楷體"/>
        <family val="4"/>
        <charset val="136"/>
      </rPr>
      <t xml:space="preserve">在案中人數
</t>
    </r>
    <r>
      <rPr>
        <sz val="10"/>
        <rFont val="Times New Roman"/>
        <family val="1"/>
      </rPr>
      <t>Number of Persons in Current Cases</t>
    </r>
    <phoneticPr fontId="5" type="noConversion"/>
  </si>
  <si>
    <r>
      <rPr>
        <sz val="10"/>
        <rFont val="標楷體"/>
        <family val="4"/>
        <charset val="136"/>
      </rPr>
      <t>總計</t>
    </r>
    <phoneticPr fontId="5" type="noConversion"/>
  </si>
  <si>
    <r>
      <rPr>
        <b/>
        <sz val="14"/>
        <rFont val="標楷體"/>
        <family val="4"/>
        <charset val="136"/>
      </rPr>
      <t>家內兒童少年保護案件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調查及開案人數</t>
    </r>
    <r>
      <rPr>
        <b/>
        <sz val="14"/>
        <rFont val="Times New Roman"/>
        <family val="1"/>
      </rPr>
      <t>Intra-family Child and Youth Protection Cases - Number of Investigation and New Cases</t>
    </r>
    <phoneticPr fontId="4" type="noConversion"/>
  </si>
  <si>
    <r>
      <rPr>
        <sz val="9"/>
        <rFont val="標楷體"/>
        <family val="4"/>
        <charset val="136"/>
      </rPr>
      <t>單位：人</t>
    </r>
    <r>
      <rPr>
        <sz val="9"/>
        <rFont val="Times New Roman"/>
        <family val="1"/>
      </rPr>
      <t xml:space="preserve">  Unit : Person</t>
    </r>
    <r>
      <rPr>
        <sz val="12"/>
        <rFont val="新細明體"/>
        <family val="1"/>
        <charset val="136"/>
      </rPr>
      <t>s</t>
    </r>
    <phoneticPr fontId="3" type="noConversion"/>
  </si>
  <si>
    <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2019</t>
    </r>
    <r>
      <rPr>
        <sz val="9"/>
        <rFont val="Times New Roman"/>
        <family val="1"/>
      </rPr>
      <t/>
    </r>
    <phoneticPr fontId="4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</si>
  <si>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4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</si>
  <si>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4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</si>
  <si>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4" type="noConversion"/>
  </si>
  <si>
    <t>經調查評估後
無後續服務需求</t>
    <phoneticPr fontId="3" type="noConversion"/>
  </si>
  <si>
    <t>提供後續處遇服務人數(人數)</t>
    <phoneticPr fontId="3" type="noConversion"/>
  </si>
  <si>
    <t>經調查評估後
無後續服務需求(人數)</t>
    <phoneticPr fontId="3" type="noConversion"/>
  </si>
  <si>
    <r>
      <rPr>
        <sz val="10"/>
        <rFont val="標楷體"/>
        <family val="4"/>
        <charset val="136"/>
      </rPr>
      <t>民國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</si>
  <si>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2021/03/31</t>
    </r>
    <phoneticPr fontId="4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</si>
  <si>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2022/3/31</t>
    </r>
    <phoneticPr fontId="4" type="noConversion"/>
  </si>
  <si>
    <r>
      <rPr>
        <sz val="10"/>
        <rFont val="標楷體"/>
        <family val="4"/>
        <charset val="136"/>
      </rPr>
      <t>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3" type="noConversion"/>
  </si>
  <si>
    <r>
      <rPr>
        <b/>
        <sz val="10"/>
        <rFont val="標楷體"/>
        <family val="4"/>
        <charset val="136"/>
      </rPr>
      <t>總計</t>
    </r>
    <phoneticPr fontId="5" type="noConversion"/>
  </si>
  <si>
    <t>提供服務率
(B/A)%</t>
    <phoneticPr fontId="3" type="noConversion"/>
  </si>
  <si>
    <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</si>
  <si>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2023/3/31</t>
    </r>
    <phoneticPr fontId="4" type="noConversion"/>
  </si>
  <si>
    <r>
      <rPr>
        <sz val="10"/>
        <rFont val="標楷體"/>
        <family val="4"/>
        <charset val="136"/>
      </rPr>
      <t>民國</t>
    </r>
    <r>
      <rPr>
        <sz val="10"/>
        <rFont val="Times New Roman"/>
        <family val="1"/>
      </rP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3" type="noConversion"/>
  </si>
  <si>
    <r>
      <rPr>
        <b/>
        <sz val="10"/>
        <rFont val="標楷體"/>
        <family val="4"/>
        <charset val="136"/>
      </rPr>
      <t>總計</t>
    </r>
    <phoneticPr fontId="5" type="noConversion"/>
  </si>
  <si>
    <r>
      <rPr>
        <b/>
        <sz val="10"/>
        <rFont val="標楷體"/>
        <family val="4"/>
        <charset val="136"/>
      </rPr>
      <t>總計</t>
    </r>
    <phoneticPr fontId="5" type="noConversion"/>
  </si>
  <si>
    <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3" type="noConversion"/>
  </si>
  <si>
    <r>
      <rPr>
        <sz val="10"/>
        <rFont val="標楷體"/>
        <family val="4"/>
        <charset val="136"/>
      </rPr>
      <t>民國</t>
    </r>
    <r>
      <rPr>
        <sz val="10"/>
        <rFont val="Times New Roman"/>
        <family val="1"/>
      </rP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7-12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, July-Dec., 2023</t>
    </r>
    <phoneticPr fontId="3" type="noConversion"/>
  </si>
  <si>
    <r>
      <rPr>
        <sz val="10"/>
        <rFont val="標楷體"/>
        <family val="4"/>
        <charset val="136"/>
      </rPr>
      <t>民國</t>
    </r>
    <r>
      <rPr>
        <sz val="10"/>
        <rFont val="Times New Roman"/>
        <family val="1"/>
      </rP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1-6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,Jan.-June, 2023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</si>
  <si>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2023/10/02</t>
    </r>
    <phoneticPr fontId="4" type="noConversion"/>
  </si>
  <si>
    <r>
      <rPr>
        <sz val="10"/>
        <rFont val="標楷體"/>
        <family val="4"/>
        <charset val="136"/>
      </rPr>
      <t>民國</t>
    </r>
    <r>
      <rPr>
        <sz val="10"/>
        <rFont val="Times New Roman"/>
        <family val="1"/>
      </rP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</si>
  <si>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2024/04/01</t>
    </r>
    <phoneticPr fontId="4" type="noConversion"/>
  </si>
  <si>
    <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</si>
</sst>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\-#,##0;&quot;－&quot;"/>
    <numFmt numFmtId="178" formatCode="#,##0.0_);[Red]\(#,##0.0\)"/>
    <numFmt numFmtId="179" formatCode="#,##0.0;\-#,##0.0;&quot;－&quot;"/>
  </numFmts>
  <fonts count="39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14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b/>
      <sz val="14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color indexed="8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color indexed="8"/>
      <name val="細明體"/>
      <family val="3"/>
      <charset val="136"/>
    </font>
    <font>
      <sz val="9"/>
      <name val="新細明體"/>
      <family val="1"/>
      <charset val="136"/>
    </font>
    <font>
      <sz val="10"/>
      <name val="微軟正黑體"/>
      <family val="2"/>
      <charset val="136"/>
    </font>
    <font>
      <sz val="10"/>
      <color rgb="FF0000FF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name val="Times New Roman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6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171">
    <xf numFmtId="0" fontId="0" fillId="0" borderId="0" xfId="0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3" applyNumberFormat="1" applyFont="1" applyFill="1" applyBorder="1">
      <alignment vertical="center"/>
    </xf>
    <xf numFmtId="176" fontId="8" fillId="0" borderId="0" xfId="3" applyNumberFormat="1" applyFont="1" applyFill="1">
      <alignment vertical="center"/>
    </xf>
    <xf numFmtId="176" fontId="8" fillId="0" borderId="0" xfId="3" applyNumberFormat="1" applyFont="1" applyFill="1" applyAlignment="1">
      <alignment horizontal="left" wrapText="1"/>
    </xf>
    <xf numFmtId="49" fontId="9" fillId="0" borderId="1" xfId="4" applyNumberFormat="1" applyFont="1" applyFill="1" applyBorder="1" applyAlignment="1">
      <alignment vertical="top" wrapText="1"/>
    </xf>
    <xf numFmtId="177" fontId="8" fillId="0" borderId="0" xfId="1" applyNumberFormat="1" applyFont="1" applyFill="1" applyBorder="1" applyAlignment="1">
      <alignment horizontal="right"/>
    </xf>
    <xf numFmtId="49" fontId="9" fillId="0" borderId="2" xfId="4" applyNumberFormat="1" applyFont="1" applyFill="1" applyBorder="1" applyAlignment="1">
      <alignment vertical="top" wrapText="1"/>
    </xf>
    <xf numFmtId="177" fontId="8" fillId="0" borderId="3" xfId="1" applyNumberFormat="1" applyFont="1" applyFill="1" applyBorder="1" applyAlignment="1">
      <alignment horizontal="right"/>
    </xf>
    <xf numFmtId="0" fontId="9" fillId="0" borderId="0" xfId="5" applyFont="1"/>
    <xf numFmtId="176" fontId="8" fillId="0" borderId="0" xfId="4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5" fillId="0" borderId="0" xfId="3" applyNumberFormat="1" applyFont="1" applyFill="1" applyBorder="1">
      <alignment vertical="center"/>
    </xf>
    <xf numFmtId="176" fontId="15" fillId="0" borderId="0" xfId="3" applyNumberFormat="1" applyFont="1" applyFill="1">
      <alignment vertical="center"/>
    </xf>
    <xf numFmtId="0" fontId="6" fillId="0" borderId="0" xfId="1" applyFont="1" applyFill="1" applyAlignment="1">
      <alignment horizontal="left"/>
    </xf>
    <xf numFmtId="176" fontId="15" fillId="0" borderId="3" xfId="3" applyNumberFormat="1" applyFont="1" applyFill="1" applyBorder="1">
      <alignment vertical="center"/>
    </xf>
    <xf numFmtId="176" fontId="16" fillId="0" borderId="0" xfId="3" applyNumberFormat="1" applyFont="1" applyFill="1" applyAlignment="1">
      <alignment horizontal="center" vertical="center"/>
    </xf>
    <xf numFmtId="176" fontId="15" fillId="0" borderId="0" xfId="3" applyNumberFormat="1" applyFont="1" applyFill="1" applyAlignment="1">
      <alignment horizontal="left" wrapText="1"/>
    </xf>
    <xf numFmtId="49" fontId="6" fillId="0" borderId="1" xfId="4" applyNumberFormat="1" applyFont="1" applyFill="1" applyBorder="1" applyAlignment="1">
      <alignment vertical="top" wrapText="1"/>
    </xf>
    <xf numFmtId="177" fontId="15" fillId="0" borderId="0" xfId="1" applyNumberFormat="1" applyFont="1" applyFill="1" applyBorder="1" applyAlignment="1">
      <alignment horizontal="right"/>
    </xf>
    <xf numFmtId="49" fontId="6" fillId="0" borderId="2" xfId="4" applyNumberFormat="1" applyFont="1" applyFill="1" applyBorder="1" applyAlignment="1">
      <alignment vertical="top" wrapText="1"/>
    </xf>
    <xf numFmtId="177" fontId="15" fillId="0" borderId="3" xfId="1" applyNumberFormat="1" applyFont="1" applyFill="1" applyBorder="1" applyAlignment="1">
      <alignment horizontal="right"/>
    </xf>
    <xf numFmtId="0" fontId="6" fillId="0" borderId="0" xfId="5" applyFont="1"/>
    <xf numFmtId="176" fontId="15" fillId="0" borderId="0" xfId="3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76" fontId="15" fillId="0" borderId="0" xfId="3" applyNumberFormat="1" applyFont="1" applyFill="1" applyAlignment="1">
      <alignment horizontal="centerContinuous" vertical="center"/>
    </xf>
    <xf numFmtId="176" fontId="15" fillId="0" borderId="0" xfId="3" applyNumberFormat="1" applyFont="1" applyFill="1" applyBorder="1" applyAlignment="1">
      <alignment horizontal="centerContinuous" vertical="center"/>
    </xf>
    <xf numFmtId="0" fontId="6" fillId="0" borderId="0" xfId="0" applyFont="1" applyFill="1" applyAlignment="1">
      <alignment horizontal="left"/>
    </xf>
    <xf numFmtId="0" fontId="15" fillId="0" borderId="0" xfId="3" applyFont="1" applyFill="1" applyBorder="1">
      <alignment vertical="center"/>
    </xf>
    <xf numFmtId="176" fontId="15" fillId="0" borderId="0" xfId="3" applyNumberFormat="1" applyFont="1" applyFill="1" applyBorder="1" applyAlignment="1">
      <alignment horizontal="center"/>
    </xf>
    <xf numFmtId="176" fontId="15" fillId="0" borderId="0" xfId="4" applyNumberFormat="1" applyFont="1" applyFill="1" applyBorder="1" applyAlignment="1" applyProtection="1">
      <alignment horizontal="center"/>
    </xf>
    <xf numFmtId="176" fontId="15" fillId="0" borderId="3" xfId="4" applyNumberFormat="1" applyFont="1" applyFill="1" applyBorder="1" applyAlignment="1" applyProtection="1"/>
    <xf numFmtId="177" fontId="15" fillId="0" borderId="0" xfId="0" applyNumberFormat="1" applyFont="1" applyFill="1" applyBorder="1" applyAlignment="1">
      <alignment vertical="center"/>
    </xf>
    <xf numFmtId="176" fontId="15" fillId="0" borderId="0" xfId="3" applyNumberFormat="1" applyFont="1" applyFill="1" applyAlignment="1">
      <alignment horizontal="center" vertical="center" wrapText="1"/>
    </xf>
    <xf numFmtId="176" fontId="15" fillId="0" borderId="0" xfId="3" applyNumberFormat="1" applyFont="1" applyFill="1" applyBorder="1" applyAlignment="1">
      <alignment horizontal="center" vertical="center" wrapText="1"/>
    </xf>
    <xf numFmtId="176" fontId="19" fillId="0" borderId="4" xfId="2" applyNumberFormat="1" applyFont="1" applyFill="1" applyBorder="1" applyAlignment="1">
      <alignment horizontal="center" vertical="center" wrapText="1"/>
    </xf>
    <xf numFmtId="176" fontId="19" fillId="0" borderId="5" xfId="2" applyNumberFormat="1" applyFont="1" applyFill="1" applyBorder="1" applyAlignment="1">
      <alignment horizontal="center" vertical="center" wrapText="1"/>
    </xf>
    <xf numFmtId="176" fontId="20" fillId="0" borderId="0" xfId="2" applyNumberFormat="1" applyFont="1" applyFill="1"/>
    <xf numFmtId="0" fontId="20" fillId="0" borderId="0" xfId="2" applyFont="1" applyFill="1"/>
    <xf numFmtId="176" fontId="21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center" vertical="center"/>
    </xf>
    <xf numFmtId="49" fontId="9" fillId="0" borderId="6" xfId="4" applyNumberFormat="1" applyFont="1" applyFill="1" applyBorder="1" applyAlignment="1">
      <alignment vertical="top" wrapText="1"/>
    </xf>
    <xf numFmtId="49" fontId="6" fillId="0" borderId="6" xfId="4" applyNumberFormat="1" applyFont="1" applyFill="1" applyBorder="1" applyAlignment="1">
      <alignment vertical="top" wrapText="1"/>
    </xf>
    <xf numFmtId="176" fontId="19" fillId="0" borderId="0" xfId="2" applyNumberFormat="1" applyFont="1" applyFill="1"/>
    <xf numFmtId="0" fontId="19" fillId="0" borderId="7" xfId="4" applyFont="1" applyBorder="1" applyAlignment="1">
      <alignment vertical="center" wrapText="1"/>
    </xf>
    <xf numFmtId="177" fontId="19" fillId="0" borderId="8" xfId="0" applyNumberFormat="1" applyFont="1" applyBorder="1" applyAlignment="1">
      <alignment horizontal="left"/>
    </xf>
    <xf numFmtId="0" fontId="19" fillId="0" borderId="0" xfId="2" applyFont="1" applyFill="1"/>
    <xf numFmtId="177" fontId="19" fillId="0" borderId="0" xfId="0" applyNumberFormat="1" applyFont="1" applyFill="1" applyBorder="1" applyAlignment="1">
      <alignment horizontal="right"/>
    </xf>
    <xf numFmtId="177" fontId="19" fillId="0" borderId="3" xfId="0" applyNumberFormat="1" applyFont="1" applyFill="1" applyBorder="1" applyAlignment="1">
      <alignment horizontal="right"/>
    </xf>
    <xf numFmtId="176" fontId="19" fillId="0" borderId="9" xfId="2" applyNumberFormat="1" applyFont="1" applyFill="1" applyBorder="1" applyAlignment="1">
      <alignment horizontal="center" vertical="center" wrapText="1"/>
    </xf>
    <xf numFmtId="176" fontId="19" fillId="0" borderId="3" xfId="2" applyNumberFormat="1" applyFont="1" applyFill="1" applyBorder="1" applyAlignment="1">
      <alignment horizontal="center" vertical="center" wrapText="1"/>
    </xf>
    <xf numFmtId="176" fontId="19" fillId="0" borderId="10" xfId="2" applyNumberFormat="1" applyFont="1" applyFill="1" applyBorder="1" applyAlignment="1">
      <alignment horizontal="center" vertical="center" wrapText="1"/>
    </xf>
    <xf numFmtId="178" fontId="24" fillId="0" borderId="3" xfId="2" applyNumberFormat="1" applyFont="1" applyFill="1" applyBorder="1" applyAlignment="1">
      <alignment vertical="center"/>
    </xf>
    <xf numFmtId="49" fontId="15" fillId="0" borderId="0" xfId="4" applyNumberFormat="1" applyFont="1" applyFill="1" applyBorder="1" applyAlignment="1">
      <alignment horizontal="center" vertical="center" wrapText="1"/>
    </xf>
    <xf numFmtId="49" fontId="19" fillId="0" borderId="8" xfId="4" applyNumberFormat="1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vertical="center"/>
    </xf>
    <xf numFmtId="49" fontId="19" fillId="0" borderId="9" xfId="4" applyNumberFormat="1" applyFont="1" applyFill="1" applyBorder="1" applyAlignment="1">
      <alignment horizontal="center" vertical="center" wrapText="1"/>
    </xf>
    <xf numFmtId="177" fontId="19" fillId="0" borderId="3" xfId="0" applyNumberFormat="1" applyFont="1" applyFill="1" applyBorder="1" applyAlignment="1">
      <alignment vertical="center"/>
    </xf>
    <xf numFmtId="178" fontId="24" fillId="0" borderId="0" xfId="2" applyNumberFormat="1" applyFont="1" applyFill="1" applyBorder="1" applyAlignment="1">
      <alignment vertical="center"/>
    </xf>
    <xf numFmtId="176" fontId="19" fillId="0" borderId="8" xfId="3" applyNumberFormat="1" applyFont="1" applyFill="1" applyBorder="1" applyAlignment="1">
      <alignment horizontal="center" vertical="center" wrapText="1"/>
    </xf>
    <xf numFmtId="176" fontId="19" fillId="0" borderId="0" xfId="3" applyNumberFormat="1" applyFont="1" applyFill="1">
      <alignment vertical="center"/>
    </xf>
    <xf numFmtId="0" fontId="19" fillId="0" borderId="0" xfId="5" applyFont="1"/>
    <xf numFmtId="176" fontId="20" fillId="0" borderId="0" xfId="2" applyNumberFormat="1" applyFont="1" applyFill="1" applyBorder="1"/>
    <xf numFmtId="177" fontId="19" fillId="0" borderId="0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8" fontId="14" fillId="0" borderId="0" xfId="2" applyNumberFormat="1" applyFont="1" applyFill="1" applyBorder="1" applyAlignment="1">
      <alignment vertical="center"/>
    </xf>
    <xf numFmtId="176" fontId="19" fillId="0" borderId="11" xfId="3" applyNumberFormat="1" applyFont="1" applyFill="1" applyBorder="1">
      <alignment vertical="center"/>
    </xf>
    <xf numFmtId="0" fontId="20" fillId="0" borderId="11" xfId="2" applyFont="1" applyFill="1" applyBorder="1"/>
    <xf numFmtId="0" fontId="19" fillId="0" borderId="0" xfId="4" applyFont="1" applyBorder="1" applyAlignment="1">
      <alignment horizontal="right" vertical="center"/>
    </xf>
    <xf numFmtId="0" fontId="18" fillId="0" borderId="0" xfId="4" applyFont="1" applyBorder="1" applyAlignment="1">
      <alignment horizontal="right" vertical="center"/>
    </xf>
    <xf numFmtId="0" fontId="19" fillId="0" borderId="11" xfId="4" applyFont="1" applyBorder="1" applyAlignment="1">
      <alignment horizontal="right" vertical="center" wrapText="1"/>
    </xf>
    <xf numFmtId="177" fontId="32" fillId="0" borderId="3" xfId="0" applyNumberFormat="1" applyFont="1" applyBorder="1" applyAlignment="1">
      <alignment horizontal="right" vertical="center"/>
    </xf>
    <xf numFmtId="0" fontId="6" fillId="0" borderId="0" xfId="1" applyFont="1" applyFill="1" applyAlignment="1"/>
    <xf numFmtId="176" fontId="6" fillId="0" borderId="0" xfId="3" applyNumberFormat="1" applyFont="1" applyFill="1">
      <alignment vertical="center"/>
    </xf>
    <xf numFmtId="176" fontId="19" fillId="0" borderId="9" xfId="3" applyNumberFormat="1" applyFont="1" applyFill="1" applyBorder="1" applyAlignment="1">
      <alignment horizontal="center" vertical="center" wrapText="1"/>
    </xf>
    <xf numFmtId="177" fontId="19" fillId="0" borderId="3" xfId="0" applyNumberFormat="1" applyFont="1" applyBorder="1" applyAlignment="1">
      <alignment horizontal="right" vertical="center"/>
    </xf>
    <xf numFmtId="176" fontId="20" fillId="0" borderId="3" xfId="2" applyNumberFormat="1" applyFont="1" applyFill="1" applyBorder="1"/>
    <xf numFmtId="176" fontId="27" fillId="0" borderId="5" xfId="2" applyNumberFormat="1" applyFont="1" applyFill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176" fontId="19" fillId="0" borderId="11" xfId="3" applyNumberFormat="1" applyFont="1" applyFill="1" applyBorder="1" applyAlignment="1">
      <alignment horizontal="center" vertical="center" wrapText="1"/>
    </xf>
    <xf numFmtId="176" fontId="19" fillId="0" borderId="7" xfId="3" applyNumberFormat="1" applyFont="1" applyFill="1" applyBorder="1" applyAlignment="1">
      <alignment horizontal="center" vertical="center" wrapText="1"/>
    </xf>
    <xf numFmtId="179" fontId="19" fillId="0" borderId="0" xfId="0" applyNumberFormat="1" applyFont="1" applyFill="1" applyBorder="1" applyAlignment="1">
      <alignment horizontal="right"/>
    </xf>
    <xf numFmtId="179" fontId="19" fillId="0" borderId="3" xfId="0" applyNumberFormat="1" applyFont="1" applyFill="1" applyBorder="1" applyAlignment="1">
      <alignment horizontal="right"/>
    </xf>
    <xf numFmtId="49" fontId="18" fillId="0" borderId="0" xfId="4" applyNumberFormat="1" applyFont="1" applyFill="1" applyBorder="1" applyAlignment="1">
      <alignment vertical="center" wrapText="1"/>
    </xf>
    <xf numFmtId="177" fontId="19" fillId="0" borderId="0" xfId="0" applyNumberFormat="1" applyFont="1" applyFill="1" applyBorder="1" applyAlignment="1">
      <alignment horizontal="right" vertical="center"/>
    </xf>
    <xf numFmtId="49" fontId="19" fillId="0" borderId="8" xfId="0" applyNumberFormat="1" applyFont="1" applyFill="1" applyBorder="1" applyAlignment="1">
      <alignment horizontal="center" wrapText="1"/>
    </xf>
    <xf numFmtId="49" fontId="19" fillId="0" borderId="9" xfId="0" applyNumberFormat="1" applyFont="1" applyFill="1" applyBorder="1" applyAlignment="1">
      <alignment horizontal="center" wrapText="1"/>
    </xf>
    <xf numFmtId="179" fontId="19" fillId="0" borderId="0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horizontal="left" vertical="center"/>
    </xf>
    <xf numFmtId="0" fontId="19" fillId="0" borderId="3" xfId="4" applyFont="1" applyBorder="1" applyAlignment="1"/>
    <xf numFmtId="49" fontId="19" fillId="0" borderId="0" xfId="0" applyNumberFormat="1" applyFont="1" applyFill="1" applyBorder="1" applyAlignment="1">
      <alignment horizontal="right"/>
    </xf>
    <xf numFmtId="49" fontId="19" fillId="0" borderId="8" xfId="0" applyNumberFormat="1" applyFont="1" applyFill="1" applyBorder="1" applyAlignment="1">
      <alignment horizontal="left"/>
    </xf>
    <xf numFmtId="49" fontId="19" fillId="0" borderId="3" xfId="0" applyNumberFormat="1" applyFont="1" applyFill="1" applyBorder="1" applyAlignment="1">
      <alignment horizontal="right"/>
    </xf>
    <xf numFmtId="49" fontId="19" fillId="0" borderId="9" xfId="0" applyNumberFormat="1" applyFont="1" applyFill="1" applyBorder="1" applyAlignment="1">
      <alignment horizontal="left"/>
    </xf>
    <xf numFmtId="0" fontId="6" fillId="0" borderId="11" xfId="0" applyFont="1" applyBorder="1" applyAlignment="1"/>
    <xf numFmtId="0" fontId="6" fillId="0" borderId="0" xfId="0" applyFont="1" applyBorder="1" applyAlignment="1"/>
    <xf numFmtId="176" fontId="31" fillId="0" borderId="0" xfId="3" applyNumberFormat="1" applyFont="1" applyFill="1" applyAlignment="1">
      <alignment horizontal="center" vertical="center"/>
    </xf>
    <xf numFmtId="176" fontId="8" fillId="0" borderId="0" xfId="3" applyNumberFormat="1" applyFont="1" applyFill="1" applyAlignment="1">
      <alignment horizontal="center" vertical="center"/>
    </xf>
    <xf numFmtId="176" fontId="8" fillId="0" borderId="0" xfId="3" applyNumberFormat="1" applyFont="1" applyFill="1" applyAlignment="1">
      <alignment horizontal="center" wrapText="1"/>
    </xf>
    <xf numFmtId="176" fontId="19" fillId="0" borderId="0" xfId="3" applyNumberFormat="1" applyFont="1" applyFill="1" applyAlignment="1">
      <alignment horizontal="center" vertical="center"/>
    </xf>
    <xf numFmtId="176" fontId="15" fillId="0" borderId="0" xfId="3" applyNumberFormat="1" applyFont="1" applyFill="1" applyAlignment="1">
      <alignment horizontal="center" vertical="center"/>
    </xf>
    <xf numFmtId="176" fontId="15" fillId="0" borderId="0" xfId="3" applyNumberFormat="1" applyFont="1" applyFill="1" applyAlignment="1">
      <alignment horizontal="center" wrapText="1"/>
    </xf>
    <xf numFmtId="177" fontId="19" fillId="0" borderId="0" xfId="2" applyNumberFormat="1" applyFont="1" applyFill="1"/>
    <xf numFmtId="0" fontId="6" fillId="0" borderId="0" xfId="0" applyFont="1" applyFill="1" applyAlignment="1">
      <alignment horizontal="center"/>
    </xf>
    <xf numFmtId="0" fontId="27" fillId="0" borderId="5" xfId="0" applyFont="1" applyFill="1" applyBorder="1" applyAlignment="1">
      <alignment vertical="center" wrapText="1"/>
    </xf>
    <xf numFmtId="0" fontId="35" fillId="0" borderId="3" xfId="4" applyFont="1" applyBorder="1" applyAlignment="1"/>
    <xf numFmtId="176" fontId="35" fillId="0" borderId="0" xfId="3" applyNumberFormat="1" applyFont="1" applyFill="1">
      <alignment vertical="center"/>
    </xf>
    <xf numFmtId="0" fontId="6" fillId="0" borderId="0" xfId="0" applyFont="1" applyFill="1" applyAlignment="1">
      <alignment horizontal="center"/>
    </xf>
    <xf numFmtId="0" fontId="36" fillId="0" borderId="11" xfId="4" applyFont="1" applyBorder="1" applyAlignment="1">
      <alignment horizontal="right" vertical="center" wrapText="1"/>
    </xf>
    <xf numFmtId="0" fontId="36" fillId="0" borderId="7" xfId="4" applyFont="1" applyBorder="1" applyAlignment="1">
      <alignment vertical="center" wrapText="1"/>
    </xf>
    <xf numFmtId="177" fontId="36" fillId="0" borderId="0" xfId="0" applyNumberFormat="1" applyFont="1" applyFill="1" applyBorder="1" applyAlignment="1">
      <alignment horizontal="right"/>
    </xf>
    <xf numFmtId="179" fontId="36" fillId="0" borderId="0" xfId="0" applyNumberFormat="1" applyFont="1" applyFill="1" applyBorder="1" applyAlignment="1">
      <alignment horizontal="right"/>
    </xf>
    <xf numFmtId="176" fontId="36" fillId="0" borderId="0" xfId="2" applyNumberFormat="1" applyFont="1" applyFill="1"/>
    <xf numFmtId="176" fontId="24" fillId="0" borderId="0" xfId="2" applyNumberFormat="1" applyFont="1" applyFill="1" applyBorder="1"/>
    <xf numFmtId="179" fontId="19" fillId="0" borderId="0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right" vertical="center"/>
    </xf>
    <xf numFmtId="49" fontId="19" fillId="0" borderId="3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79" fontId="19" fillId="0" borderId="3" xfId="0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horizontal="center" vertical="center" wrapText="1"/>
    </xf>
    <xf numFmtId="0" fontId="36" fillId="0" borderId="7" xfId="4" applyFont="1" applyBorder="1" applyAlignment="1">
      <alignment horizontal="left" vertical="center" wrapText="1" indent="1"/>
    </xf>
    <xf numFmtId="177" fontId="19" fillId="0" borderId="8" xfId="0" applyNumberFormat="1" applyFont="1" applyBorder="1" applyAlignment="1">
      <alignment horizontal="left" vertical="center" indent="1"/>
    </xf>
    <xf numFmtId="49" fontId="19" fillId="0" borderId="8" xfId="0" applyNumberFormat="1" applyFont="1" applyFill="1" applyBorder="1" applyAlignment="1">
      <alignment horizontal="left" vertical="center" indent="1"/>
    </xf>
    <xf numFmtId="49" fontId="19" fillId="0" borderId="9" xfId="0" applyNumberFormat="1" applyFont="1" applyFill="1" applyBorder="1" applyAlignment="1">
      <alignment horizontal="left" vertical="center" indent="1"/>
    </xf>
    <xf numFmtId="177" fontId="36" fillId="0" borderId="0" xfId="0" applyNumberFormat="1" applyFont="1" applyFill="1" applyBorder="1" applyAlignment="1">
      <alignment horizontal="right" vertical="center"/>
    </xf>
    <xf numFmtId="179" fontId="3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38" fillId="0" borderId="0" xfId="2" applyFont="1" applyFill="1"/>
    <xf numFmtId="0" fontId="6" fillId="0" borderId="0" xfId="0" applyFont="1" applyFill="1" applyAlignment="1">
      <alignment horizontal="center"/>
    </xf>
    <xf numFmtId="176" fontId="19" fillId="0" borderId="7" xfId="2" applyNumberFormat="1" applyFont="1" applyFill="1" applyBorder="1" applyAlignment="1">
      <alignment horizontal="center" vertical="center" wrapText="1"/>
    </xf>
    <xf numFmtId="176" fontId="19" fillId="0" borderId="9" xfId="2" applyNumberFormat="1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 applyProtection="1">
      <alignment horizontal="center" vertical="center" wrapText="1"/>
    </xf>
    <xf numFmtId="49" fontId="18" fillId="0" borderId="11" xfId="4" applyNumberFormat="1" applyFont="1" applyFill="1" applyBorder="1" applyAlignment="1">
      <alignment horizontal="left" vertical="top" wrapText="1"/>
    </xf>
    <xf numFmtId="49" fontId="18" fillId="0" borderId="0" xfId="4" applyNumberFormat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176" fontId="19" fillId="2" borderId="12" xfId="0" applyNumberFormat="1" applyFont="1" applyFill="1" applyBorder="1" applyAlignment="1" applyProtection="1">
      <alignment horizontal="center" vertical="center" wrapText="1"/>
    </xf>
    <xf numFmtId="178" fontId="27" fillId="0" borderId="5" xfId="2" applyNumberFormat="1" applyFont="1" applyFill="1" applyBorder="1" applyAlignment="1">
      <alignment horizontal="center" vertical="center"/>
    </xf>
    <xf numFmtId="178" fontId="27" fillId="0" borderId="13" xfId="2" applyNumberFormat="1" applyFont="1" applyFill="1" applyBorder="1" applyAlignment="1">
      <alignment horizontal="center" vertical="center"/>
    </xf>
    <xf numFmtId="176" fontId="27" fillId="0" borderId="5" xfId="2" applyNumberFormat="1" applyFont="1" applyFill="1" applyBorder="1" applyAlignment="1">
      <alignment horizontal="center" vertical="center"/>
    </xf>
    <xf numFmtId="176" fontId="27" fillId="0" borderId="4" xfId="2" applyNumberFormat="1" applyFont="1" applyFill="1" applyBorder="1" applyAlignment="1">
      <alignment horizontal="center" vertical="center"/>
    </xf>
    <xf numFmtId="176" fontId="27" fillId="0" borderId="13" xfId="2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76" fontId="27" fillId="0" borderId="14" xfId="2" applyNumberFormat="1" applyFont="1" applyFill="1" applyBorder="1" applyAlignment="1">
      <alignment horizontal="center" vertical="center" wrapText="1"/>
    </xf>
    <xf numFmtId="176" fontId="27" fillId="0" borderId="10" xfId="2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176" fontId="15" fillId="0" borderId="6" xfId="3" applyNumberFormat="1" applyFont="1" applyFill="1" applyBorder="1" applyAlignment="1">
      <alignment horizontal="center" vertical="center" wrapText="1"/>
    </xf>
    <xf numFmtId="176" fontId="15" fillId="0" borderId="1" xfId="3" applyNumberFormat="1" applyFont="1" applyFill="1" applyBorder="1" applyAlignment="1">
      <alignment horizontal="center" vertical="center"/>
    </xf>
    <xf numFmtId="176" fontId="15" fillId="0" borderId="2" xfId="3" applyNumberFormat="1" applyFont="1" applyFill="1" applyBorder="1" applyAlignment="1">
      <alignment horizontal="center" vertical="center"/>
    </xf>
    <xf numFmtId="176" fontId="15" fillId="2" borderId="12" xfId="1" applyNumberFormat="1" applyFont="1" applyFill="1" applyBorder="1" applyAlignment="1" applyProtection="1">
      <alignment horizontal="center" vertical="center" wrapText="1"/>
    </xf>
    <xf numFmtId="176" fontId="15" fillId="2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176" fontId="8" fillId="0" borderId="6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/>
    </xf>
    <xf numFmtId="176" fontId="8" fillId="0" borderId="2" xfId="3" applyNumberFormat="1" applyFont="1" applyFill="1" applyBorder="1" applyAlignment="1">
      <alignment horizontal="center" vertical="center"/>
    </xf>
    <xf numFmtId="176" fontId="8" fillId="2" borderId="13" xfId="1" applyNumberFormat="1" applyFont="1" applyFill="1" applyBorder="1" applyAlignment="1" applyProtection="1">
      <alignment horizontal="center" vertical="center" wrapText="1"/>
    </xf>
    <xf numFmtId="176" fontId="8" fillId="2" borderId="5" xfId="1" applyNumberFormat="1" applyFont="1" applyFill="1" applyBorder="1" applyAlignment="1" applyProtection="1">
      <alignment horizontal="center" vertical="center" wrapText="1"/>
    </xf>
    <xf numFmtId="176" fontId="8" fillId="0" borderId="14" xfId="3" applyNumberFormat="1" applyFont="1" applyFill="1" applyBorder="1" applyAlignment="1">
      <alignment horizontal="center" vertical="center" wrapText="1"/>
    </xf>
    <xf numFmtId="176" fontId="8" fillId="0" borderId="15" xfId="3" applyNumberFormat="1" applyFont="1" applyFill="1" applyBorder="1" applyAlignment="1">
      <alignment horizontal="center" vertical="center"/>
    </xf>
    <xf numFmtId="176" fontId="8" fillId="0" borderId="10" xfId="3" applyNumberFormat="1" applyFont="1" applyFill="1" applyBorder="1" applyAlignment="1">
      <alignment horizontal="center" vertical="center"/>
    </xf>
    <xf numFmtId="176" fontId="8" fillId="2" borderId="12" xfId="1" applyNumberFormat="1" applyFont="1" applyFill="1" applyBorder="1" applyAlignment="1" applyProtection="1">
      <alignment horizontal="center" vertical="center" wrapText="1"/>
    </xf>
    <xf numFmtId="0" fontId="8" fillId="0" borderId="5" xfId="1" applyFont="1" applyBorder="1" applyAlignment="1">
      <alignment horizontal="center" vertical="center"/>
    </xf>
  </cellXfs>
  <cellStyles count="6">
    <cellStyle name="一般" xfId="0" builtinId="0"/>
    <cellStyle name="一般 2" xfId="1" xr:uid="{00000000-0005-0000-0000-000001000000}"/>
    <cellStyle name="一般 3" xfId="2" xr:uid="{00000000-0005-0000-0000-000002000000}"/>
    <cellStyle name="一般_moi04-05" xfId="3" xr:uid="{00000000-0005-0000-0000-000003000000}"/>
    <cellStyle name="一般_Sheet1" xfId="4" xr:uid="{00000000-0005-0000-0000-000004000000}"/>
    <cellStyle name="一般_十年長照上網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"/>
  <sheetViews>
    <sheetView tabSelected="1" topLeftCell="A25" zoomScaleNormal="100" workbookViewId="0">
      <pane xSplit="2" ySplit="5" topLeftCell="C30" activePane="bottomRight" state="frozen"/>
      <selection activeCell="A37" sqref="A37"/>
      <selection pane="topRight" activeCell="A37" sqref="A37"/>
      <selection pane="bottomLeft" activeCell="A37" sqref="A37"/>
      <selection pane="bottomRight" activeCell="I37" sqref="I37"/>
    </sheetView>
  </sheetViews>
  <sheetFormatPr defaultColWidth="14.375" defaultRowHeight="15.75"/>
  <cols>
    <col min="1" max="1" width="18.625" style="39" customWidth="1"/>
    <col min="2" max="9" width="14.375" style="39" customWidth="1"/>
    <col min="10" max="247" width="9" style="39" customWidth="1"/>
    <col min="248" max="248" width="12.625" style="39" customWidth="1"/>
    <col min="249" max="16384" width="14.375" style="39"/>
  </cols>
  <sheetData>
    <row r="1" spans="1:51" s="13" customFormat="1" ht="20.25" hidden="1" customHeight="1">
      <c r="A1" s="12" t="s">
        <v>154</v>
      </c>
      <c r="B1" s="40"/>
      <c r="C1" s="40"/>
      <c r="D1" s="41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2" spans="1:51" s="14" customFormat="1" ht="14.25" hidden="1" customHeight="1">
      <c r="B2" s="25"/>
      <c r="C2" s="25"/>
      <c r="D2" s="26"/>
      <c r="E2" s="26"/>
      <c r="F2" s="26"/>
      <c r="G2" s="26"/>
      <c r="H2" s="26"/>
      <c r="I2" s="26"/>
      <c r="J2" s="27"/>
      <c r="K2" s="26"/>
      <c r="L2" s="26"/>
      <c r="M2" s="27"/>
      <c r="N2" s="26"/>
      <c r="O2" s="26"/>
      <c r="P2" s="26"/>
      <c r="Q2" s="27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25"/>
    </row>
    <row r="3" spans="1:51" s="14" customFormat="1" ht="12.75" hidden="1" customHeight="1">
      <c r="A3" s="28"/>
      <c r="B3" s="29"/>
      <c r="C3" s="29"/>
      <c r="D3" s="13"/>
      <c r="U3" s="30"/>
      <c r="V3" s="30"/>
      <c r="W3" s="30"/>
      <c r="X3" s="30"/>
      <c r="Y3" s="30"/>
      <c r="Z3" s="30"/>
      <c r="AA3" s="30"/>
      <c r="AB3" s="30"/>
      <c r="AC3" s="30"/>
      <c r="AD3" s="31"/>
      <c r="AE3" s="31"/>
      <c r="AF3" s="31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1:51" s="17" customFormat="1" ht="26.25" hidden="1" customHeight="1">
      <c r="A4" s="131" t="s">
        <v>89</v>
      </c>
      <c r="B4" s="137" t="s">
        <v>90</v>
      </c>
      <c r="C4" s="133" t="s">
        <v>159</v>
      </c>
      <c r="D4" s="133" t="s">
        <v>158</v>
      </c>
    </row>
    <row r="5" spans="1:51" s="17" customFormat="1" ht="26.25" hidden="1" customHeight="1">
      <c r="A5" s="132"/>
      <c r="B5" s="137"/>
      <c r="C5" s="133"/>
      <c r="D5" s="133"/>
    </row>
    <row r="6" spans="1:51" s="34" customFormat="1" ht="15.75" hidden="1" customHeight="1">
      <c r="A6" s="55" t="s">
        <v>91</v>
      </c>
      <c r="B6" s="56">
        <v>19841</v>
      </c>
      <c r="C6" s="86" t="s">
        <v>160</v>
      </c>
      <c r="D6" s="56">
        <v>13400</v>
      </c>
    </row>
    <row r="7" spans="1:51" s="34" customFormat="1" ht="15.75" hidden="1" customHeight="1">
      <c r="A7" s="55" t="s">
        <v>92</v>
      </c>
      <c r="B7" s="56">
        <v>26550</v>
      </c>
      <c r="C7" s="86" t="s">
        <v>160</v>
      </c>
      <c r="D7" s="56">
        <v>18188</v>
      </c>
    </row>
    <row r="8" spans="1:51" s="35" customFormat="1" ht="15.75" hidden="1" customHeight="1">
      <c r="A8" s="55" t="s">
        <v>93</v>
      </c>
      <c r="B8" s="56">
        <v>26573</v>
      </c>
      <c r="C8" s="86" t="s">
        <v>160</v>
      </c>
      <c r="D8" s="56">
        <v>17667</v>
      </c>
    </row>
    <row r="9" spans="1:51" s="34" customFormat="1" ht="15.75" hidden="1" customHeight="1">
      <c r="A9" s="55" t="s">
        <v>94</v>
      </c>
      <c r="B9" s="56">
        <v>29268</v>
      </c>
      <c r="C9" s="86" t="s">
        <v>160</v>
      </c>
      <c r="D9" s="56">
        <v>19174</v>
      </c>
    </row>
    <row r="10" spans="1:51" s="35" customFormat="1" ht="15.75" hidden="1" customHeight="1">
      <c r="A10" s="55" t="s">
        <v>95</v>
      </c>
      <c r="B10" s="56">
        <v>25971</v>
      </c>
      <c r="C10" s="86" t="s">
        <v>160</v>
      </c>
      <c r="D10" s="56">
        <v>16322</v>
      </c>
    </row>
    <row r="11" spans="1:51" s="34" customFormat="1" ht="15.75" hidden="1" customHeight="1">
      <c r="A11" s="55" t="s">
        <v>96</v>
      </c>
      <c r="B11" s="56">
        <v>37357</v>
      </c>
      <c r="C11" s="56">
        <v>32422</v>
      </c>
      <c r="D11" s="56">
        <v>11589</v>
      </c>
    </row>
    <row r="12" spans="1:51" s="34" customFormat="1" ht="15.75" hidden="1" customHeight="1">
      <c r="A12" s="55" t="s">
        <v>97</v>
      </c>
      <c r="B12" s="56">
        <v>41512</v>
      </c>
      <c r="C12" s="56">
        <v>35944</v>
      </c>
      <c r="D12" s="56">
        <v>9604</v>
      </c>
    </row>
    <row r="13" spans="1:51" s="35" customFormat="1" ht="15.75" hidden="1" customHeight="1">
      <c r="A13" s="55" t="s">
        <v>98</v>
      </c>
      <c r="B13" s="56">
        <f>'105'!B8</f>
        <v>40660</v>
      </c>
      <c r="C13" s="56">
        <v>31618</v>
      </c>
      <c r="D13" s="56">
        <v>9461</v>
      </c>
    </row>
    <row r="14" spans="1:51" s="34" customFormat="1" ht="15.75" hidden="1" customHeight="1">
      <c r="A14" s="55" t="s">
        <v>155</v>
      </c>
      <c r="B14" s="56">
        <v>45283</v>
      </c>
      <c r="C14" s="56">
        <v>34420</v>
      </c>
      <c r="D14" s="56">
        <v>9389</v>
      </c>
    </row>
    <row r="15" spans="1:51" s="34" customFormat="1" ht="15.75" hidden="1" customHeight="1">
      <c r="A15" s="57" t="s">
        <v>156</v>
      </c>
      <c r="B15" s="58">
        <v>54795</v>
      </c>
      <c r="C15" s="58">
        <v>33845</v>
      </c>
      <c r="D15" s="58">
        <v>9186</v>
      </c>
    </row>
    <row r="16" spans="1:51" s="34" customFormat="1" ht="24" hidden="1" customHeight="1">
      <c r="A16" s="134" t="s">
        <v>157</v>
      </c>
      <c r="B16" s="134"/>
      <c r="C16" s="134"/>
      <c r="D16" s="134"/>
      <c r="E16" s="85"/>
      <c r="F16" s="85"/>
    </row>
    <row r="17" spans="1:9" s="34" customFormat="1" ht="59.25" hidden="1" customHeight="1">
      <c r="A17" s="135"/>
      <c r="B17" s="135"/>
      <c r="C17" s="135"/>
      <c r="D17" s="135"/>
      <c r="E17" s="85"/>
      <c r="F17" s="85"/>
    </row>
    <row r="18" spans="1:9" s="35" customFormat="1" ht="15.75" hidden="1" customHeight="1">
      <c r="A18" s="54"/>
      <c r="B18" s="33"/>
      <c r="C18" s="33"/>
    </row>
    <row r="19" spans="1:9" s="34" customFormat="1" ht="21" hidden="1" customHeight="1">
      <c r="A19" s="67" t="s">
        <v>102</v>
      </c>
      <c r="B19" s="59"/>
      <c r="C19" s="59"/>
      <c r="D19" s="59"/>
      <c r="E19" s="59"/>
    </row>
    <row r="20" spans="1:9" s="34" customFormat="1" ht="21" hidden="1" customHeight="1">
      <c r="A20" s="65" t="s">
        <v>103</v>
      </c>
      <c r="B20" s="53"/>
      <c r="C20" s="53"/>
      <c r="D20" s="53"/>
      <c r="E20" s="59"/>
    </row>
    <row r="21" spans="1:9" s="38" customFormat="1" ht="62.25" hidden="1" customHeight="1">
      <c r="A21" s="50" t="s">
        <v>77</v>
      </c>
      <c r="B21" s="51" t="s">
        <v>78</v>
      </c>
      <c r="C21" s="52" t="s">
        <v>79</v>
      </c>
      <c r="D21" s="52" t="s">
        <v>80</v>
      </c>
    </row>
    <row r="22" spans="1:9" s="63" customFormat="1" ht="14.65" hidden="1" customHeight="1">
      <c r="A22" s="60" t="s">
        <v>99</v>
      </c>
      <c r="B22" s="64">
        <f>'106'!C5</f>
        <v>22403</v>
      </c>
      <c r="C22" s="64">
        <f>'106'!D5</f>
        <v>4135</v>
      </c>
      <c r="D22" s="64">
        <f>'106'!E5</f>
        <v>1919</v>
      </c>
    </row>
    <row r="23" spans="1:9" s="63" customFormat="1" ht="14.65" hidden="1" customHeight="1">
      <c r="A23" s="76" t="s">
        <v>142</v>
      </c>
      <c r="B23" s="77">
        <f>'107'!C5</f>
        <v>21612</v>
      </c>
      <c r="C23" s="77">
        <f>'107'!D5</f>
        <v>4175</v>
      </c>
      <c r="D23" s="77">
        <f>'107'!E5</f>
        <v>1733</v>
      </c>
    </row>
    <row r="24" spans="1:9" s="63" customFormat="1" ht="14.65" hidden="1" customHeight="1">
      <c r="A24" s="81"/>
      <c r="B24" s="64"/>
      <c r="C24" s="64"/>
      <c r="D24" s="64"/>
    </row>
    <row r="25" spans="1:9" s="63" customFormat="1" ht="23.25" customHeight="1">
      <c r="A25" s="12" t="s">
        <v>143</v>
      </c>
      <c r="B25" s="64"/>
      <c r="C25" s="64"/>
      <c r="D25" s="64"/>
    </row>
    <row r="26" spans="1:9" s="63" customFormat="1" ht="14.65" customHeight="1">
      <c r="A26" s="66" t="s">
        <v>153</v>
      </c>
      <c r="B26" s="73"/>
      <c r="C26" s="73"/>
      <c r="D26" s="73"/>
      <c r="E26" s="78"/>
      <c r="F26" s="78"/>
      <c r="G26" s="78"/>
      <c r="H26" s="78"/>
    </row>
    <row r="27" spans="1:9" s="38" customFormat="1" ht="21.75" customHeight="1">
      <c r="A27" s="131" t="s">
        <v>77</v>
      </c>
      <c r="B27" s="138" t="s">
        <v>144</v>
      </c>
      <c r="C27" s="139"/>
      <c r="D27" s="140" t="s">
        <v>224</v>
      </c>
      <c r="E27" s="141"/>
      <c r="F27" s="141"/>
      <c r="G27" s="142"/>
      <c r="H27" s="145" t="s">
        <v>225</v>
      </c>
      <c r="I27" s="143" t="s">
        <v>231</v>
      </c>
    </row>
    <row r="28" spans="1:9" s="63" customFormat="1" ht="43.5" customHeight="1">
      <c r="A28" s="132"/>
      <c r="B28" s="79" t="s">
        <v>146</v>
      </c>
      <c r="C28" s="79" t="s">
        <v>147</v>
      </c>
      <c r="D28" s="79" t="s">
        <v>148</v>
      </c>
      <c r="E28" s="79" t="s">
        <v>149</v>
      </c>
      <c r="F28" s="79" t="s">
        <v>150</v>
      </c>
      <c r="G28" s="80" t="s">
        <v>151</v>
      </c>
      <c r="H28" s="146"/>
      <c r="I28" s="144"/>
    </row>
    <row r="29" spans="1:9" s="63" customFormat="1" ht="14.65" customHeight="1">
      <c r="A29" s="82" t="s">
        <v>219</v>
      </c>
      <c r="B29" s="64">
        <f>'108'!C6</f>
        <v>39009</v>
      </c>
      <c r="C29" s="64">
        <f>'108'!D6</f>
        <v>40705</v>
      </c>
      <c r="D29" s="64">
        <f>'108'!E6</f>
        <v>27716</v>
      </c>
      <c r="E29" s="64">
        <f>'108'!F6</f>
        <v>11113</v>
      </c>
      <c r="F29" s="64">
        <f>'108'!G6</f>
        <v>1101</v>
      </c>
      <c r="G29" s="64">
        <f>'108'!H6</f>
        <v>15502</v>
      </c>
      <c r="H29" s="64">
        <f>'108'!I6</f>
        <v>12989</v>
      </c>
      <c r="I29" s="89">
        <f>'108'!J6</f>
        <v>68.089915243827534</v>
      </c>
    </row>
    <row r="30" spans="1:9" s="63" customFormat="1" ht="14.65" customHeight="1">
      <c r="A30" s="60" t="s">
        <v>220</v>
      </c>
      <c r="B30" s="64">
        <f>'109'!C6</f>
        <v>46105</v>
      </c>
      <c r="C30" s="64">
        <f>'109'!D6</f>
        <v>48392</v>
      </c>
      <c r="D30" s="64">
        <f>'109'!E6</f>
        <v>35160</v>
      </c>
      <c r="E30" s="64">
        <f>'109'!F6</f>
        <v>12610</v>
      </c>
      <c r="F30" s="64">
        <f>'109'!G6</f>
        <v>929</v>
      </c>
      <c r="G30" s="64">
        <f>'109'!H6</f>
        <v>21621</v>
      </c>
      <c r="H30" s="64">
        <f>'109'!I6</f>
        <v>13232</v>
      </c>
      <c r="I30" s="89">
        <f>'109'!J6</f>
        <v>72.656637460737315</v>
      </c>
    </row>
    <row r="31" spans="1:9" s="63" customFormat="1" ht="14.65" customHeight="1">
      <c r="A31" s="60" t="s">
        <v>232</v>
      </c>
      <c r="B31" s="64">
        <f>'110'!C6</f>
        <v>44539</v>
      </c>
      <c r="C31" s="64">
        <f>'110'!D6</f>
        <v>46733</v>
      </c>
      <c r="D31" s="64">
        <f>'110'!E6</f>
        <v>35467</v>
      </c>
      <c r="E31" s="64">
        <f>'110'!F6</f>
        <v>11523</v>
      </c>
      <c r="F31" s="64">
        <f>'110'!G6</f>
        <v>550</v>
      </c>
      <c r="G31" s="64">
        <f>'110'!H6</f>
        <v>23394</v>
      </c>
      <c r="H31" s="64">
        <f>'110'!I6</f>
        <v>11266</v>
      </c>
      <c r="I31" s="89">
        <f>'110'!J6</f>
        <v>75.892838037361173</v>
      </c>
    </row>
    <row r="32" spans="1:9" s="63" customFormat="1" ht="14.65" customHeight="1">
      <c r="A32" s="60" t="s">
        <v>237</v>
      </c>
      <c r="B32" s="64">
        <f>'111'!C6</f>
        <v>46859</v>
      </c>
      <c r="C32" s="64">
        <f>'111'!D6</f>
        <v>49014</v>
      </c>
      <c r="D32" s="64">
        <f>'111'!E6</f>
        <v>40360</v>
      </c>
      <c r="E32" s="64">
        <f>'111'!F6</f>
        <v>11950</v>
      </c>
      <c r="F32" s="64">
        <f>'111'!G6</f>
        <v>480</v>
      </c>
      <c r="G32" s="64">
        <f>'111'!H6</f>
        <v>27930</v>
      </c>
      <c r="H32" s="64">
        <f>'111'!I6</f>
        <v>8654</v>
      </c>
      <c r="I32" s="89">
        <f>'111'!J6</f>
        <v>82.343820133023215</v>
      </c>
    </row>
    <row r="33" spans="1:9" s="115" customFormat="1" ht="14.65" customHeight="1">
      <c r="A33" s="60" t="s">
        <v>243</v>
      </c>
      <c r="B33" s="64">
        <f>'112'!C6</f>
        <v>56796</v>
      </c>
      <c r="C33" s="64">
        <f>'112'!D6</f>
        <v>59170</v>
      </c>
      <c r="D33" s="64">
        <f>'112'!E6</f>
        <v>53463</v>
      </c>
      <c r="E33" s="64">
        <f>'112'!F6</f>
        <v>12646</v>
      </c>
      <c r="F33" s="64">
        <f>'112'!G6</f>
        <v>343</v>
      </c>
      <c r="G33" s="64">
        <f>'112'!H6</f>
        <v>40474</v>
      </c>
      <c r="H33" s="64">
        <f>'112'!I6</f>
        <v>5707</v>
      </c>
      <c r="I33" s="89">
        <f>'112'!J6</f>
        <v>90.354909582558733</v>
      </c>
    </row>
    <row r="34" spans="1:9" s="63" customFormat="1">
      <c r="A34" s="87" t="s">
        <v>221</v>
      </c>
      <c r="B34" s="64">
        <f>'112上'!C6</f>
        <v>28856</v>
      </c>
      <c r="C34" s="64">
        <f>'112上'!D6</f>
        <v>30235</v>
      </c>
      <c r="D34" s="64">
        <f>'112上'!E6</f>
        <v>26882</v>
      </c>
      <c r="E34" s="64">
        <f>'112上'!F6</f>
        <v>6907</v>
      </c>
      <c r="F34" s="64">
        <f>'112上'!G6</f>
        <v>205</v>
      </c>
      <c r="G34" s="64">
        <f>'112上'!H6</f>
        <v>19770</v>
      </c>
      <c r="H34" s="64">
        <f>'112上'!I6</f>
        <v>3353</v>
      </c>
      <c r="I34" s="89">
        <f>'112上'!J6</f>
        <v>88.910203406647923</v>
      </c>
    </row>
    <row r="35" spans="1:9" s="63" customFormat="1">
      <c r="A35" s="88" t="s">
        <v>222</v>
      </c>
      <c r="B35" s="64">
        <f>'112下'!C6</f>
        <v>27940</v>
      </c>
      <c r="C35" s="64">
        <f>'112下'!D6</f>
        <v>28935</v>
      </c>
      <c r="D35" s="64">
        <f>'112下'!E6</f>
        <v>26581</v>
      </c>
      <c r="E35" s="64">
        <f>'112下'!F6</f>
        <v>5739</v>
      </c>
      <c r="F35" s="64">
        <f>'112下'!G6</f>
        <v>138</v>
      </c>
      <c r="G35" s="64">
        <f>'112下'!H6</f>
        <v>20704</v>
      </c>
      <c r="H35" s="64">
        <f>'112下'!I6</f>
        <v>2354</v>
      </c>
      <c r="I35" s="89">
        <f>'112下'!J6</f>
        <v>91.864523932953162</v>
      </c>
    </row>
    <row r="36" spans="1:9">
      <c r="A36" s="68" t="s">
        <v>100</v>
      </c>
      <c r="B36" s="69"/>
      <c r="C36" s="69"/>
      <c r="D36" s="69"/>
      <c r="E36" s="69"/>
      <c r="F36" s="69"/>
      <c r="G36" s="69"/>
      <c r="H36" s="69"/>
      <c r="I36" s="69"/>
    </row>
    <row r="37" spans="1:9">
      <c r="A37" s="62" t="s">
        <v>101</v>
      </c>
    </row>
    <row r="38" spans="1:9">
      <c r="A38" s="108" t="s">
        <v>242</v>
      </c>
      <c r="I38" s="129"/>
    </row>
    <row r="39" spans="1:9">
      <c r="B39" s="129" t="str">
        <f>IF(B33=SUM(B34:B35),"","*")</f>
        <v/>
      </c>
      <c r="C39" s="129" t="str">
        <f t="shared" ref="C39:H39" si="0">IF(C33=SUM(C34:C35),"","*")</f>
        <v/>
      </c>
      <c r="D39" s="129" t="str">
        <f t="shared" si="0"/>
        <v/>
      </c>
      <c r="E39" s="129" t="str">
        <f t="shared" si="0"/>
        <v/>
      </c>
      <c r="F39" s="129" t="str">
        <f t="shared" si="0"/>
        <v/>
      </c>
      <c r="G39" s="129" t="str">
        <f t="shared" si="0"/>
        <v/>
      </c>
      <c r="H39" s="129" t="str">
        <f t="shared" si="0"/>
        <v/>
      </c>
    </row>
  </sheetData>
  <mergeCells count="11">
    <mergeCell ref="A27:A28"/>
    <mergeCell ref="D4:D5"/>
    <mergeCell ref="A16:D17"/>
    <mergeCell ref="A4:A5"/>
    <mergeCell ref="AD2:AP2"/>
    <mergeCell ref="B4:B5"/>
    <mergeCell ref="C4:C5"/>
    <mergeCell ref="B27:C27"/>
    <mergeCell ref="D27:G27"/>
    <mergeCell ref="I27:I28"/>
    <mergeCell ref="H27:H28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Z31"/>
  <sheetViews>
    <sheetView workbookViewId="0">
      <selection activeCell="J4" sqref="J4:J5"/>
    </sheetView>
  </sheetViews>
  <sheetFormatPr defaultColWidth="14.375" defaultRowHeight="15.75"/>
  <cols>
    <col min="1" max="1" width="7.125" style="39" customWidth="1"/>
    <col min="2" max="2" width="14.375" style="39" customWidth="1"/>
    <col min="3" max="3" width="22.875" style="39" customWidth="1"/>
    <col min="4" max="5" width="19.75" style="39" customWidth="1"/>
    <col min="6" max="248" width="9" style="39" customWidth="1"/>
    <col min="249" max="249" width="12.625" style="39" customWidth="1"/>
    <col min="250" max="16384" width="14.375" style="39"/>
  </cols>
  <sheetData>
    <row r="1" spans="1:52" s="13" customFormat="1" ht="20.25" customHeight="1">
      <c r="A1" s="12" t="s">
        <v>210</v>
      </c>
      <c r="B1" s="40"/>
      <c r="C1" s="40"/>
      <c r="D1" s="40"/>
      <c r="E1" s="4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14" customFormat="1" ht="14.25" customHeight="1">
      <c r="A2" s="90" t="s">
        <v>211</v>
      </c>
      <c r="B2" s="25"/>
      <c r="C2" s="25"/>
      <c r="D2" s="25"/>
      <c r="E2" s="26"/>
      <c r="F2" s="26"/>
      <c r="G2" s="26"/>
      <c r="H2" s="26"/>
      <c r="I2" s="26"/>
      <c r="J2" s="26"/>
      <c r="K2" s="27"/>
      <c r="L2" s="26"/>
      <c r="M2" s="26"/>
      <c r="N2" s="27"/>
      <c r="O2" s="26"/>
      <c r="P2" s="26"/>
      <c r="Q2" s="26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25"/>
    </row>
    <row r="3" spans="1:52" s="14" customFormat="1" ht="12.75" customHeight="1">
      <c r="A3" s="28" t="s">
        <v>141</v>
      </c>
      <c r="B3" s="29"/>
      <c r="C3" s="29"/>
      <c r="D3" s="29"/>
      <c r="E3" s="13"/>
      <c r="V3" s="30"/>
      <c r="W3" s="30"/>
      <c r="X3" s="30"/>
      <c r="Y3" s="30"/>
      <c r="Z3" s="30"/>
      <c r="AA3" s="30"/>
      <c r="AB3" s="30"/>
      <c r="AC3" s="30"/>
      <c r="AD3" s="30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2" s="44" customFormat="1" ht="57.75" customHeight="1">
      <c r="A4" s="151" t="s">
        <v>212</v>
      </c>
      <c r="B4" s="152"/>
      <c r="C4" s="36" t="s">
        <v>213</v>
      </c>
      <c r="D4" s="37" t="s">
        <v>214</v>
      </c>
      <c r="E4" s="37" t="s">
        <v>215</v>
      </c>
    </row>
    <row r="5" spans="1:52" s="44" customFormat="1" ht="13.7" customHeight="1">
      <c r="A5" s="72" t="s">
        <v>216</v>
      </c>
      <c r="B5" s="45" t="s">
        <v>22</v>
      </c>
      <c r="C5" s="48">
        <v>22403</v>
      </c>
      <c r="D5" s="48">
        <v>4135</v>
      </c>
      <c r="E5" s="48">
        <v>1919</v>
      </c>
    </row>
    <row r="6" spans="1:52" s="47" customFormat="1" ht="14.25">
      <c r="A6" s="70" t="s">
        <v>82</v>
      </c>
      <c r="B6" s="46" t="s">
        <v>0</v>
      </c>
      <c r="C6" s="48">
        <v>3880</v>
      </c>
      <c r="D6" s="48">
        <v>702</v>
      </c>
      <c r="E6" s="48">
        <v>378</v>
      </c>
    </row>
    <row r="7" spans="1:52" s="47" customFormat="1" ht="14.25">
      <c r="A7" s="70" t="s">
        <v>83</v>
      </c>
      <c r="B7" s="46" t="s">
        <v>1</v>
      </c>
      <c r="C7" s="48">
        <v>1750</v>
      </c>
      <c r="D7" s="48">
        <v>262</v>
      </c>
      <c r="E7" s="48">
        <v>105</v>
      </c>
    </row>
    <row r="8" spans="1:52" s="47" customFormat="1" ht="14.25">
      <c r="A8" s="70" t="s">
        <v>84</v>
      </c>
      <c r="B8" s="46" t="s">
        <v>2</v>
      </c>
      <c r="C8" s="48">
        <v>2454</v>
      </c>
      <c r="D8" s="48">
        <v>559</v>
      </c>
      <c r="E8" s="48">
        <v>309</v>
      </c>
    </row>
    <row r="9" spans="1:52" s="47" customFormat="1" ht="14.25">
      <c r="A9" s="70" t="s">
        <v>85</v>
      </c>
      <c r="B9" s="46" t="s">
        <v>3</v>
      </c>
      <c r="C9" s="48">
        <v>3210</v>
      </c>
      <c r="D9" s="48">
        <v>621</v>
      </c>
      <c r="E9" s="48">
        <v>259</v>
      </c>
    </row>
    <row r="10" spans="1:52" s="47" customFormat="1" ht="14.25">
      <c r="A10" s="70" t="s">
        <v>86</v>
      </c>
      <c r="B10" s="46" t="s">
        <v>4</v>
      </c>
      <c r="C10" s="48">
        <v>1485</v>
      </c>
      <c r="D10" s="48">
        <v>238</v>
      </c>
      <c r="E10" s="48">
        <v>109</v>
      </c>
    </row>
    <row r="11" spans="1:52" s="47" customFormat="1" ht="14.25">
      <c r="A11" s="71" t="s">
        <v>105</v>
      </c>
      <c r="B11" s="46" t="s">
        <v>5</v>
      </c>
      <c r="C11" s="48">
        <v>3575</v>
      </c>
      <c r="D11" s="48">
        <v>611</v>
      </c>
      <c r="E11" s="48">
        <v>279</v>
      </c>
    </row>
    <row r="12" spans="1:52" s="47" customFormat="1" ht="14.25">
      <c r="A12" s="92" t="s">
        <v>164</v>
      </c>
      <c r="B12" s="93" t="s">
        <v>6</v>
      </c>
      <c r="C12" s="48">
        <v>214</v>
      </c>
      <c r="D12" s="48">
        <v>57</v>
      </c>
      <c r="E12" s="48">
        <v>9</v>
      </c>
    </row>
    <row r="13" spans="1:52" s="47" customFormat="1" ht="14.25">
      <c r="A13" s="92" t="s">
        <v>165</v>
      </c>
      <c r="B13" s="93" t="s">
        <v>7</v>
      </c>
      <c r="C13" s="48">
        <v>300</v>
      </c>
      <c r="D13" s="48">
        <v>104</v>
      </c>
      <c r="E13" s="48">
        <v>36</v>
      </c>
    </row>
    <row r="14" spans="1:52" s="47" customFormat="1" ht="14.25">
      <c r="A14" s="92" t="s">
        <v>166</v>
      </c>
      <c r="B14" s="93" t="s">
        <v>8</v>
      </c>
      <c r="C14" s="48">
        <v>383</v>
      </c>
      <c r="D14" s="48">
        <v>53</v>
      </c>
      <c r="E14" s="48">
        <v>13</v>
      </c>
    </row>
    <row r="15" spans="1:52" s="47" customFormat="1" ht="14.25">
      <c r="A15" s="92" t="s">
        <v>167</v>
      </c>
      <c r="B15" s="93" t="s">
        <v>9</v>
      </c>
      <c r="C15" s="48">
        <v>1307</v>
      </c>
      <c r="D15" s="48">
        <v>159</v>
      </c>
      <c r="E15" s="48">
        <v>162</v>
      </c>
    </row>
    <row r="16" spans="1:52" s="47" customFormat="1" ht="14.25">
      <c r="A16" s="92" t="s">
        <v>168</v>
      </c>
      <c r="B16" s="93" t="s">
        <v>10</v>
      </c>
      <c r="C16" s="48">
        <v>257</v>
      </c>
      <c r="D16" s="48">
        <v>55</v>
      </c>
      <c r="E16" s="48">
        <v>13</v>
      </c>
    </row>
    <row r="17" spans="1:5" s="47" customFormat="1" ht="14.25">
      <c r="A17" s="92" t="s">
        <v>169</v>
      </c>
      <c r="B17" s="93" t="s">
        <v>11</v>
      </c>
      <c r="C17" s="48">
        <v>436</v>
      </c>
      <c r="D17" s="48">
        <v>86</v>
      </c>
      <c r="E17" s="48">
        <v>43</v>
      </c>
    </row>
    <row r="18" spans="1:5" s="47" customFormat="1" ht="14.25">
      <c r="A18" s="92" t="s">
        <v>170</v>
      </c>
      <c r="B18" s="93" t="s">
        <v>12</v>
      </c>
      <c r="C18" s="48">
        <v>418</v>
      </c>
      <c r="D18" s="48">
        <v>42</v>
      </c>
      <c r="E18" s="48">
        <v>18</v>
      </c>
    </row>
    <row r="19" spans="1:5" s="47" customFormat="1" ht="14.25">
      <c r="A19" s="92" t="s">
        <v>171</v>
      </c>
      <c r="B19" s="93" t="s">
        <v>13</v>
      </c>
      <c r="C19" s="48">
        <v>789</v>
      </c>
      <c r="D19" s="48">
        <v>243</v>
      </c>
      <c r="E19" s="48">
        <v>72</v>
      </c>
    </row>
    <row r="20" spans="1:5" s="47" customFormat="1" ht="14.25">
      <c r="A20" s="92" t="s">
        <v>172</v>
      </c>
      <c r="B20" s="93" t="s">
        <v>14</v>
      </c>
      <c r="C20" s="48">
        <v>335</v>
      </c>
      <c r="D20" s="48">
        <v>72</v>
      </c>
      <c r="E20" s="48">
        <v>37</v>
      </c>
    </row>
    <row r="21" spans="1:5" s="47" customFormat="1" ht="14.25">
      <c r="A21" s="92" t="s">
        <v>173</v>
      </c>
      <c r="B21" s="93" t="s">
        <v>15</v>
      </c>
      <c r="C21" s="48">
        <v>416</v>
      </c>
      <c r="D21" s="48">
        <v>83</v>
      </c>
      <c r="E21" s="48">
        <v>26</v>
      </c>
    </row>
    <row r="22" spans="1:5" s="47" customFormat="1" ht="14.25">
      <c r="A22" s="92" t="s">
        <v>174</v>
      </c>
      <c r="B22" s="93" t="s">
        <v>16</v>
      </c>
      <c r="C22" s="48">
        <v>16</v>
      </c>
      <c r="D22" s="48">
        <v>6</v>
      </c>
      <c r="E22" s="48">
        <v>0</v>
      </c>
    </row>
    <row r="23" spans="1:5" s="47" customFormat="1" ht="14.25">
      <c r="A23" s="92" t="s">
        <v>175</v>
      </c>
      <c r="B23" s="93" t="s">
        <v>17</v>
      </c>
      <c r="C23" s="48">
        <v>478</v>
      </c>
      <c r="D23" s="48">
        <v>73</v>
      </c>
      <c r="E23" s="48">
        <v>26</v>
      </c>
    </row>
    <row r="24" spans="1:5" s="47" customFormat="1" ht="14.25">
      <c r="A24" s="92" t="s">
        <v>176</v>
      </c>
      <c r="B24" s="93" t="s">
        <v>18</v>
      </c>
      <c r="C24" s="48">
        <v>404</v>
      </c>
      <c r="D24" s="48">
        <v>57</v>
      </c>
      <c r="E24" s="48">
        <v>7</v>
      </c>
    </row>
    <row r="25" spans="1:5" s="47" customFormat="1" ht="14.25">
      <c r="A25" s="92" t="s">
        <v>177</v>
      </c>
      <c r="B25" s="93" t="s">
        <v>19</v>
      </c>
      <c r="C25" s="48">
        <v>241</v>
      </c>
      <c r="D25" s="48">
        <v>33</v>
      </c>
      <c r="E25" s="48">
        <v>16</v>
      </c>
    </row>
    <row r="26" spans="1:5" s="47" customFormat="1" ht="14.25">
      <c r="A26" s="92" t="s">
        <v>178</v>
      </c>
      <c r="B26" s="93" t="s">
        <v>20</v>
      </c>
      <c r="C26" s="48">
        <v>47</v>
      </c>
      <c r="D26" s="48">
        <v>15</v>
      </c>
      <c r="E26" s="48">
        <v>2</v>
      </c>
    </row>
    <row r="27" spans="1:5" s="47" customFormat="1" ht="14.25">
      <c r="A27" s="94" t="s">
        <v>179</v>
      </c>
      <c r="B27" s="95" t="s">
        <v>21</v>
      </c>
      <c r="C27" s="49">
        <v>8</v>
      </c>
      <c r="D27" s="49">
        <v>4</v>
      </c>
      <c r="E27" s="49">
        <v>0</v>
      </c>
    </row>
    <row r="28" spans="1:5">
      <c r="A28" s="61" t="s">
        <v>100</v>
      </c>
      <c r="B28" s="96"/>
      <c r="C28" s="97"/>
    </row>
    <row r="29" spans="1:5">
      <c r="A29" s="62" t="s">
        <v>43</v>
      </c>
      <c r="B29" s="97"/>
      <c r="C29" s="97"/>
    </row>
    <row r="30" spans="1:5">
      <c r="A30" s="14"/>
    </row>
    <row r="31" spans="1:5">
      <c r="A31" s="61" t="s">
        <v>104</v>
      </c>
    </row>
  </sheetData>
  <mergeCells count="2">
    <mergeCell ref="AE2:AQ2"/>
    <mergeCell ref="A4:B4"/>
  </mergeCells>
  <phoneticPr fontId="2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110" zoomScaleNormal="110" zoomScaleSheetLayoutView="100" workbookViewId="0">
      <pane xSplit="1" ySplit="8" topLeftCell="B9" activePane="bottomRight" state="frozen"/>
      <selection activeCell="J4" sqref="J4:J5"/>
      <selection pane="topRight" activeCell="J4" sqref="J4:J5"/>
      <selection pane="bottomLeft" activeCell="J4" sqref="J4:J5"/>
      <selection pane="bottomRight" activeCell="J4" sqref="J4:J5"/>
    </sheetView>
  </sheetViews>
  <sheetFormatPr defaultColWidth="4.125" defaultRowHeight="11.25"/>
  <cols>
    <col min="1" max="1" width="23.5" style="14" customWidth="1"/>
    <col min="2" max="2" width="18.25" style="14" customWidth="1"/>
    <col min="3" max="3" width="16.125" style="14" customWidth="1"/>
    <col min="4" max="16384" width="4.125" style="14"/>
  </cols>
  <sheetData>
    <row r="1" spans="1:3" s="13" customFormat="1" ht="19.5">
      <c r="A1" s="12" t="s">
        <v>181</v>
      </c>
    </row>
    <row r="3" spans="1:3" ht="12">
      <c r="A3" s="15" t="s">
        <v>140</v>
      </c>
      <c r="B3" s="16"/>
      <c r="C3" s="16"/>
    </row>
    <row r="4" spans="1:3" s="101" customFormat="1" ht="12.75">
      <c r="A4" s="155" t="s">
        <v>182</v>
      </c>
      <c r="B4" s="153" t="s">
        <v>183</v>
      </c>
      <c r="C4" s="154"/>
    </row>
    <row r="5" spans="1:3" s="102" customFormat="1">
      <c r="A5" s="156"/>
      <c r="B5" s="158" t="s">
        <v>184</v>
      </c>
      <c r="C5" s="159" t="s">
        <v>185</v>
      </c>
    </row>
    <row r="6" spans="1:3" s="102" customFormat="1">
      <c r="A6" s="156"/>
      <c r="B6" s="158"/>
      <c r="C6" s="159"/>
    </row>
    <row r="7" spans="1:3" s="103" customFormat="1">
      <c r="A7" s="157"/>
      <c r="B7" s="158"/>
      <c r="C7" s="159"/>
    </row>
    <row r="8" spans="1:3" s="18" customFormat="1" ht="12">
      <c r="A8" s="43" t="s">
        <v>81</v>
      </c>
      <c r="B8" s="20">
        <v>40660</v>
      </c>
      <c r="C8" s="20">
        <v>9461</v>
      </c>
    </row>
    <row r="9" spans="1:3" s="18" customFormat="1" ht="12">
      <c r="A9" s="19" t="s">
        <v>186</v>
      </c>
      <c r="B9" s="20">
        <v>7784</v>
      </c>
      <c r="C9" s="20">
        <v>1295</v>
      </c>
    </row>
    <row r="10" spans="1:3" s="18" customFormat="1" ht="12">
      <c r="A10" s="19" t="s">
        <v>187</v>
      </c>
      <c r="B10" s="20">
        <v>2436</v>
      </c>
      <c r="C10" s="20">
        <v>1872</v>
      </c>
    </row>
    <row r="11" spans="1:3" s="18" customFormat="1" ht="12">
      <c r="A11" s="19" t="s">
        <v>188</v>
      </c>
      <c r="B11" s="20">
        <v>5324</v>
      </c>
      <c r="C11" s="20">
        <v>1007</v>
      </c>
    </row>
    <row r="12" spans="1:3" s="18" customFormat="1" ht="12">
      <c r="A12" s="19" t="s">
        <v>189</v>
      </c>
      <c r="B12" s="20">
        <v>5350</v>
      </c>
      <c r="C12" s="20">
        <v>899</v>
      </c>
    </row>
    <row r="13" spans="1:3" s="18" customFormat="1" ht="12">
      <c r="A13" s="19" t="s">
        <v>190</v>
      </c>
      <c r="B13" s="20">
        <v>2381</v>
      </c>
      <c r="C13" s="20">
        <v>556</v>
      </c>
    </row>
    <row r="14" spans="1:3" s="18" customFormat="1" ht="12">
      <c r="A14" s="19" t="s">
        <v>191</v>
      </c>
      <c r="B14" s="20">
        <v>5641</v>
      </c>
      <c r="C14" s="20">
        <v>1241</v>
      </c>
    </row>
    <row r="15" spans="1:3" s="18" customFormat="1" ht="12">
      <c r="A15" s="19" t="s">
        <v>192</v>
      </c>
      <c r="B15" s="20">
        <v>821</v>
      </c>
      <c r="C15" s="20">
        <v>146</v>
      </c>
    </row>
    <row r="16" spans="1:3" s="18" customFormat="1" ht="12">
      <c r="A16" s="19" t="s">
        <v>193</v>
      </c>
      <c r="B16" s="20">
        <v>931</v>
      </c>
      <c r="C16" s="20">
        <v>207</v>
      </c>
    </row>
    <row r="17" spans="1:3" s="18" customFormat="1" ht="12">
      <c r="A17" s="19" t="s">
        <v>194</v>
      </c>
      <c r="B17" s="20">
        <v>780</v>
      </c>
      <c r="C17" s="20">
        <v>179</v>
      </c>
    </row>
    <row r="18" spans="1:3" s="18" customFormat="1" ht="12">
      <c r="A18" s="19" t="s">
        <v>195</v>
      </c>
      <c r="B18" s="20">
        <v>1725</v>
      </c>
      <c r="C18" s="20">
        <v>304</v>
      </c>
    </row>
    <row r="19" spans="1:3" s="18" customFormat="1" ht="12">
      <c r="A19" s="19" t="s">
        <v>196</v>
      </c>
      <c r="B19" s="20">
        <v>524</v>
      </c>
      <c r="C19" s="20">
        <v>115</v>
      </c>
    </row>
    <row r="20" spans="1:3" s="18" customFormat="1" ht="12">
      <c r="A20" s="19" t="s">
        <v>197</v>
      </c>
      <c r="B20" s="20">
        <v>941</v>
      </c>
      <c r="C20" s="20">
        <v>444</v>
      </c>
    </row>
    <row r="21" spans="1:3" s="18" customFormat="1" ht="12">
      <c r="A21" s="19" t="s">
        <v>198</v>
      </c>
      <c r="B21" s="20">
        <v>785</v>
      </c>
      <c r="C21" s="20">
        <v>73</v>
      </c>
    </row>
    <row r="22" spans="1:3" s="18" customFormat="1" ht="12">
      <c r="A22" s="19" t="s">
        <v>199</v>
      </c>
      <c r="B22" s="20">
        <v>1338</v>
      </c>
      <c r="C22" s="20">
        <v>345</v>
      </c>
    </row>
    <row r="23" spans="1:3" s="18" customFormat="1" ht="12">
      <c r="A23" s="19" t="s">
        <v>200</v>
      </c>
      <c r="B23" s="20">
        <v>605</v>
      </c>
      <c r="C23" s="20">
        <v>178</v>
      </c>
    </row>
    <row r="24" spans="1:3" s="18" customFormat="1" ht="12">
      <c r="A24" s="19" t="s">
        <v>201</v>
      </c>
      <c r="B24" s="20">
        <v>996</v>
      </c>
      <c r="C24" s="20">
        <v>175</v>
      </c>
    </row>
    <row r="25" spans="1:3" s="18" customFormat="1" ht="12">
      <c r="A25" s="19" t="s">
        <v>202</v>
      </c>
      <c r="B25" s="20">
        <v>66</v>
      </c>
      <c r="C25" s="20">
        <v>13</v>
      </c>
    </row>
    <row r="26" spans="1:3" s="18" customFormat="1" ht="12">
      <c r="A26" s="19" t="s">
        <v>203</v>
      </c>
      <c r="B26" s="20">
        <v>958</v>
      </c>
      <c r="C26" s="20">
        <v>243</v>
      </c>
    </row>
    <row r="27" spans="1:3" s="18" customFormat="1" ht="12">
      <c r="A27" s="19" t="s">
        <v>204</v>
      </c>
      <c r="B27" s="20">
        <v>713</v>
      </c>
      <c r="C27" s="20">
        <v>74</v>
      </c>
    </row>
    <row r="28" spans="1:3" s="18" customFormat="1" ht="12">
      <c r="A28" s="19" t="s">
        <v>205</v>
      </c>
      <c r="B28" s="20">
        <v>460</v>
      </c>
      <c r="C28" s="20">
        <v>56</v>
      </c>
    </row>
    <row r="29" spans="1:3" s="18" customFormat="1" ht="12">
      <c r="A29" s="19" t="s">
        <v>206</v>
      </c>
      <c r="B29" s="20">
        <v>98</v>
      </c>
      <c r="C29" s="20">
        <v>36</v>
      </c>
    </row>
    <row r="30" spans="1:3" s="18" customFormat="1" ht="12">
      <c r="A30" s="21" t="s">
        <v>207</v>
      </c>
      <c r="B30" s="22">
        <v>3</v>
      </c>
      <c r="C30" s="22">
        <v>3</v>
      </c>
    </row>
    <row r="31" spans="1:3">
      <c r="A31" s="14" t="s">
        <v>208</v>
      </c>
    </row>
    <row r="32" spans="1:3" ht="12">
      <c r="A32" s="23" t="s">
        <v>43</v>
      </c>
    </row>
    <row r="34" spans="1:1">
      <c r="A34" s="14" t="s">
        <v>209</v>
      </c>
    </row>
  </sheetData>
  <mergeCells count="4">
    <mergeCell ref="B4:C4"/>
    <mergeCell ref="A4:A7"/>
    <mergeCell ref="B5:B7"/>
    <mergeCell ref="C5:C7"/>
  </mergeCells>
  <phoneticPr fontId="10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110" zoomScaleNormal="110" zoomScaleSheetLayoutView="100" workbookViewId="0">
      <pane xSplit="1" ySplit="8" topLeftCell="B9" activePane="bottomRight" state="frozen"/>
      <selection activeCell="J4" sqref="J4:J5"/>
      <selection pane="topRight" activeCell="J4" sqref="J4:J5"/>
      <selection pane="bottomLeft" activeCell="J4" sqref="J4:J5"/>
      <selection pane="bottomRight" activeCell="J4" sqref="J4:J5"/>
    </sheetView>
  </sheetViews>
  <sheetFormatPr defaultColWidth="4.125" defaultRowHeight="11.1" customHeight="1"/>
  <cols>
    <col min="1" max="1" width="23.5" style="3" customWidth="1"/>
    <col min="2" max="3" width="12.875" style="3" customWidth="1"/>
    <col min="4" max="16384" width="4.125" style="3"/>
  </cols>
  <sheetData>
    <row r="1" spans="1:3" s="2" customFormat="1" ht="20.25" customHeight="1">
      <c r="A1" s="1" t="s">
        <v>76</v>
      </c>
    </row>
    <row r="2" spans="1:3" ht="14.25" customHeight="1"/>
    <row r="3" spans="1:3" ht="12.75" customHeight="1">
      <c r="A3" s="15" t="s">
        <v>139</v>
      </c>
      <c r="B3" s="10" t="str">
        <f>IF(B8=SUM(B9:B14,B15:B28,B29:B30),"","")</f>
        <v/>
      </c>
      <c r="C3" s="10" t="str">
        <f>IF(C8=SUM(C9:C14,C15:C28,C29:C30),"","")</f>
        <v/>
      </c>
    </row>
    <row r="4" spans="1:3" s="98" customFormat="1" ht="18.95" customHeight="1">
      <c r="A4" s="161" t="s">
        <v>44</v>
      </c>
      <c r="B4" s="160" t="s">
        <v>45</v>
      </c>
      <c r="C4" s="160"/>
    </row>
    <row r="5" spans="1:3" s="99" customFormat="1" ht="21" customHeight="1">
      <c r="A5" s="162"/>
      <c r="B5" s="164" t="s">
        <v>75</v>
      </c>
      <c r="C5" s="165" t="s">
        <v>46</v>
      </c>
    </row>
    <row r="6" spans="1:3" s="99" customFormat="1" ht="40.700000000000003" customHeight="1">
      <c r="A6" s="162"/>
      <c r="B6" s="164"/>
      <c r="C6" s="165"/>
    </row>
    <row r="7" spans="1:3" s="100" customFormat="1" ht="30" customHeight="1">
      <c r="A7" s="163"/>
      <c r="B7" s="164"/>
      <c r="C7" s="165"/>
    </row>
    <row r="8" spans="1:3" s="4" customFormat="1" ht="15" customHeight="1">
      <c r="A8" s="42" t="s">
        <v>25</v>
      </c>
      <c r="B8" s="6">
        <v>41512</v>
      </c>
      <c r="C8" s="6">
        <v>9604</v>
      </c>
    </row>
    <row r="9" spans="1:3" s="4" customFormat="1" ht="15" customHeight="1">
      <c r="A9" s="5" t="s">
        <v>106</v>
      </c>
      <c r="B9" s="6">
        <v>8296</v>
      </c>
      <c r="C9" s="6">
        <v>1509</v>
      </c>
    </row>
    <row r="10" spans="1:3" s="4" customFormat="1" ht="15" customHeight="1">
      <c r="A10" s="5" t="s">
        <v>107</v>
      </c>
      <c r="B10" s="6">
        <v>2557</v>
      </c>
      <c r="C10" s="6">
        <v>2258</v>
      </c>
    </row>
    <row r="11" spans="1:3" s="4" customFormat="1" ht="15" customHeight="1">
      <c r="A11" s="5" t="s">
        <v>108</v>
      </c>
      <c r="B11" s="6">
        <v>5075</v>
      </c>
      <c r="C11" s="6">
        <v>1043</v>
      </c>
    </row>
    <row r="12" spans="1:3" s="4" customFormat="1" ht="15" customHeight="1">
      <c r="A12" s="5" t="s">
        <v>109</v>
      </c>
      <c r="B12" s="6">
        <v>5451</v>
      </c>
      <c r="C12" s="6">
        <v>636</v>
      </c>
    </row>
    <row r="13" spans="1:3" s="4" customFormat="1" ht="15" customHeight="1">
      <c r="A13" s="5" t="s">
        <v>110</v>
      </c>
      <c r="B13" s="6">
        <v>2476</v>
      </c>
      <c r="C13" s="6">
        <v>375</v>
      </c>
    </row>
    <row r="14" spans="1:3" s="4" customFormat="1" ht="15" customHeight="1">
      <c r="A14" s="5" t="s">
        <v>111</v>
      </c>
      <c r="B14" s="6">
        <v>5825</v>
      </c>
      <c r="C14" s="6">
        <v>860</v>
      </c>
    </row>
    <row r="15" spans="1:3" s="4" customFormat="1" ht="15" customHeight="1">
      <c r="A15" s="5" t="s">
        <v>112</v>
      </c>
      <c r="B15" s="6">
        <v>953</v>
      </c>
      <c r="C15" s="6">
        <v>183</v>
      </c>
    </row>
    <row r="16" spans="1:3" s="4" customFormat="1" ht="15" customHeight="1">
      <c r="A16" s="5" t="s">
        <v>113</v>
      </c>
      <c r="B16" s="6">
        <v>953</v>
      </c>
      <c r="C16" s="6">
        <v>116</v>
      </c>
    </row>
    <row r="17" spans="1:3" s="4" customFormat="1" ht="15" customHeight="1">
      <c r="A17" s="5" t="s">
        <v>114</v>
      </c>
      <c r="B17" s="6">
        <v>923</v>
      </c>
      <c r="C17" s="6">
        <v>251</v>
      </c>
    </row>
    <row r="18" spans="1:3" s="4" customFormat="1" ht="15" customHeight="1">
      <c r="A18" s="5" t="s">
        <v>115</v>
      </c>
      <c r="B18" s="6">
        <v>1690</v>
      </c>
      <c r="C18" s="6">
        <v>184</v>
      </c>
    </row>
    <row r="19" spans="1:3" s="4" customFormat="1" ht="15" customHeight="1">
      <c r="A19" s="5" t="s">
        <v>116</v>
      </c>
      <c r="B19" s="6">
        <v>756</v>
      </c>
      <c r="C19" s="6">
        <v>91</v>
      </c>
    </row>
    <row r="20" spans="1:3" s="4" customFormat="1" ht="15" customHeight="1">
      <c r="A20" s="5" t="s">
        <v>117</v>
      </c>
      <c r="B20" s="6">
        <v>1154</v>
      </c>
      <c r="C20" s="6">
        <v>757</v>
      </c>
    </row>
    <row r="21" spans="1:3" s="4" customFormat="1" ht="15" customHeight="1">
      <c r="A21" s="5" t="s">
        <v>118</v>
      </c>
      <c r="B21" s="6">
        <v>688</v>
      </c>
      <c r="C21" s="6">
        <v>153</v>
      </c>
    </row>
    <row r="22" spans="1:3" s="4" customFormat="1" ht="15" customHeight="1">
      <c r="A22" s="5" t="s">
        <v>119</v>
      </c>
      <c r="B22" s="6">
        <v>1296</v>
      </c>
      <c r="C22" s="6">
        <v>333</v>
      </c>
    </row>
    <row r="23" spans="1:3" s="4" customFormat="1" ht="15" customHeight="1">
      <c r="A23" s="5" t="s">
        <v>120</v>
      </c>
      <c r="B23" s="6">
        <v>513</v>
      </c>
      <c r="C23" s="6">
        <v>106</v>
      </c>
    </row>
    <row r="24" spans="1:3" s="4" customFormat="1" ht="15" customHeight="1">
      <c r="A24" s="5" t="s">
        <v>121</v>
      </c>
      <c r="B24" s="6">
        <v>985</v>
      </c>
      <c r="C24" s="6">
        <v>305</v>
      </c>
    </row>
    <row r="25" spans="1:3" s="4" customFormat="1" ht="15" customHeight="1">
      <c r="A25" s="5" t="s">
        <v>122</v>
      </c>
      <c r="B25" s="6">
        <v>87</v>
      </c>
      <c r="C25" s="6">
        <v>18</v>
      </c>
    </row>
    <row r="26" spans="1:3" s="4" customFormat="1" ht="15" customHeight="1">
      <c r="A26" s="5" t="s">
        <v>123</v>
      </c>
      <c r="B26" s="6">
        <v>535</v>
      </c>
      <c r="C26" s="6">
        <v>278</v>
      </c>
    </row>
    <row r="27" spans="1:3" s="4" customFormat="1" ht="15" customHeight="1">
      <c r="A27" s="5" t="s">
        <v>124</v>
      </c>
      <c r="B27" s="6">
        <v>758</v>
      </c>
      <c r="C27" s="6">
        <v>52</v>
      </c>
    </row>
    <row r="28" spans="1:3" s="4" customFormat="1" ht="15" customHeight="1">
      <c r="A28" s="5" t="s">
        <v>125</v>
      </c>
      <c r="B28" s="6">
        <v>444</v>
      </c>
      <c r="C28" s="6">
        <v>71</v>
      </c>
    </row>
    <row r="29" spans="1:3" s="4" customFormat="1" ht="15" customHeight="1">
      <c r="A29" s="5" t="s">
        <v>126</v>
      </c>
      <c r="B29" s="6">
        <v>88</v>
      </c>
      <c r="C29" s="6">
        <v>22</v>
      </c>
    </row>
    <row r="30" spans="1:3" s="4" customFormat="1" ht="15" customHeight="1">
      <c r="A30" s="7" t="s">
        <v>127</v>
      </c>
      <c r="B30" s="8">
        <v>9</v>
      </c>
      <c r="C30" s="8">
        <v>3</v>
      </c>
    </row>
    <row r="31" spans="1:3" ht="15" customHeight="1">
      <c r="A31" s="3" t="s">
        <v>47</v>
      </c>
    </row>
    <row r="32" spans="1:3" ht="15" customHeight="1">
      <c r="A32" s="9" t="s">
        <v>48</v>
      </c>
    </row>
    <row r="33" spans="1:1" ht="15" customHeight="1"/>
    <row r="34" spans="1:1" ht="15" customHeight="1">
      <c r="A34" s="3" t="s">
        <v>49</v>
      </c>
    </row>
  </sheetData>
  <mergeCells count="4">
    <mergeCell ref="B4:C4"/>
    <mergeCell ref="A4:A7"/>
    <mergeCell ref="B5:B7"/>
    <mergeCell ref="C5:C7"/>
  </mergeCells>
  <phoneticPr fontId="10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110" zoomScaleNormal="110" zoomScaleSheetLayoutView="100" workbookViewId="0">
      <pane xSplit="1" ySplit="8" topLeftCell="B9" activePane="bottomRight" state="frozen"/>
      <selection activeCell="J4" sqref="J4:J5"/>
      <selection pane="topRight" activeCell="J4" sqref="J4:J5"/>
      <selection pane="bottomLeft" activeCell="J4" sqref="J4:J5"/>
      <selection pane="bottomRight" activeCell="J4" sqref="J4:J5"/>
    </sheetView>
  </sheetViews>
  <sheetFormatPr defaultColWidth="4.125" defaultRowHeight="11.1" customHeight="1"/>
  <cols>
    <col min="1" max="1" width="19" style="3" customWidth="1"/>
    <col min="2" max="3" width="12.875" style="3" customWidth="1"/>
    <col min="4" max="16384" width="4.125" style="3"/>
  </cols>
  <sheetData>
    <row r="1" spans="1:3" s="2" customFormat="1" ht="20.25" customHeight="1">
      <c r="A1" s="1" t="s">
        <v>76</v>
      </c>
    </row>
    <row r="2" spans="1:3" ht="14.25" customHeight="1"/>
    <row r="3" spans="1:3" ht="12.75" customHeight="1">
      <c r="A3" s="74" t="s">
        <v>138</v>
      </c>
    </row>
    <row r="4" spans="1:3" s="98" customFormat="1" ht="18.95" customHeight="1">
      <c r="A4" s="166" t="s">
        <v>23</v>
      </c>
      <c r="B4" s="160" t="s">
        <v>50</v>
      </c>
      <c r="C4" s="160"/>
    </row>
    <row r="5" spans="1:3" s="99" customFormat="1" ht="21" customHeight="1">
      <c r="A5" s="167"/>
      <c r="B5" s="169" t="s">
        <v>51</v>
      </c>
      <c r="C5" s="165" t="s">
        <v>52</v>
      </c>
    </row>
    <row r="6" spans="1:3" s="99" customFormat="1" ht="40.700000000000003" customHeight="1">
      <c r="A6" s="167"/>
      <c r="B6" s="169"/>
      <c r="C6" s="165"/>
    </row>
    <row r="7" spans="1:3" s="100" customFormat="1" ht="30" customHeight="1">
      <c r="A7" s="168"/>
      <c r="B7" s="169"/>
      <c r="C7" s="165"/>
    </row>
    <row r="8" spans="1:3" s="4" customFormat="1" ht="15" customHeight="1">
      <c r="A8" s="42" t="s">
        <v>53</v>
      </c>
      <c r="B8" s="6">
        <v>37357</v>
      </c>
      <c r="C8" s="6">
        <v>11589</v>
      </c>
    </row>
    <row r="9" spans="1:3" s="4" customFormat="1" ht="15" customHeight="1">
      <c r="A9" s="5" t="s">
        <v>106</v>
      </c>
      <c r="B9" s="6">
        <v>6140</v>
      </c>
      <c r="C9" s="6">
        <v>2061</v>
      </c>
    </row>
    <row r="10" spans="1:3" s="4" customFormat="1" ht="15" customHeight="1">
      <c r="A10" s="5" t="s">
        <v>107</v>
      </c>
      <c r="B10" s="6">
        <v>2495</v>
      </c>
      <c r="C10" s="6">
        <v>2256</v>
      </c>
    </row>
    <row r="11" spans="1:3" s="4" customFormat="1" ht="15" customHeight="1">
      <c r="A11" s="5" t="s">
        <v>109</v>
      </c>
      <c r="B11" s="6">
        <v>4418</v>
      </c>
      <c r="C11" s="6">
        <v>1479</v>
      </c>
    </row>
    <row r="12" spans="1:3" s="4" customFormat="1" ht="15" customHeight="1">
      <c r="A12" s="5" t="s">
        <v>110</v>
      </c>
      <c r="B12" s="6">
        <v>2601</v>
      </c>
      <c r="C12" s="6">
        <v>714</v>
      </c>
    </row>
    <row r="13" spans="1:3" s="4" customFormat="1" ht="15" customHeight="1">
      <c r="A13" s="5" t="s">
        <v>111</v>
      </c>
      <c r="B13" s="6">
        <v>5330</v>
      </c>
      <c r="C13" s="6">
        <v>1267</v>
      </c>
    </row>
    <row r="14" spans="1:3" s="4" customFormat="1" ht="15" customHeight="1">
      <c r="A14" s="5" t="s">
        <v>112</v>
      </c>
      <c r="B14" s="6">
        <v>906</v>
      </c>
      <c r="C14" s="6">
        <v>154</v>
      </c>
    </row>
    <row r="15" spans="1:3" s="4" customFormat="1" ht="15" customHeight="1">
      <c r="A15" s="5" t="s">
        <v>128</v>
      </c>
      <c r="B15" s="6">
        <v>5124</v>
      </c>
      <c r="C15" s="6">
        <v>885</v>
      </c>
    </row>
    <row r="16" spans="1:3" s="4" customFormat="1" ht="15" customHeight="1">
      <c r="A16" s="5" t="s">
        <v>113</v>
      </c>
      <c r="B16" s="6">
        <v>910</v>
      </c>
      <c r="C16" s="6">
        <v>133</v>
      </c>
    </row>
    <row r="17" spans="1:3" s="4" customFormat="1" ht="15" customHeight="1">
      <c r="A17" s="5" t="s">
        <v>114</v>
      </c>
      <c r="B17" s="6">
        <v>974</v>
      </c>
      <c r="C17" s="6">
        <v>110</v>
      </c>
    </row>
    <row r="18" spans="1:3" s="4" customFormat="1" ht="15" customHeight="1">
      <c r="A18" s="5" t="s">
        <v>115</v>
      </c>
      <c r="B18" s="6">
        <v>1664</v>
      </c>
      <c r="C18" s="6">
        <v>296</v>
      </c>
    </row>
    <row r="19" spans="1:3" s="4" customFormat="1" ht="15" customHeight="1">
      <c r="A19" s="5" t="s">
        <v>116</v>
      </c>
      <c r="B19" s="6">
        <v>588</v>
      </c>
      <c r="C19" s="6">
        <v>110</v>
      </c>
    </row>
    <row r="20" spans="1:3" s="4" customFormat="1" ht="15" customHeight="1">
      <c r="A20" s="5" t="s">
        <v>117</v>
      </c>
      <c r="B20" s="6">
        <v>992</v>
      </c>
      <c r="C20" s="6">
        <v>482</v>
      </c>
    </row>
    <row r="21" spans="1:3" s="4" customFormat="1" ht="15" customHeight="1">
      <c r="A21" s="5" t="s">
        <v>118</v>
      </c>
      <c r="B21" s="6">
        <v>637</v>
      </c>
      <c r="C21" s="6">
        <v>304</v>
      </c>
    </row>
    <row r="22" spans="1:3" s="4" customFormat="1" ht="15" customHeight="1">
      <c r="A22" s="5" t="s">
        <v>119</v>
      </c>
      <c r="B22" s="6">
        <v>605</v>
      </c>
      <c r="C22" s="6">
        <v>314</v>
      </c>
    </row>
    <row r="23" spans="1:3" s="4" customFormat="1" ht="15" customHeight="1">
      <c r="A23" s="5" t="s">
        <v>120</v>
      </c>
      <c r="B23" s="6">
        <v>859</v>
      </c>
      <c r="C23" s="6">
        <v>220</v>
      </c>
    </row>
    <row r="24" spans="1:3" s="4" customFormat="1" ht="15" customHeight="1">
      <c r="A24" s="5" t="s">
        <v>121</v>
      </c>
      <c r="B24" s="6">
        <v>1046</v>
      </c>
      <c r="C24" s="6">
        <v>321</v>
      </c>
    </row>
    <row r="25" spans="1:3" s="4" customFormat="1" ht="15" customHeight="1">
      <c r="A25" s="5" t="s">
        <v>122</v>
      </c>
      <c r="B25" s="6">
        <v>70</v>
      </c>
      <c r="C25" s="6">
        <v>18</v>
      </c>
    </row>
    <row r="26" spans="1:3" s="4" customFormat="1" ht="15" customHeight="1">
      <c r="A26" s="5" t="s">
        <v>123</v>
      </c>
      <c r="B26" s="6">
        <v>896</v>
      </c>
      <c r="C26" s="6">
        <v>259</v>
      </c>
    </row>
    <row r="27" spans="1:3" s="4" customFormat="1" ht="15" customHeight="1">
      <c r="A27" s="5" t="s">
        <v>124</v>
      </c>
      <c r="B27" s="6">
        <v>712</v>
      </c>
      <c r="C27" s="6">
        <v>56</v>
      </c>
    </row>
    <row r="28" spans="1:3" s="4" customFormat="1" ht="15" customHeight="1">
      <c r="A28" s="5" t="s">
        <v>125</v>
      </c>
      <c r="B28" s="6">
        <v>318</v>
      </c>
      <c r="C28" s="6">
        <v>124</v>
      </c>
    </row>
    <row r="29" spans="1:3" s="4" customFormat="1" ht="15" customHeight="1">
      <c r="A29" s="5" t="s">
        <v>126</v>
      </c>
      <c r="B29" s="6">
        <v>60</v>
      </c>
      <c r="C29" s="6">
        <v>24</v>
      </c>
    </row>
    <row r="30" spans="1:3" s="4" customFormat="1" ht="15" customHeight="1">
      <c r="A30" s="7" t="s">
        <v>127</v>
      </c>
      <c r="B30" s="8">
        <v>12</v>
      </c>
      <c r="C30" s="8">
        <v>2</v>
      </c>
    </row>
    <row r="31" spans="1:3" ht="15" customHeight="1">
      <c r="A31" s="3" t="s">
        <v>42</v>
      </c>
    </row>
    <row r="32" spans="1:3" ht="15" customHeight="1">
      <c r="A32" s="9" t="s">
        <v>43</v>
      </c>
    </row>
    <row r="33" spans="1:1" ht="15" customHeight="1"/>
    <row r="34" spans="1:1" ht="15" customHeight="1">
      <c r="A34" s="3" t="s">
        <v>55</v>
      </c>
    </row>
  </sheetData>
  <mergeCells count="4">
    <mergeCell ref="B4:C4"/>
    <mergeCell ref="A4:A7"/>
    <mergeCell ref="B5:B7"/>
    <mergeCell ref="C5:C7"/>
  </mergeCells>
  <phoneticPr fontId="10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4"/>
  <sheetViews>
    <sheetView zoomScale="110" zoomScaleNormal="110" zoomScaleSheetLayoutView="100" workbookViewId="0">
      <selection activeCell="J4" sqref="J4:J5"/>
    </sheetView>
  </sheetViews>
  <sheetFormatPr defaultColWidth="4.125" defaultRowHeight="11.1" customHeight="1"/>
  <cols>
    <col min="1" max="1" width="19" style="3" customWidth="1"/>
    <col min="2" max="3" width="12.875" style="3" customWidth="1"/>
    <col min="4" max="16384" width="4.125" style="3"/>
  </cols>
  <sheetData>
    <row r="1" spans="1:3" s="2" customFormat="1" ht="20.25" customHeight="1">
      <c r="A1" s="1" t="s">
        <v>76</v>
      </c>
    </row>
    <row r="2" spans="1:3" ht="14.25" customHeight="1"/>
    <row r="3" spans="1:3" ht="12.75" customHeight="1">
      <c r="A3" s="74" t="s">
        <v>137</v>
      </c>
    </row>
    <row r="4" spans="1:3" s="98" customFormat="1" ht="18.95" customHeight="1">
      <c r="A4" s="161" t="s">
        <v>23</v>
      </c>
      <c r="B4" s="160" t="s">
        <v>24</v>
      </c>
      <c r="C4" s="160"/>
    </row>
    <row r="5" spans="1:3" s="99" customFormat="1" ht="21" customHeight="1">
      <c r="A5" s="162"/>
      <c r="B5" s="164" t="s">
        <v>51</v>
      </c>
      <c r="C5" s="165" t="s">
        <v>52</v>
      </c>
    </row>
    <row r="6" spans="1:3" s="99" customFormat="1" ht="40.700000000000003" customHeight="1">
      <c r="A6" s="162"/>
      <c r="B6" s="164"/>
      <c r="C6" s="165"/>
    </row>
    <row r="7" spans="1:3" s="100" customFormat="1" ht="30" customHeight="1">
      <c r="A7" s="163"/>
      <c r="B7" s="164"/>
      <c r="C7" s="165"/>
    </row>
    <row r="8" spans="1:3" s="4" customFormat="1" ht="15" customHeight="1">
      <c r="A8" s="42" t="s">
        <v>25</v>
      </c>
      <c r="B8" s="6">
        <v>25971</v>
      </c>
      <c r="C8" s="6">
        <v>16322</v>
      </c>
    </row>
    <row r="9" spans="1:3" s="4" customFormat="1" ht="15" customHeight="1">
      <c r="A9" s="5" t="s">
        <v>106</v>
      </c>
      <c r="B9" s="6">
        <v>4061</v>
      </c>
      <c r="C9" s="6">
        <v>2282</v>
      </c>
    </row>
    <row r="10" spans="1:3" s="4" customFormat="1" ht="15" customHeight="1">
      <c r="A10" s="5" t="s">
        <v>107</v>
      </c>
      <c r="B10" s="6">
        <v>1646</v>
      </c>
      <c r="C10" s="6">
        <v>1362</v>
      </c>
    </row>
    <row r="11" spans="1:3" s="4" customFormat="1" ht="15" customHeight="1">
      <c r="A11" s="5" t="s">
        <v>109</v>
      </c>
      <c r="B11" s="6">
        <v>4186</v>
      </c>
      <c r="C11" s="6">
        <v>3521</v>
      </c>
    </row>
    <row r="12" spans="1:3" s="4" customFormat="1" ht="15" customHeight="1">
      <c r="A12" s="5" t="s">
        <v>110</v>
      </c>
      <c r="B12" s="6">
        <v>1380</v>
      </c>
      <c r="C12" s="6">
        <v>995</v>
      </c>
    </row>
    <row r="13" spans="1:3" s="4" customFormat="1" ht="15" customHeight="1">
      <c r="A13" s="5" t="s">
        <v>111</v>
      </c>
      <c r="B13" s="6">
        <v>3986</v>
      </c>
      <c r="C13" s="6">
        <v>2073</v>
      </c>
    </row>
    <row r="14" spans="1:3" s="4" customFormat="1" ht="15" customHeight="1">
      <c r="A14" s="5" t="s">
        <v>112</v>
      </c>
      <c r="B14" s="6">
        <v>428</v>
      </c>
      <c r="C14" s="6">
        <v>410</v>
      </c>
    </row>
    <row r="15" spans="1:3" s="4" customFormat="1" ht="15" customHeight="1">
      <c r="A15" s="5" t="s">
        <v>128</v>
      </c>
      <c r="B15" s="6">
        <v>3191</v>
      </c>
      <c r="C15" s="6">
        <v>738</v>
      </c>
    </row>
    <row r="16" spans="1:3" s="4" customFormat="1" ht="15" customHeight="1">
      <c r="A16" s="5" t="s">
        <v>113</v>
      </c>
      <c r="B16" s="6">
        <v>521</v>
      </c>
      <c r="C16" s="6">
        <v>225</v>
      </c>
    </row>
    <row r="17" spans="1:3" s="4" customFormat="1" ht="15" customHeight="1">
      <c r="A17" s="5" t="s">
        <v>114</v>
      </c>
      <c r="B17" s="6">
        <v>485</v>
      </c>
      <c r="C17" s="6">
        <v>402</v>
      </c>
    </row>
    <row r="18" spans="1:3" s="4" customFormat="1" ht="15" customHeight="1">
      <c r="A18" s="5" t="s">
        <v>115</v>
      </c>
      <c r="B18" s="6">
        <v>830</v>
      </c>
      <c r="C18" s="6">
        <v>808</v>
      </c>
    </row>
    <row r="19" spans="1:3" s="4" customFormat="1" ht="15" customHeight="1">
      <c r="A19" s="5" t="s">
        <v>116</v>
      </c>
      <c r="B19" s="6">
        <v>347</v>
      </c>
      <c r="C19" s="6">
        <v>135</v>
      </c>
    </row>
    <row r="20" spans="1:3" s="4" customFormat="1" ht="15" customHeight="1">
      <c r="A20" s="5" t="s">
        <v>117</v>
      </c>
      <c r="B20" s="6">
        <v>925</v>
      </c>
      <c r="C20" s="6">
        <v>925</v>
      </c>
    </row>
    <row r="21" spans="1:3" s="4" customFormat="1" ht="15" customHeight="1">
      <c r="A21" s="5" t="s">
        <v>118</v>
      </c>
      <c r="B21" s="6">
        <v>539</v>
      </c>
      <c r="C21" s="6">
        <v>299</v>
      </c>
    </row>
    <row r="22" spans="1:3" s="4" customFormat="1" ht="15" customHeight="1">
      <c r="A22" s="5" t="s">
        <v>119</v>
      </c>
      <c r="B22" s="6">
        <v>808</v>
      </c>
      <c r="C22" s="6">
        <v>566</v>
      </c>
    </row>
    <row r="23" spans="1:3" s="4" customFormat="1" ht="15" customHeight="1">
      <c r="A23" s="5" t="s">
        <v>120</v>
      </c>
      <c r="B23" s="6">
        <v>621</v>
      </c>
      <c r="C23" s="6">
        <v>358</v>
      </c>
    </row>
    <row r="24" spans="1:3" s="4" customFormat="1" ht="15" customHeight="1">
      <c r="A24" s="5" t="s">
        <v>121</v>
      </c>
      <c r="B24" s="6">
        <v>435</v>
      </c>
      <c r="C24" s="6">
        <v>340</v>
      </c>
    </row>
    <row r="25" spans="1:3" s="4" customFormat="1" ht="15" customHeight="1">
      <c r="A25" s="5" t="s">
        <v>122</v>
      </c>
      <c r="B25" s="6">
        <v>47</v>
      </c>
      <c r="C25" s="6">
        <v>17</v>
      </c>
    </row>
    <row r="26" spans="1:3" s="4" customFormat="1" ht="15" customHeight="1">
      <c r="A26" s="5" t="s">
        <v>123</v>
      </c>
      <c r="B26" s="6">
        <v>609</v>
      </c>
      <c r="C26" s="6">
        <v>389</v>
      </c>
    </row>
    <row r="27" spans="1:3" s="4" customFormat="1" ht="15" customHeight="1">
      <c r="A27" s="5" t="s">
        <v>124</v>
      </c>
      <c r="B27" s="6">
        <v>413</v>
      </c>
      <c r="C27" s="6">
        <v>280</v>
      </c>
    </row>
    <row r="28" spans="1:3" s="4" customFormat="1" ht="15" customHeight="1">
      <c r="A28" s="5" t="s">
        <v>125</v>
      </c>
      <c r="B28" s="6">
        <v>429</v>
      </c>
      <c r="C28" s="6">
        <v>142</v>
      </c>
    </row>
    <row r="29" spans="1:3" s="4" customFormat="1" ht="15" customHeight="1">
      <c r="A29" s="5" t="s">
        <v>126</v>
      </c>
      <c r="B29" s="6">
        <v>73</v>
      </c>
      <c r="C29" s="6">
        <v>48</v>
      </c>
    </row>
    <row r="30" spans="1:3" s="4" customFormat="1" ht="15" customHeight="1">
      <c r="A30" s="7" t="s">
        <v>127</v>
      </c>
      <c r="B30" s="8">
        <v>11</v>
      </c>
      <c r="C30" s="8">
        <v>7</v>
      </c>
    </row>
    <row r="31" spans="1:3" ht="15" customHeight="1">
      <c r="A31" s="3" t="s">
        <v>42</v>
      </c>
    </row>
    <row r="32" spans="1:3" ht="15" customHeight="1">
      <c r="A32" s="9" t="s">
        <v>43</v>
      </c>
    </row>
    <row r="33" spans="1:1" ht="15" customHeight="1"/>
    <row r="34" spans="1:1" ht="15" customHeight="1">
      <c r="A34" s="3" t="s">
        <v>56</v>
      </c>
    </row>
  </sheetData>
  <mergeCells count="4">
    <mergeCell ref="B4:C4"/>
    <mergeCell ref="A4:A7"/>
    <mergeCell ref="B5:B7"/>
    <mergeCell ref="C5:C7"/>
  </mergeCells>
  <phoneticPr fontId="10" type="noConversion"/>
  <printOptions horizontalCentered="1"/>
  <pageMargins left="0.23622047244094491" right="0.17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19" max="17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7"/>
  <sheetViews>
    <sheetView zoomScaleNormal="100" zoomScaleSheetLayoutView="110" workbookViewId="0">
      <selection activeCell="J4" sqref="J4:J5"/>
    </sheetView>
  </sheetViews>
  <sheetFormatPr defaultColWidth="4.125" defaultRowHeight="12"/>
  <cols>
    <col min="1" max="1" width="19" style="3" customWidth="1"/>
    <col min="2" max="3" width="12.875" style="3" customWidth="1"/>
    <col min="4" max="16384" width="4.125" style="3"/>
  </cols>
  <sheetData>
    <row r="1" spans="1:3" s="2" customFormat="1" ht="20.25" customHeight="1">
      <c r="A1" s="1" t="s">
        <v>76</v>
      </c>
    </row>
    <row r="2" spans="1:3" ht="14.25" customHeight="1"/>
    <row r="3" spans="1:3" ht="12.75" customHeight="1">
      <c r="A3" s="75" t="s">
        <v>136</v>
      </c>
    </row>
    <row r="4" spans="1:3" s="98" customFormat="1" ht="18.95" customHeight="1">
      <c r="A4" s="161" t="s">
        <v>23</v>
      </c>
      <c r="B4" s="160" t="s">
        <v>24</v>
      </c>
      <c r="C4" s="160"/>
    </row>
    <row r="5" spans="1:3" s="99" customFormat="1" ht="21" customHeight="1">
      <c r="A5" s="162"/>
      <c r="B5" s="164" t="s">
        <v>51</v>
      </c>
      <c r="C5" s="165" t="s">
        <v>52</v>
      </c>
    </row>
    <row r="6" spans="1:3" s="99" customFormat="1" ht="40.700000000000003" customHeight="1">
      <c r="A6" s="162"/>
      <c r="B6" s="164"/>
      <c r="C6" s="165"/>
    </row>
    <row r="7" spans="1:3" s="100" customFormat="1" ht="30" customHeight="1">
      <c r="A7" s="163"/>
      <c r="B7" s="164"/>
      <c r="C7" s="165"/>
    </row>
    <row r="8" spans="1:3" s="4" customFormat="1" ht="15" customHeight="1">
      <c r="A8" s="42" t="s">
        <v>25</v>
      </c>
      <c r="B8" s="6">
        <v>29268</v>
      </c>
      <c r="C8" s="6">
        <v>19174</v>
      </c>
    </row>
    <row r="9" spans="1:3" s="4" customFormat="1" ht="15" customHeight="1">
      <c r="A9" s="5" t="s">
        <v>106</v>
      </c>
      <c r="B9" s="6">
        <v>4744</v>
      </c>
      <c r="C9" s="6">
        <v>2232</v>
      </c>
    </row>
    <row r="10" spans="1:3" s="4" customFormat="1" ht="15" customHeight="1">
      <c r="A10" s="5" t="s">
        <v>107</v>
      </c>
      <c r="B10" s="6">
        <v>3154</v>
      </c>
      <c r="C10" s="6">
        <v>1729</v>
      </c>
    </row>
    <row r="11" spans="1:3" s="4" customFormat="1" ht="15" customHeight="1">
      <c r="A11" s="5" t="s">
        <v>109</v>
      </c>
      <c r="B11" s="6">
        <v>3858</v>
      </c>
      <c r="C11" s="6">
        <v>3418</v>
      </c>
    </row>
    <row r="12" spans="1:3" s="4" customFormat="1" ht="15" customHeight="1">
      <c r="A12" s="5" t="s">
        <v>110</v>
      </c>
      <c r="B12" s="6">
        <v>1467</v>
      </c>
      <c r="C12" s="6">
        <v>1201</v>
      </c>
    </row>
    <row r="13" spans="1:3" s="4" customFormat="1" ht="15" customHeight="1">
      <c r="A13" s="5" t="s">
        <v>111</v>
      </c>
      <c r="B13" s="6">
        <v>4677</v>
      </c>
      <c r="C13" s="6">
        <v>2930</v>
      </c>
    </row>
    <row r="14" spans="1:3" s="4" customFormat="1" ht="15" customHeight="1">
      <c r="A14" s="5" t="s">
        <v>112</v>
      </c>
      <c r="B14" s="6">
        <v>481</v>
      </c>
      <c r="C14" s="6">
        <v>478</v>
      </c>
    </row>
    <row r="15" spans="1:3" s="4" customFormat="1" ht="15" customHeight="1">
      <c r="A15" s="5" t="s">
        <v>128</v>
      </c>
      <c r="B15" s="6">
        <v>2576</v>
      </c>
      <c r="C15" s="6">
        <v>833</v>
      </c>
    </row>
    <row r="16" spans="1:3" s="4" customFormat="1" ht="15" customHeight="1">
      <c r="A16" s="5" t="s">
        <v>113</v>
      </c>
      <c r="B16" s="6">
        <v>560</v>
      </c>
      <c r="C16" s="6">
        <v>390</v>
      </c>
    </row>
    <row r="17" spans="1:3" s="4" customFormat="1" ht="15" customHeight="1">
      <c r="A17" s="5" t="s">
        <v>114</v>
      </c>
      <c r="B17" s="6">
        <v>551</v>
      </c>
      <c r="C17" s="6">
        <v>473</v>
      </c>
    </row>
    <row r="18" spans="1:3" s="4" customFormat="1" ht="15" customHeight="1">
      <c r="A18" s="5" t="s">
        <v>115</v>
      </c>
      <c r="B18" s="6">
        <v>1169</v>
      </c>
      <c r="C18" s="6">
        <v>1061</v>
      </c>
    </row>
    <row r="19" spans="1:3" s="4" customFormat="1" ht="15" customHeight="1">
      <c r="A19" s="5" t="s">
        <v>116</v>
      </c>
      <c r="B19" s="6">
        <v>647</v>
      </c>
      <c r="C19" s="6">
        <v>148</v>
      </c>
    </row>
    <row r="20" spans="1:3" s="4" customFormat="1" ht="15" customHeight="1">
      <c r="A20" s="5" t="s">
        <v>117</v>
      </c>
      <c r="B20" s="6">
        <v>866</v>
      </c>
      <c r="C20" s="6">
        <v>866</v>
      </c>
    </row>
    <row r="21" spans="1:3" s="4" customFormat="1" ht="15" customHeight="1">
      <c r="A21" s="5" t="s">
        <v>118</v>
      </c>
      <c r="B21" s="6">
        <v>565</v>
      </c>
      <c r="C21" s="6">
        <v>368</v>
      </c>
    </row>
    <row r="22" spans="1:3" s="4" customFormat="1" ht="15" customHeight="1">
      <c r="A22" s="5" t="s">
        <v>119</v>
      </c>
      <c r="B22" s="6">
        <v>657</v>
      </c>
      <c r="C22" s="6">
        <v>589</v>
      </c>
    </row>
    <row r="23" spans="1:3" s="4" customFormat="1" ht="15" customHeight="1">
      <c r="A23" s="5" t="s">
        <v>120</v>
      </c>
      <c r="B23" s="6">
        <v>641</v>
      </c>
      <c r="C23" s="6">
        <v>454</v>
      </c>
    </row>
    <row r="24" spans="1:3" s="4" customFormat="1" ht="15" customHeight="1">
      <c r="A24" s="5" t="s">
        <v>121</v>
      </c>
      <c r="B24" s="6">
        <v>1013</v>
      </c>
      <c r="C24" s="6">
        <v>1013</v>
      </c>
    </row>
    <row r="25" spans="1:3" s="4" customFormat="1" ht="15" customHeight="1">
      <c r="A25" s="5" t="s">
        <v>122</v>
      </c>
      <c r="B25" s="6">
        <v>49</v>
      </c>
      <c r="C25" s="6">
        <v>21</v>
      </c>
    </row>
    <row r="26" spans="1:3" s="4" customFormat="1" ht="15" customHeight="1">
      <c r="A26" s="5" t="s">
        <v>123</v>
      </c>
      <c r="B26" s="6">
        <v>605</v>
      </c>
      <c r="C26" s="6">
        <v>318</v>
      </c>
    </row>
    <row r="27" spans="1:3" s="4" customFormat="1" ht="15" customHeight="1">
      <c r="A27" s="5" t="s">
        <v>124</v>
      </c>
      <c r="B27" s="6">
        <v>520</v>
      </c>
      <c r="C27" s="6">
        <v>414</v>
      </c>
    </row>
    <row r="28" spans="1:3" s="4" customFormat="1" ht="15" customHeight="1">
      <c r="A28" s="5" t="s">
        <v>125</v>
      </c>
      <c r="B28" s="6">
        <v>365</v>
      </c>
      <c r="C28" s="6">
        <v>183</v>
      </c>
    </row>
    <row r="29" spans="1:3" s="4" customFormat="1" ht="15" customHeight="1">
      <c r="A29" s="5" t="s">
        <v>126</v>
      </c>
      <c r="B29" s="6">
        <v>96</v>
      </c>
      <c r="C29" s="6">
        <v>54</v>
      </c>
    </row>
    <row r="30" spans="1:3" s="4" customFormat="1" ht="15" customHeight="1">
      <c r="A30" s="7" t="s">
        <v>127</v>
      </c>
      <c r="B30" s="8">
        <v>7</v>
      </c>
      <c r="C30" s="8">
        <v>1</v>
      </c>
    </row>
    <row r="31" spans="1:3" ht="15" customHeight="1">
      <c r="A31" s="3" t="s">
        <v>42</v>
      </c>
    </row>
    <row r="32" spans="1:3" ht="15" customHeight="1">
      <c r="A32" s="9" t="s">
        <v>43</v>
      </c>
    </row>
    <row r="33" ht="15" customHeight="1"/>
    <row r="34" ht="15" customHeight="1"/>
    <row r="35" ht="11.1" customHeight="1"/>
    <row r="36" ht="11.1" customHeight="1"/>
    <row r="37" ht="11.1" customHeight="1"/>
  </sheetData>
  <mergeCells count="4">
    <mergeCell ref="B4:C4"/>
    <mergeCell ref="A4:A7"/>
    <mergeCell ref="B5:B7"/>
    <mergeCell ref="C5:C7"/>
  </mergeCells>
  <phoneticPr fontId="10" type="noConversion"/>
  <pageMargins left="0.23622047244094491" right="0.23622047244094491" top="0.74803149606299213" bottom="0.94488188976377963" header="0.31496062992125984" footer="0.31496062992125984"/>
  <pageSetup paperSize="9" orientation="portrait" r:id="rId1"/>
  <headerFooter>
    <oddHeader>&amp;L&amp;"微軟正黑體,標準"&amp;16兒童及少年保護執行概況&amp;R&amp;"微軟正黑體,標準"本表共&amp;N頁，第&amp;P頁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"/>
  <sheetViews>
    <sheetView zoomScale="110" zoomScaleNormal="110" zoomScaleSheetLayoutView="100" workbookViewId="0">
      <selection activeCell="J4" sqref="J4:J5"/>
    </sheetView>
  </sheetViews>
  <sheetFormatPr defaultColWidth="4.125" defaultRowHeight="11.1" customHeight="1"/>
  <cols>
    <col min="1" max="1" width="19" style="3" customWidth="1"/>
    <col min="2" max="3" width="12.875" style="3" customWidth="1"/>
    <col min="4" max="16384" width="4.125" style="3"/>
  </cols>
  <sheetData>
    <row r="1" spans="1:3" s="2" customFormat="1" ht="20.25" customHeight="1">
      <c r="A1" s="1" t="s">
        <v>76</v>
      </c>
    </row>
    <row r="2" spans="1:3" ht="14.25" customHeight="1"/>
    <row r="3" spans="1:3" ht="12.75" customHeight="1">
      <c r="A3" s="75" t="s">
        <v>135</v>
      </c>
    </row>
    <row r="4" spans="1:3" s="98" customFormat="1" ht="18.95" customHeight="1">
      <c r="A4" s="161" t="s">
        <v>57</v>
      </c>
      <c r="B4" s="160" t="s">
        <v>58</v>
      </c>
      <c r="C4" s="160"/>
    </row>
    <row r="5" spans="1:3" s="99" customFormat="1" ht="21" customHeight="1">
      <c r="A5" s="162"/>
      <c r="B5" s="164" t="s">
        <v>59</v>
      </c>
      <c r="C5" s="165" t="s">
        <v>60</v>
      </c>
    </row>
    <row r="6" spans="1:3" s="99" customFormat="1" ht="40.700000000000003" customHeight="1">
      <c r="A6" s="162"/>
      <c r="B6" s="164"/>
      <c r="C6" s="165"/>
    </row>
    <row r="7" spans="1:3" s="100" customFormat="1" ht="30" customHeight="1">
      <c r="A7" s="163"/>
      <c r="B7" s="164"/>
      <c r="C7" s="165"/>
    </row>
    <row r="8" spans="1:3" s="4" customFormat="1" ht="15" customHeight="1">
      <c r="A8" s="42" t="s">
        <v>25</v>
      </c>
      <c r="B8" s="6">
        <v>26573</v>
      </c>
      <c r="C8" s="6">
        <v>17667</v>
      </c>
    </row>
    <row r="9" spans="1:3" s="4" customFormat="1" ht="15" customHeight="1">
      <c r="A9" s="5" t="s">
        <v>106</v>
      </c>
      <c r="B9" s="6">
        <v>4890</v>
      </c>
      <c r="C9" s="6">
        <v>2073</v>
      </c>
    </row>
    <row r="10" spans="1:3" s="4" customFormat="1" ht="15" customHeight="1">
      <c r="A10" s="5" t="s">
        <v>107</v>
      </c>
      <c r="B10" s="6">
        <v>2875</v>
      </c>
      <c r="C10" s="6">
        <v>1545</v>
      </c>
    </row>
    <row r="11" spans="1:3" s="4" customFormat="1" ht="15" customHeight="1">
      <c r="A11" s="5" t="s">
        <v>109</v>
      </c>
      <c r="B11" s="6">
        <v>3371</v>
      </c>
      <c r="C11" s="6">
        <v>3209</v>
      </c>
    </row>
    <row r="12" spans="1:3" s="4" customFormat="1" ht="15" customHeight="1">
      <c r="A12" s="5" t="s">
        <v>110</v>
      </c>
      <c r="B12" s="6">
        <v>1279</v>
      </c>
      <c r="C12" s="6">
        <v>962</v>
      </c>
    </row>
    <row r="13" spans="1:3" s="4" customFormat="1" ht="15" customHeight="1">
      <c r="A13" s="5" t="s">
        <v>111</v>
      </c>
      <c r="B13" s="6">
        <v>3678</v>
      </c>
      <c r="C13" s="6">
        <v>2487</v>
      </c>
    </row>
    <row r="14" spans="1:3" s="4" customFormat="1" ht="15" customHeight="1">
      <c r="A14" s="5" t="s">
        <v>112</v>
      </c>
      <c r="B14" s="6">
        <v>563</v>
      </c>
      <c r="C14" s="6">
        <v>563</v>
      </c>
    </row>
    <row r="15" spans="1:3" s="4" customFormat="1" ht="15" customHeight="1">
      <c r="A15" s="5" t="s">
        <v>128</v>
      </c>
      <c r="B15" s="6">
        <v>2243</v>
      </c>
      <c r="C15" s="6">
        <v>618</v>
      </c>
    </row>
    <row r="16" spans="1:3" s="4" customFormat="1" ht="15" customHeight="1">
      <c r="A16" s="5" t="s">
        <v>113</v>
      </c>
      <c r="B16" s="6">
        <v>483</v>
      </c>
      <c r="C16" s="6">
        <v>365</v>
      </c>
    </row>
    <row r="17" spans="1:3" s="4" customFormat="1" ht="15" customHeight="1">
      <c r="A17" s="5" t="s">
        <v>114</v>
      </c>
      <c r="B17" s="6">
        <v>453</v>
      </c>
      <c r="C17" s="6">
        <v>359</v>
      </c>
    </row>
    <row r="18" spans="1:3" s="4" customFormat="1" ht="15" customHeight="1">
      <c r="A18" s="5" t="s">
        <v>115</v>
      </c>
      <c r="B18" s="6">
        <v>1254</v>
      </c>
      <c r="C18" s="6">
        <v>1217</v>
      </c>
    </row>
    <row r="19" spans="1:3" s="4" customFormat="1" ht="15" customHeight="1">
      <c r="A19" s="5" t="s">
        <v>116</v>
      </c>
      <c r="B19" s="6">
        <v>444</v>
      </c>
      <c r="C19" s="6">
        <v>147</v>
      </c>
    </row>
    <row r="20" spans="1:3" s="4" customFormat="1" ht="15" customHeight="1">
      <c r="A20" s="5" t="s">
        <v>117</v>
      </c>
      <c r="B20" s="6">
        <v>556</v>
      </c>
      <c r="C20" s="6">
        <v>556</v>
      </c>
    </row>
    <row r="21" spans="1:3" s="4" customFormat="1" ht="15" customHeight="1">
      <c r="A21" s="5" t="s">
        <v>118</v>
      </c>
      <c r="B21" s="6">
        <v>343</v>
      </c>
      <c r="C21" s="6">
        <v>246</v>
      </c>
    </row>
    <row r="22" spans="1:3" s="4" customFormat="1" ht="15" customHeight="1">
      <c r="A22" s="5" t="s">
        <v>119</v>
      </c>
      <c r="B22" s="6">
        <v>742</v>
      </c>
      <c r="C22" s="6">
        <v>695</v>
      </c>
    </row>
    <row r="23" spans="1:3" s="4" customFormat="1" ht="15" customHeight="1">
      <c r="A23" s="5" t="s">
        <v>120</v>
      </c>
      <c r="B23" s="6">
        <v>736</v>
      </c>
      <c r="C23" s="6">
        <v>591</v>
      </c>
    </row>
    <row r="24" spans="1:3" s="4" customFormat="1" ht="15" customHeight="1">
      <c r="A24" s="5" t="s">
        <v>121</v>
      </c>
      <c r="B24" s="6">
        <v>1147</v>
      </c>
      <c r="C24" s="6">
        <v>1131</v>
      </c>
    </row>
    <row r="25" spans="1:3" s="4" customFormat="1" ht="15" customHeight="1">
      <c r="A25" s="5" t="s">
        <v>122</v>
      </c>
      <c r="B25" s="6">
        <v>47</v>
      </c>
      <c r="C25" s="6">
        <v>17</v>
      </c>
    </row>
    <row r="26" spans="1:3" s="4" customFormat="1" ht="15" customHeight="1">
      <c r="A26" s="5" t="s">
        <v>123</v>
      </c>
      <c r="B26" s="6">
        <v>629</v>
      </c>
      <c r="C26" s="6">
        <v>363</v>
      </c>
    </row>
    <row r="27" spans="1:3" s="4" customFormat="1" ht="15" customHeight="1">
      <c r="A27" s="5" t="s">
        <v>124</v>
      </c>
      <c r="B27" s="6">
        <v>481</v>
      </c>
      <c r="C27" s="6">
        <v>287</v>
      </c>
    </row>
    <row r="28" spans="1:3" s="4" customFormat="1" ht="15" customHeight="1">
      <c r="A28" s="5" t="s">
        <v>125</v>
      </c>
      <c r="B28" s="6">
        <v>282</v>
      </c>
      <c r="C28" s="6">
        <v>189</v>
      </c>
    </row>
    <row r="29" spans="1:3" s="4" customFormat="1" ht="15" customHeight="1">
      <c r="A29" s="5" t="s">
        <v>126</v>
      </c>
      <c r="B29" s="6">
        <v>73</v>
      </c>
      <c r="C29" s="6">
        <v>46</v>
      </c>
    </row>
    <row r="30" spans="1:3" s="4" customFormat="1" ht="15" customHeight="1">
      <c r="A30" s="7" t="s">
        <v>127</v>
      </c>
      <c r="B30" s="8">
        <v>4</v>
      </c>
      <c r="C30" s="8">
        <v>1</v>
      </c>
    </row>
    <row r="31" spans="1:3" ht="15" customHeight="1">
      <c r="A31" s="3" t="s">
        <v>61</v>
      </c>
    </row>
    <row r="32" spans="1:3" ht="15" customHeight="1">
      <c r="A32" s="9" t="s">
        <v>62</v>
      </c>
    </row>
    <row r="33" ht="15" customHeight="1"/>
    <row r="34" ht="15" customHeight="1"/>
  </sheetData>
  <mergeCells count="4">
    <mergeCell ref="B4:C4"/>
    <mergeCell ref="A4:A7"/>
    <mergeCell ref="B5:B7"/>
    <mergeCell ref="C5:C7"/>
  </mergeCells>
  <phoneticPr fontId="10" type="noConversion"/>
  <printOptions horizontalCentered="1"/>
  <pageMargins left="0.25" right="0.17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5"/>
  <sheetViews>
    <sheetView zoomScale="110" zoomScaleNormal="110" zoomScaleSheetLayoutView="100" workbookViewId="0">
      <pane xSplit="1" ySplit="7" topLeftCell="B8" activePane="bottomRight" state="frozen"/>
      <selection activeCell="J4" sqref="J4:J5"/>
      <selection pane="topRight" activeCell="J4" sqref="J4:J5"/>
      <selection pane="bottomLeft" activeCell="J4" sqref="J4:J5"/>
      <selection pane="bottomRight" activeCell="J4" sqref="J4:J5"/>
    </sheetView>
  </sheetViews>
  <sheetFormatPr defaultColWidth="4.125" defaultRowHeight="11.1" customHeight="1"/>
  <cols>
    <col min="1" max="1" width="21.25" style="3" customWidth="1"/>
    <col min="2" max="3" width="12.875" style="3" customWidth="1"/>
    <col min="4" max="16384" width="4.125" style="3"/>
  </cols>
  <sheetData>
    <row r="1" spans="1:3" s="2" customFormat="1" ht="20.25" customHeight="1">
      <c r="A1" s="1" t="s">
        <v>76</v>
      </c>
    </row>
    <row r="2" spans="1:3" ht="14.25" customHeight="1"/>
    <row r="3" spans="1:3" ht="12.75" customHeight="1">
      <c r="A3" s="74" t="s">
        <v>134</v>
      </c>
    </row>
    <row r="4" spans="1:3" s="98" customFormat="1" ht="18.95" customHeight="1">
      <c r="A4" s="161" t="s">
        <v>23</v>
      </c>
      <c r="B4" s="170" t="s">
        <v>24</v>
      </c>
      <c r="C4" s="160"/>
    </row>
    <row r="5" spans="1:3" s="99" customFormat="1" ht="21" customHeight="1">
      <c r="A5" s="162"/>
      <c r="B5" s="169" t="s">
        <v>51</v>
      </c>
      <c r="C5" s="165" t="s">
        <v>52</v>
      </c>
    </row>
    <row r="6" spans="1:3" s="99" customFormat="1" ht="24.75" customHeight="1">
      <c r="A6" s="162"/>
      <c r="B6" s="169"/>
      <c r="C6" s="165"/>
    </row>
    <row r="7" spans="1:3" s="100" customFormat="1" ht="30" customHeight="1">
      <c r="A7" s="163"/>
      <c r="B7" s="169"/>
      <c r="C7" s="165"/>
    </row>
    <row r="8" spans="1:3" s="4" customFormat="1" ht="15" customHeight="1">
      <c r="A8" s="42" t="s">
        <v>25</v>
      </c>
      <c r="B8" s="6">
        <v>26550</v>
      </c>
      <c r="C8" s="6">
        <v>18188</v>
      </c>
    </row>
    <row r="9" spans="1:3" s="4" customFormat="1" ht="15" customHeight="1">
      <c r="A9" s="5" t="s">
        <v>63</v>
      </c>
      <c r="B9" s="6">
        <v>5035</v>
      </c>
      <c r="C9" s="6">
        <v>2100</v>
      </c>
    </row>
    <row r="10" spans="1:3" s="4" customFormat="1" ht="15" customHeight="1">
      <c r="A10" s="5" t="s">
        <v>26</v>
      </c>
      <c r="B10" s="6">
        <v>621</v>
      </c>
      <c r="C10" s="6">
        <v>598</v>
      </c>
    </row>
    <row r="11" spans="1:3" s="4" customFormat="1" ht="15" customHeight="1">
      <c r="A11" s="5" t="s">
        <v>54</v>
      </c>
      <c r="B11" s="6">
        <v>2272</v>
      </c>
      <c r="C11" s="6">
        <v>1852</v>
      </c>
    </row>
    <row r="12" spans="1:3" s="4" customFormat="1" ht="15" customHeight="1">
      <c r="A12" s="11" t="s">
        <v>27</v>
      </c>
      <c r="B12" s="6">
        <v>453</v>
      </c>
      <c r="C12" s="6">
        <v>257</v>
      </c>
    </row>
    <row r="13" spans="1:3" s="4" customFormat="1" ht="15" customHeight="1">
      <c r="A13" s="5" t="s">
        <v>28</v>
      </c>
      <c r="B13" s="6">
        <v>553</v>
      </c>
      <c r="C13" s="6">
        <v>439</v>
      </c>
    </row>
    <row r="14" spans="1:3" s="4" customFormat="1" ht="15" customHeight="1">
      <c r="A14" s="5" t="s">
        <v>64</v>
      </c>
      <c r="B14" s="6">
        <v>1738</v>
      </c>
      <c r="C14" s="6">
        <v>1734</v>
      </c>
    </row>
    <row r="15" spans="1:3" s="4" customFormat="1" ht="15" customHeight="1">
      <c r="A15" s="5" t="s">
        <v>29</v>
      </c>
      <c r="B15" s="6">
        <v>1060</v>
      </c>
      <c r="C15" s="6">
        <v>1059</v>
      </c>
    </row>
    <row r="16" spans="1:3" s="4" customFormat="1" ht="15" customHeight="1">
      <c r="A16" s="5" t="s">
        <v>30</v>
      </c>
      <c r="B16" s="6">
        <v>646</v>
      </c>
      <c r="C16" s="6">
        <v>126</v>
      </c>
    </row>
    <row r="17" spans="1:3" s="4" customFormat="1" ht="15" customHeight="1">
      <c r="A17" s="5" t="s">
        <v>31</v>
      </c>
      <c r="B17" s="6">
        <v>347</v>
      </c>
      <c r="C17" s="6">
        <v>347</v>
      </c>
    </row>
    <row r="18" spans="1:3" s="4" customFormat="1" ht="15" customHeight="1">
      <c r="A18" s="5" t="s">
        <v>32</v>
      </c>
      <c r="B18" s="6">
        <v>470</v>
      </c>
      <c r="C18" s="6">
        <v>286</v>
      </c>
    </row>
    <row r="19" spans="1:3" s="4" customFormat="1" ht="15" customHeight="1">
      <c r="A19" s="5" t="s">
        <v>65</v>
      </c>
      <c r="B19" s="6">
        <v>734</v>
      </c>
      <c r="C19" s="6">
        <v>550</v>
      </c>
    </row>
    <row r="20" spans="1:3" s="4" customFormat="1" ht="15" customHeight="1">
      <c r="A20" s="5" t="s">
        <v>66</v>
      </c>
      <c r="B20" s="6">
        <v>1621</v>
      </c>
      <c r="C20" s="6">
        <v>1533</v>
      </c>
    </row>
    <row r="21" spans="1:3" s="4" customFormat="1" ht="15" customHeight="1">
      <c r="A21" s="5" t="s">
        <v>33</v>
      </c>
      <c r="B21" s="6">
        <v>695</v>
      </c>
      <c r="C21" s="6">
        <v>637</v>
      </c>
    </row>
    <row r="22" spans="1:3" s="4" customFormat="1" ht="15" customHeight="1">
      <c r="A22" s="5" t="s">
        <v>34</v>
      </c>
      <c r="B22" s="6">
        <v>694</v>
      </c>
      <c r="C22" s="6">
        <v>521</v>
      </c>
    </row>
    <row r="23" spans="1:3" s="4" customFormat="1" ht="15" customHeight="1">
      <c r="A23" s="5" t="s">
        <v>35</v>
      </c>
      <c r="B23" s="6">
        <v>851</v>
      </c>
      <c r="C23" s="6">
        <v>851</v>
      </c>
    </row>
    <row r="24" spans="1:3" s="4" customFormat="1" ht="15" customHeight="1">
      <c r="A24" s="5" t="s">
        <v>36</v>
      </c>
      <c r="B24" s="6">
        <v>42</v>
      </c>
      <c r="C24" s="6">
        <v>27</v>
      </c>
    </row>
    <row r="25" spans="1:3" s="4" customFormat="1" ht="15" customHeight="1">
      <c r="A25" s="5" t="s">
        <v>37</v>
      </c>
      <c r="B25" s="6">
        <v>512</v>
      </c>
      <c r="C25" s="6">
        <v>267</v>
      </c>
    </row>
    <row r="26" spans="1:3" s="4" customFormat="1" ht="15" customHeight="1">
      <c r="A26" s="5" t="s">
        <v>38</v>
      </c>
      <c r="B26" s="6">
        <v>478</v>
      </c>
      <c r="C26" s="6">
        <v>461</v>
      </c>
    </row>
    <row r="27" spans="1:3" s="4" customFormat="1" ht="15" customHeight="1">
      <c r="A27" s="5" t="s">
        <v>67</v>
      </c>
      <c r="B27" s="6">
        <v>1498</v>
      </c>
      <c r="C27" s="6">
        <v>829</v>
      </c>
    </row>
    <row r="28" spans="1:3" s="4" customFormat="1" ht="15" customHeight="1">
      <c r="A28" s="5" t="s">
        <v>39</v>
      </c>
      <c r="B28" s="6">
        <v>238</v>
      </c>
      <c r="C28" s="6">
        <v>172</v>
      </c>
    </row>
    <row r="29" spans="1:3" s="4" customFormat="1" ht="15" customHeight="1">
      <c r="A29" s="5" t="s">
        <v>68</v>
      </c>
      <c r="B29" s="6">
        <v>593</v>
      </c>
      <c r="C29" s="6">
        <v>596</v>
      </c>
    </row>
    <row r="30" spans="1:3" s="4" customFormat="1" ht="15" customHeight="1">
      <c r="A30" s="5" t="s">
        <v>130</v>
      </c>
      <c r="B30" s="6">
        <v>2698</v>
      </c>
      <c r="C30" s="6">
        <v>1775</v>
      </c>
    </row>
    <row r="31" spans="1:3" s="4" customFormat="1" ht="15" customHeight="1">
      <c r="A31" s="5" t="s">
        <v>129</v>
      </c>
      <c r="B31" s="6">
        <v>2640</v>
      </c>
      <c r="C31" s="6">
        <v>1118</v>
      </c>
    </row>
    <row r="32" spans="1:3" s="4" customFormat="1" ht="15" customHeight="1">
      <c r="A32" s="5" t="s">
        <v>40</v>
      </c>
      <c r="B32" s="6">
        <v>53</v>
      </c>
      <c r="C32" s="6">
        <v>45</v>
      </c>
    </row>
    <row r="33" spans="1:3" s="4" customFormat="1" ht="15" customHeight="1">
      <c r="A33" s="7" t="s">
        <v>41</v>
      </c>
      <c r="B33" s="8">
        <v>8</v>
      </c>
      <c r="C33" s="8">
        <v>8</v>
      </c>
    </row>
    <row r="34" spans="1:3" ht="15" customHeight="1">
      <c r="A34" s="3" t="s">
        <v>42</v>
      </c>
    </row>
    <row r="35" spans="1:3" ht="15" customHeight="1">
      <c r="A35" s="9" t="s">
        <v>43</v>
      </c>
    </row>
  </sheetData>
  <mergeCells count="4">
    <mergeCell ref="B4:C4"/>
    <mergeCell ref="A4:A7"/>
    <mergeCell ref="B5:B7"/>
    <mergeCell ref="C5:C7"/>
  </mergeCells>
  <phoneticPr fontId="10" type="noConversion"/>
  <printOptions horizontalCentered="1"/>
  <pageMargins left="0.17" right="0.25" top="0.75" bottom="0.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20" max="17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5"/>
  <sheetViews>
    <sheetView zoomScale="110" zoomScaleNormal="110" zoomScaleSheetLayoutView="100" workbookViewId="0">
      <pane xSplit="1" ySplit="7" topLeftCell="B8" activePane="bottomRight" state="frozen"/>
      <selection activeCell="J4" sqref="J4:J5"/>
      <selection pane="topRight" activeCell="J4" sqref="J4:J5"/>
      <selection pane="bottomLeft" activeCell="J4" sqref="J4:J5"/>
      <selection pane="bottomRight" activeCell="J4" sqref="J4:J5"/>
    </sheetView>
  </sheetViews>
  <sheetFormatPr defaultColWidth="4.125" defaultRowHeight="11.1" customHeight="1"/>
  <cols>
    <col min="1" max="1" width="21.25" style="3" customWidth="1"/>
    <col min="2" max="3" width="12.875" style="3" customWidth="1"/>
    <col min="4" max="16384" width="4.125" style="3"/>
  </cols>
  <sheetData>
    <row r="1" spans="1:3" s="2" customFormat="1" ht="20.25" customHeight="1">
      <c r="A1" s="1" t="s">
        <v>76</v>
      </c>
    </row>
    <row r="2" spans="1:3" ht="14.25" customHeight="1"/>
    <row r="3" spans="1:3" ht="12.75" customHeight="1">
      <c r="A3" s="74" t="s">
        <v>133</v>
      </c>
    </row>
    <row r="4" spans="1:3" s="98" customFormat="1" ht="18.95" customHeight="1">
      <c r="A4" s="161" t="s">
        <v>69</v>
      </c>
      <c r="B4" s="170" t="s">
        <v>70</v>
      </c>
      <c r="C4" s="160"/>
    </row>
    <row r="5" spans="1:3" s="99" customFormat="1" ht="21" customHeight="1">
      <c r="A5" s="162"/>
      <c r="B5" s="169" t="s">
        <v>71</v>
      </c>
      <c r="C5" s="165" t="s">
        <v>72</v>
      </c>
    </row>
    <row r="6" spans="1:3" s="99" customFormat="1" ht="24.75" customHeight="1">
      <c r="A6" s="162"/>
      <c r="B6" s="169"/>
      <c r="C6" s="165"/>
    </row>
    <row r="7" spans="1:3" s="100" customFormat="1" ht="30" customHeight="1">
      <c r="A7" s="163"/>
      <c r="B7" s="169"/>
      <c r="C7" s="165"/>
    </row>
    <row r="8" spans="1:3" s="4" customFormat="1" ht="14.25" customHeight="1">
      <c r="A8" s="42" t="s">
        <v>25</v>
      </c>
      <c r="B8" s="6">
        <v>19841</v>
      </c>
      <c r="C8" s="6">
        <v>13400</v>
      </c>
    </row>
    <row r="9" spans="1:3" s="4" customFormat="1" ht="14.25" customHeight="1">
      <c r="A9" s="5" t="s">
        <v>63</v>
      </c>
      <c r="B9" s="6">
        <v>3765</v>
      </c>
      <c r="C9" s="6">
        <v>1674</v>
      </c>
    </row>
    <row r="10" spans="1:3" s="4" customFormat="1" ht="14.25" customHeight="1">
      <c r="A10" s="5" t="s">
        <v>26</v>
      </c>
      <c r="B10" s="6">
        <v>481</v>
      </c>
      <c r="C10" s="6">
        <v>491</v>
      </c>
    </row>
    <row r="11" spans="1:3" s="4" customFormat="1" ht="14.25" customHeight="1">
      <c r="A11" s="5" t="s">
        <v>54</v>
      </c>
      <c r="B11" s="6">
        <v>1649</v>
      </c>
      <c r="C11" s="6">
        <v>1649</v>
      </c>
    </row>
    <row r="12" spans="1:3" s="4" customFormat="1" ht="14.25" customHeight="1">
      <c r="A12" s="11" t="s">
        <v>27</v>
      </c>
      <c r="B12" s="6">
        <v>217</v>
      </c>
      <c r="C12" s="6">
        <v>167</v>
      </c>
    </row>
    <row r="13" spans="1:3" s="4" customFormat="1" ht="14.25" customHeight="1">
      <c r="A13" s="5" t="s">
        <v>28</v>
      </c>
      <c r="B13" s="6">
        <v>427</v>
      </c>
      <c r="C13" s="6">
        <v>305</v>
      </c>
    </row>
    <row r="14" spans="1:3" s="4" customFormat="1" ht="14.25" customHeight="1">
      <c r="A14" s="5" t="s">
        <v>64</v>
      </c>
      <c r="B14" s="6">
        <v>1213</v>
      </c>
      <c r="C14" s="6">
        <v>1213</v>
      </c>
    </row>
    <row r="15" spans="1:3" s="4" customFormat="1" ht="14.25" customHeight="1">
      <c r="A15" s="5" t="s">
        <v>29</v>
      </c>
      <c r="B15" s="6">
        <v>690</v>
      </c>
      <c r="C15" s="6">
        <v>669</v>
      </c>
    </row>
    <row r="16" spans="1:3" s="4" customFormat="1" ht="14.25" customHeight="1">
      <c r="A16" s="5" t="s">
        <v>30</v>
      </c>
      <c r="B16" s="6">
        <v>341</v>
      </c>
      <c r="C16" s="6">
        <v>161</v>
      </c>
    </row>
    <row r="17" spans="1:3" s="4" customFormat="1" ht="14.25" customHeight="1">
      <c r="A17" s="5" t="s">
        <v>31</v>
      </c>
      <c r="B17" s="6">
        <v>428</v>
      </c>
      <c r="C17" s="6">
        <v>428</v>
      </c>
    </row>
    <row r="18" spans="1:3" s="4" customFormat="1" ht="14.25" customHeight="1">
      <c r="A18" s="5" t="s">
        <v>32</v>
      </c>
      <c r="B18" s="6">
        <v>385</v>
      </c>
      <c r="C18" s="6">
        <v>176</v>
      </c>
    </row>
    <row r="19" spans="1:3" s="4" customFormat="1" ht="14.25" customHeight="1">
      <c r="A19" s="5" t="s">
        <v>65</v>
      </c>
      <c r="B19" s="6">
        <v>593</v>
      </c>
      <c r="C19" s="6">
        <v>432</v>
      </c>
    </row>
    <row r="20" spans="1:3" s="4" customFormat="1" ht="14.25" customHeight="1">
      <c r="A20" s="5" t="s">
        <v>66</v>
      </c>
      <c r="B20" s="6">
        <v>1255</v>
      </c>
      <c r="C20" s="6">
        <v>1161</v>
      </c>
    </row>
    <row r="21" spans="1:3" s="4" customFormat="1" ht="14.25" customHeight="1">
      <c r="A21" s="5" t="s">
        <v>33</v>
      </c>
      <c r="B21" s="6">
        <v>441</v>
      </c>
      <c r="C21" s="6">
        <v>548</v>
      </c>
    </row>
    <row r="22" spans="1:3" s="4" customFormat="1" ht="14.25" customHeight="1">
      <c r="A22" s="5" t="s">
        <v>34</v>
      </c>
      <c r="B22" s="6">
        <v>334</v>
      </c>
      <c r="C22" s="6">
        <v>323</v>
      </c>
    </row>
    <row r="23" spans="1:3" s="4" customFormat="1" ht="14.25" customHeight="1">
      <c r="A23" s="5" t="s">
        <v>35</v>
      </c>
      <c r="B23" s="6">
        <v>343</v>
      </c>
      <c r="C23" s="6">
        <v>343</v>
      </c>
    </row>
    <row r="24" spans="1:3" s="4" customFormat="1" ht="14.25" customHeight="1">
      <c r="A24" s="5" t="s">
        <v>36</v>
      </c>
      <c r="B24" s="6">
        <v>29</v>
      </c>
      <c r="C24" s="6">
        <v>22</v>
      </c>
    </row>
    <row r="25" spans="1:3" s="4" customFormat="1" ht="14.25" customHeight="1">
      <c r="A25" s="5" t="s">
        <v>37</v>
      </c>
      <c r="B25" s="6">
        <v>455</v>
      </c>
      <c r="C25" s="6">
        <v>242</v>
      </c>
    </row>
    <row r="26" spans="1:3" s="4" customFormat="1" ht="14.25" customHeight="1">
      <c r="A26" s="5" t="s">
        <v>38</v>
      </c>
      <c r="B26" s="6">
        <v>437</v>
      </c>
      <c r="C26" s="6">
        <v>406</v>
      </c>
    </row>
    <row r="27" spans="1:3" s="4" customFormat="1" ht="14.25" customHeight="1">
      <c r="A27" s="5" t="s">
        <v>67</v>
      </c>
      <c r="B27" s="6">
        <v>1200</v>
      </c>
      <c r="C27" s="6">
        <v>576</v>
      </c>
    </row>
    <row r="28" spans="1:3" s="4" customFormat="1" ht="14.25" customHeight="1">
      <c r="A28" s="5" t="s">
        <v>39</v>
      </c>
      <c r="B28" s="6">
        <v>229</v>
      </c>
      <c r="C28" s="6">
        <v>149</v>
      </c>
    </row>
    <row r="29" spans="1:3" s="4" customFormat="1" ht="14.25" customHeight="1">
      <c r="A29" s="5" t="s">
        <v>68</v>
      </c>
      <c r="B29" s="6">
        <v>550</v>
      </c>
      <c r="C29" s="6">
        <v>563</v>
      </c>
    </row>
    <row r="30" spans="1:3" s="4" customFormat="1" ht="14.25" customHeight="1">
      <c r="A30" s="5" t="s">
        <v>130</v>
      </c>
      <c r="B30" s="6">
        <v>2062</v>
      </c>
      <c r="C30" s="6">
        <v>886</v>
      </c>
    </row>
    <row r="31" spans="1:3" s="4" customFormat="1" ht="14.25" customHeight="1">
      <c r="A31" s="5" t="s">
        <v>129</v>
      </c>
      <c r="B31" s="6">
        <v>2259</v>
      </c>
      <c r="C31" s="6">
        <v>781</v>
      </c>
    </row>
    <row r="32" spans="1:3" s="4" customFormat="1" ht="14.25" customHeight="1">
      <c r="A32" s="5" t="s">
        <v>40</v>
      </c>
      <c r="B32" s="6">
        <v>52</v>
      </c>
      <c r="C32" s="6">
        <v>33</v>
      </c>
    </row>
    <row r="33" spans="1:3" s="4" customFormat="1" ht="14.25" customHeight="1">
      <c r="A33" s="7" t="s">
        <v>41</v>
      </c>
      <c r="B33" s="8">
        <v>6</v>
      </c>
      <c r="C33" s="8">
        <v>2</v>
      </c>
    </row>
    <row r="34" spans="1:3" ht="15" customHeight="1">
      <c r="A34" s="3" t="s">
        <v>73</v>
      </c>
    </row>
    <row r="35" spans="1:3" ht="15" customHeight="1">
      <c r="A35" s="9" t="s">
        <v>74</v>
      </c>
    </row>
  </sheetData>
  <mergeCells count="4">
    <mergeCell ref="B4:C4"/>
    <mergeCell ref="A4:A7"/>
    <mergeCell ref="B5:B7"/>
    <mergeCell ref="C5:C7"/>
  </mergeCells>
  <phoneticPr fontId="10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2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1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6" sqref="C6:I28"/>
    </sheetView>
  </sheetViews>
  <sheetFormatPr defaultColWidth="14.375" defaultRowHeight="15.75"/>
  <cols>
    <col min="1" max="1" width="7.25" style="39" customWidth="1"/>
    <col min="2" max="2" width="21.375" style="39" customWidth="1"/>
    <col min="3" max="7" width="13.875" style="39" customWidth="1"/>
    <col min="8" max="8" width="15.5" style="39" customWidth="1"/>
    <col min="9" max="9" width="17.75" style="39" customWidth="1"/>
    <col min="10" max="10" width="13.875" style="39" customWidth="1"/>
    <col min="11" max="248" width="9" style="39" customWidth="1"/>
    <col min="249" max="249" width="12.625" style="39" customWidth="1"/>
    <col min="250" max="16384" width="14.375" style="39"/>
  </cols>
  <sheetData>
    <row r="1" spans="1:52" s="13" customFormat="1" ht="20.25" customHeight="1">
      <c r="A1" s="12" t="s">
        <v>143</v>
      </c>
      <c r="B1" s="40"/>
      <c r="C1" s="40"/>
      <c r="D1" s="40"/>
      <c r="E1" s="4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14" customFormat="1" ht="14.25" customHeight="1">
      <c r="A2" s="90" t="s">
        <v>163</v>
      </c>
      <c r="B2" s="130"/>
      <c r="C2" s="130"/>
      <c r="D2" s="130"/>
      <c r="E2" s="26"/>
      <c r="F2" s="26"/>
      <c r="G2" s="26"/>
      <c r="H2" s="26"/>
      <c r="I2" s="26"/>
      <c r="J2" s="26"/>
      <c r="K2" s="27"/>
      <c r="L2" s="26"/>
      <c r="M2" s="26"/>
      <c r="N2" s="27"/>
      <c r="O2" s="26"/>
      <c r="P2" s="26"/>
      <c r="Q2" s="26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0"/>
    </row>
    <row r="3" spans="1:52" s="14" customFormat="1" ht="12.75" customHeight="1">
      <c r="A3" s="107" t="s">
        <v>241</v>
      </c>
      <c r="B3" s="29"/>
      <c r="C3" s="29" t="str">
        <f>IF(C6=SUM(C7:C28),"","*")</f>
        <v/>
      </c>
      <c r="D3" s="29" t="str">
        <f t="shared" ref="D3:I3" si="0">IF(D6=SUM(D7:D28),"","*")</f>
        <v/>
      </c>
      <c r="E3" s="29" t="str">
        <f t="shared" si="0"/>
        <v/>
      </c>
      <c r="F3" s="29" t="str">
        <f t="shared" si="0"/>
        <v/>
      </c>
      <c r="G3" s="29" t="str">
        <f t="shared" si="0"/>
        <v/>
      </c>
      <c r="H3" s="29" t="str">
        <f t="shared" si="0"/>
        <v/>
      </c>
      <c r="I3" s="29" t="str">
        <f t="shared" si="0"/>
        <v/>
      </c>
      <c r="V3" s="30"/>
      <c r="W3" s="30"/>
      <c r="X3" s="30"/>
      <c r="Y3" s="30"/>
      <c r="Z3" s="30"/>
      <c r="AA3" s="30"/>
      <c r="AB3" s="30"/>
      <c r="AC3" s="30"/>
      <c r="AD3" s="30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2" s="38" customFormat="1" ht="21.75" customHeight="1">
      <c r="A4" s="147" t="s">
        <v>87</v>
      </c>
      <c r="B4" s="148"/>
      <c r="C4" s="138" t="s">
        <v>144</v>
      </c>
      <c r="D4" s="139"/>
      <c r="E4" s="140" t="s">
        <v>145</v>
      </c>
      <c r="F4" s="141"/>
      <c r="G4" s="141"/>
      <c r="H4" s="142"/>
      <c r="I4" s="145" t="s">
        <v>223</v>
      </c>
      <c r="J4" s="143" t="s">
        <v>231</v>
      </c>
    </row>
    <row r="5" spans="1:52" s="63" customFormat="1" ht="43.5" customHeight="1">
      <c r="A5" s="149"/>
      <c r="B5" s="150"/>
      <c r="C5" s="79" t="s">
        <v>146</v>
      </c>
      <c r="D5" s="79" t="s">
        <v>147</v>
      </c>
      <c r="E5" s="79" t="s">
        <v>148</v>
      </c>
      <c r="F5" s="79" t="s">
        <v>149</v>
      </c>
      <c r="G5" s="79" t="s">
        <v>150</v>
      </c>
      <c r="H5" s="80" t="s">
        <v>151</v>
      </c>
      <c r="I5" s="146"/>
      <c r="J5" s="144"/>
    </row>
    <row r="6" spans="1:52" s="114" customFormat="1" ht="18" customHeight="1">
      <c r="A6" s="110" t="s">
        <v>230</v>
      </c>
      <c r="B6" s="111" t="s">
        <v>22</v>
      </c>
      <c r="C6" s="112">
        <v>56796</v>
      </c>
      <c r="D6" s="112">
        <v>59170</v>
      </c>
      <c r="E6" s="112">
        <v>53463</v>
      </c>
      <c r="F6" s="112">
        <v>12646</v>
      </c>
      <c r="G6" s="112">
        <v>343</v>
      </c>
      <c r="H6" s="112">
        <v>40474</v>
      </c>
      <c r="I6" s="112">
        <v>5707</v>
      </c>
      <c r="J6" s="113">
        <f>E6/D6*100</f>
        <v>90.354909582558733</v>
      </c>
    </row>
    <row r="7" spans="1:52" s="47" customFormat="1" ht="18" customHeight="1">
      <c r="A7" s="70" t="s">
        <v>82</v>
      </c>
      <c r="B7" s="46" t="s">
        <v>0</v>
      </c>
      <c r="C7" s="48">
        <v>8210</v>
      </c>
      <c r="D7" s="48">
        <v>8402</v>
      </c>
      <c r="E7" s="48">
        <v>7712</v>
      </c>
      <c r="F7" s="48">
        <v>1936</v>
      </c>
      <c r="G7" s="48">
        <v>5</v>
      </c>
      <c r="H7" s="48">
        <v>5771</v>
      </c>
      <c r="I7" s="48">
        <v>690</v>
      </c>
      <c r="J7" s="83">
        <f t="shared" ref="J7:J28" si="1">E7/D7*100</f>
        <v>91.787669602475603</v>
      </c>
    </row>
    <row r="8" spans="1:52" s="47" customFormat="1" ht="18" customHeight="1">
      <c r="A8" s="70" t="s">
        <v>83</v>
      </c>
      <c r="B8" s="46" t="s">
        <v>1</v>
      </c>
      <c r="C8" s="48">
        <v>5206</v>
      </c>
      <c r="D8" s="48">
        <v>5273</v>
      </c>
      <c r="E8" s="48">
        <v>4650</v>
      </c>
      <c r="F8" s="48">
        <v>1068</v>
      </c>
      <c r="G8" s="48">
        <v>9</v>
      </c>
      <c r="H8" s="48">
        <v>3573</v>
      </c>
      <c r="I8" s="48">
        <v>623</v>
      </c>
      <c r="J8" s="83">
        <f t="shared" si="1"/>
        <v>88.185093874454765</v>
      </c>
    </row>
    <row r="9" spans="1:52" s="47" customFormat="1" ht="18" customHeight="1">
      <c r="A9" s="70" t="s">
        <v>84</v>
      </c>
      <c r="B9" s="46" t="s">
        <v>2</v>
      </c>
      <c r="C9" s="48">
        <v>7354</v>
      </c>
      <c r="D9" s="48">
        <v>7936</v>
      </c>
      <c r="E9" s="48">
        <v>7239</v>
      </c>
      <c r="F9" s="48">
        <v>1521</v>
      </c>
      <c r="G9" s="48">
        <v>38</v>
      </c>
      <c r="H9" s="48">
        <v>5680</v>
      </c>
      <c r="I9" s="48">
        <v>697</v>
      </c>
      <c r="J9" s="83">
        <f t="shared" si="1"/>
        <v>91.217237903225808</v>
      </c>
    </row>
    <row r="10" spans="1:52" s="47" customFormat="1" ht="18" customHeight="1">
      <c r="A10" s="70" t="s">
        <v>85</v>
      </c>
      <c r="B10" s="46" t="s">
        <v>3</v>
      </c>
      <c r="C10" s="48">
        <v>7364</v>
      </c>
      <c r="D10" s="48">
        <v>7839</v>
      </c>
      <c r="E10" s="48">
        <v>7144</v>
      </c>
      <c r="F10" s="48">
        <v>2074</v>
      </c>
      <c r="G10" s="48">
        <v>53</v>
      </c>
      <c r="H10" s="48">
        <v>5017</v>
      </c>
      <c r="I10" s="48">
        <v>695</v>
      </c>
      <c r="J10" s="83">
        <f t="shared" si="1"/>
        <v>91.134073223625464</v>
      </c>
    </row>
    <row r="11" spans="1:52" s="47" customFormat="1" ht="18" customHeight="1">
      <c r="A11" s="70" t="s">
        <v>86</v>
      </c>
      <c r="B11" s="46" t="s">
        <v>4</v>
      </c>
      <c r="C11" s="48">
        <v>4715</v>
      </c>
      <c r="D11" s="48">
        <v>4901</v>
      </c>
      <c r="E11" s="48">
        <v>4617</v>
      </c>
      <c r="F11" s="48">
        <v>804</v>
      </c>
      <c r="G11" s="48">
        <v>13</v>
      </c>
      <c r="H11" s="48">
        <v>3800</v>
      </c>
      <c r="I11" s="48">
        <v>284</v>
      </c>
      <c r="J11" s="83">
        <f t="shared" si="1"/>
        <v>94.205264231789428</v>
      </c>
    </row>
    <row r="12" spans="1:52" s="47" customFormat="1" ht="18" customHeight="1">
      <c r="A12" s="71" t="s">
        <v>105</v>
      </c>
      <c r="B12" s="46" t="s">
        <v>5</v>
      </c>
      <c r="C12" s="48">
        <v>8242</v>
      </c>
      <c r="D12" s="48">
        <v>8605</v>
      </c>
      <c r="E12" s="48">
        <v>7762</v>
      </c>
      <c r="F12" s="48">
        <v>1489</v>
      </c>
      <c r="G12" s="48">
        <v>31</v>
      </c>
      <c r="H12" s="48">
        <v>6242</v>
      </c>
      <c r="I12" s="48">
        <v>843</v>
      </c>
      <c r="J12" s="83">
        <f t="shared" si="1"/>
        <v>90.203370133643233</v>
      </c>
    </row>
    <row r="13" spans="1:52" s="47" customFormat="1" ht="18" customHeight="1">
      <c r="A13" s="92" t="s">
        <v>164</v>
      </c>
      <c r="B13" s="93" t="s">
        <v>6</v>
      </c>
      <c r="C13" s="48">
        <v>659</v>
      </c>
      <c r="D13" s="48">
        <v>675</v>
      </c>
      <c r="E13" s="48">
        <v>567</v>
      </c>
      <c r="F13" s="48">
        <v>170</v>
      </c>
      <c r="G13" s="48">
        <v>0</v>
      </c>
      <c r="H13" s="48">
        <v>397</v>
      </c>
      <c r="I13" s="48">
        <v>108</v>
      </c>
      <c r="J13" s="83">
        <f t="shared" si="1"/>
        <v>84</v>
      </c>
    </row>
    <row r="14" spans="1:52" s="47" customFormat="1" ht="18" customHeight="1">
      <c r="A14" s="92" t="s">
        <v>165</v>
      </c>
      <c r="B14" s="93" t="s">
        <v>7</v>
      </c>
      <c r="C14" s="48">
        <v>1195</v>
      </c>
      <c r="D14" s="48">
        <v>1252</v>
      </c>
      <c r="E14" s="48">
        <v>1060</v>
      </c>
      <c r="F14" s="48">
        <v>307</v>
      </c>
      <c r="G14" s="48">
        <v>17</v>
      </c>
      <c r="H14" s="48">
        <v>736</v>
      </c>
      <c r="I14" s="48">
        <v>192</v>
      </c>
      <c r="J14" s="83">
        <f t="shared" si="1"/>
        <v>84.664536741214064</v>
      </c>
    </row>
    <row r="15" spans="1:52" s="47" customFormat="1" ht="18" customHeight="1">
      <c r="A15" s="92" t="s">
        <v>166</v>
      </c>
      <c r="B15" s="93" t="s">
        <v>8</v>
      </c>
      <c r="C15" s="48">
        <v>945</v>
      </c>
      <c r="D15" s="48">
        <v>961</v>
      </c>
      <c r="E15" s="48">
        <v>861</v>
      </c>
      <c r="F15" s="48">
        <v>160</v>
      </c>
      <c r="G15" s="48">
        <v>6</v>
      </c>
      <c r="H15" s="48">
        <v>695</v>
      </c>
      <c r="I15" s="48">
        <v>100</v>
      </c>
      <c r="J15" s="83">
        <f t="shared" si="1"/>
        <v>89.594172736732574</v>
      </c>
    </row>
    <row r="16" spans="1:52" s="47" customFormat="1" ht="18" customHeight="1">
      <c r="A16" s="92" t="s">
        <v>167</v>
      </c>
      <c r="B16" s="93" t="s">
        <v>9</v>
      </c>
      <c r="C16" s="48">
        <v>2833</v>
      </c>
      <c r="D16" s="48">
        <v>2833</v>
      </c>
      <c r="E16" s="48">
        <v>2389</v>
      </c>
      <c r="F16" s="48">
        <v>577</v>
      </c>
      <c r="G16" s="48">
        <v>4</v>
      </c>
      <c r="H16" s="48">
        <v>1808</v>
      </c>
      <c r="I16" s="48">
        <v>444</v>
      </c>
      <c r="J16" s="83">
        <f t="shared" si="1"/>
        <v>84.327567949170486</v>
      </c>
    </row>
    <row r="17" spans="1:10" s="47" customFormat="1" ht="18" customHeight="1">
      <c r="A17" s="92" t="s">
        <v>168</v>
      </c>
      <c r="B17" s="93" t="s">
        <v>10</v>
      </c>
      <c r="C17" s="48">
        <v>1453</v>
      </c>
      <c r="D17" s="48">
        <v>1614</v>
      </c>
      <c r="E17" s="48">
        <v>1457</v>
      </c>
      <c r="F17" s="48">
        <v>299</v>
      </c>
      <c r="G17" s="48">
        <v>32</v>
      </c>
      <c r="H17" s="48">
        <v>1126</v>
      </c>
      <c r="I17" s="48">
        <v>157</v>
      </c>
      <c r="J17" s="83">
        <f t="shared" si="1"/>
        <v>90.272614622057006</v>
      </c>
    </row>
    <row r="18" spans="1:10" s="47" customFormat="1" ht="18" customHeight="1">
      <c r="A18" s="92" t="s">
        <v>169</v>
      </c>
      <c r="B18" s="93" t="s">
        <v>11</v>
      </c>
      <c r="C18" s="48">
        <v>1026</v>
      </c>
      <c r="D18" s="48">
        <v>1081</v>
      </c>
      <c r="E18" s="48">
        <v>908</v>
      </c>
      <c r="F18" s="48">
        <v>309</v>
      </c>
      <c r="G18" s="48">
        <v>40</v>
      </c>
      <c r="H18" s="48">
        <v>559</v>
      </c>
      <c r="I18" s="48">
        <v>173</v>
      </c>
      <c r="J18" s="83">
        <f t="shared" si="1"/>
        <v>83.996299722479179</v>
      </c>
    </row>
    <row r="19" spans="1:10" s="47" customFormat="1" ht="18" customHeight="1">
      <c r="A19" s="92" t="s">
        <v>170</v>
      </c>
      <c r="B19" s="93" t="s">
        <v>12</v>
      </c>
      <c r="C19" s="48">
        <v>805</v>
      </c>
      <c r="D19" s="48">
        <v>811</v>
      </c>
      <c r="E19" s="48">
        <v>761</v>
      </c>
      <c r="F19" s="48">
        <v>248</v>
      </c>
      <c r="G19" s="48">
        <v>1</v>
      </c>
      <c r="H19" s="48">
        <v>512</v>
      </c>
      <c r="I19" s="48">
        <v>50</v>
      </c>
      <c r="J19" s="83">
        <f t="shared" si="1"/>
        <v>93.834771886559793</v>
      </c>
    </row>
    <row r="20" spans="1:10" s="47" customFormat="1" ht="18" customHeight="1">
      <c r="A20" s="92" t="s">
        <v>171</v>
      </c>
      <c r="B20" s="93" t="s">
        <v>13</v>
      </c>
      <c r="C20" s="48">
        <v>2084</v>
      </c>
      <c r="D20" s="48">
        <v>2141</v>
      </c>
      <c r="E20" s="48">
        <v>1989</v>
      </c>
      <c r="F20" s="48">
        <v>482</v>
      </c>
      <c r="G20" s="48">
        <v>32</v>
      </c>
      <c r="H20" s="48">
        <v>1475</v>
      </c>
      <c r="I20" s="48">
        <v>152</v>
      </c>
      <c r="J20" s="83">
        <f t="shared" si="1"/>
        <v>92.900513778608129</v>
      </c>
    </row>
    <row r="21" spans="1:10" s="47" customFormat="1" ht="18" customHeight="1">
      <c r="A21" s="92" t="s">
        <v>172</v>
      </c>
      <c r="B21" s="93" t="s">
        <v>14</v>
      </c>
      <c r="C21" s="48">
        <v>873</v>
      </c>
      <c r="D21" s="48">
        <v>873</v>
      </c>
      <c r="E21" s="48">
        <v>773</v>
      </c>
      <c r="F21" s="48">
        <v>193</v>
      </c>
      <c r="G21" s="48">
        <v>22</v>
      </c>
      <c r="H21" s="48">
        <v>558</v>
      </c>
      <c r="I21" s="48">
        <v>100</v>
      </c>
      <c r="J21" s="83">
        <f t="shared" si="1"/>
        <v>88.545246277205038</v>
      </c>
    </row>
    <row r="22" spans="1:10" s="47" customFormat="1" ht="18" customHeight="1">
      <c r="A22" s="92" t="s">
        <v>173</v>
      </c>
      <c r="B22" s="93" t="s">
        <v>15</v>
      </c>
      <c r="C22" s="48">
        <v>1199</v>
      </c>
      <c r="D22" s="48">
        <v>1257</v>
      </c>
      <c r="E22" s="48">
        <v>1098</v>
      </c>
      <c r="F22" s="48">
        <v>309</v>
      </c>
      <c r="G22" s="48">
        <v>17</v>
      </c>
      <c r="H22" s="48">
        <v>772</v>
      </c>
      <c r="I22" s="48">
        <v>159</v>
      </c>
      <c r="J22" s="83">
        <f t="shared" si="1"/>
        <v>87.350835322195707</v>
      </c>
    </row>
    <row r="23" spans="1:10" s="47" customFormat="1" ht="18" customHeight="1">
      <c r="A23" s="92" t="s">
        <v>174</v>
      </c>
      <c r="B23" s="93" t="s">
        <v>16</v>
      </c>
      <c r="C23" s="48">
        <v>96</v>
      </c>
      <c r="D23" s="48">
        <v>98</v>
      </c>
      <c r="E23" s="48">
        <v>91</v>
      </c>
      <c r="F23" s="48">
        <v>25</v>
      </c>
      <c r="G23" s="48">
        <v>1</v>
      </c>
      <c r="H23" s="48">
        <v>65</v>
      </c>
      <c r="I23" s="48">
        <v>7</v>
      </c>
      <c r="J23" s="83">
        <f t="shared" si="1"/>
        <v>92.857142857142861</v>
      </c>
    </row>
    <row r="24" spans="1:10" s="47" customFormat="1" ht="18" customHeight="1">
      <c r="A24" s="92" t="s">
        <v>175</v>
      </c>
      <c r="B24" s="93" t="s">
        <v>17</v>
      </c>
      <c r="C24" s="48">
        <v>717</v>
      </c>
      <c r="D24" s="48">
        <v>747</v>
      </c>
      <c r="E24" s="48">
        <v>695</v>
      </c>
      <c r="F24" s="48">
        <v>267</v>
      </c>
      <c r="G24" s="48">
        <v>9</v>
      </c>
      <c r="H24" s="48">
        <v>419</v>
      </c>
      <c r="I24" s="48">
        <v>52</v>
      </c>
      <c r="J24" s="83">
        <f t="shared" si="1"/>
        <v>93.038821954484604</v>
      </c>
    </row>
    <row r="25" spans="1:10" s="47" customFormat="1" ht="18" customHeight="1">
      <c r="A25" s="92" t="s">
        <v>176</v>
      </c>
      <c r="B25" s="93" t="s">
        <v>18</v>
      </c>
      <c r="C25" s="48">
        <v>1085</v>
      </c>
      <c r="D25" s="48">
        <v>1124</v>
      </c>
      <c r="E25" s="48">
        <v>1015</v>
      </c>
      <c r="F25" s="48">
        <v>233</v>
      </c>
      <c r="G25" s="48">
        <v>4</v>
      </c>
      <c r="H25" s="48">
        <v>778</v>
      </c>
      <c r="I25" s="48">
        <v>109</v>
      </c>
      <c r="J25" s="83">
        <f t="shared" si="1"/>
        <v>90.30249110320284</v>
      </c>
    </row>
    <row r="26" spans="1:10" s="47" customFormat="1" ht="18" customHeight="1">
      <c r="A26" s="92" t="s">
        <v>177</v>
      </c>
      <c r="B26" s="93" t="s">
        <v>19</v>
      </c>
      <c r="C26" s="48">
        <v>551</v>
      </c>
      <c r="D26" s="48">
        <v>559</v>
      </c>
      <c r="E26" s="48">
        <v>513</v>
      </c>
      <c r="F26" s="48">
        <v>119</v>
      </c>
      <c r="G26" s="48">
        <v>9</v>
      </c>
      <c r="H26" s="48">
        <v>385</v>
      </c>
      <c r="I26" s="48">
        <v>46</v>
      </c>
      <c r="J26" s="83">
        <f t="shared" si="1"/>
        <v>91.771019677996421</v>
      </c>
    </row>
    <row r="27" spans="1:10" s="47" customFormat="1" ht="18" customHeight="1">
      <c r="A27" s="92" t="s">
        <v>178</v>
      </c>
      <c r="B27" s="93" t="s">
        <v>20</v>
      </c>
      <c r="C27" s="48">
        <v>169</v>
      </c>
      <c r="D27" s="48">
        <v>173</v>
      </c>
      <c r="E27" s="48">
        <v>148</v>
      </c>
      <c r="F27" s="48">
        <v>50</v>
      </c>
      <c r="G27" s="48">
        <v>0</v>
      </c>
      <c r="H27" s="48">
        <v>98</v>
      </c>
      <c r="I27" s="48">
        <v>25</v>
      </c>
      <c r="J27" s="83">
        <f t="shared" si="1"/>
        <v>85.549132947976886</v>
      </c>
    </row>
    <row r="28" spans="1:10" s="47" customFormat="1" ht="18" customHeight="1">
      <c r="A28" s="94" t="s">
        <v>179</v>
      </c>
      <c r="B28" s="95" t="s">
        <v>21</v>
      </c>
      <c r="C28" s="49">
        <v>15</v>
      </c>
      <c r="D28" s="49">
        <v>15</v>
      </c>
      <c r="E28" s="49">
        <v>14</v>
      </c>
      <c r="F28" s="49">
        <v>6</v>
      </c>
      <c r="G28" s="49">
        <v>0</v>
      </c>
      <c r="H28" s="49">
        <v>8</v>
      </c>
      <c r="I28" s="49">
        <v>1</v>
      </c>
      <c r="J28" s="84">
        <f t="shared" si="1"/>
        <v>93.333333333333329</v>
      </c>
    </row>
    <row r="29" spans="1:10">
      <c r="A29" s="61" t="s">
        <v>100</v>
      </c>
      <c r="B29" s="96"/>
      <c r="C29" s="97"/>
    </row>
    <row r="30" spans="1:10">
      <c r="A30" s="62" t="s">
        <v>43</v>
      </c>
      <c r="B30" s="97"/>
      <c r="C30" s="97"/>
    </row>
    <row r="31" spans="1:10">
      <c r="A31" s="108" t="s">
        <v>242</v>
      </c>
    </row>
  </sheetData>
  <mergeCells count="6">
    <mergeCell ref="AE2:AQ2"/>
    <mergeCell ref="A4:B5"/>
    <mergeCell ref="C4:D4"/>
    <mergeCell ref="E4:H4"/>
    <mergeCell ref="I4:I5"/>
    <mergeCell ref="J4:J5"/>
  </mergeCells>
  <phoneticPr fontId="3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1"/>
  <sheetViews>
    <sheetView workbookViewId="0">
      <pane xSplit="3" ySplit="6" topLeftCell="D7" activePane="bottomRight" state="frozen"/>
      <selection activeCell="A37" sqref="A37"/>
      <selection pane="topRight" activeCell="A37" sqref="A37"/>
      <selection pane="bottomLeft" activeCell="A37" sqref="A37"/>
      <selection pane="bottomRight" activeCell="I4" sqref="I4:I5"/>
    </sheetView>
  </sheetViews>
  <sheetFormatPr defaultColWidth="14.375" defaultRowHeight="15.75"/>
  <cols>
    <col min="1" max="1" width="7.25" style="39" customWidth="1"/>
    <col min="2" max="2" width="21.375" style="39" customWidth="1"/>
    <col min="3" max="7" width="13.875" style="39" customWidth="1"/>
    <col min="8" max="8" width="15.5" style="39" customWidth="1"/>
    <col min="9" max="9" width="17.75" style="39" customWidth="1"/>
    <col min="10" max="10" width="13.875" style="39" customWidth="1"/>
    <col min="11" max="248" width="9" style="39" customWidth="1"/>
    <col min="249" max="249" width="12.625" style="39" customWidth="1"/>
    <col min="250" max="16384" width="14.375" style="39"/>
  </cols>
  <sheetData>
    <row r="1" spans="1:52" s="13" customFormat="1" ht="20.25" customHeight="1">
      <c r="A1" s="12" t="s">
        <v>143</v>
      </c>
      <c r="B1" s="40"/>
      <c r="C1" s="40"/>
      <c r="D1" s="40"/>
      <c r="E1" s="4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14" customFormat="1" ht="14.25" customHeight="1">
      <c r="A2" s="90" t="s">
        <v>163</v>
      </c>
      <c r="B2" s="25"/>
      <c r="C2" s="25"/>
      <c r="D2" s="25"/>
      <c r="E2" s="26"/>
      <c r="F2" s="26"/>
      <c r="G2" s="26"/>
      <c r="H2" s="26"/>
      <c r="I2" s="26"/>
      <c r="J2" s="26"/>
      <c r="K2" s="27"/>
      <c r="L2" s="26"/>
      <c r="M2" s="26"/>
      <c r="N2" s="27"/>
      <c r="O2" s="26"/>
      <c r="P2" s="26"/>
      <c r="Q2" s="26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25"/>
    </row>
    <row r="3" spans="1:52" s="14" customFormat="1" ht="12.75" customHeight="1">
      <c r="A3" s="107" t="s">
        <v>238</v>
      </c>
      <c r="B3" s="29"/>
      <c r="C3" s="29" t="str">
        <f>IF(C6=SUM(C7:C28),"","*")</f>
        <v/>
      </c>
      <c r="D3" s="29" t="str">
        <f t="shared" ref="D3:I3" si="0">IF(D6=SUM(D7:D28),"","*")</f>
        <v/>
      </c>
      <c r="E3" s="29" t="str">
        <f t="shared" si="0"/>
        <v/>
      </c>
      <c r="F3" s="29" t="str">
        <f t="shared" si="0"/>
        <v/>
      </c>
      <c r="G3" s="29" t="str">
        <f t="shared" si="0"/>
        <v/>
      </c>
      <c r="H3" s="29" t="str">
        <f t="shared" si="0"/>
        <v/>
      </c>
      <c r="I3" s="29" t="str">
        <f t="shared" si="0"/>
        <v/>
      </c>
      <c r="V3" s="30"/>
      <c r="W3" s="30"/>
      <c r="X3" s="30"/>
      <c r="Y3" s="30"/>
      <c r="Z3" s="30"/>
      <c r="AA3" s="30"/>
      <c r="AB3" s="30"/>
      <c r="AC3" s="30"/>
      <c r="AD3" s="30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2" s="38" customFormat="1" ht="21.75" customHeight="1">
      <c r="A4" s="147" t="s">
        <v>87</v>
      </c>
      <c r="B4" s="148"/>
      <c r="C4" s="138" t="s">
        <v>144</v>
      </c>
      <c r="D4" s="139"/>
      <c r="E4" s="140" t="s">
        <v>145</v>
      </c>
      <c r="F4" s="141"/>
      <c r="G4" s="141"/>
      <c r="H4" s="142"/>
      <c r="I4" s="145" t="s">
        <v>223</v>
      </c>
      <c r="J4" s="143" t="s">
        <v>231</v>
      </c>
    </row>
    <row r="5" spans="1:52" s="63" customFormat="1" ht="43.5" customHeight="1">
      <c r="A5" s="149"/>
      <c r="B5" s="150"/>
      <c r="C5" s="79" t="s">
        <v>146</v>
      </c>
      <c r="D5" s="79" t="s">
        <v>147</v>
      </c>
      <c r="E5" s="79" t="s">
        <v>148</v>
      </c>
      <c r="F5" s="79" t="s">
        <v>149</v>
      </c>
      <c r="G5" s="79" t="s">
        <v>150</v>
      </c>
      <c r="H5" s="80" t="s">
        <v>151</v>
      </c>
      <c r="I5" s="146"/>
      <c r="J5" s="144"/>
    </row>
    <row r="6" spans="1:52" s="114" customFormat="1" ht="18" customHeight="1">
      <c r="A6" s="110" t="s">
        <v>230</v>
      </c>
      <c r="B6" s="111" t="s">
        <v>22</v>
      </c>
      <c r="C6" s="112">
        <v>27940</v>
      </c>
      <c r="D6" s="112">
        <v>28935</v>
      </c>
      <c r="E6" s="112">
        <v>26581</v>
      </c>
      <c r="F6" s="112">
        <v>5739</v>
      </c>
      <c r="G6" s="112">
        <v>138</v>
      </c>
      <c r="H6" s="112">
        <v>20704</v>
      </c>
      <c r="I6" s="112">
        <v>2354</v>
      </c>
      <c r="J6" s="113">
        <f t="shared" ref="J6:J28" si="1">E6/D6*100</f>
        <v>91.864523932953162</v>
      </c>
    </row>
    <row r="7" spans="1:52" s="47" customFormat="1" ht="18" customHeight="1">
      <c r="A7" s="70" t="s">
        <v>82</v>
      </c>
      <c r="B7" s="46" t="s">
        <v>0</v>
      </c>
      <c r="C7" s="48">
        <v>3975</v>
      </c>
      <c r="D7" s="48">
        <v>4070</v>
      </c>
      <c r="E7" s="48">
        <v>3783</v>
      </c>
      <c r="F7" s="48">
        <v>881</v>
      </c>
      <c r="G7" s="48">
        <v>1</v>
      </c>
      <c r="H7" s="48">
        <v>2901</v>
      </c>
      <c r="I7" s="48">
        <v>287</v>
      </c>
      <c r="J7" s="83">
        <f t="shared" si="1"/>
        <v>92.948402948402958</v>
      </c>
    </row>
    <row r="8" spans="1:52" s="47" customFormat="1" ht="18" customHeight="1">
      <c r="A8" s="70" t="s">
        <v>83</v>
      </c>
      <c r="B8" s="46" t="s">
        <v>1</v>
      </c>
      <c r="C8" s="48">
        <v>2612</v>
      </c>
      <c r="D8" s="48">
        <v>2616</v>
      </c>
      <c r="E8" s="48">
        <v>2325</v>
      </c>
      <c r="F8" s="48">
        <v>474</v>
      </c>
      <c r="G8" s="48">
        <v>0</v>
      </c>
      <c r="H8" s="48">
        <v>1851</v>
      </c>
      <c r="I8" s="48">
        <v>291</v>
      </c>
      <c r="J8" s="83">
        <f t="shared" si="1"/>
        <v>88.876146788990823</v>
      </c>
    </row>
    <row r="9" spans="1:52" s="47" customFormat="1" ht="18" customHeight="1">
      <c r="A9" s="70" t="s">
        <v>84</v>
      </c>
      <c r="B9" s="46" t="s">
        <v>2</v>
      </c>
      <c r="C9" s="48">
        <v>3522</v>
      </c>
      <c r="D9" s="48">
        <v>3791</v>
      </c>
      <c r="E9" s="48">
        <v>3559</v>
      </c>
      <c r="F9" s="48">
        <v>640</v>
      </c>
      <c r="G9" s="48">
        <v>14</v>
      </c>
      <c r="H9" s="48">
        <v>2905</v>
      </c>
      <c r="I9" s="48">
        <v>232</v>
      </c>
      <c r="J9" s="83">
        <f t="shared" si="1"/>
        <v>93.880242680031657</v>
      </c>
    </row>
    <row r="10" spans="1:52" s="47" customFormat="1" ht="18" customHeight="1">
      <c r="A10" s="70" t="s">
        <v>85</v>
      </c>
      <c r="B10" s="46" t="s">
        <v>3</v>
      </c>
      <c r="C10" s="48">
        <v>3548</v>
      </c>
      <c r="D10" s="48">
        <v>3751</v>
      </c>
      <c r="E10" s="48">
        <v>3431</v>
      </c>
      <c r="F10" s="48">
        <v>890</v>
      </c>
      <c r="G10" s="48">
        <v>17</v>
      </c>
      <c r="H10" s="48">
        <v>2524</v>
      </c>
      <c r="I10" s="48">
        <v>320</v>
      </c>
      <c r="J10" s="83">
        <f t="shared" si="1"/>
        <v>91.468941615569179</v>
      </c>
    </row>
    <row r="11" spans="1:52" s="47" customFormat="1" ht="18" customHeight="1">
      <c r="A11" s="70" t="s">
        <v>86</v>
      </c>
      <c r="B11" s="46" t="s">
        <v>4</v>
      </c>
      <c r="C11" s="48">
        <v>2378</v>
      </c>
      <c r="D11" s="48">
        <v>2460</v>
      </c>
      <c r="E11" s="48">
        <v>2330</v>
      </c>
      <c r="F11" s="48">
        <v>367</v>
      </c>
      <c r="G11" s="48">
        <v>6</v>
      </c>
      <c r="H11" s="48">
        <v>1957</v>
      </c>
      <c r="I11" s="48">
        <v>130</v>
      </c>
      <c r="J11" s="83">
        <f t="shared" si="1"/>
        <v>94.715447154471548</v>
      </c>
    </row>
    <row r="12" spans="1:52" s="47" customFormat="1" ht="18" customHeight="1">
      <c r="A12" s="71" t="s">
        <v>105</v>
      </c>
      <c r="B12" s="46" t="s">
        <v>5</v>
      </c>
      <c r="C12" s="48">
        <v>4102</v>
      </c>
      <c r="D12" s="48">
        <v>4215</v>
      </c>
      <c r="E12" s="48">
        <v>3897</v>
      </c>
      <c r="F12" s="48">
        <v>709</v>
      </c>
      <c r="G12" s="48">
        <v>19</v>
      </c>
      <c r="H12" s="48">
        <v>3169</v>
      </c>
      <c r="I12" s="48">
        <v>318</v>
      </c>
      <c r="J12" s="83">
        <f t="shared" si="1"/>
        <v>92.455516014234874</v>
      </c>
    </row>
    <row r="13" spans="1:52" s="47" customFormat="1" ht="18" customHeight="1">
      <c r="A13" s="92" t="s">
        <v>164</v>
      </c>
      <c r="B13" s="93" t="s">
        <v>6</v>
      </c>
      <c r="C13" s="48">
        <v>307</v>
      </c>
      <c r="D13" s="48">
        <v>307</v>
      </c>
      <c r="E13" s="48">
        <v>275</v>
      </c>
      <c r="F13" s="48">
        <v>86</v>
      </c>
      <c r="G13" s="48">
        <v>0</v>
      </c>
      <c r="H13" s="48">
        <v>189</v>
      </c>
      <c r="I13" s="48">
        <v>32</v>
      </c>
      <c r="J13" s="83">
        <f t="shared" si="1"/>
        <v>89.576547231270354</v>
      </c>
    </row>
    <row r="14" spans="1:52" s="47" customFormat="1" ht="18" customHeight="1">
      <c r="A14" s="92" t="s">
        <v>165</v>
      </c>
      <c r="B14" s="93" t="s">
        <v>7</v>
      </c>
      <c r="C14" s="48">
        <v>676</v>
      </c>
      <c r="D14" s="48">
        <v>702</v>
      </c>
      <c r="E14" s="48">
        <v>642</v>
      </c>
      <c r="F14" s="48">
        <v>168</v>
      </c>
      <c r="G14" s="48">
        <v>3</v>
      </c>
      <c r="H14" s="48">
        <v>471</v>
      </c>
      <c r="I14" s="48">
        <v>60</v>
      </c>
      <c r="J14" s="83">
        <f t="shared" si="1"/>
        <v>91.452991452991455</v>
      </c>
    </row>
    <row r="15" spans="1:52" s="47" customFormat="1" ht="18" customHeight="1">
      <c r="A15" s="92" t="s">
        <v>166</v>
      </c>
      <c r="B15" s="93" t="s">
        <v>8</v>
      </c>
      <c r="C15" s="48">
        <v>498</v>
      </c>
      <c r="D15" s="48">
        <v>504</v>
      </c>
      <c r="E15" s="48">
        <v>459</v>
      </c>
      <c r="F15" s="48">
        <v>67</v>
      </c>
      <c r="G15" s="48">
        <v>1</v>
      </c>
      <c r="H15" s="48">
        <v>391</v>
      </c>
      <c r="I15" s="48">
        <v>45</v>
      </c>
      <c r="J15" s="83">
        <f t="shared" si="1"/>
        <v>91.071428571428569</v>
      </c>
    </row>
    <row r="16" spans="1:52" s="47" customFormat="1" ht="18" customHeight="1">
      <c r="A16" s="92" t="s">
        <v>167</v>
      </c>
      <c r="B16" s="93" t="s">
        <v>9</v>
      </c>
      <c r="C16" s="48">
        <v>1354</v>
      </c>
      <c r="D16" s="48">
        <v>1354</v>
      </c>
      <c r="E16" s="48">
        <v>1146</v>
      </c>
      <c r="F16" s="48">
        <v>271</v>
      </c>
      <c r="G16" s="48">
        <v>1</v>
      </c>
      <c r="H16" s="48">
        <v>874</v>
      </c>
      <c r="I16" s="48">
        <v>208</v>
      </c>
      <c r="J16" s="83">
        <f t="shared" si="1"/>
        <v>84.638109305760707</v>
      </c>
    </row>
    <row r="17" spans="1:10" s="47" customFormat="1" ht="18" customHeight="1">
      <c r="A17" s="92" t="s">
        <v>168</v>
      </c>
      <c r="B17" s="93" t="s">
        <v>10</v>
      </c>
      <c r="C17" s="48">
        <v>718</v>
      </c>
      <c r="D17" s="48">
        <v>775</v>
      </c>
      <c r="E17" s="48">
        <v>721</v>
      </c>
      <c r="F17" s="48">
        <v>134</v>
      </c>
      <c r="G17" s="48">
        <v>13</v>
      </c>
      <c r="H17" s="48">
        <v>574</v>
      </c>
      <c r="I17" s="48">
        <v>54</v>
      </c>
      <c r="J17" s="83">
        <f t="shared" si="1"/>
        <v>93.032258064516128</v>
      </c>
    </row>
    <row r="18" spans="1:10" s="47" customFormat="1" ht="18" customHeight="1">
      <c r="A18" s="92" t="s">
        <v>169</v>
      </c>
      <c r="B18" s="93" t="s">
        <v>11</v>
      </c>
      <c r="C18" s="48">
        <v>505</v>
      </c>
      <c r="D18" s="48">
        <v>548</v>
      </c>
      <c r="E18" s="48">
        <v>486</v>
      </c>
      <c r="F18" s="48">
        <v>138</v>
      </c>
      <c r="G18" s="48">
        <v>12</v>
      </c>
      <c r="H18" s="48">
        <v>336</v>
      </c>
      <c r="I18" s="48">
        <v>62</v>
      </c>
      <c r="J18" s="83">
        <f t="shared" si="1"/>
        <v>88.686131386861305</v>
      </c>
    </row>
    <row r="19" spans="1:10" s="47" customFormat="1" ht="18" customHeight="1">
      <c r="A19" s="92" t="s">
        <v>170</v>
      </c>
      <c r="B19" s="93" t="s">
        <v>12</v>
      </c>
      <c r="C19" s="48">
        <v>395</v>
      </c>
      <c r="D19" s="48">
        <v>399</v>
      </c>
      <c r="E19" s="48">
        <v>371</v>
      </c>
      <c r="F19" s="48">
        <v>112</v>
      </c>
      <c r="G19" s="48">
        <v>0</v>
      </c>
      <c r="H19" s="48">
        <v>259</v>
      </c>
      <c r="I19" s="48">
        <v>28</v>
      </c>
      <c r="J19" s="83">
        <f t="shared" si="1"/>
        <v>92.982456140350877</v>
      </c>
    </row>
    <row r="20" spans="1:10" s="47" customFormat="1" ht="18" customHeight="1">
      <c r="A20" s="92" t="s">
        <v>171</v>
      </c>
      <c r="B20" s="93" t="s">
        <v>13</v>
      </c>
      <c r="C20" s="48">
        <v>958</v>
      </c>
      <c r="D20" s="48">
        <v>990</v>
      </c>
      <c r="E20" s="48">
        <v>935</v>
      </c>
      <c r="F20" s="48">
        <v>206</v>
      </c>
      <c r="G20" s="48">
        <v>15</v>
      </c>
      <c r="H20" s="48">
        <v>714</v>
      </c>
      <c r="I20" s="48">
        <v>55</v>
      </c>
      <c r="J20" s="83">
        <f t="shared" si="1"/>
        <v>94.444444444444443</v>
      </c>
    </row>
    <row r="21" spans="1:10" s="47" customFormat="1" ht="18" customHeight="1">
      <c r="A21" s="92" t="s">
        <v>172</v>
      </c>
      <c r="B21" s="93" t="s">
        <v>14</v>
      </c>
      <c r="C21" s="48">
        <v>415</v>
      </c>
      <c r="D21" s="48">
        <v>415</v>
      </c>
      <c r="E21" s="48">
        <v>380</v>
      </c>
      <c r="F21" s="48">
        <v>72</v>
      </c>
      <c r="G21" s="48">
        <v>11</v>
      </c>
      <c r="H21" s="48">
        <v>297</v>
      </c>
      <c r="I21" s="48">
        <v>35</v>
      </c>
      <c r="J21" s="83">
        <f t="shared" si="1"/>
        <v>91.566265060240966</v>
      </c>
    </row>
    <row r="22" spans="1:10" s="47" customFormat="1" ht="18" customHeight="1">
      <c r="A22" s="92" t="s">
        <v>173</v>
      </c>
      <c r="B22" s="93" t="s">
        <v>15</v>
      </c>
      <c r="C22" s="48">
        <v>638</v>
      </c>
      <c r="D22" s="48">
        <v>652</v>
      </c>
      <c r="E22" s="48">
        <v>588</v>
      </c>
      <c r="F22" s="48">
        <v>166</v>
      </c>
      <c r="G22" s="48">
        <v>12</v>
      </c>
      <c r="H22" s="48">
        <v>410</v>
      </c>
      <c r="I22" s="48">
        <v>64</v>
      </c>
      <c r="J22" s="83">
        <f t="shared" si="1"/>
        <v>90.184049079754601</v>
      </c>
    </row>
    <row r="23" spans="1:10" s="47" customFormat="1" ht="18" customHeight="1">
      <c r="A23" s="92" t="s">
        <v>174</v>
      </c>
      <c r="B23" s="93" t="s">
        <v>16</v>
      </c>
      <c r="C23" s="48">
        <v>51</v>
      </c>
      <c r="D23" s="48">
        <v>53</v>
      </c>
      <c r="E23" s="48">
        <v>49</v>
      </c>
      <c r="F23" s="48">
        <v>13</v>
      </c>
      <c r="G23" s="48">
        <v>0</v>
      </c>
      <c r="H23" s="48">
        <v>36</v>
      </c>
      <c r="I23" s="48">
        <v>4</v>
      </c>
      <c r="J23" s="83">
        <f t="shared" si="1"/>
        <v>92.452830188679243</v>
      </c>
    </row>
    <row r="24" spans="1:10" s="47" customFormat="1" ht="18" customHeight="1">
      <c r="A24" s="92" t="s">
        <v>175</v>
      </c>
      <c r="B24" s="93" t="s">
        <v>17</v>
      </c>
      <c r="C24" s="48">
        <v>338</v>
      </c>
      <c r="D24" s="48">
        <v>353</v>
      </c>
      <c r="E24" s="48">
        <v>329</v>
      </c>
      <c r="F24" s="48">
        <v>126</v>
      </c>
      <c r="G24" s="48">
        <v>5</v>
      </c>
      <c r="H24" s="48">
        <v>198</v>
      </c>
      <c r="I24" s="48">
        <v>24</v>
      </c>
      <c r="J24" s="83">
        <f t="shared" si="1"/>
        <v>93.201133144475918</v>
      </c>
    </row>
    <row r="25" spans="1:10" s="47" customFormat="1" ht="18" customHeight="1">
      <c r="A25" s="92" t="s">
        <v>176</v>
      </c>
      <c r="B25" s="93" t="s">
        <v>18</v>
      </c>
      <c r="C25" s="48">
        <v>553</v>
      </c>
      <c r="D25" s="48">
        <v>581</v>
      </c>
      <c r="E25" s="48">
        <v>505</v>
      </c>
      <c r="F25" s="48">
        <v>124</v>
      </c>
      <c r="G25" s="48">
        <v>3</v>
      </c>
      <c r="H25" s="48">
        <v>378</v>
      </c>
      <c r="I25" s="48">
        <v>76</v>
      </c>
      <c r="J25" s="83">
        <f t="shared" si="1"/>
        <v>86.91910499139415</v>
      </c>
    </row>
    <row r="26" spans="1:10" s="47" customFormat="1" ht="18" customHeight="1">
      <c r="A26" s="92" t="s">
        <v>177</v>
      </c>
      <c r="B26" s="93" t="s">
        <v>19</v>
      </c>
      <c r="C26" s="48">
        <v>296</v>
      </c>
      <c r="D26" s="48">
        <v>296</v>
      </c>
      <c r="E26" s="48">
        <v>281</v>
      </c>
      <c r="F26" s="48">
        <v>62</v>
      </c>
      <c r="G26" s="48">
        <v>5</v>
      </c>
      <c r="H26" s="48">
        <v>214</v>
      </c>
      <c r="I26" s="48">
        <v>15</v>
      </c>
      <c r="J26" s="83">
        <f t="shared" si="1"/>
        <v>94.932432432432435</v>
      </c>
    </row>
    <row r="27" spans="1:10" s="47" customFormat="1" ht="18" customHeight="1">
      <c r="A27" s="92" t="s">
        <v>178</v>
      </c>
      <c r="B27" s="93" t="s">
        <v>20</v>
      </c>
      <c r="C27" s="48">
        <v>92</v>
      </c>
      <c r="D27" s="48">
        <v>94</v>
      </c>
      <c r="E27" s="48">
        <v>80</v>
      </c>
      <c r="F27" s="48">
        <v>31</v>
      </c>
      <c r="G27" s="48">
        <v>0</v>
      </c>
      <c r="H27" s="48">
        <v>49</v>
      </c>
      <c r="I27" s="48">
        <v>14</v>
      </c>
      <c r="J27" s="83">
        <f t="shared" si="1"/>
        <v>85.106382978723403</v>
      </c>
    </row>
    <row r="28" spans="1:10" s="47" customFormat="1" ht="18" customHeight="1">
      <c r="A28" s="94" t="s">
        <v>179</v>
      </c>
      <c r="B28" s="95" t="s">
        <v>21</v>
      </c>
      <c r="C28" s="49">
        <v>9</v>
      </c>
      <c r="D28" s="49">
        <v>9</v>
      </c>
      <c r="E28" s="49">
        <v>9</v>
      </c>
      <c r="F28" s="49">
        <v>2</v>
      </c>
      <c r="G28" s="49">
        <v>0</v>
      </c>
      <c r="H28" s="49">
        <v>7</v>
      </c>
      <c r="I28" s="49">
        <v>0</v>
      </c>
      <c r="J28" s="84">
        <f t="shared" si="1"/>
        <v>100</v>
      </c>
    </row>
    <row r="29" spans="1:10">
      <c r="A29" s="61" t="s">
        <v>180</v>
      </c>
      <c r="B29" s="96"/>
      <c r="C29" s="97"/>
    </row>
    <row r="30" spans="1:10">
      <c r="A30" s="62" t="s">
        <v>43</v>
      </c>
      <c r="B30" s="97"/>
      <c r="C30" s="97"/>
    </row>
    <row r="31" spans="1:10">
      <c r="A31" s="108" t="s">
        <v>242</v>
      </c>
    </row>
  </sheetData>
  <mergeCells count="6">
    <mergeCell ref="AE2:AQ2"/>
    <mergeCell ref="A4:B5"/>
    <mergeCell ref="C4:D4"/>
    <mergeCell ref="E4:H4"/>
    <mergeCell ref="I4:I5"/>
    <mergeCell ref="J4:J5"/>
  </mergeCells>
  <phoneticPr fontId="3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79"/>
  <sheetViews>
    <sheetView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A31" sqref="A31"/>
    </sheetView>
  </sheetViews>
  <sheetFormatPr defaultColWidth="14.375" defaultRowHeight="15.75"/>
  <cols>
    <col min="1" max="1" width="7.125" style="39" customWidth="1"/>
    <col min="2" max="2" width="19.875" style="39" customWidth="1"/>
    <col min="3" max="7" width="13.875" style="39" customWidth="1"/>
    <col min="8" max="8" width="15.875" style="39" customWidth="1"/>
    <col min="9" max="9" width="16.875" style="39" customWidth="1"/>
    <col min="10" max="10" width="13.875" style="39" customWidth="1"/>
    <col min="11" max="248" width="9" style="39" customWidth="1"/>
    <col min="249" max="249" width="12.625" style="39" customWidth="1"/>
    <col min="250" max="16384" width="14.375" style="39"/>
  </cols>
  <sheetData>
    <row r="1" spans="1:52" s="13" customFormat="1" ht="20.25" customHeight="1">
      <c r="A1" s="12" t="s">
        <v>143</v>
      </c>
      <c r="B1" s="40"/>
      <c r="C1" s="40"/>
      <c r="D1" s="40"/>
      <c r="E1" s="4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14" customFormat="1" ht="14.25" customHeight="1">
      <c r="A2" s="90" t="s">
        <v>163</v>
      </c>
      <c r="B2" s="25"/>
      <c r="C2" s="25"/>
      <c r="D2" s="25"/>
      <c r="E2" s="26"/>
      <c r="F2" s="26"/>
      <c r="G2" s="26"/>
      <c r="H2" s="26"/>
      <c r="I2" s="26"/>
      <c r="J2" s="26"/>
      <c r="K2" s="27"/>
      <c r="L2" s="26"/>
      <c r="M2" s="26"/>
      <c r="N2" s="27"/>
      <c r="O2" s="26"/>
      <c r="P2" s="26"/>
      <c r="Q2" s="26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25"/>
    </row>
    <row r="3" spans="1:52" s="14" customFormat="1" ht="12.75" customHeight="1">
      <c r="A3" s="107" t="s">
        <v>239</v>
      </c>
      <c r="B3" s="29"/>
      <c r="C3" s="29" t="str">
        <f>IF(C6=SUM(C7:C28),"","*")</f>
        <v/>
      </c>
      <c r="D3" s="29" t="str">
        <f t="shared" ref="D3:I3" si="0">IF(D6=SUM(D7:D28),"","*")</f>
        <v/>
      </c>
      <c r="E3" s="29" t="str">
        <f t="shared" si="0"/>
        <v/>
      </c>
      <c r="F3" s="29" t="str">
        <f t="shared" si="0"/>
        <v/>
      </c>
      <c r="G3" s="29" t="str">
        <f t="shared" si="0"/>
        <v/>
      </c>
      <c r="H3" s="29" t="str">
        <f t="shared" si="0"/>
        <v/>
      </c>
      <c r="I3" s="29" t="str">
        <f t="shared" si="0"/>
        <v/>
      </c>
      <c r="J3" s="29"/>
      <c r="V3" s="30"/>
      <c r="W3" s="30"/>
      <c r="X3" s="30"/>
      <c r="Y3" s="30"/>
      <c r="Z3" s="30"/>
      <c r="AA3" s="30"/>
      <c r="AB3" s="30"/>
      <c r="AC3" s="30"/>
      <c r="AD3" s="30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2" s="38" customFormat="1" ht="21.75" customHeight="1">
      <c r="A4" s="147" t="s">
        <v>87</v>
      </c>
      <c r="B4" s="148"/>
      <c r="C4" s="138" t="s">
        <v>144</v>
      </c>
      <c r="D4" s="139"/>
      <c r="E4" s="140" t="s">
        <v>145</v>
      </c>
      <c r="F4" s="141"/>
      <c r="G4" s="141"/>
      <c r="H4" s="142"/>
      <c r="I4" s="145" t="s">
        <v>223</v>
      </c>
      <c r="J4" s="143" t="s">
        <v>231</v>
      </c>
    </row>
    <row r="5" spans="1:52" s="63" customFormat="1" ht="43.5" customHeight="1">
      <c r="A5" s="149"/>
      <c r="B5" s="150"/>
      <c r="C5" s="79" t="s">
        <v>146</v>
      </c>
      <c r="D5" s="79" t="s">
        <v>147</v>
      </c>
      <c r="E5" s="79" t="s">
        <v>148</v>
      </c>
      <c r="F5" s="79" t="s">
        <v>149</v>
      </c>
      <c r="G5" s="79" t="s">
        <v>150</v>
      </c>
      <c r="H5" s="106" t="s">
        <v>151</v>
      </c>
      <c r="I5" s="146"/>
      <c r="J5" s="144"/>
    </row>
    <row r="6" spans="1:52" s="44" customFormat="1" ht="18" customHeight="1">
      <c r="A6" s="110" t="s">
        <v>230</v>
      </c>
      <c r="B6" s="111" t="s">
        <v>22</v>
      </c>
      <c r="C6" s="112">
        <v>28856</v>
      </c>
      <c r="D6" s="112">
        <v>30235</v>
      </c>
      <c r="E6" s="112">
        <v>26882</v>
      </c>
      <c r="F6" s="112">
        <v>6907</v>
      </c>
      <c r="G6" s="112">
        <v>205</v>
      </c>
      <c r="H6" s="112">
        <v>19770</v>
      </c>
      <c r="I6" s="112">
        <v>3353</v>
      </c>
      <c r="J6" s="113">
        <f t="shared" ref="J6:J28" si="1">E6/D6*100</f>
        <v>88.910203406647923</v>
      </c>
    </row>
    <row r="7" spans="1:52" s="47" customFormat="1" ht="18" customHeight="1">
      <c r="A7" s="70" t="s">
        <v>82</v>
      </c>
      <c r="B7" s="46" t="s">
        <v>0</v>
      </c>
      <c r="C7" s="48">
        <v>4235</v>
      </c>
      <c r="D7" s="48">
        <v>4332</v>
      </c>
      <c r="E7" s="48">
        <v>3929</v>
      </c>
      <c r="F7" s="48">
        <v>1055</v>
      </c>
      <c r="G7" s="48">
        <v>4</v>
      </c>
      <c r="H7" s="48">
        <v>2870</v>
      </c>
      <c r="I7" s="48">
        <v>403</v>
      </c>
      <c r="J7" s="83">
        <f t="shared" si="1"/>
        <v>90.697137580794092</v>
      </c>
    </row>
    <row r="8" spans="1:52" s="47" customFormat="1" ht="18" customHeight="1">
      <c r="A8" s="70" t="s">
        <v>83</v>
      </c>
      <c r="B8" s="46" t="s">
        <v>1</v>
      </c>
      <c r="C8" s="104">
        <v>2594</v>
      </c>
      <c r="D8" s="104">
        <v>2657</v>
      </c>
      <c r="E8" s="104">
        <v>2325</v>
      </c>
      <c r="F8" s="104">
        <v>594</v>
      </c>
      <c r="G8" s="104">
        <v>9</v>
      </c>
      <c r="H8" s="104">
        <v>1722</v>
      </c>
      <c r="I8" s="104">
        <v>332</v>
      </c>
      <c r="J8" s="83">
        <f t="shared" si="1"/>
        <v>87.504704554008285</v>
      </c>
    </row>
    <row r="9" spans="1:52" s="47" customFormat="1" ht="18" customHeight="1">
      <c r="A9" s="70" t="s">
        <v>84</v>
      </c>
      <c r="B9" s="46" t="s">
        <v>2</v>
      </c>
      <c r="C9" s="104">
        <v>3832</v>
      </c>
      <c r="D9" s="104">
        <v>4145</v>
      </c>
      <c r="E9" s="104">
        <v>3680</v>
      </c>
      <c r="F9" s="104">
        <v>881</v>
      </c>
      <c r="G9" s="104">
        <v>24</v>
      </c>
      <c r="H9" s="104">
        <v>2775</v>
      </c>
      <c r="I9" s="104">
        <v>465</v>
      </c>
      <c r="J9" s="83">
        <f t="shared" si="1"/>
        <v>88.7816646562123</v>
      </c>
    </row>
    <row r="10" spans="1:52" s="47" customFormat="1" ht="18" customHeight="1">
      <c r="A10" s="70" t="s">
        <v>85</v>
      </c>
      <c r="B10" s="46" t="s">
        <v>3</v>
      </c>
      <c r="C10" s="104">
        <v>3816</v>
      </c>
      <c r="D10" s="104">
        <v>4088</v>
      </c>
      <c r="E10" s="104">
        <v>3713</v>
      </c>
      <c r="F10" s="104">
        <v>1184</v>
      </c>
      <c r="G10" s="104">
        <v>36</v>
      </c>
      <c r="H10" s="104">
        <v>2493</v>
      </c>
      <c r="I10" s="104">
        <v>375</v>
      </c>
      <c r="J10" s="83">
        <f t="shared" si="1"/>
        <v>90.82681017612525</v>
      </c>
    </row>
    <row r="11" spans="1:52" s="47" customFormat="1" ht="18" customHeight="1">
      <c r="A11" s="70" t="s">
        <v>86</v>
      </c>
      <c r="B11" s="46" t="s">
        <v>4</v>
      </c>
      <c r="C11" s="104">
        <v>2337</v>
      </c>
      <c r="D11" s="104">
        <v>2441</v>
      </c>
      <c r="E11" s="104">
        <v>2287</v>
      </c>
      <c r="F11" s="104">
        <v>437</v>
      </c>
      <c r="G11" s="104">
        <v>7</v>
      </c>
      <c r="H11" s="104">
        <v>1843</v>
      </c>
      <c r="I11" s="104">
        <v>154</v>
      </c>
      <c r="J11" s="83">
        <f t="shared" si="1"/>
        <v>93.691110200737398</v>
      </c>
    </row>
    <row r="12" spans="1:52" s="47" customFormat="1" ht="18" customHeight="1">
      <c r="A12" s="71" t="s">
        <v>105</v>
      </c>
      <c r="B12" s="46" t="s">
        <v>5</v>
      </c>
      <c r="C12" s="104">
        <v>4140</v>
      </c>
      <c r="D12" s="104">
        <v>4390</v>
      </c>
      <c r="E12" s="104">
        <v>3865</v>
      </c>
      <c r="F12" s="104">
        <v>780</v>
      </c>
      <c r="G12" s="104">
        <v>12</v>
      </c>
      <c r="H12" s="104">
        <v>3073</v>
      </c>
      <c r="I12" s="104">
        <v>525</v>
      </c>
      <c r="J12" s="83">
        <f t="shared" si="1"/>
        <v>88.041002277904326</v>
      </c>
    </row>
    <row r="13" spans="1:52" s="47" customFormat="1" ht="18" customHeight="1">
      <c r="A13" s="92" t="s">
        <v>164</v>
      </c>
      <c r="B13" s="93" t="s">
        <v>6</v>
      </c>
      <c r="C13" s="104">
        <v>352</v>
      </c>
      <c r="D13" s="104">
        <v>368</v>
      </c>
      <c r="E13" s="104">
        <v>292</v>
      </c>
      <c r="F13" s="104">
        <v>84</v>
      </c>
      <c r="G13" s="104">
        <v>0</v>
      </c>
      <c r="H13" s="104">
        <v>208</v>
      </c>
      <c r="I13" s="104">
        <v>76</v>
      </c>
      <c r="J13" s="83">
        <f t="shared" si="1"/>
        <v>79.347826086956516</v>
      </c>
    </row>
    <row r="14" spans="1:52" s="47" customFormat="1" ht="18" customHeight="1">
      <c r="A14" s="92" t="s">
        <v>165</v>
      </c>
      <c r="B14" s="93" t="s">
        <v>7</v>
      </c>
      <c r="C14" s="104">
        <v>519</v>
      </c>
      <c r="D14" s="104">
        <v>550</v>
      </c>
      <c r="E14" s="104">
        <v>418</v>
      </c>
      <c r="F14" s="104">
        <v>139</v>
      </c>
      <c r="G14" s="104">
        <v>14</v>
      </c>
      <c r="H14" s="104">
        <v>265</v>
      </c>
      <c r="I14" s="104">
        <v>132</v>
      </c>
      <c r="J14" s="83">
        <f t="shared" si="1"/>
        <v>76</v>
      </c>
    </row>
    <row r="15" spans="1:52" s="47" customFormat="1" ht="18" customHeight="1">
      <c r="A15" s="92" t="s">
        <v>166</v>
      </c>
      <c r="B15" s="93" t="s">
        <v>8</v>
      </c>
      <c r="C15" s="48">
        <v>447</v>
      </c>
      <c r="D15" s="48">
        <v>457</v>
      </c>
      <c r="E15" s="48">
        <v>402</v>
      </c>
      <c r="F15" s="48">
        <v>93</v>
      </c>
      <c r="G15" s="48">
        <v>5</v>
      </c>
      <c r="H15" s="48">
        <v>304</v>
      </c>
      <c r="I15" s="48">
        <v>55</v>
      </c>
      <c r="J15" s="83">
        <f t="shared" si="1"/>
        <v>87.964989059080963</v>
      </c>
    </row>
    <row r="16" spans="1:52" s="47" customFormat="1" ht="18" customHeight="1">
      <c r="A16" s="92" t="s">
        <v>167</v>
      </c>
      <c r="B16" s="93" t="s">
        <v>9</v>
      </c>
      <c r="C16" s="48">
        <v>1479</v>
      </c>
      <c r="D16" s="48">
        <v>1479</v>
      </c>
      <c r="E16" s="48">
        <v>1243</v>
      </c>
      <c r="F16" s="48">
        <v>306</v>
      </c>
      <c r="G16" s="48">
        <v>3</v>
      </c>
      <c r="H16" s="48">
        <v>934</v>
      </c>
      <c r="I16" s="48">
        <v>236</v>
      </c>
      <c r="J16" s="83">
        <f t="shared" si="1"/>
        <v>84.043272481406348</v>
      </c>
    </row>
    <row r="17" spans="1:10" s="47" customFormat="1" ht="18" customHeight="1">
      <c r="A17" s="92" t="s">
        <v>168</v>
      </c>
      <c r="B17" s="93" t="s">
        <v>10</v>
      </c>
      <c r="C17" s="48">
        <v>735</v>
      </c>
      <c r="D17" s="48">
        <v>839</v>
      </c>
      <c r="E17" s="48">
        <v>736</v>
      </c>
      <c r="F17" s="48">
        <v>165</v>
      </c>
      <c r="G17" s="48">
        <v>19</v>
      </c>
      <c r="H17" s="48">
        <v>552</v>
      </c>
      <c r="I17" s="48">
        <v>103</v>
      </c>
      <c r="J17" s="83">
        <f t="shared" si="1"/>
        <v>87.723480333730635</v>
      </c>
    </row>
    <row r="18" spans="1:10" s="47" customFormat="1" ht="18" customHeight="1">
      <c r="A18" s="92" t="s">
        <v>169</v>
      </c>
      <c r="B18" s="93" t="s">
        <v>11</v>
      </c>
      <c r="C18" s="48">
        <v>521</v>
      </c>
      <c r="D18" s="48">
        <v>533</v>
      </c>
      <c r="E18" s="48">
        <v>422</v>
      </c>
      <c r="F18" s="48">
        <v>171</v>
      </c>
      <c r="G18" s="48">
        <v>28</v>
      </c>
      <c r="H18" s="48">
        <v>223</v>
      </c>
      <c r="I18" s="48">
        <v>111</v>
      </c>
      <c r="J18" s="83">
        <f t="shared" si="1"/>
        <v>79.174484052532833</v>
      </c>
    </row>
    <row r="19" spans="1:10" s="47" customFormat="1" ht="18" customHeight="1">
      <c r="A19" s="92" t="s">
        <v>170</v>
      </c>
      <c r="B19" s="93" t="s">
        <v>12</v>
      </c>
      <c r="C19" s="48">
        <v>410</v>
      </c>
      <c r="D19" s="48">
        <v>412</v>
      </c>
      <c r="E19" s="48">
        <v>390</v>
      </c>
      <c r="F19" s="48">
        <v>136</v>
      </c>
      <c r="G19" s="48">
        <v>1</v>
      </c>
      <c r="H19" s="48">
        <v>253</v>
      </c>
      <c r="I19" s="48">
        <v>22</v>
      </c>
      <c r="J19" s="83">
        <f t="shared" si="1"/>
        <v>94.660194174757279</v>
      </c>
    </row>
    <row r="20" spans="1:10" s="47" customFormat="1" ht="18" customHeight="1">
      <c r="A20" s="92" t="s">
        <v>171</v>
      </c>
      <c r="B20" s="93" t="s">
        <v>13</v>
      </c>
      <c r="C20" s="48">
        <v>1126</v>
      </c>
      <c r="D20" s="48">
        <v>1151</v>
      </c>
      <c r="E20" s="48">
        <v>1054</v>
      </c>
      <c r="F20" s="48">
        <v>276</v>
      </c>
      <c r="G20" s="48">
        <v>17</v>
      </c>
      <c r="H20" s="48">
        <v>761</v>
      </c>
      <c r="I20" s="48">
        <v>97</v>
      </c>
      <c r="J20" s="83">
        <f t="shared" si="1"/>
        <v>91.572545612510865</v>
      </c>
    </row>
    <row r="21" spans="1:10" s="47" customFormat="1" ht="18" customHeight="1">
      <c r="A21" s="92" t="s">
        <v>172</v>
      </c>
      <c r="B21" s="93" t="s">
        <v>14</v>
      </c>
      <c r="C21" s="48">
        <v>458</v>
      </c>
      <c r="D21" s="48">
        <v>458</v>
      </c>
      <c r="E21" s="48">
        <v>393</v>
      </c>
      <c r="F21" s="48">
        <v>121</v>
      </c>
      <c r="G21" s="48">
        <v>11</v>
      </c>
      <c r="H21" s="48">
        <v>261</v>
      </c>
      <c r="I21" s="48">
        <v>65</v>
      </c>
      <c r="J21" s="83">
        <f t="shared" si="1"/>
        <v>85.807860262008731</v>
      </c>
    </row>
    <row r="22" spans="1:10" s="47" customFormat="1" ht="18" customHeight="1">
      <c r="A22" s="92" t="s">
        <v>173</v>
      </c>
      <c r="B22" s="93" t="s">
        <v>15</v>
      </c>
      <c r="C22" s="48">
        <v>561</v>
      </c>
      <c r="D22" s="48">
        <v>605</v>
      </c>
      <c r="E22" s="48">
        <v>510</v>
      </c>
      <c r="F22" s="48">
        <v>143</v>
      </c>
      <c r="G22" s="48">
        <v>5</v>
      </c>
      <c r="H22" s="48">
        <v>362</v>
      </c>
      <c r="I22" s="48">
        <v>95</v>
      </c>
      <c r="J22" s="83">
        <f t="shared" si="1"/>
        <v>84.297520661157023</v>
      </c>
    </row>
    <row r="23" spans="1:10" s="47" customFormat="1" ht="18" customHeight="1">
      <c r="A23" s="92" t="s">
        <v>174</v>
      </c>
      <c r="B23" s="93" t="s">
        <v>16</v>
      </c>
      <c r="C23" s="48">
        <v>45</v>
      </c>
      <c r="D23" s="48">
        <v>45</v>
      </c>
      <c r="E23" s="48">
        <v>42</v>
      </c>
      <c r="F23" s="48">
        <v>12</v>
      </c>
      <c r="G23" s="48">
        <v>1</v>
      </c>
      <c r="H23" s="48">
        <v>29</v>
      </c>
      <c r="I23" s="48">
        <v>3</v>
      </c>
      <c r="J23" s="83">
        <f t="shared" si="1"/>
        <v>93.333333333333329</v>
      </c>
    </row>
    <row r="24" spans="1:10" s="47" customFormat="1" ht="18" customHeight="1">
      <c r="A24" s="92" t="s">
        <v>175</v>
      </c>
      <c r="B24" s="93" t="s">
        <v>17</v>
      </c>
      <c r="C24" s="48">
        <v>379</v>
      </c>
      <c r="D24" s="48">
        <v>394</v>
      </c>
      <c r="E24" s="48">
        <v>366</v>
      </c>
      <c r="F24" s="48">
        <v>141</v>
      </c>
      <c r="G24" s="48">
        <v>4</v>
      </c>
      <c r="H24" s="48">
        <v>221</v>
      </c>
      <c r="I24" s="48">
        <v>28</v>
      </c>
      <c r="J24" s="83">
        <f t="shared" si="1"/>
        <v>92.89340101522842</v>
      </c>
    </row>
    <row r="25" spans="1:10" s="47" customFormat="1" ht="18" customHeight="1">
      <c r="A25" s="92" t="s">
        <v>176</v>
      </c>
      <c r="B25" s="93" t="s">
        <v>18</v>
      </c>
      <c r="C25" s="48">
        <v>532</v>
      </c>
      <c r="D25" s="48">
        <v>543</v>
      </c>
      <c r="E25" s="48">
        <v>510</v>
      </c>
      <c r="F25" s="48">
        <v>109</v>
      </c>
      <c r="G25" s="48">
        <v>1</v>
      </c>
      <c r="H25" s="48">
        <v>400</v>
      </c>
      <c r="I25" s="48">
        <v>33</v>
      </c>
      <c r="J25" s="83">
        <f t="shared" si="1"/>
        <v>93.922651933701658</v>
      </c>
    </row>
    <row r="26" spans="1:10" s="47" customFormat="1" ht="18" customHeight="1">
      <c r="A26" s="92" t="s">
        <v>177</v>
      </c>
      <c r="B26" s="93" t="s">
        <v>19</v>
      </c>
      <c r="C26" s="48">
        <v>255</v>
      </c>
      <c r="D26" s="48">
        <v>263</v>
      </c>
      <c r="E26" s="48">
        <v>232</v>
      </c>
      <c r="F26" s="48">
        <v>57</v>
      </c>
      <c r="G26" s="48">
        <v>4</v>
      </c>
      <c r="H26" s="48">
        <v>171</v>
      </c>
      <c r="I26" s="48">
        <v>31</v>
      </c>
      <c r="J26" s="83">
        <f t="shared" si="1"/>
        <v>88.212927756653997</v>
      </c>
    </row>
    <row r="27" spans="1:10" s="47" customFormat="1" ht="18" customHeight="1">
      <c r="A27" s="92" t="s">
        <v>178</v>
      </c>
      <c r="B27" s="93" t="s">
        <v>20</v>
      </c>
      <c r="C27" s="48">
        <v>77</v>
      </c>
      <c r="D27" s="48">
        <v>79</v>
      </c>
      <c r="E27" s="48">
        <v>68</v>
      </c>
      <c r="F27" s="48">
        <v>19</v>
      </c>
      <c r="G27" s="48">
        <v>0</v>
      </c>
      <c r="H27" s="48">
        <v>49</v>
      </c>
      <c r="I27" s="48">
        <v>11</v>
      </c>
      <c r="J27" s="83">
        <f t="shared" si="1"/>
        <v>86.075949367088612</v>
      </c>
    </row>
    <row r="28" spans="1:10" s="47" customFormat="1" ht="18" customHeight="1">
      <c r="A28" s="94" t="s">
        <v>179</v>
      </c>
      <c r="B28" s="95" t="s">
        <v>21</v>
      </c>
      <c r="C28" s="49">
        <v>6</v>
      </c>
      <c r="D28" s="49">
        <v>6</v>
      </c>
      <c r="E28" s="49">
        <v>5</v>
      </c>
      <c r="F28" s="49">
        <v>4</v>
      </c>
      <c r="G28" s="49">
        <v>0</v>
      </c>
      <c r="H28" s="49">
        <v>1</v>
      </c>
      <c r="I28" s="49">
        <v>1</v>
      </c>
      <c r="J28" s="84">
        <f t="shared" si="1"/>
        <v>83.333333333333343</v>
      </c>
    </row>
    <row r="29" spans="1:10">
      <c r="A29" s="61" t="s">
        <v>100</v>
      </c>
      <c r="B29" s="96"/>
      <c r="C29" s="97"/>
      <c r="J29" s="83"/>
    </row>
    <row r="30" spans="1:10">
      <c r="A30" s="62" t="s">
        <v>43</v>
      </c>
      <c r="B30" s="97"/>
      <c r="C30" s="97"/>
      <c r="J30" s="83"/>
    </row>
    <row r="31" spans="1:10">
      <c r="A31" s="108" t="s">
        <v>240</v>
      </c>
      <c r="J31" s="83"/>
    </row>
    <row r="33" spans="1:10" s="44" customFormat="1" ht="18" hidden="1" customHeight="1">
      <c r="A33" s="110" t="s">
        <v>230</v>
      </c>
      <c r="B33" s="111" t="s">
        <v>22</v>
      </c>
      <c r="C33" s="112">
        <v>21580</v>
      </c>
      <c r="D33" s="112">
        <v>22514</v>
      </c>
      <c r="E33" s="112">
        <v>17764</v>
      </c>
      <c r="F33" s="112">
        <v>5648</v>
      </c>
      <c r="G33" s="112">
        <v>205</v>
      </c>
      <c r="H33" s="112">
        <v>11911</v>
      </c>
      <c r="I33" s="112">
        <v>4750</v>
      </c>
      <c r="J33" s="113">
        <f>E33/D33*100</f>
        <v>78.902016523052325</v>
      </c>
    </row>
    <row r="34" spans="1:10" s="47" customFormat="1" ht="18" hidden="1" customHeight="1">
      <c r="A34" s="70" t="s">
        <v>82</v>
      </c>
      <c r="B34" s="46" t="s">
        <v>0</v>
      </c>
      <c r="C34" s="48">
        <v>3183</v>
      </c>
      <c r="D34" s="48">
        <v>3234</v>
      </c>
      <c r="E34" s="48">
        <v>2746</v>
      </c>
      <c r="F34" s="48">
        <v>1050</v>
      </c>
      <c r="G34" s="48">
        <v>6</v>
      </c>
      <c r="H34" s="48">
        <v>1690</v>
      </c>
      <c r="I34" s="48">
        <v>488</v>
      </c>
      <c r="J34" s="83">
        <f t="shared" ref="J34:J55" si="2">E34/D34*100</f>
        <v>84.910327767470633</v>
      </c>
    </row>
    <row r="35" spans="1:10" s="47" customFormat="1" ht="18" hidden="1" customHeight="1">
      <c r="A35" s="70" t="s">
        <v>83</v>
      </c>
      <c r="B35" s="46" t="s">
        <v>1</v>
      </c>
      <c r="C35" s="104">
        <v>1917</v>
      </c>
      <c r="D35" s="104">
        <v>1932</v>
      </c>
      <c r="E35" s="104">
        <v>1461</v>
      </c>
      <c r="F35" s="104">
        <v>444</v>
      </c>
      <c r="G35" s="104">
        <v>9</v>
      </c>
      <c r="H35" s="104">
        <v>1008</v>
      </c>
      <c r="I35" s="104">
        <v>471</v>
      </c>
      <c r="J35" s="83">
        <f t="shared" si="2"/>
        <v>75.621118012422357</v>
      </c>
    </row>
    <row r="36" spans="1:10" s="47" customFormat="1" ht="18" hidden="1" customHeight="1">
      <c r="A36" s="70" t="s">
        <v>84</v>
      </c>
      <c r="B36" s="46" t="s">
        <v>2</v>
      </c>
      <c r="C36" s="104">
        <v>2794</v>
      </c>
      <c r="D36" s="104">
        <v>3027</v>
      </c>
      <c r="E36" s="104">
        <v>2248</v>
      </c>
      <c r="F36" s="104">
        <v>666</v>
      </c>
      <c r="G36" s="104">
        <v>35</v>
      </c>
      <c r="H36" s="104">
        <v>1547</v>
      </c>
      <c r="I36" s="104">
        <v>779</v>
      </c>
      <c r="J36" s="83">
        <f t="shared" si="2"/>
        <v>74.264948794185656</v>
      </c>
    </row>
    <row r="37" spans="1:10" s="47" customFormat="1" ht="18" hidden="1" customHeight="1">
      <c r="A37" s="70" t="s">
        <v>85</v>
      </c>
      <c r="B37" s="46" t="s">
        <v>3</v>
      </c>
      <c r="C37" s="104">
        <v>3045</v>
      </c>
      <c r="D37" s="104">
        <v>3259</v>
      </c>
      <c r="E37" s="104">
        <v>2819</v>
      </c>
      <c r="F37" s="104">
        <v>942</v>
      </c>
      <c r="G37" s="104">
        <v>46</v>
      </c>
      <c r="H37" s="104">
        <v>1831</v>
      </c>
      <c r="I37" s="104">
        <v>440</v>
      </c>
      <c r="J37" s="83">
        <f t="shared" si="2"/>
        <v>86.498926050935864</v>
      </c>
    </row>
    <row r="38" spans="1:10" s="47" customFormat="1" ht="18" hidden="1" customHeight="1">
      <c r="A38" s="70" t="s">
        <v>86</v>
      </c>
      <c r="B38" s="46" t="s">
        <v>4</v>
      </c>
      <c r="C38" s="104">
        <v>1642</v>
      </c>
      <c r="D38" s="104">
        <v>1695</v>
      </c>
      <c r="E38" s="104">
        <v>1387</v>
      </c>
      <c r="F38" s="104">
        <v>341</v>
      </c>
      <c r="G38" s="104">
        <v>1</v>
      </c>
      <c r="H38" s="104">
        <v>1045</v>
      </c>
      <c r="I38" s="104">
        <v>308</v>
      </c>
      <c r="J38" s="83">
        <f t="shared" si="2"/>
        <v>81.828908554572266</v>
      </c>
    </row>
    <row r="39" spans="1:10" s="47" customFormat="1" ht="18" hidden="1" customHeight="1">
      <c r="A39" s="71" t="s">
        <v>105</v>
      </c>
      <c r="B39" s="46" t="s">
        <v>5</v>
      </c>
      <c r="C39" s="104">
        <v>3172</v>
      </c>
      <c r="D39" s="104">
        <v>3385</v>
      </c>
      <c r="E39" s="104">
        <v>2559</v>
      </c>
      <c r="F39" s="104">
        <v>603</v>
      </c>
      <c r="G39" s="104">
        <v>6</v>
      </c>
      <c r="H39" s="104">
        <v>1950</v>
      </c>
      <c r="I39" s="104">
        <v>826</v>
      </c>
      <c r="J39" s="83">
        <f t="shared" si="2"/>
        <v>75.598227474150676</v>
      </c>
    </row>
    <row r="40" spans="1:10" s="47" customFormat="1" ht="18" hidden="1" customHeight="1">
      <c r="A40" s="92" t="s">
        <v>164</v>
      </c>
      <c r="B40" s="93" t="s">
        <v>6</v>
      </c>
      <c r="C40" s="104">
        <v>245</v>
      </c>
      <c r="D40" s="104">
        <v>250</v>
      </c>
      <c r="E40" s="104">
        <v>183</v>
      </c>
      <c r="F40" s="104">
        <v>67</v>
      </c>
      <c r="G40" s="104">
        <v>0</v>
      </c>
      <c r="H40" s="104">
        <v>116</v>
      </c>
      <c r="I40" s="104">
        <v>67</v>
      </c>
      <c r="J40" s="83">
        <f t="shared" si="2"/>
        <v>73.2</v>
      </c>
    </row>
    <row r="41" spans="1:10" s="47" customFormat="1" ht="18" hidden="1" customHeight="1">
      <c r="A41" s="92" t="s">
        <v>165</v>
      </c>
      <c r="B41" s="93" t="s">
        <v>7</v>
      </c>
      <c r="C41" s="104">
        <v>468</v>
      </c>
      <c r="D41" s="104">
        <v>484</v>
      </c>
      <c r="E41" s="104">
        <v>386</v>
      </c>
      <c r="F41" s="104">
        <v>149</v>
      </c>
      <c r="G41" s="104">
        <v>12</v>
      </c>
      <c r="H41" s="104">
        <v>225</v>
      </c>
      <c r="I41" s="104">
        <v>98</v>
      </c>
      <c r="J41" s="83">
        <f t="shared" si="2"/>
        <v>79.752066115702476</v>
      </c>
    </row>
    <row r="42" spans="1:10" s="47" customFormat="1" ht="18" hidden="1" customHeight="1">
      <c r="A42" s="92" t="s">
        <v>166</v>
      </c>
      <c r="B42" s="93" t="s">
        <v>8</v>
      </c>
      <c r="C42" s="48">
        <v>377</v>
      </c>
      <c r="D42" s="48">
        <v>380</v>
      </c>
      <c r="E42" s="48">
        <v>241</v>
      </c>
      <c r="F42" s="48">
        <v>66</v>
      </c>
      <c r="G42" s="48">
        <v>4</v>
      </c>
      <c r="H42" s="48">
        <v>171</v>
      </c>
      <c r="I42" s="48">
        <v>139</v>
      </c>
      <c r="J42" s="83">
        <f t="shared" si="2"/>
        <v>63.421052631578945</v>
      </c>
    </row>
    <row r="43" spans="1:10" s="47" customFormat="1" ht="18" hidden="1" customHeight="1">
      <c r="A43" s="92" t="s">
        <v>167</v>
      </c>
      <c r="B43" s="93" t="s">
        <v>9</v>
      </c>
      <c r="C43" s="48">
        <v>1037</v>
      </c>
      <c r="D43" s="48">
        <v>1037</v>
      </c>
      <c r="E43" s="48">
        <v>805</v>
      </c>
      <c r="F43" s="48">
        <v>228</v>
      </c>
      <c r="G43" s="48">
        <v>2</v>
      </c>
      <c r="H43" s="48">
        <v>575</v>
      </c>
      <c r="I43" s="48">
        <v>232</v>
      </c>
      <c r="J43" s="83">
        <f t="shared" si="2"/>
        <v>77.627772420443591</v>
      </c>
    </row>
    <row r="44" spans="1:10" s="47" customFormat="1" ht="18" hidden="1" customHeight="1">
      <c r="A44" s="92" t="s">
        <v>168</v>
      </c>
      <c r="B44" s="93" t="s">
        <v>10</v>
      </c>
      <c r="C44" s="48">
        <v>510</v>
      </c>
      <c r="D44" s="48">
        <v>570</v>
      </c>
      <c r="E44" s="48">
        <v>435</v>
      </c>
      <c r="F44" s="48">
        <v>142</v>
      </c>
      <c r="G44" s="48">
        <v>16</v>
      </c>
      <c r="H44" s="48">
        <v>277</v>
      </c>
      <c r="I44" s="48">
        <v>135</v>
      </c>
      <c r="J44" s="83">
        <f t="shared" si="2"/>
        <v>76.31578947368422</v>
      </c>
    </row>
    <row r="45" spans="1:10" s="47" customFormat="1" ht="18" hidden="1" customHeight="1">
      <c r="A45" s="92" t="s">
        <v>169</v>
      </c>
      <c r="B45" s="93" t="s">
        <v>11</v>
      </c>
      <c r="C45" s="48">
        <v>407</v>
      </c>
      <c r="D45" s="48">
        <v>430</v>
      </c>
      <c r="E45" s="48">
        <v>323</v>
      </c>
      <c r="F45" s="48">
        <v>155</v>
      </c>
      <c r="G45" s="48">
        <v>20</v>
      </c>
      <c r="H45" s="48">
        <v>148</v>
      </c>
      <c r="I45" s="48">
        <v>107</v>
      </c>
      <c r="J45" s="83">
        <f t="shared" si="2"/>
        <v>75.116279069767444</v>
      </c>
    </row>
    <row r="46" spans="1:10" s="47" customFormat="1" ht="18" hidden="1" customHeight="1">
      <c r="A46" s="92" t="s">
        <v>170</v>
      </c>
      <c r="B46" s="93" t="s">
        <v>12</v>
      </c>
      <c r="C46" s="48">
        <v>240</v>
      </c>
      <c r="D46" s="48">
        <v>240</v>
      </c>
      <c r="E46" s="48">
        <v>195</v>
      </c>
      <c r="F46" s="48">
        <v>84</v>
      </c>
      <c r="G46" s="48">
        <v>6</v>
      </c>
      <c r="H46" s="48">
        <v>105</v>
      </c>
      <c r="I46" s="48">
        <v>45</v>
      </c>
      <c r="J46" s="83">
        <f t="shared" si="2"/>
        <v>81.25</v>
      </c>
    </row>
    <row r="47" spans="1:10" s="47" customFormat="1" ht="18" hidden="1" customHeight="1">
      <c r="A47" s="92" t="s">
        <v>171</v>
      </c>
      <c r="B47" s="93" t="s">
        <v>13</v>
      </c>
      <c r="C47" s="48">
        <v>689</v>
      </c>
      <c r="D47" s="48">
        <v>692</v>
      </c>
      <c r="E47" s="48">
        <v>502</v>
      </c>
      <c r="F47" s="48">
        <v>212</v>
      </c>
      <c r="G47" s="48">
        <v>16</v>
      </c>
      <c r="H47" s="48">
        <v>274</v>
      </c>
      <c r="I47" s="48">
        <v>190</v>
      </c>
      <c r="J47" s="83">
        <f t="shared" si="2"/>
        <v>72.543352601156073</v>
      </c>
    </row>
    <row r="48" spans="1:10" s="47" customFormat="1" ht="18" hidden="1" customHeight="1">
      <c r="A48" s="92" t="s">
        <v>172</v>
      </c>
      <c r="B48" s="93" t="s">
        <v>14</v>
      </c>
      <c r="C48" s="48">
        <v>425</v>
      </c>
      <c r="D48" s="48">
        <v>425</v>
      </c>
      <c r="E48" s="48">
        <v>355</v>
      </c>
      <c r="F48" s="48">
        <v>26</v>
      </c>
      <c r="G48" s="48">
        <v>0</v>
      </c>
      <c r="H48" s="48">
        <v>329</v>
      </c>
      <c r="I48" s="48">
        <v>70</v>
      </c>
      <c r="J48" s="83">
        <f t="shared" si="2"/>
        <v>83.529411764705884</v>
      </c>
    </row>
    <row r="49" spans="1:10" s="47" customFormat="1" ht="18" hidden="1" customHeight="1">
      <c r="A49" s="92" t="s">
        <v>173</v>
      </c>
      <c r="B49" s="93" t="s">
        <v>15</v>
      </c>
      <c r="C49" s="48">
        <v>418</v>
      </c>
      <c r="D49" s="48">
        <v>455</v>
      </c>
      <c r="E49" s="48">
        <v>250</v>
      </c>
      <c r="F49" s="48">
        <v>141</v>
      </c>
      <c r="G49" s="48">
        <v>14</v>
      </c>
      <c r="H49" s="48">
        <v>95</v>
      </c>
      <c r="I49" s="48">
        <v>205</v>
      </c>
      <c r="J49" s="83">
        <f t="shared" si="2"/>
        <v>54.945054945054949</v>
      </c>
    </row>
    <row r="50" spans="1:10" s="47" customFormat="1" ht="18" hidden="1" customHeight="1">
      <c r="A50" s="92" t="s">
        <v>174</v>
      </c>
      <c r="B50" s="93" t="s">
        <v>16</v>
      </c>
      <c r="C50" s="48">
        <v>59</v>
      </c>
      <c r="D50" s="48">
        <v>59</v>
      </c>
      <c r="E50" s="48">
        <v>49</v>
      </c>
      <c r="F50" s="48">
        <v>18</v>
      </c>
      <c r="G50" s="48">
        <v>1</v>
      </c>
      <c r="H50" s="48">
        <v>30</v>
      </c>
      <c r="I50" s="48">
        <v>10</v>
      </c>
      <c r="J50" s="83">
        <f t="shared" si="2"/>
        <v>83.050847457627114</v>
      </c>
    </row>
    <row r="51" spans="1:10" s="47" customFormat="1" ht="18" hidden="1" customHeight="1">
      <c r="A51" s="92" t="s">
        <v>175</v>
      </c>
      <c r="B51" s="93" t="s">
        <v>17</v>
      </c>
      <c r="C51" s="48">
        <v>251</v>
      </c>
      <c r="D51" s="48">
        <v>254</v>
      </c>
      <c r="E51" s="48">
        <v>227</v>
      </c>
      <c r="F51" s="48">
        <v>102</v>
      </c>
      <c r="G51" s="48">
        <v>3</v>
      </c>
      <c r="H51" s="48">
        <v>122</v>
      </c>
      <c r="I51" s="48">
        <v>27</v>
      </c>
      <c r="J51" s="83">
        <f t="shared" si="2"/>
        <v>89.370078740157481</v>
      </c>
    </row>
    <row r="52" spans="1:10" s="47" customFormat="1" ht="18" hidden="1" customHeight="1">
      <c r="A52" s="92" t="s">
        <v>176</v>
      </c>
      <c r="B52" s="93" t="s">
        <v>18</v>
      </c>
      <c r="C52" s="48">
        <v>451</v>
      </c>
      <c r="D52" s="48">
        <v>454</v>
      </c>
      <c r="E52" s="48">
        <v>403</v>
      </c>
      <c r="F52" s="48">
        <v>113</v>
      </c>
      <c r="G52" s="48">
        <v>3</v>
      </c>
      <c r="H52" s="48">
        <v>287</v>
      </c>
      <c r="I52" s="48">
        <v>51</v>
      </c>
      <c r="J52" s="83">
        <f t="shared" si="2"/>
        <v>88.766519823788542</v>
      </c>
    </row>
    <row r="53" spans="1:10" s="47" customFormat="1" ht="18" hidden="1" customHeight="1">
      <c r="A53" s="92" t="s">
        <v>177</v>
      </c>
      <c r="B53" s="93" t="s">
        <v>19</v>
      </c>
      <c r="C53" s="48">
        <v>178</v>
      </c>
      <c r="D53" s="48">
        <v>180</v>
      </c>
      <c r="E53" s="48">
        <v>142</v>
      </c>
      <c r="F53" s="48">
        <v>68</v>
      </c>
      <c r="G53" s="48">
        <v>5</v>
      </c>
      <c r="H53" s="48">
        <v>69</v>
      </c>
      <c r="I53" s="48">
        <v>38</v>
      </c>
      <c r="J53" s="83">
        <f t="shared" si="2"/>
        <v>78.888888888888886</v>
      </c>
    </row>
    <row r="54" spans="1:10" s="47" customFormat="1" ht="18" hidden="1" customHeight="1">
      <c r="A54" s="92" t="s">
        <v>178</v>
      </c>
      <c r="B54" s="93" t="s">
        <v>20</v>
      </c>
      <c r="C54" s="48">
        <v>65</v>
      </c>
      <c r="D54" s="48">
        <v>65</v>
      </c>
      <c r="E54" s="48">
        <v>43</v>
      </c>
      <c r="F54" s="48">
        <v>27</v>
      </c>
      <c r="G54" s="48">
        <v>0</v>
      </c>
      <c r="H54" s="48">
        <v>16</v>
      </c>
      <c r="I54" s="48">
        <v>22</v>
      </c>
      <c r="J54" s="83">
        <f t="shared" si="2"/>
        <v>66.153846153846146</v>
      </c>
    </row>
    <row r="55" spans="1:10" s="47" customFormat="1" ht="18" hidden="1" customHeight="1">
      <c r="A55" s="94" t="s">
        <v>179</v>
      </c>
      <c r="B55" s="95" t="s">
        <v>21</v>
      </c>
      <c r="C55" s="49">
        <v>7</v>
      </c>
      <c r="D55" s="49">
        <v>7</v>
      </c>
      <c r="E55" s="49">
        <v>5</v>
      </c>
      <c r="F55" s="49">
        <v>4</v>
      </c>
      <c r="G55" s="49">
        <v>0</v>
      </c>
      <c r="H55" s="49">
        <v>1</v>
      </c>
      <c r="I55" s="49">
        <v>2</v>
      </c>
      <c r="J55" s="84">
        <f t="shared" si="2"/>
        <v>71.428571428571431</v>
      </c>
    </row>
    <row r="56" spans="1:10" hidden="1"/>
    <row r="57" spans="1:10" s="44" customFormat="1" ht="18" hidden="1" customHeight="1">
      <c r="A57" s="110" t="s">
        <v>230</v>
      </c>
      <c r="B57" s="111" t="s">
        <v>22</v>
      </c>
      <c r="C57" s="112" t="str">
        <f>IF(C33=C6,"","*")</f>
        <v>*</v>
      </c>
      <c r="D57" s="112" t="str">
        <f t="shared" ref="D57:J57" si="3">IF(D33=D6,"","*")</f>
        <v>*</v>
      </c>
      <c r="E57" s="112" t="str">
        <f t="shared" si="3"/>
        <v>*</v>
      </c>
      <c r="F57" s="112" t="str">
        <f t="shared" si="3"/>
        <v>*</v>
      </c>
      <c r="G57" s="112" t="str">
        <f t="shared" si="3"/>
        <v/>
      </c>
      <c r="H57" s="112" t="str">
        <f t="shared" si="3"/>
        <v>*</v>
      </c>
      <c r="I57" s="112" t="str">
        <f t="shared" si="3"/>
        <v>*</v>
      </c>
      <c r="J57" s="113" t="str">
        <f t="shared" si="3"/>
        <v>*</v>
      </c>
    </row>
    <row r="58" spans="1:10" s="47" customFormat="1" ht="18" hidden="1" customHeight="1">
      <c r="A58" s="70" t="s">
        <v>82</v>
      </c>
      <c r="B58" s="46" t="s">
        <v>0</v>
      </c>
      <c r="C58" s="48" t="str">
        <f t="shared" ref="C58:C79" si="4">IF(C34=C7,"","*")</f>
        <v>*</v>
      </c>
      <c r="D58" s="48" t="str">
        <f t="shared" ref="D58:J58" si="5">IF(D34=D7,"","*")</f>
        <v>*</v>
      </c>
      <c r="E58" s="48" t="str">
        <f t="shared" si="5"/>
        <v>*</v>
      </c>
      <c r="F58" s="48" t="str">
        <f t="shared" si="5"/>
        <v>*</v>
      </c>
      <c r="G58" s="48" t="str">
        <f t="shared" si="5"/>
        <v>*</v>
      </c>
      <c r="H58" s="48" t="str">
        <f t="shared" si="5"/>
        <v>*</v>
      </c>
      <c r="I58" s="48" t="str">
        <f t="shared" si="5"/>
        <v>*</v>
      </c>
      <c r="J58" s="83" t="str">
        <f t="shared" si="5"/>
        <v>*</v>
      </c>
    </row>
    <row r="59" spans="1:10" s="47" customFormat="1" ht="18" hidden="1" customHeight="1">
      <c r="A59" s="70" t="s">
        <v>83</v>
      </c>
      <c r="B59" s="46" t="s">
        <v>1</v>
      </c>
      <c r="C59" s="104" t="str">
        <f t="shared" si="4"/>
        <v>*</v>
      </c>
      <c r="D59" s="104" t="str">
        <f t="shared" ref="D59:J59" si="6">IF(D35=D8,"","*")</f>
        <v>*</v>
      </c>
      <c r="E59" s="104" t="str">
        <f t="shared" si="6"/>
        <v>*</v>
      </c>
      <c r="F59" s="104" t="str">
        <f t="shared" si="6"/>
        <v>*</v>
      </c>
      <c r="G59" s="104" t="str">
        <f t="shared" si="6"/>
        <v/>
      </c>
      <c r="H59" s="104" t="str">
        <f t="shared" si="6"/>
        <v>*</v>
      </c>
      <c r="I59" s="104" t="str">
        <f t="shared" si="6"/>
        <v>*</v>
      </c>
      <c r="J59" s="83" t="str">
        <f t="shared" si="6"/>
        <v>*</v>
      </c>
    </row>
    <row r="60" spans="1:10" s="47" customFormat="1" ht="18" hidden="1" customHeight="1">
      <c r="A60" s="70" t="s">
        <v>84</v>
      </c>
      <c r="B60" s="46" t="s">
        <v>2</v>
      </c>
      <c r="C60" s="104" t="str">
        <f t="shared" si="4"/>
        <v>*</v>
      </c>
      <c r="D60" s="104" t="str">
        <f t="shared" ref="D60:J60" si="7">IF(D36=D9,"","*")</f>
        <v>*</v>
      </c>
      <c r="E60" s="104" t="str">
        <f t="shared" si="7"/>
        <v>*</v>
      </c>
      <c r="F60" s="104" t="str">
        <f t="shared" si="7"/>
        <v>*</v>
      </c>
      <c r="G60" s="104" t="str">
        <f t="shared" si="7"/>
        <v>*</v>
      </c>
      <c r="H60" s="104" t="str">
        <f t="shared" si="7"/>
        <v>*</v>
      </c>
      <c r="I60" s="104" t="str">
        <f t="shared" si="7"/>
        <v>*</v>
      </c>
      <c r="J60" s="83" t="str">
        <f t="shared" si="7"/>
        <v>*</v>
      </c>
    </row>
    <row r="61" spans="1:10" s="47" customFormat="1" ht="18" hidden="1" customHeight="1">
      <c r="A61" s="70" t="s">
        <v>85</v>
      </c>
      <c r="B61" s="46" t="s">
        <v>3</v>
      </c>
      <c r="C61" s="104" t="str">
        <f t="shared" si="4"/>
        <v>*</v>
      </c>
      <c r="D61" s="104" t="str">
        <f t="shared" ref="D61:J61" si="8">IF(D37=D10,"","*")</f>
        <v>*</v>
      </c>
      <c r="E61" s="104" t="str">
        <f t="shared" si="8"/>
        <v>*</v>
      </c>
      <c r="F61" s="104" t="str">
        <f t="shared" si="8"/>
        <v>*</v>
      </c>
      <c r="G61" s="104" t="str">
        <f t="shared" si="8"/>
        <v>*</v>
      </c>
      <c r="H61" s="104" t="str">
        <f t="shared" si="8"/>
        <v>*</v>
      </c>
      <c r="I61" s="104" t="str">
        <f t="shared" si="8"/>
        <v>*</v>
      </c>
      <c r="J61" s="83" t="str">
        <f t="shared" si="8"/>
        <v>*</v>
      </c>
    </row>
    <row r="62" spans="1:10" s="47" customFormat="1" ht="18" hidden="1" customHeight="1">
      <c r="A62" s="70" t="s">
        <v>86</v>
      </c>
      <c r="B62" s="46" t="s">
        <v>4</v>
      </c>
      <c r="C62" s="104" t="str">
        <f t="shared" si="4"/>
        <v>*</v>
      </c>
      <c r="D62" s="104" t="str">
        <f t="shared" ref="D62:J62" si="9">IF(D38=D11,"","*")</f>
        <v>*</v>
      </c>
      <c r="E62" s="104" t="str">
        <f t="shared" si="9"/>
        <v>*</v>
      </c>
      <c r="F62" s="104" t="str">
        <f t="shared" si="9"/>
        <v>*</v>
      </c>
      <c r="G62" s="104" t="str">
        <f t="shared" si="9"/>
        <v>*</v>
      </c>
      <c r="H62" s="104" t="str">
        <f t="shared" si="9"/>
        <v>*</v>
      </c>
      <c r="I62" s="104" t="str">
        <f t="shared" si="9"/>
        <v>*</v>
      </c>
      <c r="J62" s="83" t="str">
        <f t="shared" si="9"/>
        <v>*</v>
      </c>
    </row>
    <row r="63" spans="1:10" s="47" customFormat="1" ht="18" hidden="1" customHeight="1">
      <c r="A63" s="71" t="s">
        <v>105</v>
      </c>
      <c r="B63" s="46" t="s">
        <v>5</v>
      </c>
      <c r="C63" s="104" t="str">
        <f t="shared" si="4"/>
        <v>*</v>
      </c>
      <c r="D63" s="104" t="str">
        <f t="shared" ref="D63:J63" si="10">IF(D39=D12,"","*")</f>
        <v>*</v>
      </c>
      <c r="E63" s="104" t="str">
        <f t="shared" si="10"/>
        <v>*</v>
      </c>
      <c r="F63" s="104" t="str">
        <f t="shared" si="10"/>
        <v>*</v>
      </c>
      <c r="G63" s="104" t="str">
        <f t="shared" si="10"/>
        <v>*</v>
      </c>
      <c r="H63" s="104" t="str">
        <f t="shared" si="10"/>
        <v>*</v>
      </c>
      <c r="I63" s="104" t="str">
        <f t="shared" si="10"/>
        <v>*</v>
      </c>
      <c r="J63" s="83" t="str">
        <f t="shared" si="10"/>
        <v>*</v>
      </c>
    </row>
    <row r="64" spans="1:10" s="47" customFormat="1" ht="18" hidden="1" customHeight="1">
      <c r="A64" s="92" t="s">
        <v>164</v>
      </c>
      <c r="B64" s="93" t="s">
        <v>6</v>
      </c>
      <c r="C64" s="104" t="str">
        <f t="shared" si="4"/>
        <v>*</v>
      </c>
      <c r="D64" s="104" t="str">
        <f t="shared" ref="D64:J64" si="11">IF(D40=D13,"","*")</f>
        <v>*</v>
      </c>
      <c r="E64" s="104" t="str">
        <f t="shared" si="11"/>
        <v>*</v>
      </c>
      <c r="F64" s="104" t="str">
        <f t="shared" si="11"/>
        <v>*</v>
      </c>
      <c r="G64" s="104" t="str">
        <f t="shared" si="11"/>
        <v/>
      </c>
      <c r="H64" s="104" t="str">
        <f t="shared" si="11"/>
        <v>*</v>
      </c>
      <c r="I64" s="104" t="str">
        <f t="shared" si="11"/>
        <v>*</v>
      </c>
      <c r="J64" s="83" t="str">
        <f t="shared" si="11"/>
        <v>*</v>
      </c>
    </row>
    <row r="65" spans="1:10" s="47" customFormat="1" ht="18" hidden="1" customHeight="1">
      <c r="A65" s="92" t="s">
        <v>165</v>
      </c>
      <c r="B65" s="93" t="s">
        <v>7</v>
      </c>
      <c r="C65" s="104" t="str">
        <f t="shared" si="4"/>
        <v>*</v>
      </c>
      <c r="D65" s="104" t="str">
        <f t="shared" ref="D65:J65" si="12">IF(D41=D14,"","*")</f>
        <v>*</v>
      </c>
      <c r="E65" s="104" t="str">
        <f t="shared" si="12"/>
        <v>*</v>
      </c>
      <c r="F65" s="104" t="str">
        <f t="shared" si="12"/>
        <v>*</v>
      </c>
      <c r="G65" s="104" t="str">
        <f t="shared" si="12"/>
        <v>*</v>
      </c>
      <c r="H65" s="104" t="str">
        <f t="shared" si="12"/>
        <v>*</v>
      </c>
      <c r="I65" s="104" t="str">
        <f t="shared" si="12"/>
        <v>*</v>
      </c>
      <c r="J65" s="83" t="str">
        <f t="shared" si="12"/>
        <v>*</v>
      </c>
    </row>
    <row r="66" spans="1:10" s="47" customFormat="1" ht="18" hidden="1" customHeight="1">
      <c r="A66" s="92" t="s">
        <v>166</v>
      </c>
      <c r="B66" s="93" t="s">
        <v>8</v>
      </c>
      <c r="C66" s="48" t="str">
        <f t="shared" si="4"/>
        <v>*</v>
      </c>
      <c r="D66" s="48" t="str">
        <f t="shared" ref="D66:J66" si="13">IF(D42=D15,"","*")</f>
        <v>*</v>
      </c>
      <c r="E66" s="48" t="str">
        <f t="shared" si="13"/>
        <v>*</v>
      </c>
      <c r="F66" s="48" t="str">
        <f t="shared" si="13"/>
        <v>*</v>
      </c>
      <c r="G66" s="48" t="str">
        <f t="shared" si="13"/>
        <v>*</v>
      </c>
      <c r="H66" s="48" t="str">
        <f t="shared" si="13"/>
        <v>*</v>
      </c>
      <c r="I66" s="48" t="str">
        <f t="shared" si="13"/>
        <v>*</v>
      </c>
      <c r="J66" s="83" t="str">
        <f t="shared" si="13"/>
        <v>*</v>
      </c>
    </row>
    <row r="67" spans="1:10" s="47" customFormat="1" ht="18" hidden="1" customHeight="1">
      <c r="A67" s="92" t="s">
        <v>167</v>
      </c>
      <c r="B67" s="93" t="s">
        <v>9</v>
      </c>
      <c r="C67" s="48" t="str">
        <f t="shared" si="4"/>
        <v>*</v>
      </c>
      <c r="D67" s="48" t="str">
        <f t="shared" ref="D67:J67" si="14">IF(D43=D16,"","*")</f>
        <v>*</v>
      </c>
      <c r="E67" s="48" t="str">
        <f t="shared" si="14"/>
        <v>*</v>
      </c>
      <c r="F67" s="48" t="str">
        <f t="shared" si="14"/>
        <v>*</v>
      </c>
      <c r="G67" s="48" t="str">
        <f t="shared" si="14"/>
        <v>*</v>
      </c>
      <c r="H67" s="48" t="str">
        <f t="shared" si="14"/>
        <v>*</v>
      </c>
      <c r="I67" s="48" t="str">
        <f t="shared" si="14"/>
        <v>*</v>
      </c>
      <c r="J67" s="83" t="str">
        <f t="shared" si="14"/>
        <v>*</v>
      </c>
    </row>
    <row r="68" spans="1:10" s="47" customFormat="1" ht="18" hidden="1" customHeight="1">
      <c r="A68" s="92" t="s">
        <v>168</v>
      </c>
      <c r="B68" s="93" t="s">
        <v>10</v>
      </c>
      <c r="C68" s="48" t="str">
        <f t="shared" si="4"/>
        <v>*</v>
      </c>
      <c r="D68" s="48" t="str">
        <f t="shared" ref="D68:J68" si="15">IF(D44=D17,"","*")</f>
        <v>*</v>
      </c>
      <c r="E68" s="48" t="str">
        <f t="shared" si="15"/>
        <v>*</v>
      </c>
      <c r="F68" s="48" t="str">
        <f t="shared" si="15"/>
        <v>*</v>
      </c>
      <c r="G68" s="48" t="str">
        <f t="shared" si="15"/>
        <v>*</v>
      </c>
      <c r="H68" s="48" t="str">
        <f t="shared" si="15"/>
        <v>*</v>
      </c>
      <c r="I68" s="48" t="str">
        <f t="shared" si="15"/>
        <v>*</v>
      </c>
      <c r="J68" s="83" t="str">
        <f t="shared" si="15"/>
        <v>*</v>
      </c>
    </row>
    <row r="69" spans="1:10" s="47" customFormat="1" ht="18" hidden="1" customHeight="1">
      <c r="A69" s="92" t="s">
        <v>169</v>
      </c>
      <c r="B69" s="93" t="s">
        <v>11</v>
      </c>
      <c r="C69" s="48" t="str">
        <f t="shared" si="4"/>
        <v>*</v>
      </c>
      <c r="D69" s="48" t="str">
        <f t="shared" ref="D69:J69" si="16">IF(D45=D18,"","*")</f>
        <v>*</v>
      </c>
      <c r="E69" s="48" t="str">
        <f t="shared" si="16"/>
        <v>*</v>
      </c>
      <c r="F69" s="48" t="str">
        <f t="shared" si="16"/>
        <v>*</v>
      </c>
      <c r="G69" s="48" t="str">
        <f t="shared" si="16"/>
        <v>*</v>
      </c>
      <c r="H69" s="48" t="str">
        <f t="shared" si="16"/>
        <v>*</v>
      </c>
      <c r="I69" s="48" t="str">
        <f t="shared" si="16"/>
        <v>*</v>
      </c>
      <c r="J69" s="83" t="str">
        <f t="shared" si="16"/>
        <v>*</v>
      </c>
    </row>
    <row r="70" spans="1:10" s="47" customFormat="1" ht="18" hidden="1" customHeight="1">
      <c r="A70" s="92" t="s">
        <v>170</v>
      </c>
      <c r="B70" s="93" t="s">
        <v>12</v>
      </c>
      <c r="C70" s="48" t="str">
        <f t="shared" si="4"/>
        <v>*</v>
      </c>
      <c r="D70" s="48" t="str">
        <f t="shared" ref="D70:J70" si="17">IF(D46=D19,"","*")</f>
        <v>*</v>
      </c>
      <c r="E70" s="48" t="str">
        <f t="shared" si="17"/>
        <v>*</v>
      </c>
      <c r="F70" s="48" t="str">
        <f t="shared" si="17"/>
        <v>*</v>
      </c>
      <c r="G70" s="48" t="str">
        <f t="shared" si="17"/>
        <v>*</v>
      </c>
      <c r="H70" s="48" t="str">
        <f t="shared" si="17"/>
        <v>*</v>
      </c>
      <c r="I70" s="48" t="str">
        <f t="shared" si="17"/>
        <v>*</v>
      </c>
      <c r="J70" s="83" t="str">
        <f t="shared" si="17"/>
        <v>*</v>
      </c>
    </row>
    <row r="71" spans="1:10" s="47" customFormat="1" ht="18" hidden="1" customHeight="1">
      <c r="A71" s="92" t="s">
        <v>171</v>
      </c>
      <c r="B71" s="93" t="s">
        <v>13</v>
      </c>
      <c r="C71" s="48" t="str">
        <f t="shared" si="4"/>
        <v>*</v>
      </c>
      <c r="D71" s="48" t="str">
        <f t="shared" ref="D71:J71" si="18">IF(D47=D20,"","*")</f>
        <v>*</v>
      </c>
      <c r="E71" s="48" t="str">
        <f t="shared" si="18"/>
        <v>*</v>
      </c>
      <c r="F71" s="48" t="str">
        <f t="shared" si="18"/>
        <v>*</v>
      </c>
      <c r="G71" s="48" t="str">
        <f t="shared" si="18"/>
        <v>*</v>
      </c>
      <c r="H71" s="48" t="str">
        <f t="shared" si="18"/>
        <v>*</v>
      </c>
      <c r="I71" s="48" t="str">
        <f t="shared" si="18"/>
        <v>*</v>
      </c>
      <c r="J71" s="83" t="str">
        <f t="shared" si="18"/>
        <v>*</v>
      </c>
    </row>
    <row r="72" spans="1:10" s="47" customFormat="1" ht="18" hidden="1" customHeight="1">
      <c r="A72" s="92" t="s">
        <v>172</v>
      </c>
      <c r="B72" s="93" t="s">
        <v>14</v>
      </c>
      <c r="C72" s="48" t="str">
        <f t="shared" si="4"/>
        <v>*</v>
      </c>
      <c r="D72" s="48" t="str">
        <f t="shared" ref="D72:J72" si="19">IF(D48=D21,"","*")</f>
        <v>*</v>
      </c>
      <c r="E72" s="48" t="str">
        <f t="shared" si="19"/>
        <v>*</v>
      </c>
      <c r="F72" s="48" t="str">
        <f t="shared" si="19"/>
        <v>*</v>
      </c>
      <c r="G72" s="48" t="str">
        <f t="shared" si="19"/>
        <v>*</v>
      </c>
      <c r="H72" s="48" t="str">
        <f t="shared" si="19"/>
        <v>*</v>
      </c>
      <c r="I72" s="48" t="str">
        <f t="shared" si="19"/>
        <v>*</v>
      </c>
      <c r="J72" s="83" t="str">
        <f t="shared" si="19"/>
        <v>*</v>
      </c>
    </row>
    <row r="73" spans="1:10" s="47" customFormat="1" ht="18" hidden="1" customHeight="1">
      <c r="A73" s="92" t="s">
        <v>173</v>
      </c>
      <c r="B73" s="93" t="s">
        <v>15</v>
      </c>
      <c r="C73" s="48" t="str">
        <f t="shared" si="4"/>
        <v>*</v>
      </c>
      <c r="D73" s="48" t="str">
        <f t="shared" ref="D73:J73" si="20">IF(D49=D22,"","*")</f>
        <v>*</v>
      </c>
      <c r="E73" s="48" t="str">
        <f t="shared" si="20"/>
        <v>*</v>
      </c>
      <c r="F73" s="48" t="str">
        <f t="shared" si="20"/>
        <v>*</v>
      </c>
      <c r="G73" s="48" t="str">
        <f t="shared" si="20"/>
        <v>*</v>
      </c>
      <c r="H73" s="48" t="str">
        <f t="shared" si="20"/>
        <v>*</v>
      </c>
      <c r="I73" s="48" t="str">
        <f t="shared" si="20"/>
        <v>*</v>
      </c>
      <c r="J73" s="83" t="str">
        <f t="shared" si="20"/>
        <v>*</v>
      </c>
    </row>
    <row r="74" spans="1:10" s="47" customFormat="1" ht="18" hidden="1" customHeight="1">
      <c r="A74" s="92" t="s">
        <v>174</v>
      </c>
      <c r="B74" s="93" t="s">
        <v>16</v>
      </c>
      <c r="C74" s="48" t="str">
        <f t="shared" si="4"/>
        <v>*</v>
      </c>
      <c r="D74" s="48" t="str">
        <f t="shared" ref="D74:J74" si="21">IF(D50=D23,"","*")</f>
        <v>*</v>
      </c>
      <c r="E74" s="48" t="str">
        <f t="shared" si="21"/>
        <v>*</v>
      </c>
      <c r="F74" s="48" t="str">
        <f t="shared" si="21"/>
        <v>*</v>
      </c>
      <c r="G74" s="48" t="str">
        <f t="shared" si="21"/>
        <v/>
      </c>
      <c r="H74" s="48" t="str">
        <f t="shared" si="21"/>
        <v>*</v>
      </c>
      <c r="I74" s="48" t="str">
        <f t="shared" si="21"/>
        <v>*</v>
      </c>
      <c r="J74" s="83" t="str">
        <f t="shared" si="21"/>
        <v>*</v>
      </c>
    </row>
    <row r="75" spans="1:10" s="47" customFormat="1" ht="18" hidden="1" customHeight="1">
      <c r="A75" s="92" t="s">
        <v>175</v>
      </c>
      <c r="B75" s="93" t="s">
        <v>17</v>
      </c>
      <c r="C75" s="48" t="str">
        <f t="shared" si="4"/>
        <v>*</v>
      </c>
      <c r="D75" s="48" t="str">
        <f t="shared" ref="D75:J75" si="22">IF(D51=D24,"","*")</f>
        <v>*</v>
      </c>
      <c r="E75" s="48" t="str">
        <f t="shared" si="22"/>
        <v>*</v>
      </c>
      <c r="F75" s="48" t="str">
        <f t="shared" si="22"/>
        <v>*</v>
      </c>
      <c r="G75" s="48" t="str">
        <f t="shared" si="22"/>
        <v>*</v>
      </c>
      <c r="H75" s="48" t="str">
        <f t="shared" si="22"/>
        <v>*</v>
      </c>
      <c r="I75" s="48" t="str">
        <f t="shared" si="22"/>
        <v>*</v>
      </c>
      <c r="J75" s="83" t="str">
        <f t="shared" si="22"/>
        <v>*</v>
      </c>
    </row>
    <row r="76" spans="1:10" s="47" customFormat="1" ht="18" hidden="1" customHeight="1">
      <c r="A76" s="92" t="s">
        <v>176</v>
      </c>
      <c r="B76" s="93" t="s">
        <v>18</v>
      </c>
      <c r="C76" s="48" t="str">
        <f t="shared" si="4"/>
        <v>*</v>
      </c>
      <c r="D76" s="48" t="str">
        <f t="shared" ref="D76:J76" si="23">IF(D52=D25,"","*")</f>
        <v>*</v>
      </c>
      <c r="E76" s="48" t="str">
        <f t="shared" si="23"/>
        <v>*</v>
      </c>
      <c r="F76" s="48" t="str">
        <f t="shared" si="23"/>
        <v>*</v>
      </c>
      <c r="G76" s="48" t="str">
        <f t="shared" si="23"/>
        <v>*</v>
      </c>
      <c r="H76" s="48" t="str">
        <f t="shared" si="23"/>
        <v>*</v>
      </c>
      <c r="I76" s="48" t="str">
        <f t="shared" si="23"/>
        <v>*</v>
      </c>
      <c r="J76" s="83" t="str">
        <f t="shared" si="23"/>
        <v>*</v>
      </c>
    </row>
    <row r="77" spans="1:10" s="47" customFormat="1" ht="18" hidden="1" customHeight="1">
      <c r="A77" s="92" t="s">
        <v>177</v>
      </c>
      <c r="B77" s="93" t="s">
        <v>19</v>
      </c>
      <c r="C77" s="48" t="str">
        <f t="shared" si="4"/>
        <v>*</v>
      </c>
      <c r="D77" s="48" t="str">
        <f t="shared" ref="D77:J77" si="24">IF(D53=D26,"","*")</f>
        <v>*</v>
      </c>
      <c r="E77" s="48" t="str">
        <f t="shared" si="24"/>
        <v>*</v>
      </c>
      <c r="F77" s="48" t="str">
        <f t="shared" si="24"/>
        <v>*</v>
      </c>
      <c r="G77" s="48" t="str">
        <f t="shared" si="24"/>
        <v>*</v>
      </c>
      <c r="H77" s="48" t="str">
        <f t="shared" si="24"/>
        <v>*</v>
      </c>
      <c r="I77" s="48" t="str">
        <f t="shared" si="24"/>
        <v>*</v>
      </c>
      <c r="J77" s="83" t="str">
        <f t="shared" si="24"/>
        <v>*</v>
      </c>
    </row>
    <row r="78" spans="1:10" s="47" customFormat="1" ht="18" hidden="1" customHeight="1">
      <c r="A78" s="92" t="s">
        <v>178</v>
      </c>
      <c r="B78" s="93" t="s">
        <v>20</v>
      </c>
      <c r="C78" s="48" t="str">
        <f t="shared" si="4"/>
        <v>*</v>
      </c>
      <c r="D78" s="48" t="str">
        <f t="shared" ref="D78:J78" si="25">IF(D54=D27,"","*")</f>
        <v>*</v>
      </c>
      <c r="E78" s="48" t="str">
        <f t="shared" si="25"/>
        <v>*</v>
      </c>
      <c r="F78" s="48" t="str">
        <f t="shared" si="25"/>
        <v>*</v>
      </c>
      <c r="G78" s="48" t="str">
        <f t="shared" si="25"/>
        <v/>
      </c>
      <c r="H78" s="48" t="str">
        <f t="shared" si="25"/>
        <v>*</v>
      </c>
      <c r="I78" s="48" t="str">
        <f t="shared" si="25"/>
        <v>*</v>
      </c>
      <c r="J78" s="83" t="str">
        <f t="shared" si="25"/>
        <v>*</v>
      </c>
    </row>
    <row r="79" spans="1:10" s="47" customFormat="1" ht="18" hidden="1" customHeight="1">
      <c r="A79" s="94" t="s">
        <v>179</v>
      </c>
      <c r="B79" s="95" t="s">
        <v>21</v>
      </c>
      <c r="C79" s="49" t="str">
        <f t="shared" si="4"/>
        <v>*</v>
      </c>
      <c r="D79" s="49" t="str">
        <f t="shared" ref="D79:J79" si="26">IF(D55=D28,"","*")</f>
        <v>*</v>
      </c>
      <c r="E79" s="49" t="str">
        <f t="shared" si="26"/>
        <v/>
      </c>
      <c r="F79" s="49" t="str">
        <f t="shared" si="26"/>
        <v/>
      </c>
      <c r="G79" s="49" t="str">
        <f t="shared" si="26"/>
        <v/>
      </c>
      <c r="H79" s="49" t="str">
        <f t="shared" si="26"/>
        <v/>
      </c>
      <c r="I79" s="49" t="str">
        <f t="shared" si="26"/>
        <v>*</v>
      </c>
      <c r="J79" s="84" t="str">
        <f t="shared" si="26"/>
        <v>*</v>
      </c>
    </row>
  </sheetData>
  <mergeCells count="6">
    <mergeCell ref="AE2:AQ2"/>
    <mergeCell ref="A4:B5"/>
    <mergeCell ref="C4:D4"/>
    <mergeCell ref="E4:H4"/>
    <mergeCell ref="I4:I5"/>
    <mergeCell ref="J4:J5"/>
  </mergeCells>
  <phoneticPr fontId="3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31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J6" sqref="J6"/>
    </sheetView>
  </sheetViews>
  <sheetFormatPr defaultColWidth="14.375" defaultRowHeight="15.75"/>
  <cols>
    <col min="1" max="1" width="7.25" style="39" customWidth="1"/>
    <col min="2" max="2" width="21.375" style="39" customWidth="1"/>
    <col min="3" max="7" width="13.875" style="39" customWidth="1"/>
    <col min="8" max="8" width="15.5" style="39" customWidth="1"/>
    <col min="9" max="9" width="17.75" style="39" customWidth="1"/>
    <col min="10" max="10" width="13.875" style="39" customWidth="1"/>
    <col min="11" max="248" width="9" style="39" customWidth="1"/>
    <col min="249" max="249" width="12.625" style="39" customWidth="1"/>
    <col min="250" max="16384" width="14.375" style="39"/>
  </cols>
  <sheetData>
    <row r="1" spans="1:52" s="13" customFormat="1" ht="20.25" customHeight="1">
      <c r="A1" s="12" t="s">
        <v>143</v>
      </c>
      <c r="B1" s="40"/>
      <c r="C1" s="40"/>
      <c r="D1" s="40"/>
      <c r="E1" s="4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14" customFormat="1" ht="14.25" customHeight="1">
      <c r="A2" s="90" t="s">
        <v>163</v>
      </c>
      <c r="B2" s="128"/>
      <c r="C2" s="128"/>
      <c r="D2" s="128"/>
      <c r="E2" s="26"/>
      <c r="F2" s="26"/>
      <c r="G2" s="26"/>
      <c r="H2" s="26"/>
      <c r="I2" s="26"/>
      <c r="J2" s="26"/>
      <c r="K2" s="27"/>
      <c r="L2" s="26"/>
      <c r="M2" s="26"/>
      <c r="N2" s="27"/>
      <c r="O2" s="26"/>
      <c r="P2" s="26"/>
      <c r="Q2" s="26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28"/>
    </row>
    <row r="3" spans="1:52" s="14" customFormat="1" ht="12.75" customHeight="1">
      <c r="A3" s="107" t="s">
        <v>234</v>
      </c>
      <c r="B3" s="29"/>
      <c r="C3" s="29" t="str">
        <f>IF(C6=SUM(C7:C28),"","*")</f>
        <v/>
      </c>
      <c r="D3" s="29" t="str">
        <f t="shared" ref="D3:I3" si="0">IF(D6=SUM(D7:D28),"","*")</f>
        <v/>
      </c>
      <c r="E3" s="29" t="str">
        <f t="shared" si="0"/>
        <v/>
      </c>
      <c r="F3" s="29" t="str">
        <f t="shared" si="0"/>
        <v/>
      </c>
      <c r="G3" s="29" t="str">
        <f t="shared" si="0"/>
        <v/>
      </c>
      <c r="H3" s="29" t="str">
        <f t="shared" si="0"/>
        <v/>
      </c>
      <c r="I3" s="29" t="str">
        <f t="shared" si="0"/>
        <v/>
      </c>
      <c r="V3" s="30"/>
      <c r="W3" s="30"/>
      <c r="X3" s="30"/>
      <c r="Y3" s="30"/>
      <c r="Z3" s="30"/>
      <c r="AA3" s="30"/>
      <c r="AB3" s="30"/>
      <c r="AC3" s="30"/>
      <c r="AD3" s="30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2" s="38" customFormat="1" ht="21.75" customHeight="1">
      <c r="A4" s="147" t="s">
        <v>87</v>
      </c>
      <c r="B4" s="148"/>
      <c r="C4" s="138" t="s">
        <v>144</v>
      </c>
      <c r="D4" s="139"/>
      <c r="E4" s="140" t="s">
        <v>145</v>
      </c>
      <c r="F4" s="141"/>
      <c r="G4" s="141"/>
      <c r="H4" s="142"/>
      <c r="I4" s="145" t="s">
        <v>223</v>
      </c>
      <c r="J4" s="143" t="s">
        <v>231</v>
      </c>
    </row>
    <row r="5" spans="1:52" s="63" customFormat="1" ht="43.5" customHeight="1">
      <c r="A5" s="149"/>
      <c r="B5" s="150"/>
      <c r="C5" s="79" t="s">
        <v>146</v>
      </c>
      <c r="D5" s="79" t="s">
        <v>147</v>
      </c>
      <c r="E5" s="79" t="s">
        <v>148</v>
      </c>
      <c r="F5" s="79" t="s">
        <v>149</v>
      </c>
      <c r="G5" s="79" t="s">
        <v>150</v>
      </c>
      <c r="H5" s="80" t="s">
        <v>151</v>
      </c>
      <c r="I5" s="146"/>
      <c r="J5" s="144"/>
    </row>
    <row r="6" spans="1:52" s="114" customFormat="1" ht="18" customHeight="1">
      <c r="A6" s="110" t="s">
        <v>230</v>
      </c>
      <c r="B6" s="111" t="s">
        <v>22</v>
      </c>
      <c r="C6" s="112">
        <v>46859</v>
      </c>
      <c r="D6" s="112">
        <v>49014</v>
      </c>
      <c r="E6" s="112">
        <v>40360</v>
      </c>
      <c r="F6" s="112">
        <v>11950</v>
      </c>
      <c r="G6" s="112">
        <v>480</v>
      </c>
      <c r="H6" s="112">
        <v>27930</v>
      </c>
      <c r="I6" s="112">
        <v>8654</v>
      </c>
      <c r="J6" s="113">
        <f>E6/D6*100</f>
        <v>82.343820133023215</v>
      </c>
    </row>
    <row r="7" spans="1:52" s="47" customFormat="1" ht="18" customHeight="1">
      <c r="A7" s="70" t="s">
        <v>82</v>
      </c>
      <c r="B7" s="46" t="s">
        <v>0</v>
      </c>
      <c r="C7" s="48">
        <v>7078</v>
      </c>
      <c r="D7" s="48">
        <v>7246</v>
      </c>
      <c r="E7" s="48">
        <v>6253</v>
      </c>
      <c r="F7" s="48">
        <v>2142</v>
      </c>
      <c r="G7" s="48">
        <v>10</v>
      </c>
      <c r="H7" s="48">
        <v>4101</v>
      </c>
      <c r="I7" s="48">
        <v>993</v>
      </c>
      <c r="J7" s="83">
        <f t="shared" ref="J7:J28" si="1">E7/D7*100</f>
        <v>86.295887386144074</v>
      </c>
    </row>
    <row r="8" spans="1:52" s="47" customFormat="1" ht="18" customHeight="1">
      <c r="A8" s="70" t="s">
        <v>83</v>
      </c>
      <c r="B8" s="46" t="s">
        <v>1</v>
      </c>
      <c r="C8" s="48">
        <v>4414</v>
      </c>
      <c r="D8" s="48">
        <v>4438</v>
      </c>
      <c r="E8" s="48">
        <v>3680</v>
      </c>
      <c r="F8" s="48">
        <v>911</v>
      </c>
      <c r="G8" s="48">
        <v>21</v>
      </c>
      <c r="H8" s="48">
        <v>2748</v>
      </c>
      <c r="I8" s="48">
        <v>758</v>
      </c>
      <c r="J8" s="83">
        <f t="shared" si="1"/>
        <v>82.9202343397927</v>
      </c>
    </row>
    <row r="9" spans="1:52" s="47" customFormat="1" ht="18" customHeight="1">
      <c r="A9" s="70" t="s">
        <v>84</v>
      </c>
      <c r="B9" s="46" t="s">
        <v>2</v>
      </c>
      <c r="C9" s="48">
        <v>6258</v>
      </c>
      <c r="D9" s="48">
        <v>6818</v>
      </c>
      <c r="E9" s="48">
        <v>5427</v>
      </c>
      <c r="F9" s="48">
        <v>1395</v>
      </c>
      <c r="G9" s="48">
        <v>86</v>
      </c>
      <c r="H9" s="48">
        <v>3946</v>
      </c>
      <c r="I9" s="48">
        <v>1391</v>
      </c>
      <c r="J9" s="83">
        <f t="shared" si="1"/>
        <v>79.598122616603106</v>
      </c>
    </row>
    <row r="10" spans="1:52" s="47" customFormat="1" ht="18" customHeight="1">
      <c r="A10" s="70" t="s">
        <v>85</v>
      </c>
      <c r="B10" s="46" t="s">
        <v>3</v>
      </c>
      <c r="C10" s="48">
        <v>6334</v>
      </c>
      <c r="D10" s="48">
        <v>6816</v>
      </c>
      <c r="E10" s="48">
        <v>6054</v>
      </c>
      <c r="F10" s="48">
        <v>2023</v>
      </c>
      <c r="G10" s="48">
        <v>105</v>
      </c>
      <c r="H10" s="48">
        <v>3926</v>
      </c>
      <c r="I10" s="48">
        <v>762</v>
      </c>
      <c r="J10" s="83">
        <f t="shared" si="1"/>
        <v>88.820422535211264</v>
      </c>
    </row>
    <row r="11" spans="1:52" s="47" customFormat="1" ht="18" customHeight="1">
      <c r="A11" s="70" t="s">
        <v>86</v>
      </c>
      <c r="B11" s="46" t="s">
        <v>4</v>
      </c>
      <c r="C11" s="48">
        <v>3667</v>
      </c>
      <c r="D11" s="48">
        <v>3813</v>
      </c>
      <c r="E11" s="48">
        <v>3264</v>
      </c>
      <c r="F11" s="48">
        <v>707</v>
      </c>
      <c r="G11" s="48">
        <v>4</v>
      </c>
      <c r="H11" s="48">
        <v>2553</v>
      </c>
      <c r="I11" s="48">
        <v>549</v>
      </c>
      <c r="J11" s="83">
        <f t="shared" si="1"/>
        <v>85.601888276947292</v>
      </c>
    </row>
    <row r="12" spans="1:52" s="47" customFormat="1" ht="18" customHeight="1">
      <c r="A12" s="71" t="s">
        <v>105</v>
      </c>
      <c r="B12" s="46" t="s">
        <v>5</v>
      </c>
      <c r="C12" s="48">
        <v>6616</v>
      </c>
      <c r="D12" s="48">
        <v>7001</v>
      </c>
      <c r="E12" s="48">
        <v>5630</v>
      </c>
      <c r="F12" s="48">
        <v>1278</v>
      </c>
      <c r="G12" s="48">
        <v>22</v>
      </c>
      <c r="H12" s="48">
        <v>4330</v>
      </c>
      <c r="I12" s="48">
        <v>1371</v>
      </c>
      <c r="J12" s="83">
        <f t="shared" si="1"/>
        <v>80.417083273818022</v>
      </c>
    </row>
    <row r="13" spans="1:52" s="47" customFormat="1" ht="18" customHeight="1">
      <c r="A13" s="92" t="s">
        <v>164</v>
      </c>
      <c r="B13" s="93" t="s">
        <v>6</v>
      </c>
      <c r="C13" s="48">
        <v>539</v>
      </c>
      <c r="D13" s="48">
        <v>560</v>
      </c>
      <c r="E13" s="48">
        <v>407</v>
      </c>
      <c r="F13" s="48">
        <v>140</v>
      </c>
      <c r="G13" s="48">
        <v>0</v>
      </c>
      <c r="H13" s="48">
        <v>267</v>
      </c>
      <c r="I13" s="48">
        <v>153</v>
      </c>
      <c r="J13" s="83">
        <f t="shared" si="1"/>
        <v>72.678571428571431</v>
      </c>
    </row>
    <row r="14" spans="1:52" s="47" customFormat="1" ht="18" customHeight="1">
      <c r="A14" s="92" t="s">
        <v>165</v>
      </c>
      <c r="B14" s="93" t="s">
        <v>7</v>
      </c>
      <c r="C14" s="48">
        <v>1003</v>
      </c>
      <c r="D14" s="48">
        <v>1033</v>
      </c>
      <c r="E14" s="48">
        <v>798</v>
      </c>
      <c r="F14" s="48">
        <v>284</v>
      </c>
      <c r="G14" s="48">
        <v>18</v>
      </c>
      <c r="H14" s="48">
        <v>496</v>
      </c>
      <c r="I14" s="48">
        <v>235</v>
      </c>
      <c r="J14" s="83">
        <f t="shared" si="1"/>
        <v>77.250726040658279</v>
      </c>
    </row>
    <row r="15" spans="1:52" s="47" customFormat="1" ht="18" customHeight="1">
      <c r="A15" s="92" t="s">
        <v>166</v>
      </c>
      <c r="B15" s="93" t="s">
        <v>8</v>
      </c>
      <c r="C15" s="48">
        <v>771</v>
      </c>
      <c r="D15" s="48">
        <v>777</v>
      </c>
      <c r="E15" s="48">
        <v>538</v>
      </c>
      <c r="F15" s="48">
        <v>141</v>
      </c>
      <c r="G15" s="48">
        <v>9</v>
      </c>
      <c r="H15" s="48">
        <v>388</v>
      </c>
      <c r="I15" s="48">
        <v>239</v>
      </c>
      <c r="J15" s="83">
        <f t="shared" si="1"/>
        <v>69.240669240669234</v>
      </c>
    </row>
    <row r="16" spans="1:52" s="47" customFormat="1" ht="18" customHeight="1">
      <c r="A16" s="92" t="s">
        <v>167</v>
      </c>
      <c r="B16" s="93" t="s">
        <v>9</v>
      </c>
      <c r="C16" s="48">
        <v>2088</v>
      </c>
      <c r="D16" s="48">
        <v>2096</v>
      </c>
      <c r="E16" s="48">
        <v>1645</v>
      </c>
      <c r="F16" s="48">
        <v>467</v>
      </c>
      <c r="G16" s="48">
        <v>2</v>
      </c>
      <c r="H16" s="48">
        <v>1176</v>
      </c>
      <c r="I16" s="48">
        <v>451</v>
      </c>
      <c r="J16" s="83">
        <f t="shared" si="1"/>
        <v>78.482824427480907</v>
      </c>
    </row>
    <row r="17" spans="1:10" s="47" customFormat="1" ht="18" customHeight="1">
      <c r="A17" s="92" t="s">
        <v>168</v>
      </c>
      <c r="B17" s="93" t="s">
        <v>10</v>
      </c>
      <c r="C17" s="48">
        <v>1166</v>
      </c>
      <c r="D17" s="48">
        <v>1278</v>
      </c>
      <c r="E17" s="48">
        <v>990</v>
      </c>
      <c r="F17" s="48">
        <v>273</v>
      </c>
      <c r="G17" s="48">
        <v>32</v>
      </c>
      <c r="H17" s="48">
        <v>685</v>
      </c>
      <c r="I17" s="48">
        <v>288</v>
      </c>
      <c r="J17" s="83">
        <f t="shared" si="1"/>
        <v>77.464788732394368</v>
      </c>
    </row>
    <row r="18" spans="1:10" s="47" customFormat="1" ht="18" customHeight="1">
      <c r="A18" s="92" t="s">
        <v>169</v>
      </c>
      <c r="B18" s="93" t="s">
        <v>11</v>
      </c>
      <c r="C18" s="48">
        <v>852</v>
      </c>
      <c r="D18" s="48">
        <v>891</v>
      </c>
      <c r="E18" s="48">
        <v>700</v>
      </c>
      <c r="F18" s="48">
        <v>309</v>
      </c>
      <c r="G18" s="48">
        <v>36</v>
      </c>
      <c r="H18" s="48">
        <v>355</v>
      </c>
      <c r="I18" s="48">
        <v>191</v>
      </c>
      <c r="J18" s="83">
        <f t="shared" si="1"/>
        <v>78.563411896745222</v>
      </c>
    </row>
    <row r="19" spans="1:10" s="47" customFormat="1" ht="18" customHeight="1">
      <c r="A19" s="92" t="s">
        <v>170</v>
      </c>
      <c r="B19" s="93" t="s">
        <v>12</v>
      </c>
      <c r="C19" s="48">
        <v>576</v>
      </c>
      <c r="D19" s="48">
        <v>582</v>
      </c>
      <c r="E19" s="48">
        <v>488</v>
      </c>
      <c r="F19" s="48">
        <v>204</v>
      </c>
      <c r="G19" s="48">
        <v>9</v>
      </c>
      <c r="H19" s="48">
        <v>275</v>
      </c>
      <c r="I19" s="48">
        <v>94</v>
      </c>
      <c r="J19" s="83">
        <f t="shared" si="1"/>
        <v>83.848797250859107</v>
      </c>
    </row>
    <row r="20" spans="1:10" s="47" customFormat="1" ht="18" customHeight="1">
      <c r="A20" s="92" t="s">
        <v>171</v>
      </c>
      <c r="B20" s="93" t="s">
        <v>13</v>
      </c>
      <c r="C20" s="48">
        <v>1554</v>
      </c>
      <c r="D20" s="48">
        <v>1566</v>
      </c>
      <c r="E20" s="48">
        <v>1223</v>
      </c>
      <c r="F20" s="48">
        <v>445</v>
      </c>
      <c r="G20" s="48">
        <v>33</v>
      </c>
      <c r="H20" s="48">
        <v>745</v>
      </c>
      <c r="I20" s="48">
        <v>343</v>
      </c>
      <c r="J20" s="83">
        <f t="shared" si="1"/>
        <v>78.097062579821198</v>
      </c>
    </row>
    <row r="21" spans="1:10" s="47" customFormat="1" ht="18" customHeight="1">
      <c r="A21" s="92" t="s">
        <v>172</v>
      </c>
      <c r="B21" s="93" t="s">
        <v>14</v>
      </c>
      <c r="C21" s="48">
        <v>867</v>
      </c>
      <c r="D21" s="48">
        <v>867</v>
      </c>
      <c r="E21" s="48">
        <v>745</v>
      </c>
      <c r="F21" s="48">
        <v>278</v>
      </c>
      <c r="G21" s="48">
        <v>26</v>
      </c>
      <c r="H21" s="48">
        <v>441</v>
      </c>
      <c r="I21" s="48">
        <v>122</v>
      </c>
      <c r="J21" s="83">
        <f t="shared" si="1"/>
        <v>85.928489042675892</v>
      </c>
    </row>
    <row r="22" spans="1:10" s="47" customFormat="1" ht="18" customHeight="1">
      <c r="A22" s="92" t="s">
        <v>173</v>
      </c>
      <c r="B22" s="93" t="s">
        <v>15</v>
      </c>
      <c r="C22" s="48">
        <v>891</v>
      </c>
      <c r="D22" s="48">
        <v>1016</v>
      </c>
      <c r="E22" s="48">
        <v>626</v>
      </c>
      <c r="F22" s="48">
        <v>306</v>
      </c>
      <c r="G22" s="48">
        <v>29</v>
      </c>
      <c r="H22" s="48">
        <v>291</v>
      </c>
      <c r="I22" s="48">
        <v>390</v>
      </c>
      <c r="J22" s="83">
        <f t="shared" si="1"/>
        <v>61.614173228346459</v>
      </c>
    </row>
    <row r="23" spans="1:10" s="47" customFormat="1" ht="18" customHeight="1">
      <c r="A23" s="92" t="s">
        <v>174</v>
      </c>
      <c r="B23" s="93" t="s">
        <v>16</v>
      </c>
      <c r="C23" s="48">
        <v>111</v>
      </c>
      <c r="D23" s="48">
        <v>111</v>
      </c>
      <c r="E23" s="48">
        <v>92</v>
      </c>
      <c r="F23" s="48">
        <v>31</v>
      </c>
      <c r="G23" s="48">
        <v>6</v>
      </c>
      <c r="H23" s="48">
        <v>55</v>
      </c>
      <c r="I23" s="48">
        <v>19</v>
      </c>
      <c r="J23" s="83">
        <f t="shared" si="1"/>
        <v>82.882882882882882</v>
      </c>
    </row>
    <row r="24" spans="1:10" s="47" customFormat="1" ht="18" customHeight="1">
      <c r="A24" s="92" t="s">
        <v>175</v>
      </c>
      <c r="B24" s="93" t="s">
        <v>17</v>
      </c>
      <c r="C24" s="48">
        <v>571</v>
      </c>
      <c r="D24" s="48">
        <v>574</v>
      </c>
      <c r="E24" s="48">
        <v>522</v>
      </c>
      <c r="F24" s="48">
        <v>230</v>
      </c>
      <c r="G24" s="48">
        <v>7</v>
      </c>
      <c r="H24" s="48">
        <v>285</v>
      </c>
      <c r="I24" s="48">
        <v>52</v>
      </c>
      <c r="J24" s="83">
        <f t="shared" si="1"/>
        <v>90.940766550522639</v>
      </c>
    </row>
    <row r="25" spans="1:10" s="47" customFormat="1" ht="18" customHeight="1">
      <c r="A25" s="92" t="s">
        <v>176</v>
      </c>
      <c r="B25" s="93" t="s">
        <v>18</v>
      </c>
      <c r="C25" s="48">
        <v>933</v>
      </c>
      <c r="D25" s="48">
        <v>951</v>
      </c>
      <c r="E25" s="48">
        <v>841</v>
      </c>
      <c r="F25" s="48">
        <v>190</v>
      </c>
      <c r="G25" s="48">
        <v>10</v>
      </c>
      <c r="H25" s="48">
        <v>641</v>
      </c>
      <c r="I25" s="48">
        <v>110</v>
      </c>
      <c r="J25" s="83">
        <f t="shared" si="1"/>
        <v>88.433228180862258</v>
      </c>
    </row>
    <row r="26" spans="1:10" s="47" customFormat="1" ht="18" customHeight="1">
      <c r="A26" s="92" t="s">
        <v>177</v>
      </c>
      <c r="B26" s="93" t="s">
        <v>19</v>
      </c>
      <c r="C26" s="48">
        <v>413</v>
      </c>
      <c r="D26" s="48">
        <v>423</v>
      </c>
      <c r="E26" s="48">
        <v>329</v>
      </c>
      <c r="F26" s="48">
        <v>146</v>
      </c>
      <c r="G26" s="48">
        <v>15</v>
      </c>
      <c r="H26" s="48">
        <v>168</v>
      </c>
      <c r="I26" s="48">
        <v>94</v>
      </c>
      <c r="J26" s="83">
        <f t="shared" si="1"/>
        <v>77.777777777777786</v>
      </c>
    </row>
    <row r="27" spans="1:10" s="47" customFormat="1" ht="18" customHeight="1">
      <c r="A27" s="92" t="s">
        <v>178</v>
      </c>
      <c r="B27" s="93" t="s">
        <v>20</v>
      </c>
      <c r="C27" s="48">
        <v>140</v>
      </c>
      <c r="D27" s="48">
        <v>140</v>
      </c>
      <c r="E27" s="48">
        <v>96</v>
      </c>
      <c r="F27" s="48">
        <v>41</v>
      </c>
      <c r="G27" s="48">
        <v>0</v>
      </c>
      <c r="H27" s="48">
        <v>55</v>
      </c>
      <c r="I27" s="48">
        <v>44</v>
      </c>
      <c r="J27" s="83">
        <f t="shared" si="1"/>
        <v>68.571428571428569</v>
      </c>
    </row>
    <row r="28" spans="1:10" s="47" customFormat="1" ht="18" customHeight="1">
      <c r="A28" s="94" t="s">
        <v>179</v>
      </c>
      <c r="B28" s="95" t="s">
        <v>21</v>
      </c>
      <c r="C28" s="49">
        <v>17</v>
      </c>
      <c r="D28" s="49">
        <v>17</v>
      </c>
      <c r="E28" s="49">
        <v>12</v>
      </c>
      <c r="F28" s="49">
        <v>9</v>
      </c>
      <c r="G28" s="49">
        <v>0</v>
      </c>
      <c r="H28" s="49">
        <v>3</v>
      </c>
      <c r="I28" s="49">
        <v>5</v>
      </c>
      <c r="J28" s="84">
        <f t="shared" si="1"/>
        <v>70.588235294117652</v>
      </c>
    </row>
    <row r="29" spans="1:10">
      <c r="A29" s="61" t="s">
        <v>100</v>
      </c>
      <c r="B29" s="96"/>
      <c r="C29" s="97"/>
    </row>
    <row r="30" spans="1:10">
      <c r="A30" s="62" t="s">
        <v>43</v>
      </c>
      <c r="B30" s="97"/>
      <c r="C30" s="97"/>
    </row>
    <row r="31" spans="1:10">
      <c r="A31" s="108" t="s">
        <v>233</v>
      </c>
    </row>
  </sheetData>
  <mergeCells count="6">
    <mergeCell ref="AE2:AQ2"/>
    <mergeCell ref="A4:B5"/>
    <mergeCell ref="C4:D4"/>
    <mergeCell ref="E4:H4"/>
    <mergeCell ref="I4:I5"/>
    <mergeCell ref="J4:J5"/>
  </mergeCells>
  <phoneticPr fontId="3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31"/>
  <sheetViews>
    <sheetView workbookViewId="0">
      <pane xSplit="3" ySplit="6" topLeftCell="D17" activePane="bottomRight" state="frozen"/>
      <selection pane="topRight" activeCell="D1" sqref="D1"/>
      <selection pane="bottomLeft" activeCell="A7" sqref="A7"/>
      <selection pane="bottomRight" activeCell="J6" sqref="J6:J28"/>
    </sheetView>
  </sheetViews>
  <sheetFormatPr defaultColWidth="14.375" defaultRowHeight="15.75"/>
  <cols>
    <col min="1" max="1" width="9.25" style="39" customWidth="1"/>
    <col min="2" max="2" width="16.625" style="39" customWidth="1"/>
    <col min="3" max="7" width="13.875" style="39" customWidth="1"/>
    <col min="8" max="8" width="15.125" style="39" customWidth="1"/>
    <col min="9" max="9" width="17.5" style="39" customWidth="1"/>
    <col min="10" max="10" width="13.875" style="39" customWidth="1"/>
    <col min="11" max="248" width="9" style="39" customWidth="1"/>
    <col min="249" max="249" width="12.625" style="39" customWidth="1"/>
    <col min="250" max="16384" width="14.375" style="39"/>
  </cols>
  <sheetData>
    <row r="1" spans="1:52" s="13" customFormat="1" ht="20.25" customHeight="1">
      <c r="A1" s="12" t="s">
        <v>143</v>
      </c>
      <c r="B1" s="40"/>
      <c r="C1" s="40"/>
      <c r="D1" s="40"/>
      <c r="E1" s="4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14" customFormat="1" ht="14.25" customHeight="1">
      <c r="A2" s="90" t="s">
        <v>163</v>
      </c>
      <c r="B2" s="109"/>
      <c r="C2" s="109"/>
      <c r="D2" s="109"/>
      <c r="E2" s="26"/>
      <c r="F2" s="26"/>
      <c r="G2" s="26"/>
      <c r="H2" s="26"/>
      <c r="I2" s="26"/>
      <c r="J2" s="26"/>
      <c r="K2" s="27"/>
      <c r="L2" s="26"/>
      <c r="M2" s="26"/>
      <c r="N2" s="27"/>
      <c r="O2" s="26"/>
      <c r="P2" s="26"/>
      <c r="Q2" s="26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09"/>
    </row>
    <row r="3" spans="1:52" s="14" customFormat="1" ht="12.75" customHeight="1">
      <c r="A3" s="107" t="s">
        <v>229</v>
      </c>
      <c r="B3" s="29"/>
      <c r="C3" s="29" t="str">
        <f>IF(C6=SUM(C7:C28),"","*")</f>
        <v/>
      </c>
      <c r="D3" s="29" t="str">
        <f t="shared" ref="D3:I3" si="0">IF(D6=SUM(D7:D28),"","*")</f>
        <v/>
      </c>
      <c r="E3" s="29" t="str">
        <f t="shared" si="0"/>
        <v/>
      </c>
      <c r="F3" s="29" t="str">
        <f t="shared" si="0"/>
        <v/>
      </c>
      <c r="G3" s="29" t="str">
        <f t="shared" si="0"/>
        <v/>
      </c>
      <c r="H3" s="29" t="str">
        <f t="shared" si="0"/>
        <v/>
      </c>
      <c r="I3" s="29" t="str">
        <f t="shared" si="0"/>
        <v/>
      </c>
      <c r="J3" s="29"/>
      <c r="V3" s="30"/>
      <c r="W3" s="30"/>
      <c r="X3" s="30"/>
      <c r="Y3" s="30"/>
      <c r="Z3" s="30"/>
      <c r="AA3" s="30"/>
      <c r="AB3" s="30"/>
      <c r="AC3" s="30"/>
      <c r="AD3" s="30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2" s="38" customFormat="1" ht="33" customHeight="1">
      <c r="A4" s="147" t="s">
        <v>87</v>
      </c>
      <c r="B4" s="148"/>
      <c r="C4" s="138" t="s">
        <v>144</v>
      </c>
      <c r="D4" s="139"/>
      <c r="E4" s="140" t="s">
        <v>145</v>
      </c>
      <c r="F4" s="141"/>
      <c r="G4" s="141"/>
      <c r="H4" s="142"/>
      <c r="I4" s="145" t="s">
        <v>223</v>
      </c>
      <c r="J4" s="143" t="s">
        <v>231</v>
      </c>
    </row>
    <row r="5" spans="1:52" s="63" customFormat="1" ht="24" customHeight="1">
      <c r="A5" s="149"/>
      <c r="B5" s="150"/>
      <c r="C5" s="79" t="s">
        <v>146</v>
      </c>
      <c r="D5" s="79" t="s">
        <v>147</v>
      </c>
      <c r="E5" s="79" t="s">
        <v>148</v>
      </c>
      <c r="F5" s="79" t="s">
        <v>149</v>
      </c>
      <c r="G5" s="79" t="s">
        <v>150</v>
      </c>
      <c r="H5" s="121" t="s">
        <v>151</v>
      </c>
      <c r="I5" s="146"/>
      <c r="J5" s="144"/>
    </row>
    <row r="6" spans="1:52" s="114" customFormat="1" ht="18" customHeight="1">
      <c r="A6" s="110" t="s">
        <v>230</v>
      </c>
      <c r="B6" s="122" t="s">
        <v>22</v>
      </c>
      <c r="C6" s="126">
        <v>44539</v>
      </c>
      <c r="D6" s="126">
        <v>46733</v>
      </c>
      <c r="E6" s="126">
        <v>35467</v>
      </c>
      <c r="F6" s="126">
        <v>11523</v>
      </c>
      <c r="G6" s="126">
        <v>550</v>
      </c>
      <c r="H6" s="126">
        <v>23394</v>
      </c>
      <c r="I6" s="126">
        <v>11266</v>
      </c>
      <c r="J6" s="127">
        <f>E6/D6*100</f>
        <v>75.892838037361173</v>
      </c>
    </row>
    <row r="7" spans="1:52" s="47" customFormat="1" ht="18" customHeight="1">
      <c r="A7" s="70" t="s">
        <v>82</v>
      </c>
      <c r="B7" s="123" t="s">
        <v>0</v>
      </c>
      <c r="C7" s="86">
        <v>6863</v>
      </c>
      <c r="D7" s="86">
        <v>6973</v>
      </c>
      <c r="E7" s="86">
        <v>5729</v>
      </c>
      <c r="F7" s="86">
        <v>2018</v>
      </c>
      <c r="G7" s="86">
        <v>14</v>
      </c>
      <c r="H7" s="86">
        <v>3697</v>
      </c>
      <c r="I7" s="86">
        <v>1244</v>
      </c>
      <c r="J7" s="116">
        <f t="shared" ref="J7:J28" si="1">E7/D7*100</f>
        <v>82.159759070701284</v>
      </c>
    </row>
    <row r="8" spans="1:52" s="47" customFormat="1" ht="18" customHeight="1">
      <c r="A8" s="70" t="s">
        <v>83</v>
      </c>
      <c r="B8" s="123" t="s">
        <v>1</v>
      </c>
      <c r="C8" s="86">
        <v>4188</v>
      </c>
      <c r="D8" s="86">
        <v>4209</v>
      </c>
      <c r="E8" s="86">
        <v>2961</v>
      </c>
      <c r="F8" s="86">
        <v>984</v>
      </c>
      <c r="G8" s="86">
        <v>36</v>
      </c>
      <c r="H8" s="86">
        <v>1941</v>
      </c>
      <c r="I8" s="86">
        <v>1248</v>
      </c>
      <c r="J8" s="116">
        <f t="shared" si="1"/>
        <v>70.349251603706335</v>
      </c>
    </row>
    <row r="9" spans="1:52" s="47" customFormat="1" ht="18" customHeight="1">
      <c r="A9" s="70" t="s">
        <v>84</v>
      </c>
      <c r="B9" s="123" t="s">
        <v>2</v>
      </c>
      <c r="C9" s="86">
        <v>5679</v>
      </c>
      <c r="D9" s="86">
        <v>6111</v>
      </c>
      <c r="E9" s="86">
        <v>4144</v>
      </c>
      <c r="F9" s="86">
        <v>1288</v>
      </c>
      <c r="G9" s="86">
        <v>53</v>
      </c>
      <c r="H9" s="86">
        <v>2803</v>
      </c>
      <c r="I9" s="86">
        <v>1967</v>
      </c>
      <c r="J9" s="116">
        <f t="shared" si="1"/>
        <v>67.812142038946163</v>
      </c>
    </row>
    <row r="10" spans="1:52" s="47" customFormat="1" ht="18" customHeight="1">
      <c r="A10" s="70" t="s">
        <v>85</v>
      </c>
      <c r="B10" s="123" t="s">
        <v>3</v>
      </c>
      <c r="C10" s="86">
        <v>5241</v>
      </c>
      <c r="D10" s="86">
        <v>5656</v>
      </c>
      <c r="E10" s="86">
        <v>4800</v>
      </c>
      <c r="F10" s="86">
        <v>1401</v>
      </c>
      <c r="G10" s="86">
        <v>113</v>
      </c>
      <c r="H10" s="86">
        <v>3286</v>
      </c>
      <c r="I10" s="86">
        <v>856</v>
      </c>
      <c r="J10" s="116">
        <f t="shared" si="1"/>
        <v>84.865629420084872</v>
      </c>
    </row>
    <row r="11" spans="1:52" s="47" customFormat="1" ht="18" customHeight="1">
      <c r="A11" s="70" t="s">
        <v>86</v>
      </c>
      <c r="B11" s="123" t="s">
        <v>4</v>
      </c>
      <c r="C11" s="86">
        <v>3772</v>
      </c>
      <c r="D11" s="86">
        <v>3951</v>
      </c>
      <c r="E11" s="86">
        <v>3127</v>
      </c>
      <c r="F11" s="86">
        <v>753</v>
      </c>
      <c r="G11" s="86">
        <v>12</v>
      </c>
      <c r="H11" s="86">
        <v>2362</v>
      </c>
      <c r="I11" s="86">
        <v>824</v>
      </c>
      <c r="J11" s="116">
        <f t="shared" si="1"/>
        <v>79.144520374588708</v>
      </c>
    </row>
    <row r="12" spans="1:52" s="47" customFormat="1" ht="18" customHeight="1">
      <c r="A12" s="71" t="s">
        <v>105</v>
      </c>
      <c r="B12" s="123" t="s">
        <v>5</v>
      </c>
      <c r="C12" s="86">
        <v>6940</v>
      </c>
      <c r="D12" s="86">
        <v>7441</v>
      </c>
      <c r="E12" s="86">
        <v>5574</v>
      </c>
      <c r="F12" s="86">
        <v>1622</v>
      </c>
      <c r="G12" s="86">
        <v>35</v>
      </c>
      <c r="H12" s="86">
        <v>3917</v>
      </c>
      <c r="I12" s="86">
        <v>1867</v>
      </c>
      <c r="J12" s="116">
        <f t="shared" si="1"/>
        <v>74.909286386238406</v>
      </c>
    </row>
    <row r="13" spans="1:52" s="47" customFormat="1" ht="18" customHeight="1">
      <c r="A13" s="117" t="s">
        <v>164</v>
      </c>
      <c r="B13" s="124" t="s">
        <v>6</v>
      </c>
      <c r="C13" s="86">
        <v>512</v>
      </c>
      <c r="D13" s="86">
        <v>536</v>
      </c>
      <c r="E13" s="86">
        <v>459</v>
      </c>
      <c r="F13" s="86">
        <v>163</v>
      </c>
      <c r="G13" s="86">
        <v>1</v>
      </c>
      <c r="H13" s="86">
        <v>295</v>
      </c>
      <c r="I13" s="86">
        <v>77</v>
      </c>
      <c r="J13" s="116">
        <f t="shared" si="1"/>
        <v>85.634328358208961</v>
      </c>
    </row>
    <row r="14" spans="1:52" s="47" customFormat="1" ht="18" customHeight="1">
      <c r="A14" s="117" t="s">
        <v>165</v>
      </c>
      <c r="B14" s="124" t="s">
        <v>7</v>
      </c>
      <c r="C14" s="86">
        <v>905</v>
      </c>
      <c r="D14" s="86">
        <v>932</v>
      </c>
      <c r="E14" s="86">
        <v>671</v>
      </c>
      <c r="F14" s="86">
        <v>239</v>
      </c>
      <c r="G14" s="86">
        <v>19</v>
      </c>
      <c r="H14" s="86">
        <v>413</v>
      </c>
      <c r="I14" s="86">
        <v>261</v>
      </c>
      <c r="J14" s="116">
        <f t="shared" si="1"/>
        <v>71.995708154506431</v>
      </c>
    </row>
    <row r="15" spans="1:52" s="47" customFormat="1" ht="18" customHeight="1">
      <c r="A15" s="117" t="s">
        <v>166</v>
      </c>
      <c r="B15" s="124" t="s">
        <v>8</v>
      </c>
      <c r="C15" s="86">
        <v>822</v>
      </c>
      <c r="D15" s="86">
        <v>830</v>
      </c>
      <c r="E15" s="86">
        <v>506</v>
      </c>
      <c r="F15" s="86">
        <v>165</v>
      </c>
      <c r="G15" s="86">
        <v>11</v>
      </c>
      <c r="H15" s="86">
        <v>330</v>
      </c>
      <c r="I15" s="86">
        <v>324</v>
      </c>
      <c r="J15" s="116">
        <f t="shared" si="1"/>
        <v>60.963855421686752</v>
      </c>
    </row>
    <row r="16" spans="1:52" s="47" customFormat="1" ht="18" customHeight="1">
      <c r="A16" s="117" t="s">
        <v>167</v>
      </c>
      <c r="B16" s="124" t="s">
        <v>9</v>
      </c>
      <c r="C16" s="86">
        <v>1959</v>
      </c>
      <c r="D16" s="86">
        <v>2032</v>
      </c>
      <c r="E16" s="86">
        <v>1570</v>
      </c>
      <c r="F16" s="86">
        <v>448</v>
      </c>
      <c r="G16" s="86">
        <v>4</v>
      </c>
      <c r="H16" s="86">
        <v>1118</v>
      </c>
      <c r="I16" s="86">
        <v>462</v>
      </c>
      <c r="J16" s="116">
        <f t="shared" si="1"/>
        <v>77.263779527559052</v>
      </c>
    </row>
    <row r="17" spans="1:10" s="47" customFormat="1" ht="18" customHeight="1">
      <c r="A17" s="117" t="s">
        <v>168</v>
      </c>
      <c r="B17" s="124" t="s">
        <v>10</v>
      </c>
      <c r="C17" s="86">
        <v>1089</v>
      </c>
      <c r="D17" s="86">
        <v>1243</v>
      </c>
      <c r="E17" s="86">
        <v>889</v>
      </c>
      <c r="F17" s="86">
        <v>309</v>
      </c>
      <c r="G17" s="86">
        <v>35</v>
      </c>
      <c r="H17" s="86">
        <v>545</v>
      </c>
      <c r="I17" s="86">
        <v>354</v>
      </c>
      <c r="J17" s="116">
        <f t="shared" si="1"/>
        <v>71.520514883346749</v>
      </c>
    </row>
    <row r="18" spans="1:10" s="47" customFormat="1" ht="18" customHeight="1">
      <c r="A18" s="117" t="s">
        <v>169</v>
      </c>
      <c r="B18" s="124" t="s">
        <v>11</v>
      </c>
      <c r="C18" s="86">
        <v>800</v>
      </c>
      <c r="D18" s="86">
        <v>841</v>
      </c>
      <c r="E18" s="86">
        <v>647</v>
      </c>
      <c r="F18" s="86">
        <v>295</v>
      </c>
      <c r="G18" s="86">
        <v>60</v>
      </c>
      <c r="H18" s="86">
        <v>292</v>
      </c>
      <c r="I18" s="86">
        <v>194</v>
      </c>
      <c r="J18" s="116">
        <f t="shared" si="1"/>
        <v>76.93222354340071</v>
      </c>
    </row>
    <row r="19" spans="1:10" s="47" customFormat="1" ht="18" customHeight="1">
      <c r="A19" s="117" t="s">
        <v>170</v>
      </c>
      <c r="B19" s="124" t="s">
        <v>12</v>
      </c>
      <c r="C19" s="86">
        <v>508</v>
      </c>
      <c r="D19" s="86">
        <v>523</v>
      </c>
      <c r="E19" s="86">
        <v>404</v>
      </c>
      <c r="F19" s="86">
        <v>168</v>
      </c>
      <c r="G19" s="86">
        <v>12</v>
      </c>
      <c r="H19" s="86">
        <v>224</v>
      </c>
      <c r="I19" s="86">
        <v>119</v>
      </c>
      <c r="J19" s="116">
        <f t="shared" si="1"/>
        <v>77.246653919694069</v>
      </c>
    </row>
    <row r="20" spans="1:10" s="47" customFormat="1" ht="18" customHeight="1">
      <c r="A20" s="117" t="s">
        <v>171</v>
      </c>
      <c r="B20" s="124" t="s">
        <v>13</v>
      </c>
      <c r="C20" s="86">
        <v>1553</v>
      </c>
      <c r="D20" s="86">
        <v>1583</v>
      </c>
      <c r="E20" s="86">
        <v>1051</v>
      </c>
      <c r="F20" s="86">
        <v>446</v>
      </c>
      <c r="G20" s="86">
        <v>54</v>
      </c>
      <c r="H20" s="86">
        <v>551</v>
      </c>
      <c r="I20" s="86">
        <v>532</v>
      </c>
      <c r="J20" s="116">
        <f t="shared" si="1"/>
        <v>66.392924826279227</v>
      </c>
    </row>
    <row r="21" spans="1:10" s="47" customFormat="1" ht="18" customHeight="1">
      <c r="A21" s="117" t="s">
        <v>172</v>
      </c>
      <c r="B21" s="124" t="s">
        <v>14</v>
      </c>
      <c r="C21" s="86">
        <v>782</v>
      </c>
      <c r="D21" s="86">
        <v>823</v>
      </c>
      <c r="E21" s="86">
        <v>676</v>
      </c>
      <c r="F21" s="86">
        <v>265</v>
      </c>
      <c r="G21" s="86">
        <v>26</v>
      </c>
      <c r="H21" s="86">
        <v>385</v>
      </c>
      <c r="I21" s="86">
        <v>147</v>
      </c>
      <c r="J21" s="116">
        <f t="shared" si="1"/>
        <v>82.138517618469024</v>
      </c>
    </row>
    <row r="22" spans="1:10" s="47" customFormat="1" ht="18" customHeight="1">
      <c r="A22" s="117" t="s">
        <v>173</v>
      </c>
      <c r="B22" s="124" t="s">
        <v>15</v>
      </c>
      <c r="C22" s="86">
        <v>871</v>
      </c>
      <c r="D22" s="86">
        <v>963</v>
      </c>
      <c r="E22" s="86">
        <v>550</v>
      </c>
      <c r="F22" s="86">
        <v>272</v>
      </c>
      <c r="G22" s="86">
        <v>32</v>
      </c>
      <c r="H22" s="86">
        <v>246</v>
      </c>
      <c r="I22" s="86">
        <v>413</v>
      </c>
      <c r="J22" s="116">
        <f t="shared" si="1"/>
        <v>57.113187954309453</v>
      </c>
    </row>
    <row r="23" spans="1:10" s="47" customFormat="1" ht="18" customHeight="1">
      <c r="A23" s="117" t="s">
        <v>174</v>
      </c>
      <c r="B23" s="124" t="s">
        <v>16</v>
      </c>
      <c r="C23" s="86">
        <v>102</v>
      </c>
      <c r="D23" s="86">
        <v>102</v>
      </c>
      <c r="E23" s="86">
        <v>79</v>
      </c>
      <c r="F23" s="86">
        <v>22</v>
      </c>
      <c r="G23" s="86">
        <v>5</v>
      </c>
      <c r="H23" s="86">
        <v>52</v>
      </c>
      <c r="I23" s="86">
        <v>23</v>
      </c>
      <c r="J23" s="116">
        <f t="shared" si="1"/>
        <v>77.450980392156865</v>
      </c>
    </row>
    <row r="24" spans="1:10" s="47" customFormat="1" ht="18" customHeight="1">
      <c r="A24" s="117" t="s">
        <v>175</v>
      </c>
      <c r="B24" s="124" t="s">
        <v>17</v>
      </c>
      <c r="C24" s="86">
        <v>622</v>
      </c>
      <c r="D24" s="86">
        <v>625</v>
      </c>
      <c r="E24" s="86">
        <v>537</v>
      </c>
      <c r="F24" s="86">
        <v>214</v>
      </c>
      <c r="G24" s="86">
        <v>12</v>
      </c>
      <c r="H24" s="86">
        <v>311</v>
      </c>
      <c r="I24" s="86">
        <v>88</v>
      </c>
      <c r="J24" s="116">
        <f t="shared" si="1"/>
        <v>85.92</v>
      </c>
    </row>
    <row r="25" spans="1:10" s="47" customFormat="1" ht="18" customHeight="1">
      <c r="A25" s="117" t="s">
        <v>176</v>
      </c>
      <c r="B25" s="124" t="s">
        <v>18</v>
      </c>
      <c r="C25" s="86">
        <v>859</v>
      </c>
      <c r="D25" s="86">
        <v>880</v>
      </c>
      <c r="E25" s="86">
        <v>758</v>
      </c>
      <c r="F25" s="86">
        <v>294</v>
      </c>
      <c r="G25" s="86">
        <v>8</v>
      </c>
      <c r="H25" s="86">
        <v>456</v>
      </c>
      <c r="I25" s="86">
        <v>122</v>
      </c>
      <c r="J25" s="116">
        <f t="shared" si="1"/>
        <v>86.136363636363626</v>
      </c>
    </row>
    <row r="26" spans="1:10" s="47" customFormat="1" ht="18" customHeight="1">
      <c r="A26" s="117" t="s">
        <v>177</v>
      </c>
      <c r="B26" s="124" t="s">
        <v>19</v>
      </c>
      <c r="C26" s="86">
        <v>367</v>
      </c>
      <c r="D26" s="86">
        <v>372</v>
      </c>
      <c r="E26" s="86">
        <v>278</v>
      </c>
      <c r="F26" s="86">
        <v>117</v>
      </c>
      <c r="G26" s="86">
        <v>7</v>
      </c>
      <c r="H26" s="86">
        <v>154</v>
      </c>
      <c r="I26" s="86">
        <v>94</v>
      </c>
      <c r="J26" s="116">
        <f t="shared" si="1"/>
        <v>74.731182795698928</v>
      </c>
    </row>
    <row r="27" spans="1:10" s="47" customFormat="1" ht="18" customHeight="1">
      <c r="A27" s="117" t="s">
        <v>178</v>
      </c>
      <c r="B27" s="124" t="s">
        <v>20</v>
      </c>
      <c r="C27" s="86">
        <v>97</v>
      </c>
      <c r="D27" s="86">
        <v>99</v>
      </c>
      <c r="E27" s="86">
        <v>49</v>
      </c>
      <c r="F27" s="86">
        <v>33</v>
      </c>
      <c r="G27" s="86">
        <v>0</v>
      </c>
      <c r="H27" s="86">
        <v>16</v>
      </c>
      <c r="I27" s="86">
        <v>50</v>
      </c>
      <c r="J27" s="116">
        <f t="shared" si="1"/>
        <v>49.494949494949495</v>
      </c>
    </row>
    <row r="28" spans="1:10" s="47" customFormat="1" ht="18" customHeight="1">
      <c r="A28" s="118" t="s">
        <v>179</v>
      </c>
      <c r="B28" s="125" t="s">
        <v>21</v>
      </c>
      <c r="C28" s="119">
        <v>8</v>
      </c>
      <c r="D28" s="119">
        <v>8</v>
      </c>
      <c r="E28" s="119">
        <v>8</v>
      </c>
      <c r="F28" s="119">
        <v>7</v>
      </c>
      <c r="G28" s="119">
        <v>1</v>
      </c>
      <c r="H28" s="119">
        <v>0</v>
      </c>
      <c r="I28" s="119">
        <v>0</v>
      </c>
      <c r="J28" s="120">
        <f t="shared" si="1"/>
        <v>100</v>
      </c>
    </row>
    <row r="29" spans="1:10">
      <c r="A29" s="61" t="s">
        <v>100</v>
      </c>
      <c r="B29" s="96"/>
      <c r="C29" s="97"/>
    </row>
    <row r="30" spans="1:10">
      <c r="A30" s="62" t="s">
        <v>43</v>
      </c>
      <c r="B30" s="97"/>
      <c r="C30" s="97"/>
    </row>
    <row r="31" spans="1:10">
      <c r="A31" s="108" t="s">
        <v>228</v>
      </c>
    </row>
  </sheetData>
  <mergeCells count="6">
    <mergeCell ref="AE2:AQ2"/>
    <mergeCell ref="A4:B5"/>
    <mergeCell ref="C4:D4"/>
    <mergeCell ref="E4:H4"/>
    <mergeCell ref="I4:I5"/>
    <mergeCell ref="J4:J5"/>
  </mergeCells>
  <phoneticPr fontId="34" type="noConversion"/>
  <pageMargins left="0.7" right="0.7" top="0.75" bottom="0.75" header="0.3" footer="0.3"/>
  <pageSetup paperSize="9" orientation="portrait" verticalDpi="0" r:id="rId1"/>
  <ignoredErrors>
    <ignoredError sqref="J6:J28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31"/>
  <sheetViews>
    <sheetView workbookViewId="0">
      <selection activeCell="A6" sqref="A6:XFD6"/>
    </sheetView>
  </sheetViews>
  <sheetFormatPr defaultColWidth="14.375" defaultRowHeight="15.75"/>
  <cols>
    <col min="1" max="1" width="7.125" style="39" customWidth="1"/>
    <col min="2" max="2" width="14.375" style="39" customWidth="1"/>
    <col min="3" max="10" width="13.875" style="39" customWidth="1"/>
    <col min="11" max="248" width="9" style="39" customWidth="1"/>
    <col min="249" max="249" width="12.625" style="39" customWidth="1"/>
    <col min="250" max="16384" width="14.375" style="39"/>
  </cols>
  <sheetData>
    <row r="1" spans="1:52" s="13" customFormat="1" ht="20.25" customHeight="1">
      <c r="A1" s="12" t="s">
        <v>143</v>
      </c>
      <c r="B1" s="40"/>
      <c r="C1" s="40"/>
      <c r="D1" s="40"/>
      <c r="E1" s="4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14" customFormat="1" ht="14.25" customHeight="1">
      <c r="A2" s="90" t="s">
        <v>163</v>
      </c>
      <c r="B2" s="105"/>
      <c r="C2" s="105"/>
      <c r="D2" s="105"/>
      <c r="E2" s="26"/>
      <c r="F2" s="26"/>
      <c r="G2" s="26"/>
      <c r="H2" s="26"/>
      <c r="I2" s="26"/>
      <c r="J2" s="26"/>
      <c r="K2" s="27"/>
      <c r="L2" s="26"/>
      <c r="M2" s="26"/>
      <c r="N2" s="27"/>
      <c r="O2" s="26"/>
      <c r="P2" s="26"/>
      <c r="Q2" s="26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05"/>
    </row>
    <row r="3" spans="1:52" s="14" customFormat="1" ht="12.75" customHeight="1">
      <c r="A3" s="91" t="s">
        <v>226</v>
      </c>
      <c r="B3" s="29"/>
      <c r="C3" s="29"/>
      <c r="D3" s="29"/>
      <c r="E3" s="13"/>
      <c r="V3" s="30"/>
      <c r="W3" s="30"/>
      <c r="X3" s="30"/>
      <c r="Y3" s="30"/>
      <c r="Z3" s="30"/>
      <c r="AA3" s="30"/>
      <c r="AB3" s="30"/>
      <c r="AC3" s="30"/>
      <c r="AD3" s="30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2" s="38" customFormat="1" ht="21.75" customHeight="1">
      <c r="A4" s="147" t="s">
        <v>87</v>
      </c>
      <c r="B4" s="148"/>
      <c r="C4" s="138" t="s">
        <v>144</v>
      </c>
      <c r="D4" s="139"/>
      <c r="E4" s="140" t="s">
        <v>145</v>
      </c>
      <c r="F4" s="141"/>
      <c r="G4" s="141"/>
      <c r="H4" s="142"/>
      <c r="I4" s="145" t="s">
        <v>223</v>
      </c>
      <c r="J4" s="143" t="s">
        <v>231</v>
      </c>
    </row>
    <row r="5" spans="1:52" s="63" customFormat="1" ht="43.5" customHeight="1">
      <c r="A5" s="149"/>
      <c r="B5" s="150"/>
      <c r="C5" s="79" t="s">
        <v>146</v>
      </c>
      <c r="D5" s="79" t="s">
        <v>147</v>
      </c>
      <c r="E5" s="79" t="s">
        <v>148</v>
      </c>
      <c r="F5" s="79" t="s">
        <v>149</v>
      </c>
      <c r="G5" s="79" t="s">
        <v>150</v>
      </c>
      <c r="H5" s="80" t="s">
        <v>151</v>
      </c>
      <c r="I5" s="146"/>
      <c r="J5" s="144"/>
    </row>
    <row r="6" spans="1:52" s="114" customFormat="1" ht="13.7" customHeight="1">
      <c r="A6" s="110" t="s">
        <v>235</v>
      </c>
      <c r="B6" s="111" t="s">
        <v>22</v>
      </c>
      <c r="C6" s="112">
        <v>46105</v>
      </c>
      <c r="D6" s="112">
        <v>48392</v>
      </c>
      <c r="E6" s="112">
        <v>35160</v>
      </c>
      <c r="F6" s="112">
        <v>12610</v>
      </c>
      <c r="G6" s="112">
        <v>929</v>
      </c>
      <c r="H6" s="112">
        <v>21621</v>
      </c>
      <c r="I6" s="112">
        <v>13232</v>
      </c>
      <c r="J6" s="113">
        <f>E6/D6*100</f>
        <v>72.656637460737315</v>
      </c>
    </row>
    <row r="7" spans="1:52" s="47" customFormat="1" ht="14.25">
      <c r="A7" s="70" t="s">
        <v>82</v>
      </c>
      <c r="B7" s="46" t="s">
        <v>0</v>
      </c>
      <c r="C7" s="48">
        <v>7330</v>
      </c>
      <c r="D7" s="48">
        <v>7411</v>
      </c>
      <c r="E7" s="48">
        <v>5869</v>
      </c>
      <c r="F7" s="48">
        <v>2110</v>
      </c>
      <c r="G7" s="48">
        <v>57</v>
      </c>
      <c r="H7" s="48">
        <v>3702</v>
      </c>
      <c r="I7" s="48">
        <v>1542</v>
      </c>
      <c r="J7" s="83">
        <f t="shared" ref="J7:J28" si="0">E7/D7*100</f>
        <v>79.193091350694914</v>
      </c>
    </row>
    <row r="8" spans="1:52" s="47" customFormat="1" ht="14.25">
      <c r="A8" s="70" t="s">
        <v>83</v>
      </c>
      <c r="B8" s="46" t="s">
        <v>1</v>
      </c>
      <c r="C8" s="48">
        <v>4539</v>
      </c>
      <c r="D8" s="48">
        <v>4561</v>
      </c>
      <c r="E8" s="48">
        <v>2872</v>
      </c>
      <c r="F8" s="48">
        <v>1020</v>
      </c>
      <c r="G8" s="48">
        <v>36</v>
      </c>
      <c r="H8" s="48">
        <v>1816</v>
      </c>
      <c r="I8" s="48">
        <v>1689</v>
      </c>
      <c r="J8" s="83">
        <f t="shared" si="0"/>
        <v>62.968647226485416</v>
      </c>
    </row>
    <row r="9" spans="1:52" s="47" customFormat="1" ht="14.25">
      <c r="A9" s="70" t="s">
        <v>84</v>
      </c>
      <c r="B9" s="46" t="s">
        <v>2</v>
      </c>
      <c r="C9" s="48">
        <v>6116</v>
      </c>
      <c r="D9" s="48">
        <v>6695</v>
      </c>
      <c r="E9" s="48">
        <v>4897</v>
      </c>
      <c r="F9" s="48">
        <v>1808</v>
      </c>
      <c r="G9" s="48">
        <v>200</v>
      </c>
      <c r="H9" s="48">
        <v>2889</v>
      </c>
      <c r="I9" s="48">
        <v>1798</v>
      </c>
      <c r="J9" s="83">
        <f t="shared" si="0"/>
        <v>73.144137415982087</v>
      </c>
    </row>
    <row r="10" spans="1:52" s="47" customFormat="1" ht="14.25">
      <c r="A10" s="70" t="s">
        <v>85</v>
      </c>
      <c r="B10" s="46" t="s">
        <v>3</v>
      </c>
      <c r="C10" s="48">
        <v>5543</v>
      </c>
      <c r="D10" s="48">
        <v>5836</v>
      </c>
      <c r="E10" s="48">
        <v>4665</v>
      </c>
      <c r="F10" s="48">
        <v>1202</v>
      </c>
      <c r="G10" s="48">
        <v>97</v>
      </c>
      <c r="H10" s="48">
        <v>3366</v>
      </c>
      <c r="I10" s="48">
        <v>1171</v>
      </c>
      <c r="J10" s="83">
        <f t="shared" si="0"/>
        <v>79.934886908841676</v>
      </c>
    </row>
    <row r="11" spans="1:52" s="47" customFormat="1" ht="14.25">
      <c r="A11" s="70" t="s">
        <v>86</v>
      </c>
      <c r="B11" s="46" t="s">
        <v>4</v>
      </c>
      <c r="C11" s="48">
        <v>3878</v>
      </c>
      <c r="D11" s="48">
        <v>4103</v>
      </c>
      <c r="E11" s="48">
        <v>2917</v>
      </c>
      <c r="F11" s="48">
        <v>818</v>
      </c>
      <c r="G11" s="48">
        <v>38</v>
      </c>
      <c r="H11" s="48">
        <v>2061</v>
      </c>
      <c r="I11" s="48">
        <v>1186</v>
      </c>
      <c r="J11" s="83">
        <f t="shared" si="0"/>
        <v>71.094321228369481</v>
      </c>
    </row>
    <row r="12" spans="1:52" s="47" customFormat="1" ht="14.25">
      <c r="A12" s="71" t="s">
        <v>105</v>
      </c>
      <c r="B12" s="46" t="s">
        <v>5</v>
      </c>
      <c r="C12" s="48">
        <v>6059</v>
      </c>
      <c r="D12" s="48">
        <v>6560</v>
      </c>
      <c r="E12" s="48">
        <v>4894</v>
      </c>
      <c r="F12" s="48">
        <v>1620</v>
      </c>
      <c r="G12" s="48">
        <v>52</v>
      </c>
      <c r="H12" s="48">
        <v>3222</v>
      </c>
      <c r="I12" s="48">
        <v>1666</v>
      </c>
      <c r="J12" s="83">
        <f t="shared" si="0"/>
        <v>74.603658536585371</v>
      </c>
    </row>
    <row r="13" spans="1:52" s="47" customFormat="1" ht="14.25">
      <c r="A13" s="92" t="s">
        <v>164</v>
      </c>
      <c r="B13" s="93" t="s">
        <v>6</v>
      </c>
      <c r="C13" s="48">
        <v>469</v>
      </c>
      <c r="D13" s="48">
        <v>538</v>
      </c>
      <c r="E13" s="48">
        <v>399</v>
      </c>
      <c r="F13" s="48">
        <v>161</v>
      </c>
      <c r="G13" s="48">
        <v>0</v>
      </c>
      <c r="H13" s="48">
        <v>238</v>
      </c>
      <c r="I13" s="48">
        <v>139</v>
      </c>
      <c r="J13" s="83">
        <f t="shared" si="0"/>
        <v>74.163568773234203</v>
      </c>
    </row>
    <row r="14" spans="1:52" s="47" customFormat="1" ht="14.25">
      <c r="A14" s="92" t="s">
        <v>165</v>
      </c>
      <c r="B14" s="93" t="s">
        <v>7</v>
      </c>
      <c r="C14" s="48">
        <v>1048</v>
      </c>
      <c r="D14" s="48">
        <v>1083</v>
      </c>
      <c r="E14" s="48">
        <v>814</v>
      </c>
      <c r="F14" s="48">
        <v>343</v>
      </c>
      <c r="G14" s="48">
        <v>15</v>
      </c>
      <c r="H14" s="48">
        <v>456</v>
      </c>
      <c r="I14" s="48">
        <v>269</v>
      </c>
      <c r="J14" s="83">
        <f t="shared" si="0"/>
        <v>75.161588180978768</v>
      </c>
    </row>
    <row r="15" spans="1:52" s="47" customFormat="1" ht="14.25">
      <c r="A15" s="92" t="s">
        <v>166</v>
      </c>
      <c r="B15" s="93" t="s">
        <v>8</v>
      </c>
      <c r="C15" s="48">
        <v>822</v>
      </c>
      <c r="D15" s="48">
        <v>830</v>
      </c>
      <c r="E15" s="48">
        <v>506</v>
      </c>
      <c r="F15" s="48">
        <v>201</v>
      </c>
      <c r="G15" s="48">
        <v>17</v>
      </c>
      <c r="H15" s="48">
        <v>288</v>
      </c>
      <c r="I15" s="48">
        <v>324</v>
      </c>
      <c r="J15" s="83">
        <f t="shared" si="0"/>
        <v>60.963855421686752</v>
      </c>
    </row>
    <row r="16" spans="1:52" s="47" customFormat="1" ht="14.25">
      <c r="A16" s="92" t="s">
        <v>167</v>
      </c>
      <c r="B16" s="93" t="s">
        <v>9</v>
      </c>
      <c r="C16" s="48">
        <v>1985</v>
      </c>
      <c r="D16" s="48">
        <v>1985</v>
      </c>
      <c r="E16" s="48">
        <v>1207</v>
      </c>
      <c r="F16" s="48">
        <v>528</v>
      </c>
      <c r="G16" s="48">
        <v>3</v>
      </c>
      <c r="H16" s="48">
        <v>676</v>
      </c>
      <c r="I16" s="48">
        <v>778</v>
      </c>
      <c r="J16" s="83">
        <f t="shared" si="0"/>
        <v>60.806045340050375</v>
      </c>
    </row>
    <row r="17" spans="1:10" s="47" customFormat="1" ht="14.25">
      <c r="A17" s="92" t="s">
        <v>168</v>
      </c>
      <c r="B17" s="93" t="s">
        <v>10</v>
      </c>
      <c r="C17" s="48">
        <v>1166</v>
      </c>
      <c r="D17" s="48">
        <v>1299</v>
      </c>
      <c r="E17" s="48">
        <v>849</v>
      </c>
      <c r="F17" s="48">
        <v>355</v>
      </c>
      <c r="G17" s="48">
        <v>51</v>
      </c>
      <c r="H17" s="48">
        <v>443</v>
      </c>
      <c r="I17" s="48">
        <v>450</v>
      </c>
      <c r="J17" s="83">
        <f t="shared" si="0"/>
        <v>65.357967667436483</v>
      </c>
    </row>
    <row r="18" spans="1:10" s="47" customFormat="1" ht="14.25">
      <c r="A18" s="92" t="s">
        <v>169</v>
      </c>
      <c r="B18" s="93" t="s">
        <v>11</v>
      </c>
      <c r="C18" s="48">
        <v>808</v>
      </c>
      <c r="D18" s="48">
        <v>826</v>
      </c>
      <c r="E18" s="48">
        <v>643</v>
      </c>
      <c r="F18" s="48">
        <v>294</v>
      </c>
      <c r="G18" s="48">
        <v>47</v>
      </c>
      <c r="H18" s="48">
        <v>302</v>
      </c>
      <c r="I18" s="48">
        <v>183</v>
      </c>
      <c r="J18" s="83">
        <f t="shared" si="0"/>
        <v>77.845036319612589</v>
      </c>
    </row>
    <row r="19" spans="1:10" s="47" customFormat="1" ht="14.25">
      <c r="A19" s="92" t="s">
        <v>170</v>
      </c>
      <c r="B19" s="93" t="s">
        <v>12</v>
      </c>
      <c r="C19" s="48">
        <v>659</v>
      </c>
      <c r="D19" s="48">
        <v>688</v>
      </c>
      <c r="E19" s="48">
        <v>442</v>
      </c>
      <c r="F19" s="48">
        <v>229</v>
      </c>
      <c r="G19" s="48">
        <v>11</v>
      </c>
      <c r="H19" s="48">
        <v>202</v>
      </c>
      <c r="I19" s="48">
        <v>246</v>
      </c>
      <c r="J19" s="83">
        <f t="shared" si="0"/>
        <v>64.244186046511629</v>
      </c>
    </row>
    <row r="20" spans="1:10" s="47" customFormat="1" ht="14.25">
      <c r="A20" s="92" t="s">
        <v>171</v>
      </c>
      <c r="B20" s="93" t="s">
        <v>13</v>
      </c>
      <c r="C20" s="48">
        <v>1772</v>
      </c>
      <c r="D20" s="48">
        <v>1802</v>
      </c>
      <c r="E20" s="48">
        <v>1283</v>
      </c>
      <c r="F20" s="48">
        <v>635</v>
      </c>
      <c r="G20" s="48">
        <v>202</v>
      </c>
      <c r="H20" s="48">
        <v>446</v>
      </c>
      <c r="I20" s="48">
        <v>519</v>
      </c>
      <c r="J20" s="83">
        <f t="shared" si="0"/>
        <v>71.198668146503891</v>
      </c>
    </row>
    <row r="21" spans="1:10" s="47" customFormat="1" ht="14.25">
      <c r="A21" s="92" t="s">
        <v>172</v>
      </c>
      <c r="B21" s="93" t="s">
        <v>14</v>
      </c>
      <c r="C21" s="48">
        <v>838</v>
      </c>
      <c r="D21" s="48">
        <v>940</v>
      </c>
      <c r="E21" s="48">
        <v>676</v>
      </c>
      <c r="F21" s="48">
        <v>341</v>
      </c>
      <c r="G21" s="48">
        <v>40</v>
      </c>
      <c r="H21" s="48">
        <v>295</v>
      </c>
      <c r="I21" s="48">
        <v>264</v>
      </c>
      <c r="J21" s="83">
        <f t="shared" si="0"/>
        <v>71.914893617021278</v>
      </c>
    </row>
    <row r="22" spans="1:10" s="47" customFormat="1" ht="14.25">
      <c r="A22" s="92" t="s">
        <v>173</v>
      </c>
      <c r="B22" s="93" t="s">
        <v>15</v>
      </c>
      <c r="C22" s="48">
        <v>1078</v>
      </c>
      <c r="D22" s="48">
        <v>1204</v>
      </c>
      <c r="E22" s="48">
        <v>689</v>
      </c>
      <c r="F22" s="48">
        <v>280</v>
      </c>
      <c r="G22" s="48">
        <v>35</v>
      </c>
      <c r="H22" s="48">
        <v>374</v>
      </c>
      <c r="I22" s="48">
        <v>515</v>
      </c>
      <c r="J22" s="83">
        <f t="shared" si="0"/>
        <v>57.225913621262457</v>
      </c>
    </row>
    <row r="23" spans="1:10" s="47" customFormat="1" ht="14.25">
      <c r="A23" s="92" t="s">
        <v>174</v>
      </c>
      <c r="B23" s="93" t="s">
        <v>16</v>
      </c>
      <c r="C23" s="48">
        <v>111</v>
      </c>
      <c r="D23" s="48">
        <v>111</v>
      </c>
      <c r="E23" s="48">
        <v>86</v>
      </c>
      <c r="F23" s="48">
        <v>36</v>
      </c>
      <c r="G23" s="48">
        <v>1</v>
      </c>
      <c r="H23" s="48">
        <v>49</v>
      </c>
      <c r="I23" s="48">
        <v>25</v>
      </c>
      <c r="J23" s="83">
        <f t="shared" si="0"/>
        <v>77.477477477477478</v>
      </c>
    </row>
    <row r="24" spans="1:10" s="47" customFormat="1" ht="14.25">
      <c r="A24" s="92" t="s">
        <v>175</v>
      </c>
      <c r="B24" s="93" t="s">
        <v>17</v>
      </c>
      <c r="C24" s="48">
        <v>740</v>
      </c>
      <c r="D24" s="48">
        <v>746</v>
      </c>
      <c r="E24" s="48">
        <v>652</v>
      </c>
      <c r="F24" s="48">
        <v>298</v>
      </c>
      <c r="G24" s="48">
        <v>12</v>
      </c>
      <c r="H24" s="48">
        <v>342</v>
      </c>
      <c r="I24" s="48">
        <v>94</v>
      </c>
      <c r="J24" s="83">
        <f t="shared" si="0"/>
        <v>87.399463806970516</v>
      </c>
    </row>
    <row r="25" spans="1:10" s="47" customFormat="1" ht="14.25">
      <c r="A25" s="92" t="s">
        <v>176</v>
      </c>
      <c r="B25" s="93" t="s">
        <v>18</v>
      </c>
      <c r="C25" s="48">
        <v>613</v>
      </c>
      <c r="D25" s="48">
        <v>628</v>
      </c>
      <c r="E25" s="48">
        <v>449</v>
      </c>
      <c r="F25" s="48">
        <v>164</v>
      </c>
      <c r="G25" s="48">
        <v>7</v>
      </c>
      <c r="H25" s="48">
        <v>278</v>
      </c>
      <c r="I25" s="48">
        <v>179</v>
      </c>
      <c r="J25" s="83">
        <f t="shared" si="0"/>
        <v>71.496815286624198</v>
      </c>
    </row>
    <row r="26" spans="1:10" s="47" customFormat="1" ht="14.25">
      <c r="A26" s="92" t="s">
        <v>177</v>
      </c>
      <c r="B26" s="93" t="s">
        <v>19</v>
      </c>
      <c r="C26" s="48">
        <v>397</v>
      </c>
      <c r="D26" s="48">
        <v>399</v>
      </c>
      <c r="E26" s="48">
        <v>272</v>
      </c>
      <c r="F26" s="48">
        <v>116</v>
      </c>
      <c r="G26" s="48">
        <v>4</v>
      </c>
      <c r="H26" s="48">
        <v>152</v>
      </c>
      <c r="I26" s="48">
        <v>127</v>
      </c>
      <c r="J26" s="83">
        <f t="shared" si="0"/>
        <v>68.1704260651629</v>
      </c>
    </row>
    <row r="27" spans="1:10" s="47" customFormat="1" ht="14.25">
      <c r="A27" s="92" t="s">
        <v>178</v>
      </c>
      <c r="B27" s="93" t="s">
        <v>20</v>
      </c>
      <c r="C27" s="48">
        <v>125</v>
      </c>
      <c r="D27" s="48">
        <v>131</v>
      </c>
      <c r="E27" s="48">
        <v>66</v>
      </c>
      <c r="F27" s="48">
        <v>42</v>
      </c>
      <c r="G27" s="48">
        <v>3</v>
      </c>
      <c r="H27" s="48">
        <v>21</v>
      </c>
      <c r="I27" s="48">
        <v>65</v>
      </c>
      <c r="J27" s="83">
        <f t="shared" si="0"/>
        <v>50.381679389312971</v>
      </c>
    </row>
    <row r="28" spans="1:10" s="47" customFormat="1" ht="14.25">
      <c r="A28" s="94" t="s">
        <v>179</v>
      </c>
      <c r="B28" s="95" t="s">
        <v>21</v>
      </c>
      <c r="C28" s="49">
        <v>9</v>
      </c>
      <c r="D28" s="49">
        <v>16</v>
      </c>
      <c r="E28" s="49">
        <v>13</v>
      </c>
      <c r="F28" s="49">
        <v>9</v>
      </c>
      <c r="G28" s="49">
        <v>1</v>
      </c>
      <c r="H28" s="49">
        <v>3</v>
      </c>
      <c r="I28" s="49">
        <v>3</v>
      </c>
      <c r="J28" s="84">
        <f t="shared" si="0"/>
        <v>81.25</v>
      </c>
    </row>
    <row r="29" spans="1:10">
      <c r="A29" s="61" t="s">
        <v>100</v>
      </c>
      <c r="B29" s="96"/>
      <c r="C29" s="97"/>
    </row>
    <row r="30" spans="1:10">
      <c r="A30" s="62" t="s">
        <v>43</v>
      </c>
      <c r="B30" s="97"/>
      <c r="C30" s="97"/>
    </row>
    <row r="31" spans="1:10">
      <c r="A31" s="61" t="s">
        <v>227</v>
      </c>
    </row>
  </sheetData>
  <mergeCells count="6">
    <mergeCell ref="AE2:AQ2"/>
    <mergeCell ref="A4:B5"/>
    <mergeCell ref="C4:D4"/>
    <mergeCell ref="E4:H4"/>
    <mergeCell ref="I4:I5"/>
    <mergeCell ref="J4:J5"/>
  </mergeCells>
  <phoneticPr fontId="34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31"/>
  <sheetViews>
    <sheetView workbookViewId="0">
      <selection activeCell="C13" sqref="C13"/>
    </sheetView>
  </sheetViews>
  <sheetFormatPr defaultColWidth="14.375" defaultRowHeight="15.75"/>
  <cols>
    <col min="1" max="1" width="7.125" style="39" customWidth="1"/>
    <col min="2" max="2" width="14.375" style="39" customWidth="1"/>
    <col min="3" max="10" width="13.875" style="39" customWidth="1"/>
    <col min="11" max="248" width="9" style="39" customWidth="1"/>
    <col min="249" max="249" width="12.625" style="39" customWidth="1"/>
    <col min="250" max="16384" width="14.375" style="39"/>
  </cols>
  <sheetData>
    <row r="1" spans="1:52" s="13" customFormat="1" ht="20.25" customHeight="1">
      <c r="A1" s="12" t="s">
        <v>143</v>
      </c>
      <c r="B1" s="40"/>
      <c r="C1" s="40"/>
      <c r="D1" s="40"/>
      <c r="E1" s="4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14" customFormat="1" ht="14.25" customHeight="1">
      <c r="A2" s="90" t="s">
        <v>163</v>
      </c>
      <c r="B2" s="25"/>
      <c r="C2" s="25"/>
      <c r="D2" s="25"/>
      <c r="E2" s="26"/>
      <c r="F2" s="26"/>
      <c r="G2" s="26"/>
      <c r="H2" s="26"/>
      <c r="I2" s="26"/>
      <c r="J2" s="26"/>
      <c r="K2" s="27"/>
      <c r="L2" s="26"/>
      <c r="M2" s="26"/>
      <c r="N2" s="27"/>
      <c r="O2" s="26"/>
      <c r="P2" s="26"/>
      <c r="Q2" s="26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25"/>
    </row>
    <row r="3" spans="1:52" s="14" customFormat="1" ht="12.75" customHeight="1">
      <c r="A3" s="28" t="s">
        <v>152</v>
      </c>
      <c r="B3" s="29"/>
      <c r="C3" s="29"/>
      <c r="D3" s="29"/>
      <c r="E3" s="13"/>
      <c r="V3" s="30"/>
      <c r="W3" s="30"/>
      <c r="X3" s="30"/>
      <c r="Y3" s="30"/>
      <c r="Z3" s="30"/>
      <c r="AA3" s="30"/>
      <c r="AB3" s="30"/>
      <c r="AC3" s="30"/>
      <c r="AD3" s="30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2" s="38" customFormat="1" ht="21.75" customHeight="1">
      <c r="A4" s="147" t="s">
        <v>87</v>
      </c>
      <c r="B4" s="148"/>
      <c r="C4" s="138" t="s">
        <v>144</v>
      </c>
      <c r="D4" s="139"/>
      <c r="E4" s="140" t="s">
        <v>145</v>
      </c>
      <c r="F4" s="141"/>
      <c r="G4" s="141"/>
      <c r="H4" s="142"/>
      <c r="I4" s="145" t="s">
        <v>223</v>
      </c>
      <c r="J4" s="143" t="s">
        <v>231</v>
      </c>
    </row>
    <row r="5" spans="1:52" s="63" customFormat="1" ht="43.5" customHeight="1">
      <c r="A5" s="149"/>
      <c r="B5" s="150"/>
      <c r="C5" s="79" t="s">
        <v>146</v>
      </c>
      <c r="D5" s="79" t="s">
        <v>147</v>
      </c>
      <c r="E5" s="79" t="s">
        <v>148</v>
      </c>
      <c r="F5" s="79" t="s">
        <v>149</v>
      </c>
      <c r="G5" s="79" t="s">
        <v>150</v>
      </c>
      <c r="H5" s="80" t="s">
        <v>151</v>
      </c>
      <c r="I5" s="146"/>
      <c r="J5" s="144"/>
    </row>
    <row r="6" spans="1:52" s="114" customFormat="1" ht="13.7" customHeight="1">
      <c r="A6" s="110" t="s">
        <v>236</v>
      </c>
      <c r="B6" s="111" t="s">
        <v>22</v>
      </c>
      <c r="C6" s="112">
        <v>39009</v>
      </c>
      <c r="D6" s="112">
        <v>40705</v>
      </c>
      <c r="E6" s="112">
        <v>27716</v>
      </c>
      <c r="F6" s="112">
        <v>11113</v>
      </c>
      <c r="G6" s="112">
        <v>1101</v>
      </c>
      <c r="H6" s="112">
        <v>15502</v>
      </c>
      <c r="I6" s="112">
        <v>12989</v>
      </c>
      <c r="J6" s="113">
        <v>68.089915243827534</v>
      </c>
    </row>
    <row r="7" spans="1:52" s="47" customFormat="1" ht="14.25">
      <c r="A7" s="70" t="s">
        <v>82</v>
      </c>
      <c r="B7" s="46" t="s">
        <v>0</v>
      </c>
      <c r="C7" s="48">
        <v>6899</v>
      </c>
      <c r="D7" s="48">
        <v>6988</v>
      </c>
      <c r="E7" s="48">
        <v>5265</v>
      </c>
      <c r="F7" s="48">
        <v>1956</v>
      </c>
      <c r="G7" s="48">
        <v>121</v>
      </c>
      <c r="H7" s="48">
        <v>3188</v>
      </c>
      <c r="I7" s="48">
        <v>1723</v>
      </c>
      <c r="J7" s="83">
        <v>75.343445907269597</v>
      </c>
    </row>
    <row r="8" spans="1:52" s="47" customFormat="1" ht="14.25">
      <c r="A8" s="70" t="s">
        <v>83</v>
      </c>
      <c r="B8" s="46" t="s">
        <v>1</v>
      </c>
      <c r="C8" s="48">
        <v>3399</v>
      </c>
      <c r="D8" s="48">
        <v>3406</v>
      </c>
      <c r="E8" s="48">
        <v>1825</v>
      </c>
      <c r="F8" s="48">
        <v>829</v>
      </c>
      <c r="G8" s="48">
        <v>71</v>
      </c>
      <c r="H8" s="48">
        <v>925</v>
      </c>
      <c r="I8" s="48">
        <v>1581</v>
      </c>
      <c r="J8" s="83">
        <v>53.581914268937169</v>
      </c>
    </row>
    <row r="9" spans="1:52" s="47" customFormat="1" ht="14.25">
      <c r="A9" s="70" t="s">
        <v>84</v>
      </c>
      <c r="B9" s="46" t="s">
        <v>2</v>
      </c>
      <c r="C9" s="48">
        <v>4777</v>
      </c>
      <c r="D9" s="48">
        <v>5220</v>
      </c>
      <c r="E9" s="48">
        <v>3741</v>
      </c>
      <c r="F9" s="48">
        <v>1592</v>
      </c>
      <c r="G9" s="48">
        <v>145</v>
      </c>
      <c r="H9" s="48">
        <v>2004</v>
      </c>
      <c r="I9" s="48">
        <v>1479</v>
      </c>
      <c r="J9" s="83">
        <v>71.666666666666671</v>
      </c>
    </row>
    <row r="10" spans="1:52" s="47" customFormat="1" ht="14.25">
      <c r="A10" s="70" t="s">
        <v>85</v>
      </c>
      <c r="B10" s="46" t="s">
        <v>3</v>
      </c>
      <c r="C10" s="48">
        <v>5125</v>
      </c>
      <c r="D10" s="48">
        <v>5372</v>
      </c>
      <c r="E10" s="48">
        <v>3384</v>
      </c>
      <c r="F10" s="48">
        <v>1185</v>
      </c>
      <c r="G10" s="48">
        <v>113</v>
      </c>
      <c r="H10" s="48">
        <v>2086</v>
      </c>
      <c r="I10" s="48">
        <v>1988</v>
      </c>
      <c r="J10" s="83">
        <v>62.993298585256888</v>
      </c>
    </row>
    <row r="11" spans="1:52" s="47" customFormat="1" ht="14.25">
      <c r="A11" s="70" t="s">
        <v>86</v>
      </c>
      <c r="B11" s="46" t="s">
        <v>4</v>
      </c>
      <c r="C11" s="48">
        <v>2878</v>
      </c>
      <c r="D11" s="48">
        <v>2931</v>
      </c>
      <c r="E11" s="48">
        <v>1768</v>
      </c>
      <c r="F11" s="48">
        <v>688</v>
      </c>
      <c r="G11" s="48">
        <v>67</v>
      </c>
      <c r="H11" s="48">
        <v>1013</v>
      </c>
      <c r="I11" s="48">
        <v>1163</v>
      </c>
      <c r="J11" s="83">
        <v>60.320709655407711</v>
      </c>
    </row>
    <row r="12" spans="1:52" s="47" customFormat="1" ht="14.25">
      <c r="A12" s="71" t="s">
        <v>105</v>
      </c>
      <c r="B12" s="46" t="s">
        <v>5</v>
      </c>
      <c r="C12" s="48">
        <v>5577</v>
      </c>
      <c r="D12" s="48">
        <v>5984</v>
      </c>
      <c r="E12" s="48">
        <v>4574</v>
      </c>
      <c r="F12" s="48">
        <v>1566</v>
      </c>
      <c r="G12" s="48">
        <v>125</v>
      </c>
      <c r="H12" s="48">
        <v>2883</v>
      </c>
      <c r="I12" s="48">
        <v>1410</v>
      </c>
      <c r="J12" s="83">
        <v>76.43716577540107</v>
      </c>
    </row>
    <row r="13" spans="1:52" s="47" customFormat="1" ht="14.25">
      <c r="A13" s="92" t="s">
        <v>164</v>
      </c>
      <c r="B13" s="93" t="s">
        <v>6</v>
      </c>
      <c r="C13" s="48">
        <v>431</v>
      </c>
      <c r="D13" s="48">
        <v>436</v>
      </c>
      <c r="E13" s="48">
        <v>318</v>
      </c>
      <c r="F13" s="48">
        <v>169</v>
      </c>
      <c r="G13" s="48">
        <v>14</v>
      </c>
      <c r="H13" s="48">
        <v>135</v>
      </c>
      <c r="I13" s="48">
        <v>118</v>
      </c>
      <c r="J13" s="83">
        <v>72.935779816513758</v>
      </c>
    </row>
    <row r="14" spans="1:52" s="47" customFormat="1" ht="14.25">
      <c r="A14" s="92" t="s">
        <v>165</v>
      </c>
      <c r="B14" s="93" t="s">
        <v>7</v>
      </c>
      <c r="C14" s="48">
        <v>842</v>
      </c>
      <c r="D14" s="48">
        <v>902</v>
      </c>
      <c r="E14" s="48">
        <v>670</v>
      </c>
      <c r="F14" s="48">
        <v>334</v>
      </c>
      <c r="G14" s="48">
        <v>16</v>
      </c>
      <c r="H14" s="48">
        <v>320</v>
      </c>
      <c r="I14" s="48">
        <v>232</v>
      </c>
      <c r="J14" s="83">
        <v>74.27937915742794</v>
      </c>
    </row>
    <row r="15" spans="1:52" s="47" customFormat="1" ht="14.25">
      <c r="A15" s="92" t="s">
        <v>166</v>
      </c>
      <c r="B15" s="93" t="s">
        <v>8</v>
      </c>
      <c r="C15" s="48">
        <v>749</v>
      </c>
      <c r="D15" s="48">
        <v>750</v>
      </c>
      <c r="E15" s="48">
        <v>501</v>
      </c>
      <c r="F15" s="48">
        <v>180</v>
      </c>
      <c r="G15" s="48">
        <v>41</v>
      </c>
      <c r="H15" s="48">
        <v>280</v>
      </c>
      <c r="I15" s="48">
        <v>249</v>
      </c>
      <c r="J15" s="83">
        <v>66.8</v>
      </c>
    </row>
    <row r="16" spans="1:52" s="47" customFormat="1" ht="14.25">
      <c r="A16" s="92" t="s">
        <v>167</v>
      </c>
      <c r="B16" s="93" t="s">
        <v>9</v>
      </c>
      <c r="C16" s="48">
        <v>1633</v>
      </c>
      <c r="D16" s="48">
        <v>1708</v>
      </c>
      <c r="E16" s="48">
        <v>1131</v>
      </c>
      <c r="F16" s="48">
        <v>431</v>
      </c>
      <c r="G16" s="48">
        <v>33</v>
      </c>
      <c r="H16" s="48">
        <v>667</v>
      </c>
      <c r="I16" s="48">
        <v>577</v>
      </c>
      <c r="J16" s="83">
        <v>66.217798594847778</v>
      </c>
    </row>
    <row r="17" spans="1:10" s="47" customFormat="1" ht="14.25">
      <c r="A17" s="92" t="s">
        <v>168</v>
      </c>
      <c r="B17" s="93" t="s">
        <v>10</v>
      </c>
      <c r="C17" s="48">
        <v>803</v>
      </c>
      <c r="D17" s="48">
        <v>911</v>
      </c>
      <c r="E17" s="48">
        <v>617</v>
      </c>
      <c r="F17" s="48">
        <v>268</v>
      </c>
      <c r="G17" s="48">
        <v>100</v>
      </c>
      <c r="H17" s="48">
        <v>249</v>
      </c>
      <c r="I17" s="48">
        <v>294</v>
      </c>
      <c r="J17" s="83">
        <v>67.727771679473108</v>
      </c>
    </row>
    <row r="18" spans="1:10" s="47" customFormat="1" ht="14.25">
      <c r="A18" s="92" t="s">
        <v>169</v>
      </c>
      <c r="B18" s="93" t="s">
        <v>11</v>
      </c>
      <c r="C18" s="48">
        <v>759</v>
      </c>
      <c r="D18" s="48">
        <v>773</v>
      </c>
      <c r="E18" s="48">
        <v>536</v>
      </c>
      <c r="F18" s="48">
        <v>239</v>
      </c>
      <c r="G18" s="48">
        <v>69</v>
      </c>
      <c r="H18" s="48">
        <v>228</v>
      </c>
      <c r="I18" s="48">
        <v>237</v>
      </c>
      <c r="J18" s="83">
        <v>69.340232858990944</v>
      </c>
    </row>
    <row r="19" spans="1:10" s="47" customFormat="1" ht="14.25">
      <c r="A19" s="92" t="s">
        <v>170</v>
      </c>
      <c r="B19" s="93" t="s">
        <v>12</v>
      </c>
      <c r="C19" s="48">
        <v>567</v>
      </c>
      <c r="D19" s="48">
        <v>603</v>
      </c>
      <c r="E19" s="48">
        <v>306</v>
      </c>
      <c r="F19" s="48">
        <v>149</v>
      </c>
      <c r="G19" s="48">
        <v>25</v>
      </c>
      <c r="H19" s="48">
        <v>132</v>
      </c>
      <c r="I19" s="48">
        <v>297</v>
      </c>
      <c r="J19" s="83">
        <v>50.746268656716417</v>
      </c>
    </row>
    <row r="20" spans="1:10" s="47" customFormat="1" ht="14.25">
      <c r="A20" s="92" t="s">
        <v>171</v>
      </c>
      <c r="B20" s="93" t="s">
        <v>13</v>
      </c>
      <c r="C20" s="48">
        <v>1451</v>
      </c>
      <c r="D20" s="48">
        <v>1484</v>
      </c>
      <c r="E20" s="48">
        <v>1027</v>
      </c>
      <c r="F20" s="48">
        <v>573</v>
      </c>
      <c r="G20" s="48">
        <v>42</v>
      </c>
      <c r="H20" s="48">
        <v>412</v>
      </c>
      <c r="I20" s="48">
        <v>457</v>
      </c>
      <c r="J20" s="83">
        <v>69.204851752021568</v>
      </c>
    </row>
    <row r="21" spans="1:10" s="47" customFormat="1" ht="14.25">
      <c r="A21" s="92" t="s">
        <v>172</v>
      </c>
      <c r="B21" s="93" t="s">
        <v>14</v>
      </c>
      <c r="C21" s="48">
        <v>536</v>
      </c>
      <c r="D21" s="48">
        <v>581</v>
      </c>
      <c r="E21" s="48">
        <v>363</v>
      </c>
      <c r="F21" s="48">
        <v>179</v>
      </c>
      <c r="G21" s="48">
        <v>24</v>
      </c>
      <c r="H21" s="48">
        <v>160</v>
      </c>
      <c r="I21" s="48">
        <v>218</v>
      </c>
      <c r="J21" s="83">
        <v>62.478485370051636</v>
      </c>
    </row>
    <row r="22" spans="1:10" s="47" customFormat="1" ht="14.25">
      <c r="A22" s="92" t="s">
        <v>173</v>
      </c>
      <c r="B22" s="93" t="s">
        <v>15</v>
      </c>
      <c r="C22" s="48">
        <v>805</v>
      </c>
      <c r="D22" s="48">
        <v>835</v>
      </c>
      <c r="E22" s="48">
        <v>408</v>
      </c>
      <c r="F22" s="48">
        <v>184</v>
      </c>
      <c r="G22" s="48">
        <v>42</v>
      </c>
      <c r="H22" s="48">
        <v>182</v>
      </c>
      <c r="I22" s="48">
        <v>427</v>
      </c>
      <c r="J22" s="83">
        <v>48.862275449101794</v>
      </c>
    </row>
    <row r="23" spans="1:10" s="47" customFormat="1" ht="14.25">
      <c r="A23" s="92" t="s">
        <v>174</v>
      </c>
      <c r="B23" s="93" t="s">
        <v>16</v>
      </c>
      <c r="C23" s="48">
        <v>65</v>
      </c>
      <c r="D23" s="48">
        <v>65</v>
      </c>
      <c r="E23" s="48">
        <v>42</v>
      </c>
      <c r="F23" s="48">
        <v>31</v>
      </c>
      <c r="G23" s="48" t="s">
        <v>162</v>
      </c>
      <c r="H23" s="48">
        <v>11</v>
      </c>
      <c r="I23" s="48">
        <v>23</v>
      </c>
      <c r="J23" s="83">
        <v>64.615384615384613</v>
      </c>
    </row>
    <row r="24" spans="1:10" s="47" customFormat="1" ht="14.25">
      <c r="A24" s="92" t="s">
        <v>175</v>
      </c>
      <c r="B24" s="93" t="s">
        <v>17</v>
      </c>
      <c r="C24" s="48">
        <v>598</v>
      </c>
      <c r="D24" s="48">
        <v>603</v>
      </c>
      <c r="E24" s="48">
        <v>457</v>
      </c>
      <c r="F24" s="48">
        <v>202</v>
      </c>
      <c r="G24" s="48">
        <v>19</v>
      </c>
      <c r="H24" s="48">
        <v>236</v>
      </c>
      <c r="I24" s="48">
        <v>146</v>
      </c>
      <c r="J24" s="83">
        <v>75.787728026533998</v>
      </c>
    </row>
    <row r="25" spans="1:10" s="47" customFormat="1" ht="14.25">
      <c r="A25" s="92" t="s">
        <v>176</v>
      </c>
      <c r="B25" s="93" t="s">
        <v>18</v>
      </c>
      <c r="C25" s="48">
        <v>640</v>
      </c>
      <c r="D25" s="48">
        <v>672</v>
      </c>
      <c r="E25" s="48">
        <v>465</v>
      </c>
      <c r="F25" s="48">
        <v>200</v>
      </c>
      <c r="G25" s="48">
        <v>11</v>
      </c>
      <c r="H25" s="48">
        <v>254</v>
      </c>
      <c r="I25" s="48">
        <v>207</v>
      </c>
      <c r="J25" s="83">
        <v>69.196428571428569</v>
      </c>
    </row>
    <row r="26" spans="1:10" s="47" customFormat="1" ht="14.25">
      <c r="A26" s="92" t="s">
        <v>177</v>
      </c>
      <c r="B26" s="93" t="s">
        <v>19</v>
      </c>
      <c r="C26" s="48">
        <v>365</v>
      </c>
      <c r="D26" s="48">
        <v>370</v>
      </c>
      <c r="E26" s="48">
        <v>245</v>
      </c>
      <c r="F26" s="48">
        <v>103</v>
      </c>
      <c r="G26" s="48">
        <v>17</v>
      </c>
      <c r="H26" s="48">
        <v>125</v>
      </c>
      <c r="I26" s="48">
        <v>125</v>
      </c>
      <c r="J26" s="83">
        <v>66.21621621621621</v>
      </c>
    </row>
    <row r="27" spans="1:10" s="47" customFormat="1" ht="14.25">
      <c r="A27" s="92" t="s">
        <v>178</v>
      </c>
      <c r="B27" s="93" t="s">
        <v>20</v>
      </c>
      <c r="C27" s="48">
        <v>107</v>
      </c>
      <c r="D27" s="48">
        <v>108</v>
      </c>
      <c r="E27" s="48">
        <v>70</v>
      </c>
      <c r="F27" s="48">
        <v>52</v>
      </c>
      <c r="G27" s="48">
        <v>6</v>
      </c>
      <c r="H27" s="48">
        <v>12</v>
      </c>
      <c r="I27" s="48">
        <v>38</v>
      </c>
      <c r="J27" s="83">
        <v>64.81481481481481</v>
      </c>
    </row>
    <row r="28" spans="1:10" s="47" customFormat="1" ht="14.25">
      <c r="A28" s="94" t="s">
        <v>179</v>
      </c>
      <c r="B28" s="95" t="s">
        <v>21</v>
      </c>
      <c r="C28" s="49">
        <v>3</v>
      </c>
      <c r="D28" s="49">
        <v>3</v>
      </c>
      <c r="E28" s="49">
        <v>3</v>
      </c>
      <c r="F28" s="49">
        <v>3</v>
      </c>
      <c r="G28" s="49" t="s">
        <v>162</v>
      </c>
      <c r="H28" s="49" t="s">
        <v>162</v>
      </c>
      <c r="I28" s="49" t="s">
        <v>162</v>
      </c>
      <c r="J28" s="84">
        <v>100</v>
      </c>
    </row>
    <row r="29" spans="1:10">
      <c r="A29" s="61" t="s">
        <v>100</v>
      </c>
      <c r="B29" s="96"/>
      <c r="C29" s="97"/>
    </row>
    <row r="30" spans="1:10">
      <c r="A30" s="62" t="s">
        <v>43</v>
      </c>
      <c r="B30" s="97"/>
      <c r="C30" s="97"/>
    </row>
    <row r="31" spans="1:10">
      <c r="A31" s="61" t="s">
        <v>161</v>
      </c>
    </row>
  </sheetData>
  <mergeCells count="6">
    <mergeCell ref="A4:B5"/>
    <mergeCell ref="AE2:AQ2"/>
    <mergeCell ref="C4:D4"/>
    <mergeCell ref="E4:H4"/>
    <mergeCell ref="J4:J5"/>
    <mergeCell ref="I4:I5"/>
  </mergeCells>
  <phoneticPr fontId="2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30"/>
  <sheetViews>
    <sheetView workbookViewId="0">
      <selection activeCell="J4" sqref="J4:J5"/>
    </sheetView>
  </sheetViews>
  <sheetFormatPr defaultColWidth="14.375" defaultRowHeight="15.75"/>
  <cols>
    <col min="1" max="1" width="7.125" style="39" customWidth="1"/>
    <col min="2" max="2" width="14.375" style="39" customWidth="1"/>
    <col min="3" max="3" width="22.875" style="39" customWidth="1"/>
    <col min="4" max="5" width="19.75" style="39" customWidth="1"/>
    <col min="6" max="248" width="9" style="39" customWidth="1"/>
    <col min="249" max="249" width="12.625" style="39" customWidth="1"/>
    <col min="250" max="16384" width="14.375" style="39"/>
  </cols>
  <sheetData>
    <row r="1" spans="1:52" s="13" customFormat="1" ht="20.25" customHeight="1">
      <c r="A1" s="12" t="s">
        <v>217</v>
      </c>
      <c r="B1" s="40"/>
      <c r="C1" s="40"/>
      <c r="D1" s="40"/>
      <c r="E1" s="4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14" customFormat="1" ht="14.25" customHeight="1">
      <c r="A2" s="90" t="s">
        <v>218</v>
      </c>
      <c r="B2" s="25"/>
      <c r="C2" s="25"/>
      <c r="D2" s="25"/>
      <c r="E2" s="26"/>
      <c r="F2" s="26"/>
      <c r="G2" s="26"/>
      <c r="H2" s="26"/>
      <c r="I2" s="26"/>
      <c r="J2" s="26"/>
      <c r="K2" s="27"/>
      <c r="L2" s="26"/>
      <c r="M2" s="26"/>
      <c r="N2" s="27"/>
      <c r="O2" s="26"/>
      <c r="P2" s="26"/>
      <c r="Q2" s="26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25"/>
    </row>
    <row r="3" spans="1:52" s="14" customFormat="1" ht="12.75" customHeight="1">
      <c r="A3" s="28" t="s">
        <v>132</v>
      </c>
      <c r="B3" s="29"/>
      <c r="C3" s="29"/>
      <c r="D3" s="29"/>
      <c r="E3" s="13"/>
      <c r="V3" s="30"/>
      <c r="W3" s="30"/>
      <c r="X3" s="30"/>
      <c r="Y3" s="30"/>
      <c r="Z3" s="30"/>
      <c r="AA3" s="30"/>
      <c r="AB3" s="30"/>
      <c r="AC3" s="30"/>
      <c r="AD3" s="30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2" s="44" customFormat="1" ht="57.75" customHeight="1">
      <c r="A4" s="151" t="s">
        <v>87</v>
      </c>
      <c r="B4" s="152"/>
      <c r="C4" s="36" t="s">
        <v>78</v>
      </c>
      <c r="D4" s="37" t="s">
        <v>79</v>
      </c>
      <c r="E4" s="37" t="s">
        <v>80</v>
      </c>
    </row>
    <row r="5" spans="1:52" s="44" customFormat="1" ht="13.7" customHeight="1">
      <c r="A5" s="72" t="s">
        <v>88</v>
      </c>
      <c r="B5" s="45" t="s">
        <v>22</v>
      </c>
      <c r="C5" s="48">
        <v>21612</v>
      </c>
      <c r="D5" s="48">
        <v>4175</v>
      </c>
      <c r="E5" s="48">
        <v>1733</v>
      </c>
    </row>
    <row r="6" spans="1:52" s="47" customFormat="1" ht="14.25">
      <c r="A6" s="70" t="s">
        <v>82</v>
      </c>
      <c r="B6" s="46" t="s">
        <v>0</v>
      </c>
      <c r="C6" s="48">
        <v>3795</v>
      </c>
      <c r="D6" s="48">
        <v>712</v>
      </c>
      <c r="E6" s="48">
        <v>435</v>
      </c>
    </row>
    <row r="7" spans="1:52" s="47" customFormat="1" ht="14.25">
      <c r="A7" s="70" t="s">
        <v>83</v>
      </c>
      <c r="B7" s="46" t="s">
        <v>1</v>
      </c>
      <c r="C7" s="48">
        <v>1709</v>
      </c>
      <c r="D7" s="48">
        <v>395</v>
      </c>
      <c r="E7" s="48">
        <v>101</v>
      </c>
    </row>
    <row r="8" spans="1:52" s="47" customFormat="1" ht="14.25">
      <c r="A8" s="70" t="s">
        <v>84</v>
      </c>
      <c r="B8" s="46" t="s">
        <v>2</v>
      </c>
      <c r="C8" s="48">
        <v>2453</v>
      </c>
      <c r="D8" s="48">
        <v>510</v>
      </c>
      <c r="E8" s="48">
        <v>290</v>
      </c>
    </row>
    <row r="9" spans="1:52" s="47" customFormat="1" ht="14.25">
      <c r="A9" s="70" t="s">
        <v>85</v>
      </c>
      <c r="B9" s="46" t="s">
        <v>3</v>
      </c>
      <c r="C9" s="48">
        <v>2696</v>
      </c>
      <c r="D9" s="48">
        <v>534</v>
      </c>
      <c r="E9" s="48">
        <v>122</v>
      </c>
    </row>
    <row r="10" spans="1:52" s="47" customFormat="1" ht="14.25">
      <c r="A10" s="70" t="s">
        <v>86</v>
      </c>
      <c r="B10" s="46" t="s">
        <v>4</v>
      </c>
      <c r="C10" s="48">
        <v>1563</v>
      </c>
      <c r="D10" s="48">
        <v>318</v>
      </c>
      <c r="E10" s="48">
        <v>123</v>
      </c>
    </row>
    <row r="11" spans="1:52" s="47" customFormat="1" ht="14.25">
      <c r="A11" s="71" t="s">
        <v>105</v>
      </c>
      <c r="B11" s="46" t="s">
        <v>5</v>
      </c>
      <c r="C11" s="48">
        <v>3358</v>
      </c>
      <c r="D11" s="48">
        <v>580</v>
      </c>
      <c r="E11" s="48">
        <v>214</v>
      </c>
    </row>
    <row r="12" spans="1:52" s="47" customFormat="1" ht="14.25">
      <c r="A12" s="92" t="s">
        <v>164</v>
      </c>
      <c r="B12" s="93" t="s">
        <v>6</v>
      </c>
      <c r="C12" s="48">
        <v>173</v>
      </c>
      <c r="D12" s="48">
        <v>46</v>
      </c>
      <c r="E12" s="48">
        <v>5</v>
      </c>
    </row>
    <row r="13" spans="1:52" s="47" customFormat="1" ht="14.25">
      <c r="A13" s="92" t="s">
        <v>165</v>
      </c>
      <c r="B13" s="93" t="s">
        <v>7</v>
      </c>
      <c r="C13" s="48">
        <v>433</v>
      </c>
      <c r="D13" s="48">
        <v>106</v>
      </c>
      <c r="E13" s="48">
        <v>61</v>
      </c>
    </row>
    <row r="14" spans="1:52" s="47" customFormat="1" ht="14.25">
      <c r="A14" s="92" t="s">
        <v>166</v>
      </c>
      <c r="B14" s="93" t="s">
        <v>8</v>
      </c>
      <c r="C14" s="48">
        <v>312</v>
      </c>
      <c r="D14" s="48">
        <v>63</v>
      </c>
      <c r="E14" s="48">
        <v>12</v>
      </c>
    </row>
    <row r="15" spans="1:52" s="47" customFormat="1" ht="14.25">
      <c r="A15" s="92" t="s">
        <v>167</v>
      </c>
      <c r="B15" s="93" t="s">
        <v>9</v>
      </c>
      <c r="C15" s="48">
        <v>1259</v>
      </c>
      <c r="D15" s="48">
        <v>124</v>
      </c>
      <c r="E15" s="48">
        <v>147</v>
      </c>
    </row>
    <row r="16" spans="1:52" s="47" customFormat="1" ht="14.25">
      <c r="A16" s="92" t="s">
        <v>168</v>
      </c>
      <c r="B16" s="93" t="s">
        <v>10</v>
      </c>
      <c r="C16" s="48">
        <v>250</v>
      </c>
      <c r="D16" s="48">
        <v>59</v>
      </c>
      <c r="E16" s="48">
        <v>10</v>
      </c>
    </row>
    <row r="17" spans="1:5" s="47" customFormat="1" ht="14.25">
      <c r="A17" s="92" t="s">
        <v>169</v>
      </c>
      <c r="B17" s="93" t="s">
        <v>11</v>
      </c>
      <c r="C17" s="48">
        <v>523</v>
      </c>
      <c r="D17" s="48">
        <v>106</v>
      </c>
      <c r="E17" s="48">
        <v>26</v>
      </c>
    </row>
    <row r="18" spans="1:5" s="47" customFormat="1" ht="14.25">
      <c r="A18" s="92" t="s">
        <v>170</v>
      </c>
      <c r="B18" s="93" t="s">
        <v>12</v>
      </c>
      <c r="C18" s="48">
        <v>445</v>
      </c>
      <c r="D18" s="48">
        <v>40</v>
      </c>
      <c r="E18" s="48">
        <v>17</v>
      </c>
    </row>
    <row r="19" spans="1:5" s="47" customFormat="1" ht="14.25">
      <c r="A19" s="92" t="s">
        <v>171</v>
      </c>
      <c r="B19" s="93" t="s">
        <v>13</v>
      </c>
      <c r="C19" s="48">
        <v>781</v>
      </c>
      <c r="D19" s="48">
        <v>241</v>
      </c>
      <c r="E19" s="48">
        <v>58</v>
      </c>
    </row>
    <row r="20" spans="1:5" s="47" customFormat="1" ht="14.25">
      <c r="A20" s="92" t="s">
        <v>172</v>
      </c>
      <c r="B20" s="93" t="s">
        <v>14</v>
      </c>
      <c r="C20" s="48">
        <v>305</v>
      </c>
      <c r="D20" s="48">
        <v>33</v>
      </c>
      <c r="E20" s="48">
        <v>14</v>
      </c>
    </row>
    <row r="21" spans="1:5" s="47" customFormat="1" ht="14.25">
      <c r="A21" s="92" t="s">
        <v>173</v>
      </c>
      <c r="B21" s="93" t="s">
        <v>15</v>
      </c>
      <c r="C21" s="48">
        <v>385</v>
      </c>
      <c r="D21" s="48">
        <v>79</v>
      </c>
      <c r="E21" s="48">
        <v>26</v>
      </c>
    </row>
    <row r="22" spans="1:5" s="47" customFormat="1" ht="14.25">
      <c r="A22" s="92" t="s">
        <v>174</v>
      </c>
      <c r="B22" s="93" t="s">
        <v>16</v>
      </c>
      <c r="C22" s="48">
        <v>23</v>
      </c>
      <c r="D22" s="48">
        <v>8</v>
      </c>
      <c r="E22" s="48">
        <v>2</v>
      </c>
    </row>
    <row r="23" spans="1:5" s="47" customFormat="1" ht="14.25">
      <c r="A23" s="92" t="s">
        <v>175</v>
      </c>
      <c r="B23" s="93" t="s">
        <v>17</v>
      </c>
      <c r="C23" s="48">
        <v>387</v>
      </c>
      <c r="D23" s="48">
        <v>83</v>
      </c>
      <c r="E23" s="48">
        <v>21</v>
      </c>
    </row>
    <row r="24" spans="1:5" s="47" customFormat="1" ht="14.25">
      <c r="A24" s="92" t="s">
        <v>176</v>
      </c>
      <c r="B24" s="93" t="s">
        <v>18</v>
      </c>
      <c r="C24" s="48">
        <v>432</v>
      </c>
      <c r="D24" s="48">
        <v>89</v>
      </c>
      <c r="E24" s="48">
        <v>16</v>
      </c>
    </row>
    <row r="25" spans="1:5" s="47" customFormat="1" ht="14.25">
      <c r="A25" s="92" t="s">
        <v>177</v>
      </c>
      <c r="B25" s="93" t="s">
        <v>19</v>
      </c>
      <c r="C25" s="48">
        <v>263</v>
      </c>
      <c r="D25" s="48">
        <v>32</v>
      </c>
      <c r="E25" s="48">
        <v>19</v>
      </c>
    </row>
    <row r="26" spans="1:5" s="47" customFormat="1" ht="14.25">
      <c r="A26" s="92" t="s">
        <v>178</v>
      </c>
      <c r="B26" s="93" t="s">
        <v>20</v>
      </c>
      <c r="C26" s="48">
        <v>54</v>
      </c>
      <c r="D26" s="48">
        <v>13</v>
      </c>
      <c r="E26" s="48">
        <v>13</v>
      </c>
    </row>
    <row r="27" spans="1:5" s="47" customFormat="1" ht="14.25">
      <c r="A27" s="94" t="s">
        <v>179</v>
      </c>
      <c r="B27" s="95" t="s">
        <v>21</v>
      </c>
      <c r="C27" s="49">
        <v>13</v>
      </c>
      <c r="D27" s="49">
        <v>4</v>
      </c>
      <c r="E27" s="49">
        <v>1</v>
      </c>
    </row>
    <row r="28" spans="1:5">
      <c r="A28" s="61" t="s">
        <v>100</v>
      </c>
      <c r="B28" s="96"/>
      <c r="C28" s="97"/>
    </row>
    <row r="29" spans="1:5">
      <c r="A29" s="62" t="s">
        <v>43</v>
      </c>
      <c r="B29" s="97"/>
      <c r="C29" s="97"/>
    </row>
    <row r="30" spans="1:5">
      <c r="A30" s="61" t="s">
        <v>131</v>
      </c>
    </row>
  </sheetData>
  <mergeCells count="2">
    <mergeCell ref="AE2:AQ2"/>
    <mergeCell ref="A4:B4"/>
  </mergeCells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具名範圍</vt:lpstr>
      </vt:variant>
      <vt:variant>
        <vt:i4>15</vt:i4>
      </vt:variant>
    </vt:vector>
  </HeadingPairs>
  <TitlesOfParts>
    <vt:vector size="33" baseType="lpstr">
      <vt:lpstr>歷年</vt:lpstr>
      <vt:lpstr>112</vt:lpstr>
      <vt:lpstr>112下</vt:lpstr>
      <vt:lpstr>112上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'100'!Print_Area</vt:lpstr>
      <vt:lpstr>'102'!Print_Area</vt:lpstr>
      <vt:lpstr>'103'!Print_Area</vt:lpstr>
      <vt:lpstr>'104'!Print_Area</vt:lpstr>
      <vt:lpstr>'105'!Print_Area</vt:lpstr>
      <vt:lpstr>'98'!Print_Area</vt:lpstr>
      <vt:lpstr>'99'!Print_Area</vt:lpstr>
      <vt:lpstr>'100'!Print_Titles</vt:lpstr>
      <vt:lpstr>'101'!Print_Titles</vt:lpstr>
      <vt:lpstr>'102'!Print_Titles</vt:lpstr>
      <vt:lpstr>'103'!Print_Titles</vt:lpstr>
      <vt:lpstr>'104'!Print_Titles</vt:lpstr>
      <vt:lpstr>'105'!Print_Titles</vt:lpstr>
      <vt:lpstr>'98'!Print_Titles</vt:lpstr>
      <vt:lpstr>'99'!Print_Titles</vt:lpstr>
    </vt:vector>
  </TitlesOfParts>
  <Company>jung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d04</dc:creator>
  <cp:lastModifiedBy>張壬翔</cp:lastModifiedBy>
  <dcterms:created xsi:type="dcterms:W3CDTF">2017-01-04T08:54:38Z</dcterms:created>
  <dcterms:modified xsi:type="dcterms:W3CDTF">2025-02-11T06:31:46Z</dcterms:modified>
</cp:coreProperties>
</file>