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5函請更新\114年\2-機關回復\衛福部\障福組_2025.8\"/>
    </mc:Choice>
  </mc:AlternateContent>
  <xr:revisionPtr revIDLastSave="0" documentId="8_{A2D2C99F-BEC3-48DD-81E5-CAA3EECA9338}" xr6:coauthVersionLast="47" xr6:coauthVersionMax="47" xr10:uidLastSave="{00000000-0000-0000-0000-000000000000}"/>
  <bookViews>
    <workbookView xWindow="-120" yWindow="-120" windowWidth="29040" windowHeight="15720"/>
  </bookViews>
  <sheets>
    <sheet name="2024年" sheetId="1" r:id="rId1"/>
    <sheet name="2023年" sheetId="2" r:id="rId2"/>
    <sheet name="2022年" sheetId="3" r:id="rId3"/>
    <sheet name="2021年" sheetId="4" r:id="rId4"/>
    <sheet name="2020年" sheetId="5" r:id="rId5"/>
    <sheet name="2019年" sheetId="6" r:id="rId6"/>
    <sheet name="2018年" sheetId="7" r:id="rId7"/>
    <sheet name="2017年" sheetId="8" r:id="rId8"/>
    <sheet name="2016年" sheetId="9" r:id="rId9"/>
  </sheets>
  <definedNames>
    <definedName name="pp">'2016年'!$A$1:$N$33</definedName>
    <definedName name="_xlnm.Print_Area" localSheetId="8">'2016年'!$A$1:$N$32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9" l="1"/>
  <c r="D30" i="9"/>
  <c r="C30" i="9"/>
  <c r="B30" i="9" s="1"/>
  <c r="D29" i="9"/>
  <c r="C29" i="9"/>
  <c r="B29" i="9"/>
  <c r="D28" i="9"/>
  <c r="C28" i="9"/>
  <c r="B28" i="9"/>
  <c r="D27" i="9"/>
  <c r="C27" i="9"/>
  <c r="B27" i="9" s="1"/>
  <c r="D26" i="9"/>
  <c r="C26" i="9"/>
  <c r="B26" i="9" s="1"/>
  <c r="D25" i="9"/>
  <c r="C25" i="9"/>
  <c r="B25" i="9"/>
  <c r="D24" i="9"/>
  <c r="C24" i="9"/>
  <c r="B24" i="9"/>
  <c r="D23" i="9"/>
  <c r="C23" i="9"/>
  <c r="B23" i="9" s="1"/>
  <c r="D22" i="9"/>
  <c r="C22" i="9"/>
  <c r="B22" i="9" s="1"/>
  <c r="D21" i="9"/>
  <c r="C21" i="9"/>
  <c r="B21" i="9"/>
  <c r="D20" i="9"/>
  <c r="C20" i="9"/>
  <c r="B20" i="9"/>
  <c r="D19" i="9"/>
  <c r="C19" i="9"/>
  <c r="B19" i="9" s="1"/>
  <c r="D18" i="9"/>
  <c r="C18" i="9"/>
  <c r="B18" i="9" s="1"/>
  <c r="D17" i="9"/>
  <c r="C17" i="9"/>
  <c r="B17" i="9"/>
  <c r="D16" i="9"/>
  <c r="C16" i="9"/>
  <c r="B16" i="9"/>
  <c r="D15" i="9"/>
  <c r="C15" i="9"/>
  <c r="B15" i="9" s="1"/>
  <c r="D14" i="9"/>
  <c r="C14" i="9"/>
  <c r="B14" i="9" s="1"/>
  <c r="D13" i="9"/>
  <c r="C13" i="9"/>
  <c r="B13" i="9"/>
  <c r="D12" i="9"/>
  <c r="C12" i="9"/>
  <c r="B12" i="9"/>
  <c r="D11" i="9"/>
  <c r="C11" i="9"/>
  <c r="B11" i="9" s="1"/>
  <c r="D10" i="9"/>
  <c r="C10" i="9"/>
  <c r="B10" i="9" s="1"/>
  <c r="D9" i="9"/>
  <c r="C9" i="9"/>
  <c r="B9" i="9"/>
  <c r="D8" i="9"/>
  <c r="C8" i="9"/>
  <c r="B8" i="9"/>
  <c r="D7" i="9"/>
  <c r="D5" i="9" s="1"/>
  <c r="C7" i="9"/>
  <c r="B7" i="9" s="1"/>
  <c r="D6" i="9"/>
  <c r="C6" i="9"/>
  <c r="B6" i="9" s="1"/>
  <c r="N5" i="9"/>
  <c r="M5" i="9"/>
  <c r="L5" i="9"/>
  <c r="K5" i="9"/>
  <c r="J5" i="9"/>
  <c r="I5" i="9"/>
  <c r="H5" i="9"/>
  <c r="G5" i="9"/>
  <c r="F5" i="9"/>
  <c r="E5" i="9"/>
  <c r="D30" i="8"/>
  <c r="C30" i="8"/>
  <c r="B30" i="8"/>
  <c r="D29" i="8"/>
  <c r="C29" i="8"/>
  <c r="B29" i="8"/>
  <c r="D28" i="8"/>
  <c r="C28" i="8"/>
  <c r="B28" i="8" s="1"/>
  <c r="D27" i="8"/>
  <c r="C27" i="8"/>
  <c r="B27" i="8" s="1"/>
  <c r="D26" i="8"/>
  <c r="C26" i="8"/>
  <c r="B26" i="8"/>
  <c r="D25" i="8"/>
  <c r="C25" i="8"/>
  <c r="B25" i="8"/>
  <c r="D24" i="8"/>
  <c r="C24" i="8"/>
  <c r="B24" i="8" s="1"/>
  <c r="D23" i="8"/>
  <c r="C23" i="8"/>
  <c r="B23" i="8" s="1"/>
  <c r="D22" i="8"/>
  <c r="C22" i="8"/>
  <c r="B22" i="8"/>
  <c r="D21" i="8"/>
  <c r="C21" i="8"/>
  <c r="B21" i="8"/>
  <c r="D20" i="8"/>
  <c r="C20" i="8"/>
  <c r="B20" i="8" s="1"/>
  <c r="D19" i="8"/>
  <c r="C19" i="8"/>
  <c r="B19" i="8" s="1"/>
  <c r="D18" i="8"/>
  <c r="C18" i="8"/>
  <c r="B18" i="8"/>
  <c r="D17" i="8"/>
  <c r="C17" i="8"/>
  <c r="B17" i="8"/>
  <c r="D16" i="8"/>
  <c r="C16" i="8"/>
  <c r="B16" i="8" s="1"/>
  <c r="D15" i="8"/>
  <c r="C15" i="8"/>
  <c r="B15" i="8" s="1"/>
  <c r="D14" i="8"/>
  <c r="C14" i="8"/>
  <c r="B14" i="8"/>
  <c r="D13" i="8"/>
  <c r="C13" i="8"/>
  <c r="B13" i="8"/>
  <c r="D12" i="8"/>
  <c r="C12" i="8"/>
  <c r="B12" i="8" s="1"/>
  <c r="D11" i="8"/>
  <c r="C11" i="8"/>
  <c r="B11" i="8" s="1"/>
  <c r="D10" i="8"/>
  <c r="C10" i="8"/>
  <c r="B10" i="8"/>
  <c r="D9" i="8"/>
  <c r="C9" i="8"/>
  <c r="B9" i="8"/>
  <c r="D8" i="8"/>
  <c r="C8" i="8"/>
  <c r="B8" i="8" s="1"/>
  <c r="D7" i="8"/>
  <c r="C7" i="8"/>
  <c r="B7" i="8" s="1"/>
  <c r="D6" i="8"/>
  <c r="C6" i="8"/>
  <c r="B6" i="8"/>
  <c r="D5" i="8"/>
  <c r="C5" i="8"/>
  <c r="B5" i="8"/>
  <c r="C35" i="7"/>
  <c r="F34" i="7"/>
  <c r="E34" i="7"/>
  <c r="D34" i="7"/>
  <c r="C34" i="7"/>
  <c r="B34" i="7" s="1"/>
  <c r="F33" i="7"/>
  <c r="E33" i="7"/>
  <c r="D33" i="7"/>
  <c r="C33" i="7"/>
  <c r="B33" i="7"/>
  <c r="F32" i="7"/>
  <c r="E32" i="7"/>
  <c r="D32" i="7"/>
  <c r="C32" i="7"/>
  <c r="B32" i="7" s="1"/>
  <c r="F31" i="7"/>
  <c r="E31" i="7"/>
  <c r="D31" i="7"/>
  <c r="C31" i="7"/>
  <c r="B31" i="7"/>
  <c r="F30" i="7"/>
  <c r="E30" i="7"/>
  <c r="D30" i="7"/>
  <c r="C30" i="7"/>
  <c r="B30" i="7" s="1"/>
  <c r="F29" i="7"/>
  <c r="E29" i="7"/>
  <c r="D29" i="7"/>
  <c r="C29" i="7"/>
  <c r="B29" i="7"/>
  <c r="F28" i="7"/>
  <c r="E28" i="7"/>
  <c r="D28" i="7"/>
  <c r="C28" i="7"/>
  <c r="B28" i="7"/>
  <c r="F27" i="7"/>
  <c r="E27" i="7"/>
  <c r="D27" i="7"/>
  <c r="C27" i="7"/>
  <c r="B27" i="7" s="1"/>
  <c r="F26" i="7"/>
  <c r="E26" i="7"/>
  <c r="D26" i="7"/>
  <c r="C26" i="7"/>
  <c r="B26" i="7"/>
  <c r="F25" i="7"/>
  <c r="E25" i="7"/>
  <c r="D25" i="7"/>
  <c r="C25" i="7"/>
  <c r="B25" i="7" s="1"/>
  <c r="F24" i="7"/>
  <c r="E24" i="7"/>
  <c r="D24" i="7"/>
  <c r="C24" i="7"/>
  <c r="B24" i="7"/>
  <c r="F23" i="7"/>
  <c r="E23" i="7"/>
  <c r="D23" i="7"/>
  <c r="C23" i="7"/>
  <c r="B23" i="7"/>
  <c r="F22" i="7"/>
  <c r="E22" i="7"/>
  <c r="D22" i="7"/>
  <c r="B22" i="7" s="1"/>
  <c r="C22" i="7"/>
  <c r="F21" i="7"/>
  <c r="E21" i="7"/>
  <c r="D21" i="7"/>
  <c r="C21" i="7"/>
  <c r="B21" i="7"/>
  <c r="F20" i="7"/>
  <c r="E20" i="7"/>
  <c r="D20" i="7"/>
  <c r="C20" i="7"/>
  <c r="B20" i="7" s="1"/>
  <c r="F19" i="7"/>
  <c r="E19" i="7"/>
  <c r="D19" i="7"/>
  <c r="C19" i="7"/>
  <c r="B19" i="7"/>
  <c r="F18" i="7"/>
  <c r="E18" i="7"/>
  <c r="D18" i="7"/>
  <c r="C18" i="7"/>
  <c r="B18" i="7" s="1"/>
  <c r="F17" i="7"/>
  <c r="E17" i="7"/>
  <c r="D17" i="7"/>
  <c r="C17" i="7"/>
  <c r="B17" i="7"/>
  <c r="F16" i="7"/>
  <c r="E16" i="7"/>
  <c r="D16" i="7"/>
  <c r="C16" i="7"/>
  <c r="B16" i="7"/>
  <c r="F15" i="7"/>
  <c r="E15" i="7"/>
  <c r="D15" i="7"/>
  <c r="C15" i="7"/>
  <c r="B15" i="7" s="1"/>
  <c r="F14" i="7"/>
  <c r="E14" i="7"/>
  <c r="D14" i="7"/>
  <c r="C14" i="7"/>
  <c r="B14" i="7"/>
  <c r="F13" i="7"/>
  <c r="E13" i="7"/>
  <c r="D13" i="7"/>
  <c r="C13" i="7"/>
  <c r="B13" i="7" s="1"/>
  <c r="F12" i="7"/>
  <c r="E12" i="7"/>
  <c r="D12" i="7"/>
  <c r="C12" i="7"/>
  <c r="B12" i="7"/>
  <c r="F11" i="7"/>
  <c r="E11" i="7"/>
  <c r="D11" i="7"/>
  <c r="C11" i="7"/>
  <c r="B11" i="7"/>
  <c r="F10" i="7"/>
  <c r="E10" i="7"/>
  <c r="D10" i="7"/>
  <c r="C10" i="7"/>
  <c r="B10" i="7" s="1"/>
  <c r="F9" i="7"/>
  <c r="E9" i="7"/>
  <c r="D9" i="7"/>
  <c r="C9" i="7"/>
  <c r="B9" i="7"/>
  <c r="A3" i="7"/>
  <c r="E33" i="6"/>
  <c r="F32" i="6"/>
  <c r="E32" i="6"/>
  <c r="D32" i="6"/>
  <c r="C32" i="6"/>
  <c r="B32" i="6" s="1"/>
  <c r="F31" i="6"/>
  <c r="E31" i="6"/>
  <c r="D31" i="6"/>
  <c r="C31" i="6"/>
  <c r="B31" i="6"/>
  <c r="F30" i="6"/>
  <c r="E30" i="6"/>
  <c r="D30" i="6"/>
  <c r="C30" i="6"/>
  <c r="B30" i="6" s="1"/>
  <c r="F29" i="6"/>
  <c r="E29" i="6"/>
  <c r="D29" i="6"/>
  <c r="C29" i="6"/>
  <c r="B29" i="6"/>
  <c r="F28" i="6"/>
  <c r="E28" i="6"/>
  <c r="D28" i="6"/>
  <c r="C28" i="6"/>
  <c r="B28" i="6" s="1"/>
  <c r="F27" i="6"/>
  <c r="E27" i="6"/>
  <c r="D27" i="6"/>
  <c r="C27" i="6"/>
  <c r="B27" i="6"/>
  <c r="F26" i="6"/>
  <c r="E26" i="6"/>
  <c r="D26" i="6"/>
  <c r="C26" i="6"/>
  <c r="B26" i="6"/>
  <c r="F25" i="6"/>
  <c r="E25" i="6"/>
  <c r="D25" i="6"/>
  <c r="B25" i="6" s="1"/>
  <c r="C25" i="6"/>
  <c r="F24" i="6"/>
  <c r="E24" i="6"/>
  <c r="D24" i="6"/>
  <c r="C24" i="6"/>
  <c r="B24" i="6"/>
  <c r="F23" i="6"/>
  <c r="E23" i="6"/>
  <c r="D23" i="6"/>
  <c r="C23" i="6"/>
  <c r="B23" i="6" s="1"/>
  <c r="F22" i="6"/>
  <c r="E22" i="6"/>
  <c r="D22" i="6"/>
  <c r="C22" i="6"/>
  <c r="B22" i="6"/>
  <c r="F21" i="6"/>
  <c r="E21" i="6"/>
  <c r="D21" i="6"/>
  <c r="C21" i="6"/>
  <c r="B21" i="6"/>
  <c r="F20" i="6"/>
  <c r="E20" i="6"/>
  <c r="D20" i="6"/>
  <c r="C20" i="6"/>
  <c r="B20" i="6" s="1"/>
  <c r="F19" i="6"/>
  <c r="E19" i="6"/>
  <c r="D19" i="6"/>
  <c r="C19" i="6"/>
  <c r="B19" i="6"/>
  <c r="F18" i="6"/>
  <c r="E18" i="6"/>
  <c r="D18" i="6"/>
  <c r="C18" i="6"/>
  <c r="B18" i="6" s="1"/>
  <c r="F17" i="6"/>
  <c r="E17" i="6"/>
  <c r="D17" i="6"/>
  <c r="C17" i="6"/>
  <c r="B17" i="6"/>
  <c r="F16" i="6"/>
  <c r="E16" i="6"/>
  <c r="D16" i="6"/>
  <c r="C16" i="6"/>
  <c r="B16" i="6" s="1"/>
  <c r="F15" i="6"/>
  <c r="E15" i="6"/>
  <c r="D15" i="6"/>
  <c r="C15" i="6"/>
  <c r="B15" i="6"/>
  <c r="F14" i="6"/>
  <c r="E14" i="6"/>
  <c r="D14" i="6"/>
  <c r="C14" i="6"/>
  <c r="B14" i="6"/>
  <c r="F13" i="6"/>
  <c r="E13" i="6"/>
  <c r="D13" i="6"/>
  <c r="C13" i="6"/>
  <c r="B13" i="6" s="1"/>
  <c r="F12" i="6"/>
  <c r="E12" i="6"/>
  <c r="D12" i="6"/>
  <c r="C12" i="6"/>
  <c r="B12" i="6"/>
  <c r="F11" i="6"/>
  <c r="E11" i="6"/>
  <c r="D11" i="6"/>
  <c r="C11" i="6"/>
  <c r="B11" i="6" s="1"/>
  <c r="F10" i="6"/>
  <c r="E10" i="6"/>
  <c r="D10" i="6"/>
  <c r="C10" i="6"/>
  <c r="B10" i="6"/>
  <c r="F9" i="6"/>
  <c r="E9" i="6"/>
  <c r="D9" i="6"/>
  <c r="C9" i="6"/>
  <c r="B9" i="6"/>
  <c r="F8" i="6"/>
  <c r="E8" i="6"/>
  <c r="D8" i="6"/>
  <c r="C8" i="6"/>
  <c r="B8" i="6" s="1"/>
  <c r="F7" i="6"/>
  <c r="E7" i="6"/>
  <c r="D7" i="6"/>
  <c r="C7" i="6"/>
  <c r="B7" i="6"/>
  <c r="E33" i="5"/>
  <c r="F32" i="5"/>
  <c r="E32" i="5"/>
  <c r="D32" i="5"/>
  <c r="C32" i="5"/>
  <c r="B32" i="5" s="1"/>
  <c r="F31" i="5"/>
  <c r="E31" i="5"/>
  <c r="D31" i="5"/>
  <c r="C31" i="5"/>
  <c r="B31" i="5"/>
  <c r="Z30" i="5"/>
  <c r="Z7" i="5" s="1"/>
  <c r="Y30" i="5"/>
  <c r="Y7" i="5" s="1"/>
  <c r="X30" i="5"/>
  <c r="X7" i="5" s="1"/>
  <c r="W30" i="5"/>
  <c r="V30" i="5"/>
  <c r="U30" i="5"/>
  <c r="T30" i="5"/>
  <c r="S30" i="5"/>
  <c r="R30" i="5"/>
  <c r="R7" i="5" s="1"/>
  <c r="Q30" i="5"/>
  <c r="Q7" i="5" s="1"/>
  <c r="P30" i="5"/>
  <c r="P7" i="5" s="1"/>
  <c r="O30" i="5"/>
  <c r="O7" i="5" s="1"/>
  <c r="N30" i="5"/>
  <c r="F30" i="5" s="1"/>
  <c r="M30" i="5"/>
  <c r="E30" i="5" s="1"/>
  <c r="L30" i="5"/>
  <c r="D30" i="5" s="1"/>
  <c r="K30" i="5"/>
  <c r="C30" i="5" s="1"/>
  <c r="B30" i="5" s="1"/>
  <c r="J30" i="5"/>
  <c r="I30" i="5"/>
  <c r="H30" i="5"/>
  <c r="G30" i="5"/>
  <c r="F29" i="5"/>
  <c r="E29" i="5"/>
  <c r="D29" i="5"/>
  <c r="C29" i="5"/>
  <c r="B29" i="5" s="1"/>
  <c r="F28" i="5"/>
  <c r="E28" i="5"/>
  <c r="D28" i="5"/>
  <c r="C28" i="5"/>
  <c r="B28" i="5"/>
  <c r="F27" i="5"/>
  <c r="E27" i="5"/>
  <c r="D27" i="5"/>
  <c r="C27" i="5"/>
  <c r="B27" i="5" s="1"/>
  <c r="F26" i="5"/>
  <c r="E26" i="5"/>
  <c r="D26" i="5"/>
  <c r="C26" i="5"/>
  <c r="B26" i="5"/>
  <c r="F25" i="5"/>
  <c r="E25" i="5"/>
  <c r="D25" i="5"/>
  <c r="C25" i="5"/>
  <c r="B25" i="5"/>
  <c r="F24" i="5"/>
  <c r="E24" i="5"/>
  <c r="D24" i="5"/>
  <c r="B24" i="5" s="1"/>
  <c r="C24" i="5"/>
  <c r="F23" i="5"/>
  <c r="E23" i="5"/>
  <c r="D23" i="5"/>
  <c r="C23" i="5"/>
  <c r="B23" i="5"/>
  <c r="F22" i="5"/>
  <c r="E22" i="5"/>
  <c r="D22" i="5"/>
  <c r="C22" i="5"/>
  <c r="B22" i="5" s="1"/>
  <c r="F21" i="5"/>
  <c r="E21" i="5"/>
  <c r="D21" i="5"/>
  <c r="C21" i="5"/>
  <c r="B21" i="5"/>
  <c r="F20" i="5"/>
  <c r="E20" i="5"/>
  <c r="D20" i="5"/>
  <c r="C20" i="5"/>
  <c r="B20" i="5"/>
  <c r="F19" i="5"/>
  <c r="E19" i="5"/>
  <c r="D19" i="5"/>
  <c r="C19" i="5"/>
  <c r="B19" i="5" s="1"/>
  <c r="F18" i="5"/>
  <c r="E18" i="5"/>
  <c r="D18" i="5"/>
  <c r="C18" i="5"/>
  <c r="B18" i="5"/>
  <c r="F17" i="5"/>
  <c r="E17" i="5"/>
  <c r="D17" i="5"/>
  <c r="C17" i="5"/>
  <c r="B17" i="5" s="1"/>
  <c r="F16" i="5"/>
  <c r="E16" i="5"/>
  <c r="D16" i="5"/>
  <c r="C16" i="5"/>
  <c r="B16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E15" i="5" s="1"/>
  <c r="L15" i="5"/>
  <c r="L7" i="5" s="1"/>
  <c r="D7" i="5" s="1"/>
  <c r="K15" i="5"/>
  <c r="C15" i="5" s="1"/>
  <c r="J15" i="5"/>
  <c r="F15" i="5" s="1"/>
  <c r="I15" i="5"/>
  <c r="H15" i="5"/>
  <c r="G15" i="5"/>
  <c r="F14" i="5"/>
  <c r="E14" i="5"/>
  <c r="D14" i="5"/>
  <c r="C14" i="5"/>
  <c r="B14" i="5" s="1"/>
  <c r="F13" i="5"/>
  <c r="E13" i="5"/>
  <c r="D13" i="5"/>
  <c r="C13" i="5"/>
  <c r="B13" i="5"/>
  <c r="F12" i="5"/>
  <c r="E12" i="5"/>
  <c r="D12" i="5"/>
  <c r="C12" i="5"/>
  <c r="B12" i="5"/>
  <c r="F11" i="5"/>
  <c r="B11" i="5" s="1"/>
  <c r="E11" i="5"/>
  <c r="D11" i="5"/>
  <c r="C11" i="5"/>
  <c r="F10" i="5"/>
  <c r="E10" i="5"/>
  <c r="D10" i="5"/>
  <c r="C10" i="5"/>
  <c r="B10" i="5"/>
  <c r="F9" i="5"/>
  <c r="E9" i="5"/>
  <c r="D9" i="5"/>
  <c r="C9" i="5"/>
  <c r="B9" i="5" s="1"/>
  <c r="F8" i="5"/>
  <c r="E8" i="5"/>
  <c r="D8" i="5"/>
  <c r="C8" i="5"/>
  <c r="B8" i="5"/>
  <c r="W7" i="5"/>
  <c r="V7" i="5"/>
  <c r="U7" i="5"/>
  <c r="T7" i="5"/>
  <c r="S7" i="5"/>
  <c r="K7" i="5"/>
  <c r="J7" i="5"/>
  <c r="I7" i="5"/>
  <c r="H7" i="5"/>
  <c r="G7" i="5"/>
  <c r="E33" i="4"/>
  <c r="F32" i="4"/>
  <c r="E32" i="4"/>
  <c r="D32" i="4"/>
  <c r="C32" i="4"/>
  <c r="B32" i="4" s="1"/>
  <c r="F31" i="4"/>
  <c r="E31" i="4"/>
  <c r="D31" i="4"/>
  <c r="C31" i="4"/>
  <c r="B31" i="4"/>
  <c r="Z30" i="4"/>
  <c r="Z7" i="4" s="1"/>
  <c r="Y30" i="4"/>
  <c r="Y7" i="4" s="1"/>
  <c r="X30" i="4"/>
  <c r="X7" i="4" s="1"/>
  <c r="W30" i="4"/>
  <c r="W7" i="4" s="1"/>
  <c r="V30" i="4"/>
  <c r="U30" i="4"/>
  <c r="T30" i="4"/>
  <c r="S30" i="4"/>
  <c r="R30" i="4"/>
  <c r="Q30" i="4"/>
  <c r="Q7" i="4" s="1"/>
  <c r="P30" i="4"/>
  <c r="P7" i="4" s="1"/>
  <c r="O30" i="4"/>
  <c r="O7" i="4" s="1"/>
  <c r="N30" i="4"/>
  <c r="N7" i="4" s="1"/>
  <c r="M30" i="4"/>
  <c r="E30" i="4" s="1"/>
  <c r="L30" i="4"/>
  <c r="L7" i="4" s="1"/>
  <c r="K30" i="4"/>
  <c r="K7" i="4" s="1"/>
  <c r="C7" i="4" s="1"/>
  <c r="J30" i="4"/>
  <c r="F30" i="4" s="1"/>
  <c r="I30" i="4"/>
  <c r="H30" i="4"/>
  <c r="G30" i="4"/>
  <c r="F29" i="4"/>
  <c r="E29" i="4"/>
  <c r="D29" i="4"/>
  <c r="C29" i="4"/>
  <c r="B29" i="4" s="1"/>
  <c r="F28" i="4"/>
  <c r="E28" i="4"/>
  <c r="D28" i="4"/>
  <c r="C28" i="4"/>
  <c r="B28" i="4"/>
  <c r="F27" i="4"/>
  <c r="E27" i="4"/>
  <c r="D27" i="4"/>
  <c r="C27" i="4"/>
  <c r="B27" i="4"/>
  <c r="F26" i="4"/>
  <c r="E26" i="4"/>
  <c r="D26" i="4"/>
  <c r="C26" i="4"/>
  <c r="B26" i="4" s="1"/>
  <c r="F25" i="4"/>
  <c r="E25" i="4"/>
  <c r="D25" i="4"/>
  <c r="C25" i="4"/>
  <c r="B25" i="4"/>
  <c r="F24" i="4"/>
  <c r="E24" i="4"/>
  <c r="D24" i="4"/>
  <c r="C24" i="4"/>
  <c r="B24" i="4" s="1"/>
  <c r="F23" i="4"/>
  <c r="E23" i="4"/>
  <c r="D23" i="4"/>
  <c r="C23" i="4"/>
  <c r="B23" i="4"/>
  <c r="F22" i="4"/>
  <c r="E22" i="4"/>
  <c r="D22" i="4"/>
  <c r="C22" i="4"/>
  <c r="B22" i="4" s="1"/>
  <c r="F21" i="4"/>
  <c r="E21" i="4"/>
  <c r="D21" i="4"/>
  <c r="C21" i="4"/>
  <c r="B21" i="4"/>
  <c r="F20" i="4"/>
  <c r="E20" i="4"/>
  <c r="D20" i="4"/>
  <c r="C20" i="4"/>
  <c r="B20" i="4"/>
  <c r="F19" i="4"/>
  <c r="E19" i="4"/>
  <c r="B19" i="4" s="1"/>
  <c r="D19" i="4"/>
  <c r="C19" i="4"/>
  <c r="F18" i="4"/>
  <c r="E18" i="4"/>
  <c r="D18" i="4"/>
  <c r="C18" i="4"/>
  <c r="B18" i="4"/>
  <c r="F17" i="4"/>
  <c r="E17" i="4"/>
  <c r="D17" i="4"/>
  <c r="C17" i="4"/>
  <c r="B17" i="4" s="1"/>
  <c r="F16" i="4"/>
  <c r="E16" i="4"/>
  <c r="D16" i="4"/>
  <c r="C16" i="4"/>
  <c r="B16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D15" i="4" s="1"/>
  <c r="K15" i="4"/>
  <c r="C15" i="4" s="1"/>
  <c r="J15" i="4"/>
  <c r="J7" i="4" s="1"/>
  <c r="F7" i="4" s="1"/>
  <c r="I15" i="4"/>
  <c r="E15" i="4" s="1"/>
  <c r="H15" i="4"/>
  <c r="G15" i="4"/>
  <c r="F14" i="4"/>
  <c r="E14" i="4"/>
  <c r="D14" i="4"/>
  <c r="C14" i="4"/>
  <c r="B14" i="4" s="1"/>
  <c r="F13" i="4"/>
  <c r="E13" i="4"/>
  <c r="D13" i="4"/>
  <c r="C13" i="4"/>
  <c r="B13" i="4"/>
  <c r="F12" i="4"/>
  <c r="E12" i="4"/>
  <c r="D12" i="4"/>
  <c r="C12" i="4"/>
  <c r="B12" i="4"/>
  <c r="F11" i="4"/>
  <c r="E11" i="4"/>
  <c r="D11" i="4"/>
  <c r="C11" i="4"/>
  <c r="B11" i="4" s="1"/>
  <c r="F10" i="4"/>
  <c r="E10" i="4"/>
  <c r="D10" i="4"/>
  <c r="C10" i="4"/>
  <c r="B10" i="4"/>
  <c r="F9" i="4"/>
  <c r="E9" i="4"/>
  <c r="D9" i="4"/>
  <c r="C9" i="4"/>
  <c r="B9" i="4" s="1"/>
  <c r="F8" i="4"/>
  <c r="E8" i="4"/>
  <c r="D8" i="4"/>
  <c r="C8" i="4"/>
  <c r="B8" i="4"/>
  <c r="V7" i="4"/>
  <c r="U7" i="4"/>
  <c r="T7" i="4"/>
  <c r="S7" i="4"/>
  <c r="R7" i="4"/>
  <c r="I7" i="4"/>
  <c r="H7" i="4"/>
  <c r="G7" i="4"/>
  <c r="F29" i="3"/>
  <c r="E29" i="3"/>
  <c r="D29" i="3"/>
  <c r="C29" i="3"/>
  <c r="B29" i="3" s="1"/>
  <c r="F28" i="3"/>
  <c r="E28" i="3"/>
  <c r="D28" i="3"/>
  <c r="C28" i="3"/>
  <c r="B28" i="3"/>
  <c r="F27" i="3"/>
  <c r="E27" i="3"/>
  <c r="D27" i="3"/>
  <c r="C27" i="3"/>
  <c r="B27" i="3"/>
  <c r="F26" i="3"/>
  <c r="E26" i="3"/>
  <c r="D26" i="3"/>
  <c r="C26" i="3"/>
  <c r="B26" i="3" s="1"/>
  <c r="F25" i="3"/>
  <c r="E25" i="3"/>
  <c r="D25" i="3"/>
  <c r="C25" i="3"/>
  <c r="B25" i="3"/>
  <c r="F24" i="3"/>
  <c r="E24" i="3"/>
  <c r="D24" i="3"/>
  <c r="C24" i="3"/>
  <c r="B24" i="3" s="1"/>
  <c r="F23" i="3"/>
  <c r="E23" i="3"/>
  <c r="D23" i="3"/>
  <c r="C23" i="3"/>
  <c r="B23" i="3"/>
  <c r="F22" i="3"/>
  <c r="E22" i="3"/>
  <c r="D22" i="3"/>
  <c r="C22" i="3"/>
  <c r="B22" i="3"/>
  <c r="F21" i="3"/>
  <c r="E21" i="3"/>
  <c r="D21" i="3"/>
  <c r="C21" i="3"/>
  <c r="B21" i="3" s="1"/>
  <c r="F20" i="3"/>
  <c r="E20" i="3"/>
  <c r="D20" i="3"/>
  <c r="C20" i="3"/>
  <c r="B20" i="3"/>
  <c r="F19" i="3"/>
  <c r="E19" i="3"/>
  <c r="D19" i="3"/>
  <c r="C19" i="3"/>
  <c r="B19" i="3" s="1"/>
  <c r="F18" i="3"/>
  <c r="E18" i="3"/>
  <c r="D18" i="3"/>
  <c r="C18" i="3"/>
  <c r="B18" i="3"/>
  <c r="F17" i="3"/>
  <c r="E17" i="3"/>
  <c r="D17" i="3"/>
  <c r="C17" i="3"/>
  <c r="B17" i="3" s="1"/>
  <c r="F16" i="3"/>
  <c r="E16" i="3"/>
  <c r="D16" i="3"/>
  <c r="C16" i="3"/>
  <c r="B16" i="3"/>
  <c r="F15" i="3"/>
  <c r="E15" i="3"/>
  <c r="D15" i="3"/>
  <c r="C15" i="3"/>
  <c r="B15" i="3"/>
  <c r="F14" i="3"/>
  <c r="E14" i="3"/>
  <c r="D14" i="3"/>
  <c r="B14" i="3" s="1"/>
  <c r="C14" i="3"/>
  <c r="F13" i="3"/>
  <c r="E13" i="3"/>
  <c r="D13" i="3"/>
  <c r="C13" i="3"/>
  <c r="B13" i="3"/>
  <c r="F12" i="3"/>
  <c r="E12" i="3"/>
  <c r="D12" i="3"/>
  <c r="C12" i="3"/>
  <c r="B12" i="3" s="1"/>
  <c r="F11" i="3"/>
  <c r="E11" i="3"/>
  <c r="D11" i="3"/>
  <c r="C11" i="3"/>
  <c r="B11" i="3"/>
  <c r="F10" i="3"/>
  <c r="E10" i="3"/>
  <c r="D10" i="3"/>
  <c r="C10" i="3"/>
  <c r="B10" i="3"/>
  <c r="F9" i="3"/>
  <c r="E9" i="3"/>
  <c r="D9" i="3"/>
  <c r="C9" i="3"/>
  <c r="B9" i="3" s="1"/>
  <c r="F8" i="3"/>
  <c r="E8" i="3"/>
  <c r="D8" i="3"/>
  <c r="C8" i="3"/>
  <c r="B8" i="3"/>
  <c r="F7" i="3"/>
  <c r="E7" i="3"/>
  <c r="D7" i="3"/>
  <c r="C7" i="3"/>
  <c r="B7" i="3" s="1"/>
  <c r="F6" i="3"/>
  <c r="E6" i="3"/>
  <c r="D6" i="3"/>
  <c r="C6" i="3"/>
  <c r="B6" i="3"/>
  <c r="F29" i="2"/>
  <c r="E29" i="2"/>
  <c r="D29" i="2"/>
  <c r="C29" i="2"/>
  <c r="B29" i="2" s="1"/>
  <c r="F28" i="2"/>
  <c r="E28" i="2"/>
  <c r="D28" i="2"/>
  <c r="C28" i="2"/>
  <c r="B28" i="2"/>
  <c r="F27" i="2"/>
  <c r="E27" i="2"/>
  <c r="D27" i="2"/>
  <c r="C27" i="2"/>
  <c r="B27" i="2"/>
  <c r="F26" i="2"/>
  <c r="E26" i="2"/>
  <c r="D26" i="2"/>
  <c r="C26" i="2"/>
  <c r="B26" i="2" s="1"/>
  <c r="F25" i="2"/>
  <c r="E25" i="2"/>
  <c r="D25" i="2"/>
  <c r="C25" i="2"/>
  <c r="B25" i="2"/>
  <c r="F24" i="2"/>
  <c r="E24" i="2"/>
  <c r="D24" i="2"/>
  <c r="C24" i="2"/>
  <c r="B24" i="2" s="1"/>
  <c r="F23" i="2"/>
  <c r="E23" i="2"/>
  <c r="D23" i="2"/>
  <c r="C23" i="2"/>
  <c r="B23" i="2"/>
  <c r="F22" i="2"/>
  <c r="E22" i="2"/>
  <c r="D22" i="2"/>
  <c r="C22" i="2"/>
  <c r="B22" i="2"/>
  <c r="F21" i="2"/>
  <c r="E21" i="2"/>
  <c r="D21" i="2"/>
  <c r="C21" i="2"/>
  <c r="B21" i="2" s="1"/>
  <c r="F20" i="2"/>
  <c r="E20" i="2"/>
  <c r="D20" i="2"/>
  <c r="C20" i="2"/>
  <c r="B20" i="2"/>
  <c r="F19" i="2"/>
  <c r="E19" i="2"/>
  <c r="D19" i="2"/>
  <c r="C19" i="2"/>
  <c r="B19" i="2" s="1"/>
  <c r="F18" i="2"/>
  <c r="E18" i="2"/>
  <c r="D18" i="2"/>
  <c r="C18" i="2"/>
  <c r="B18" i="2"/>
  <c r="F17" i="2"/>
  <c r="E17" i="2"/>
  <c r="D17" i="2"/>
  <c r="C17" i="2"/>
  <c r="B17" i="2" s="1"/>
  <c r="F16" i="2"/>
  <c r="E16" i="2"/>
  <c r="D16" i="2"/>
  <c r="C16" i="2"/>
  <c r="B16" i="2"/>
  <c r="F15" i="2"/>
  <c r="E15" i="2"/>
  <c r="D15" i="2"/>
  <c r="C15" i="2"/>
  <c r="B15" i="2"/>
  <c r="F14" i="2"/>
  <c r="E14" i="2"/>
  <c r="D14" i="2"/>
  <c r="C14" i="2"/>
  <c r="B14" i="2" s="1"/>
  <c r="F13" i="2"/>
  <c r="E13" i="2"/>
  <c r="D13" i="2"/>
  <c r="C13" i="2"/>
  <c r="B13" i="2"/>
  <c r="F12" i="2"/>
  <c r="E12" i="2"/>
  <c r="D12" i="2"/>
  <c r="C12" i="2"/>
  <c r="B12" i="2" s="1"/>
  <c r="F11" i="2"/>
  <c r="E11" i="2"/>
  <c r="D11" i="2"/>
  <c r="C11" i="2"/>
  <c r="B11" i="2"/>
  <c r="F10" i="2"/>
  <c r="E10" i="2"/>
  <c r="D10" i="2"/>
  <c r="C10" i="2"/>
  <c r="B10" i="2"/>
  <c r="F9" i="2"/>
  <c r="E9" i="2"/>
  <c r="D9" i="2"/>
  <c r="C9" i="2"/>
  <c r="B9" i="2" s="1"/>
  <c r="F8" i="2"/>
  <c r="E8" i="2"/>
  <c r="D8" i="2"/>
  <c r="C8" i="2"/>
  <c r="B8" i="2"/>
  <c r="F7" i="2"/>
  <c r="E7" i="2"/>
  <c r="D7" i="2"/>
  <c r="C7" i="2"/>
  <c r="B7" i="2" s="1"/>
  <c r="F6" i="2"/>
  <c r="E6" i="2"/>
  <c r="D6" i="2"/>
  <c r="C6" i="2"/>
  <c r="B6" i="2"/>
  <c r="F29" i="1"/>
  <c r="E29" i="1"/>
  <c r="D29" i="1"/>
  <c r="C29" i="1"/>
  <c r="B29" i="1" s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 s="1"/>
  <c r="F25" i="1"/>
  <c r="E25" i="1"/>
  <c r="D25" i="1"/>
  <c r="C25" i="1"/>
  <c r="B25" i="1"/>
  <c r="F24" i="1"/>
  <c r="E24" i="1"/>
  <c r="D24" i="1"/>
  <c r="C24" i="1"/>
  <c r="B24" i="1" s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 s="1"/>
  <c r="F20" i="1"/>
  <c r="E20" i="1"/>
  <c r="D20" i="1"/>
  <c r="C20" i="1"/>
  <c r="B20" i="1"/>
  <c r="F19" i="1"/>
  <c r="E19" i="1"/>
  <c r="D19" i="1"/>
  <c r="C19" i="1"/>
  <c r="B19" i="1" s="1"/>
  <c r="F18" i="1"/>
  <c r="E18" i="1"/>
  <c r="D18" i="1"/>
  <c r="C18" i="1"/>
  <c r="B18" i="1"/>
  <c r="F17" i="1"/>
  <c r="E17" i="1"/>
  <c r="D17" i="1"/>
  <c r="C17" i="1"/>
  <c r="B17" i="1" s="1"/>
  <c r="F16" i="1"/>
  <c r="E16" i="1"/>
  <c r="D16" i="1"/>
  <c r="C16" i="1"/>
  <c r="B16" i="1"/>
  <c r="F15" i="1"/>
  <c r="E15" i="1"/>
  <c r="D15" i="1"/>
  <c r="C15" i="1"/>
  <c r="B15" i="1"/>
  <c r="F14" i="1"/>
  <c r="E14" i="1"/>
  <c r="B14" i="1" s="1"/>
  <c r="D14" i="1"/>
  <c r="C14" i="1"/>
  <c r="F13" i="1"/>
  <c r="E13" i="1"/>
  <c r="D13" i="1"/>
  <c r="C13" i="1"/>
  <c r="B13" i="1"/>
  <c r="F12" i="1"/>
  <c r="E12" i="1"/>
  <c r="D12" i="1"/>
  <c r="C12" i="1"/>
  <c r="B12" i="1" s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 s="1"/>
  <c r="F8" i="1"/>
  <c r="E8" i="1"/>
  <c r="D8" i="1"/>
  <c r="C8" i="1"/>
  <c r="B8" i="1"/>
  <c r="F7" i="1"/>
  <c r="E7" i="1"/>
  <c r="D7" i="1"/>
  <c r="B7" i="1" s="1"/>
  <c r="C7" i="1"/>
  <c r="F6" i="1"/>
  <c r="E6" i="1"/>
  <c r="D6" i="1"/>
  <c r="C6" i="1"/>
  <c r="B6" i="1"/>
  <c r="D7" i="4" l="1"/>
  <c r="C7" i="5"/>
  <c r="B15" i="5"/>
  <c r="M7" i="5"/>
  <c r="E7" i="5" s="1"/>
  <c r="M7" i="4"/>
  <c r="E7" i="4" s="1"/>
  <c r="N7" i="5"/>
  <c r="F7" i="5" s="1"/>
  <c r="C30" i="4"/>
  <c r="B30" i="4" s="1"/>
  <c r="D30" i="4"/>
  <c r="F15" i="4"/>
  <c r="B15" i="4" s="1"/>
  <c r="C5" i="9"/>
  <c r="B5" i="9" s="1"/>
  <c r="D15" i="5"/>
  <c r="B7" i="4" l="1"/>
  <c r="B7" i="5"/>
</calcChain>
</file>

<file path=xl/sharedStrings.xml><?xml version="1.0" encoding="utf-8"?>
<sst xmlns="http://schemas.openxmlformats.org/spreadsheetml/2006/main" count="704" uniqueCount="105">
  <si>
    <t>Source : Social and Family Affairs Administration, MOHW and County and City Government.</t>
  </si>
  <si>
    <t>身心障礙福利機構服務使用者之年齡分配</t>
  </si>
  <si>
    <t>公　開　類</t>
  </si>
  <si>
    <t>衛生福利部(社會及家庭署)</t>
  </si>
  <si>
    <t>季　　　報</t>
  </si>
  <si>
    <t>每季終了後45日內編送</t>
  </si>
  <si>
    <t>10730-05-11</t>
  </si>
  <si>
    <t>中華民國107年第4季( 10月至12月 )</t>
  </si>
  <si>
    <r>
      <rPr>
        <sz val="20"/>
        <color theme="1"/>
        <rFont val="標楷體"/>
        <family val="4"/>
        <charset val="136"/>
      </rPr>
      <t>身心障礙福利機構服務使用者之年齡分配</t>
    </r>
  </si>
  <si>
    <r>
      <t>2016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 xml:space="preserve">                                          </t>
    </r>
    <r>
      <rPr>
        <sz val="12"/>
        <color theme="1"/>
        <rFont val="標楷體"/>
        <family val="4"/>
        <charset val="136"/>
      </rPr>
      <t>單位：人</t>
    </r>
  </si>
  <si>
    <r>
      <rPr>
        <sz val="12"/>
        <color theme="1"/>
        <rFont val="標楷體"/>
        <family val="4"/>
        <charset val="136"/>
      </rPr>
      <t>機構別</t>
    </r>
  </si>
  <si>
    <r>
      <rPr>
        <sz val="12"/>
        <color theme="1"/>
        <rFont val="標楷體"/>
        <family val="4"/>
        <charset val="136"/>
      </rPr>
      <t>總計</t>
    </r>
  </si>
  <si>
    <r>
      <t>0~</t>
    </r>
    <r>
      <rPr>
        <sz val="12"/>
        <color rgb="FF000000"/>
        <rFont val="標楷體"/>
        <family val="4"/>
        <charset val="136"/>
      </rPr>
      <t>未滿</t>
    </r>
    <r>
      <rPr>
        <sz val="12"/>
        <color theme="1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歲</t>
    </r>
  </si>
  <si>
    <r>
      <t>3~</t>
    </r>
    <r>
      <rPr>
        <sz val="12"/>
        <color rgb="FF000000"/>
        <rFont val="標楷體"/>
        <family val="4"/>
        <charset val="136"/>
      </rPr>
      <t>未滿</t>
    </r>
    <r>
      <rPr>
        <sz val="12"/>
        <color theme="1"/>
        <rFont val="Times New Roman"/>
        <family val="1"/>
      </rPr>
      <t>6</t>
    </r>
    <r>
      <rPr>
        <sz val="12"/>
        <color rgb="FF000000"/>
        <rFont val="標楷體"/>
        <family val="4"/>
        <charset val="136"/>
      </rPr>
      <t>歲</t>
    </r>
  </si>
  <si>
    <r>
      <t>6~</t>
    </r>
    <r>
      <rPr>
        <sz val="12"/>
        <color rgb="FF000000"/>
        <rFont val="標楷體"/>
        <family val="4"/>
        <charset val="136"/>
      </rPr>
      <t>未滿</t>
    </r>
    <r>
      <rPr>
        <sz val="12"/>
        <color theme="1"/>
        <rFont val="Times New Roman"/>
        <family val="1"/>
      </rPr>
      <t>12</t>
    </r>
    <r>
      <rPr>
        <sz val="12"/>
        <color rgb="FF000000"/>
        <rFont val="標楷體"/>
        <family val="4"/>
        <charset val="136"/>
      </rPr>
      <t>歲</t>
    </r>
  </si>
  <si>
    <r>
      <t>12~</t>
    </r>
    <r>
      <rPr>
        <sz val="12"/>
        <color rgb="FF000000"/>
        <rFont val="標楷體"/>
        <family val="4"/>
        <charset val="136"/>
      </rPr>
      <t>未滿</t>
    </r>
    <r>
      <rPr>
        <sz val="12"/>
        <color theme="1"/>
        <rFont val="Times New Roman"/>
        <family val="1"/>
      </rPr>
      <t>15</t>
    </r>
    <r>
      <rPr>
        <sz val="12"/>
        <color rgb="FF000000"/>
        <rFont val="標楷體"/>
        <family val="4"/>
        <charset val="136"/>
      </rPr>
      <t>歲</t>
    </r>
  </si>
  <si>
    <r>
      <t>15~</t>
    </r>
    <r>
      <rPr>
        <sz val="12"/>
        <color rgb="FF000000"/>
        <rFont val="標楷體"/>
        <family val="4"/>
        <charset val="136"/>
      </rPr>
      <t>未滿</t>
    </r>
    <r>
      <rPr>
        <sz val="12"/>
        <color theme="1"/>
        <rFont val="Times New Roman"/>
        <family val="1"/>
      </rPr>
      <t>18</t>
    </r>
    <r>
      <rPr>
        <sz val="12"/>
        <color rgb="FF000000"/>
        <rFont val="標楷體"/>
        <family val="4"/>
        <charset val="136"/>
      </rPr>
      <t>歲</t>
    </r>
  </si>
  <si>
    <r>
      <rPr>
        <sz val="12"/>
        <color theme="1"/>
        <rFont val="標楷體"/>
        <family val="4"/>
        <charset val="136"/>
      </rPr>
      <t>合計</t>
    </r>
  </si>
  <si>
    <r>
      <rPr>
        <sz val="12"/>
        <color theme="1"/>
        <rFont val="標楷體"/>
        <family val="4"/>
        <charset val="136"/>
      </rPr>
      <t>男</t>
    </r>
  </si>
  <si>
    <r>
      <rPr>
        <sz val="12"/>
        <color theme="1"/>
        <rFont val="標楷體"/>
        <family val="4"/>
        <charset val="136"/>
      </rPr>
      <t>女</t>
    </r>
  </si>
  <si>
    <r>
      <t xml:space="preserve">  </t>
    </r>
    <r>
      <rPr>
        <sz val="12"/>
        <color theme="1"/>
        <rFont val="標楷體"/>
        <family val="4"/>
        <charset val="136"/>
      </rPr>
      <t>總　　計</t>
    </r>
  </si>
  <si>
    <r>
      <rPr>
        <sz val="12"/>
        <color theme="1"/>
        <rFont val="標楷體"/>
        <family val="4"/>
        <charset val="136"/>
      </rPr>
      <t>衛福部直轄</t>
    </r>
  </si>
  <si>
    <r>
      <rPr>
        <sz val="12"/>
        <color theme="1"/>
        <rFont val="標楷體"/>
        <family val="4"/>
        <charset val="136"/>
      </rPr>
      <t>新北市</t>
    </r>
  </si>
  <si>
    <r>
      <rPr>
        <sz val="12"/>
        <color theme="1"/>
        <rFont val="標楷體"/>
        <family val="4"/>
        <charset val="136"/>
      </rPr>
      <t>臺北市</t>
    </r>
  </si>
  <si>
    <r>
      <rPr>
        <sz val="12"/>
        <color theme="1"/>
        <rFont val="標楷體"/>
        <family val="4"/>
        <charset val="136"/>
      </rPr>
      <t>桃園市</t>
    </r>
  </si>
  <si>
    <r>
      <rPr>
        <sz val="12"/>
        <color theme="1"/>
        <rFont val="標楷體"/>
        <family val="4"/>
        <charset val="136"/>
      </rPr>
      <t>臺中市</t>
    </r>
  </si>
  <si>
    <r>
      <rPr>
        <sz val="12"/>
        <color theme="1"/>
        <rFont val="標楷體"/>
        <family val="4"/>
        <charset val="136"/>
      </rPr>
      <t>臺南市</t>
    </r>
  </si>
  <si>
    <r>
      <rPr>
        <sz val="12"/>
        <color theme="1"/>
        <rFont val="標楷體"/>
        <family val="4"/>
        <charset val="136"/>
      </rPr>
      <t>高雄市</t>
    </r>
  </si>
  <si>
    <r>
      <rPr>
        <sz val="12"/>
        <color theme="1"/>
        <rFont val="標楷體"/>
        <family val="4"/>
        <charset val="136"/>
      </rPr>
      <t>臺灣省</t>
    </r>
  </si>
  <si>
    <r>
      <rPr>
        <sz val="12"/>
        <color theme="1"/>
        <rFont val="標楷體"/>
        <family val="4"/>
        <charset val="136"/>
      </rPr>
      <t>　宜蘭縣</t>
    </r>
  </si>
  <si>
    <r>
      <rPr>
        <sz val="12"/>
        <color theme="1"/>
        <rFont val="標楷體"/>
        <family val="4"/>
        <charset val="136"/>
      </rPr>
      <t>　新竹縣</t>
    </r>
  </si>
  <si>
    <r>
      <rPr>
        <sz val="12"/>
        <color theme="1"/>
        <rFont val="標楷體"/>
        <family val="4"/>
        <charset val="136"/>
      </rPr>
      <t>　苗栗縣</t>
    </r>
  </si>
  <si>
    <r>
      <rPr>
        <sz val="12"/>
        <color theme="1"/>
        <rFont val="標楷體"/>
        <family val="4"/>
        <charset val="136"/>
      </rPr>
      <t>　彰化縣</t>
    </r>
  </si>
  <si>
    <r>
      <rPr>
        <sz val="12"/>
        <color theme="1"/>
        <rFont val="標楷體"/>
        <family val="4"/>
        <charset val="136"/>
      </rPr>
      <t>　南投縣</t>
    </r>
  </si>
  <si>
    <r>
      <rPr>
        <sz val="12"/>
        <color theme="1"/>
        <rFont val="標楷體"/>
        <family val="4"/>
        <charset val="136"/>
      </rPr>
      <t>　雲林縣</t>
    </r>
  </si>
  <si>
    <r>
      <rPr>
        <sz val="12"/>
        <color theme="1"/>
        <rFont val="標楷體"/>
        <family val="4"/>
        <charset val="136"/>
      </rPr>
      <t>　嘉義縣</t>
    </r>
  </si>
  <si>
    <r>
      <rPr>
        <sz val="12"/>
        <color theme="1"/>
        <rFont val="標楷體"/>
        <family val="4"/>
        <charset val="136"/>
      </rPr>
      <t>　屏東縣</t>
    </r>
  </si>
  <si>
    <r>
      <rPr>
        <sz val="12"/>
        <color theme="1"/>
        <rFont val="標楷體"/>
        <family val="4"/>
        <charset val="136"/>
      </rPr>
      <t>　臺東縣</t>
    </r>
  </si>
  <si>
    <r>
      <rPr>
        <sz val="12"/>
        <color theme="1"/>
        <rFont val="標楷體"/>
        <family val="4"/>
        <charset val="136"/>
      </rPr>
      <t>　花蓮縣</t>
    </r>
  </si>
  <si>
    <r>
      <rPr>
        <sz val="12"/>
        <color theme="1"/>
        <rFont val="標楷體"/>
        <family val="4"/>
        <charset val="136"/>
      </rPr>
      <t>　澎湖縣</t>
    </r>
  </si>
  <si>
    <r>
      <rPr>
        <sz val="12"/>
        <color theme="1"/>
        <rFont val="標楷體"/>
        <family val="4"/>
        <charset val="136"/>
      </rPr>
      <t>　基隆市</t>
    </r>
  </si>
  <si>
    <r>
      <rPr>
        <sz val="12"/>
        <color theme="1"/>
        <rFont val="標楷體"/>
        <family val="4"/>
        <charset val="136"/>
      </rPr>
      <t>　新竹市</t>
    </r>
  </si>
  <si>
    <r>
      <rPr>
        <sz val="12"/>
        <color theme="1"/>
        <rFont val="標楷體"/>
        <family val="4"/>
        <charset val="136"/>
      </rPr>
      <t>　嘉義市</t>
    </r>
  </si>
  <si>
    <r>
      <rPr>
        <sz val="12"/>
        <color theme="1"/>
        <rFont val="標楷體"/>
        <family val="4"/>
        <charset val="136"/>
      </rPr>
      <t>福建省</t>
    </r>
  </si>
  <si>
    <r>
      <rPr>
        <sz val="12"/>
        <color theme="1"/>
        <rFont val="標楷體"/>
        <family val="4"/>
        <charset val="136"/>
      </rPr>
      <t>　金門縣</t>
    </r>
  </si>
  <si>
    <r>
      <rPr>
        <sz val="12"/>
        <color theme="1"/>
        <rFont val="標楷體"/>
        <family val="4"/>
        <charset val="136"/>
      </rPr>
      <t>　連江縣</t>
    </r>
  </si>
  <si>
    <r>
      <rPr>
        <sz val="12"/>
        <color theme="1"/>
        <rFont val="標楷體"/>
        <family val="4"/>
        <charset val="136"/>
      </rPr>
      <t>資料來源：依據本署身心障礙福利組及各直轄市、縣（市）政府所報身心障礙福利機構服務使用者之年齡分配資料彙編。</t>
    </r>
  </si>
  <si>
    <r>
      <t>2017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 xml:space="preserve">                                            </t>
    </r>
    <r>
      <rPr>
        <sz val="12"/>
        <color theme="1"/>
        <rFont val="標楷體"/>
        <family val="4"/>
        <charset val="136"/>
      </rPr>
      <t>單位：人</t>
    </r>
  </si>
  <si>
    <r>
      <rPr>
        <sz val="12"/>
        <color theme="1"/>
        <rFont val="標楷體"/>
        <family val="4"/>
        <charset val="136"/>
      </rPr>
      <t>總　　計</t>
    </r>
  </si>
  <si>
    <r>
      <t>2018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 xml:space="preserve">                                                                      </t>
    </r>
    <r>
      <rPr>
        <sz val="12"/>
        <color theme="1"/>
        <rFont val="標楷體"/>
        <family val="4"/>
        <charset val="136"/>
      </rPr>
      <t>單位：人</t>
    </r>
  </si>
  <si>
    <r>
      <rPr>
        <sz val="11"/>
        <color theme="1"/>
        <rFont val="標楷體"/>
        <family val="4"/>
        <charset val="136"/>
      </rPr>
      <t>合計</t>
    </r>
  </si>
  <si>
    <r>
      <t>0~</t>
    </r>
    <r>
      <rPr>
        <sz val="11"/>
        <color rgb="FF000000"/>
        <rFont val="標楷體"/>
        <family val="4"/>
        <charset val="136"/>
      </rPr>
      <t>未滿</t>
    </r>
    <r>
      <rPr>
        <sz val="11"/>
        <color theme="1"/>
        <rFont val="Times New Roman"/>
        <family val="1"/>
      </rPr>
      <t>3</t>
    </r>
    <r>
      <rPr>
        <sz val="11"/>
        <color rgb="FF000000"/>
        <rFont val="標楷體"/>
        <family val="4"/>
        <charset val="136"/>
      </rPr>
      <t>歲</t>
    </r>
  </si>
  <si>
    <r>
      <t>3~</t>
    </r>
    <r>
      <rPr>
        <sz val="11"/>
        <color rgb="FF000000"/>
        <rFont val="標楷體"/>
        <family val="4"/>
        <charset val="136"/>
      </rPr>
      <t>未滿</t>
    </r>
    <r>
      <rPr>
        <sz val="11"/>
        <color theme="1"/>
        <rFont val="Times New Roman"/>
        <family val="1"/>
      </rPr>
      <t>6</t>
    </r>
    <r>
      <rPr>
        <sz val="11"/>
        <color rgb="FF000000"/>
        <rFont val="標楷體"/>
        <family val="4"/>
        <charset val="136"/>
      </rPr>
      <t>歲</t>
    </r>
  </si>
  <si>
    <r>
      <t>6~</t>
    </r>
    <r>
      <rPr>
        <sz val="11"/>
        <color rgb="FF000000"/>
        <rFont val="標楷體"/>
        <family val="4"/>
        <charset val="136"/>
      </rPr>
      <t>未滿</t>
    </r>
    <r>
      <rPr>
        <sz val="11"/>
        <color theme="1"/>
        <rFont val="Times New Roman"/>
        <family val="1"/>
      </rPr>
      <t>12</t>
    </r>
    <r>
      <rPr>
        <sz val="11"/>
        <color rgb="FF000000"/>
        <rFont val="標楷體"/>
        <family val="4"/>
        <charset val="136"/>
      </rPr>
      <t>歲</t>
    </r>
  </si>
  <si>
    <r>
      <t>12~</t>
    </r>
    <r>
      <rPr>
        <sz val="11"/>
        <color rgb="FF000000"/>
        <rFont val="標楷體"/>
        <family val="4"/>
        <charset val="136"/>
      </rPr>
      <t>未滿</t>
    </r>
    <r>
      <rPr>
        <sz val="11"/>
        <color theme="1"/>
        <rFont val="Times New Roman"/>
        <family val="1"/>
      </rPr>
      <t>15</t>
    </r>
    <r>
      <rPr>
        <sz val="11"/>
        <color rgb="FF000000"/>
        <rFont val="標楷體"/>
        <family val="4"/>
        <charset val="136"/>
      </rPr>
      <t>歲</t>
    </r>
  </si>
  <si>
    <r>
      <t>15~</t>
    </r>
    <r>
      <rPr>
        <sz val="11"/>
        <color rgb="FF000000"/>
        <rFont val="標楷體"/>
        <family val="4"/>
        <charset val="136"/>
      </rPr>
      <t>未滿</t>
    </r>
    <r>
      <rPr>
        <sz val="11"/>
        <color theme="1"/>
        <rFont val="Times New Roman"/>
        <family val="1"/>
      </rPr>
      <t>18</t>
    </r>
    <r>
      <rPr>
        <sz val="11"/>
        <color rgb="FF000000"/>
        <rFont val="標楷體"/>
        <family val="4"/>
        <charset val="136"/>
      </rPr>
      <t>歲</t>
    </r>
  </si>
  <si>
    <r>
      <rPr>
        <sz val="12"/>
        <color theme="1"/>
        <rFont val="標楷體"/>
        <family val="4"/>
        <charset val="136"/>
      </rPr>
      <t>計</t>
    </r>
  </si>
  <si>
    <r>
      <rPr>
        <sz val="11"/>
        <color theme="1"/>
        <rFont val="標楷體"/>
        <family val="4"/>
        <charset val="136"/>
      </rPr>
      <t>一般</t>
    </r>
  </si>
  <si>
    <r>
      <rPr>
        <sz val="11"/>
        <color theme="1"/>
        <rFont val="標楷體"/>
        <family val="4"/>
        <charset val="136"/>
      </rPr>
      <t>原住民</t>
    </r>
  </si>
  <si>
    <r>
      <rPr>
        <sz val="11"/>
        <color theme="1"/>
        <rFont val="標楷體"/>
        <family val="4"/>
        <charset val="136"/>
      </rPr>
      <t>資料來源：依據本署身心障礙福利組及各直轄市、縣（市）政府所報身心障礙福利機構服務使用者之年齡分配資料彙編。
於</t>
    </r>
    <r>
      <rPr>
        <sz val="11"/>
        <color theme="1"/>
        <rFont val="Times New Roman"/>
        <family val="1"/>
      </rPr>
      <t>2018</t>
    </r>
    <r>
      <rPr>
        <sz val="11"/>
        <color theme="1"/>
        <rFont val="標楷體"/>
        <family val="4"/>
        <charset val="136"/>
      </rPr>
      <t>年起加入原住民資料。</t>
    </r>
  </si>
  <si>
    <r>
      <t>2019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 xml:space="preserve">                                                                      </t>
    </r>
    <r>
      <rPr>
        <sz val="12"/>
        <color theme="1"/>
        <rFont val="標楷體"/>
        <family val="4"/>
        <charset val="136"/>
      </rPr>
      <t>單位：人</t>
    </r>
  </si>
  <si>
    <r>
      <t>2020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 xml:space="preserve">                                                                            </t>
    </r>
    <r>
      <rPr>
        <sz val="12"/>
        <color theme="1"/>
        <rFont val="標楷體"/>
        <family val="4"/>
        <charset val="136"/>
      </rPr>
      <t>單位：人</t>
    </r>
  </si>
  <si>
    <r>
      <t>2021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 xml:space="preserve">                                                                                 </t>
    </r>
    <r>
      <rPr>
        <sz val="12"/>
        <color theme="1"/>
        <rFont val="標楷體"/>
        <family val="4"/>
        <charset val="136"/>
      </rPr>
      <t>單位：人</t>
    </r>
  </si>
  <si>
    <r>
      <rPr>
        <sz val="12"/>
        <color theme="1"/>
        <rFont val="標楷體"/>
        <family val="4"/>
        <charset val="136"/>
      </rPr>
      <t>資料來源：依據本署身心障礙福利組及各直轄市、縣（市）政府所報身心障礙福利機構服務使用者之年齡分配資料彙編。
於</t>
    </r>
    <r>
      <rPr>
        <sz val="12"/>
        <color theme="1"/>
        <rFont val="Times New Roman"/>
        <family val="1"/>
      </rPr>
      <t>2018</t>
    </r>
    <r>
      <rPr>
        <sz val="12"/>
        <color theme="1"/>
        <rFont val="標楷體"/>
        <family val="4"/>
        <charset val="136"/>
      </rPr>
      <t>年起加入原住民資料。</t>
    </r>
  </si>
  <si>
    <r>
      <rPr>
        <sz val="11"/>
        <color rgb="FF000000"/>
        <rFont val="標楷體"/>
        <family val="4"/>
        <charset val="136"/>
      </rPr>
      <t>單位：人</t>
    </r>
  </si>
  <si>
    <r>
      <rPr>
        <sz val="11"/>
        <color rgb="FF000000"/>
        <rFont val="標楷體"/>
        <family val="4"/>
        <charset val="136"/>
      </rPr>
      <t>區域別</t>
    </r>
  </si>
  <si>
    <r>
      <rPr>
        <sz val="11"/>
        <color rgb="FF000000"/>
        <rFont val="標楷體"/>
        <family val="4"/>
        <charset val="136"/>
      </rPr>
      <t>合計</t>
    </r>
  </si>
  <si>
    <r>
      <rPr>
        <sz val="11"/>
        <color rgb="FF000000"/>
        <rFont val="標楷體"/>
        <family val="4"/>
        <charset val="136"/>
      </rPr>
      <t>計</t>
    </r>
  </si>
  <si>
    <r>
      <rPr>
        <sz val="11"/>
        <color rgb="FF000000"/>
        <rFont val="標楷體"/>
        <family val="4"/>
        <charset val="136"/>
      </rPr>
      <t>一般</t>
    </r>
  </si>
  <si>
    <r>
      <rPr>
        <sz val="11"/>
        <color rgb="FF000000"/>
        <rFont val="標楷體"/>
        <family val="4"/>
        <charset val="136"/>
      </rPr>
      <t>原住民</t>
    </r>
  </si>
  <si>
    <r>
      <rPr>
        <sz val="11"/>
        <color rgb="FF000000"/>
        <rFont val="標楷體"/>
        <family val="4"/>
        <charset val="136"/>
      </rPr>
      <t>男</t>
    </r>
  </si>
  <si>
    <r>
      <rPr>
        <sz val="11"/>
        <color rgb="FF000000"/>
        <rFont val="標楷體"/>
        <family val="4"/>
        <charset val="136"/>
      </rPr>
      <t>女</t>
    </r>
  </si>
  <si>
    <r>
      <rPr>
        <b/>
        <sz val="11"/>
        <color rgb="FF000000"/>
        <rFont val="標楷體"/>
        <family val="4"/>
        <charset val="136"/>
      </rPr>
      <t>總　　計</t>
    </r>
  </si>
  <si>
    <r>
      <rPr>
        <sz val="11"/>
        <color rgb="FF000000"/>
        <rFont val="標楷體"/>
        <family val="4"/>
        <charset val="136"/>
      </rPr>
      <t>衛福部直轄</t>
    </r>
  </si>
  <si>
    <r>
      <rPr>
        <sz val="11"/>
        <color rgb="FF000000"/>
        <rFont val="標楷體"/>
        <family val="4"/>
        <charset val="136"/>
      </rPr>
      <t>新北市</t>
    </r>
  </si>
  <si>
    <r>
      <rPr>
        <sz val="11"/>
        <color rgb="FF000000"/>
        <rFont val="標楷體"/>
        <family val="4"/>
        <charset val="136"/>
      </rPr>
      <t>臺北市</t>
    </r>
  </si>
  <si>
    <r>
      <rPr>
        <sz val="11"/>
        <color rgb="FF000000"/>
        <rFont val="標楷體"/>
        <family val="4"/>
        <charset val="136"/>
      </rPr>
      <t>桃園市</t>
    </r>
  </si>
  <si>
    <r>
      <rPr>
        <sz val="11"/>
        <color rgb="FF000000"/>
        <rFont val="標楷體"/>
        <family val="4"/>
        <charset val="136"/>
      </rPr>
      <t>臺中市</t>
    </r>
  </si>
  <si>
    <r>
      <rPr>
        <sz val="11"/>
        <color rgb="FF000000"/>
        <rFont val="標楷體"/>
        <family val="4"/>
        <charset val="136"/>
      </rPr>
      <t>臺南市</t>
    </r>
  </si>
  <si>
    <r>
      <rPr>
        <sz val="11"/>
        <color rgb="FF000000"/>
        <rFont val="標楷體"/>
        <family val="4"/>
        <charset val="136"/>
      </rPr>
      <t>高雄市</t>
    </r>
  </si>
  <si>
    <r>
      <rPr>
        <sz val="11"/>
        <color rgb="FF000000"/>
        <rFont val="標楷體"/>
        <family val="4"/>
        <charset val="136"/>
      </rPr>
      <t>宜蘭縣</t>
    </r>
  </si>
  <si>
    <r>
      <rPr>
        <sz val="11"/>
        <color rgb="FF000000"/>
        <rFont val="標楷體"/>
        <family val="4"/>
        <charset val="136"/>
      </rPr>
      <t>新竹縣</t>
    </r>
  </si>
  <si>
    <r>
      <rPr>
        <sz val="11"/>
        <color rgb="FF000000"/>
        <rFont val="標楷體"/>
        <family val="4"/>
        <charset val="136"/>
      </rPr>
      <t>苗栗縣</t>
    </r>
  </si>
  <si>
    <r>
      <rPr>
        <sz val="11"/>
        <color rgb="FF000000"/>
        <rFont val="標楷體"/>
        <family val="4"/>
        <charset val="136"/>
      </rPr>
      <t>彰化縣</t>
    </r>
  </si>
  <si>
    <r>
      <rPr>
        <sz val="11"/>
        <color rgb="FF000000"/>
        <rFont val="標楷體"/>
        <family val="4"/>
        <charset val="136"/>
      </rPr>
      <t>南投縣</t>
    </r>
  </si>
  <si>
    <r>
      <rPr>
        <sz val="11"/>
        <color rgb="FF000000"/>
        <rFont val="標楷體"/>
        <family val="4"/>
        <charset val="136"/>
      </rPr>
      <t>雲林縣</t>
    </r>
  </si>
  <si>
    <r>
      <rPr>
        <sz val="11"/>
        <color rgb="FF000000"/>
        <rFont val="標楷體"/>
        <family val="4"/>
        <charset val="136"/>
      </rPr>
      <t>嘉義縣</t>
    </r>
  </si>
  <si>
    <r>
      <rPr>
        <sz val="11"/>
        <color rgb="FF000000"/>
        <rFont val="標楷體"/>
        <family val="4"/>
        <charset val="136"/>
      </rPr>
      <t>屏東縣</t>
    </r>
  </si>
  <si>
    <r>
      <rPr>
        <sz val="11"/>
        <color rgb="FF000000"/>
        <rFont val="標楷體"/>
        <family val="4"/>
        <charset val="136"/>
      </rPr>
      <t>臺東縣</t>
    </r>
  </si>
  <si>
    <r>
      <rPr>
        <sz val="11"/>
        <color rgb="FF000000"/>
        <rFont val="標楷體"/>
        <family val="4"/>
        <charset val="136"/>
      </rPr>
      <t>花蓮縣</t>
    </r>
  </si>
  <si>
    <r>
      <rPr>
        <sz val="11"/>
        <color rgb="FF000000"/>
        <rFont val="標楷體"/>
        <family val="4"/>
        <charset val="136"/>
      </rPr>
      <t>澎湖縣</t>
    </r>
  </si>
  <si>
    <r>
      <rPr>
        <sz val="11"/>
        <color rgb="FF000000"/>
        <rFont val="標楷體"/>
        <family val="4"/>
        <charset val="136"/>
      </rPr>
      <t>基隆市</t>
    </r>
  </si>
  <si>
    <r>
      <rPr>
        <sz val="11"/>
        <color rgb="FF000000"/>
        <rFont val="標楷體"/>
        <family val="4"/>
        <charset val="136"/>
      </rPr>
      <t>新竹市</t>
    </r>
  </si>
  <si>
    <r>
      <rPr>
        <sz val="11"/>
        <color rgb="FF000000"/>
        <rFont val="標楷體"/>
        <family val="4"/>
        <charset val="136"/>
      </rPr>
      <t>嘉義市</t>
    </r>
  </si>
  <si>
    <r>
      <rPr>
        <sz val="11"/>
        <color rgb="FF000000"/>
        <rFont val="標楷體"/>
        <family val="4"/>
        <charset val="136"/>
      </rPr>
      <t>金門縣</t>
    </r>
  </si>
  <si>
    <r>
      <rPr>
        <sz val="11"/>
        <color rgb="FF000000"/>
        <rFont val="標楷體"/>
        <family val="4"/>
        <charset val="136"/>
      </rPr>
      <t>連江縣</t>
    </r>
  </si>
  <si>
    <r>
      <rPr>
        <b/>
        <sz val="14"/>
        <color theme="1"/>
        <rFont val="標楷體"/>
        <family val="4"/>
        <charset val="136"/>
      </rPr>
      <t>身心障礙福利機構服務使用者人數按年齡分及縣市</t>
    </r>
  </si>
  <si>
    <r>
      <rPr>
        <sz val="11"/>
        <color rgb="FF000000"/>
        <rFont val="標楷體"/>
        <family val="4"/>
        <charset val="136"/>
      </rPr>
      <t>資料來源：本部社會及家庭署與直轄市、縣</t>
    </r>
    <r>
      <rPr>
        <sz val="11"/>
        <color theme="1"/>
        <rFont val="Times New Roman"/>
        <family val="1"/>
      </rPr>
      <t>(</t>
    </r>
    <r>
      <rPr>
        <sz val="11"/>
        <color rgb="FF000000"/>
        <rFont val="標楷體"/>
        <family val="4"/>
        <charset val="136"/>
      </rPr>
      <t>市</t>
    </r>
    <r>
      <rPr>
        <sz val="11"/>
        <color theme="1"/>
        <rFont val="Times New Roman"/>
        <family val="1"/>
      </rPr>
      <t>)</t>
    </r>
    <r>
      <rPr>
        <sz val="11"/>
        <color rgb="FF000000"/>
        <rFont val="標楷體"/>
        <family val="4"/>
        <charset val="136"/>
      </rPr>
      <t>政府。</t>
    </r>
  </si>
  <si>
    <r>
      <rPr>
        <sz val="11"/>
        <color rgb="FF000000"/>
        <rFont val="標楷體"/>
        <family val="4"/>
        <charset val="136"/>
      </rPr>
      <t>中華民國</t>
    </r>
    <r>
      <rPr>
        <sz val="11"/>
        <color theme="1"/>
        <rFont val="Times New Roman"/>
        <family val="1"/>
      </rPr>
      <t>112</t>
    </r>
    <r>
      <rPr>
        <sz val="11"/>
        <color rgb="FF000000"/>
        <rFont val="標楷體"/>
        <family val="4"/>
        <charset val="136"/>
      </rPr>
      <t>年</t>
    </r>
  </si>
  <si>
    <r>
      <rPr>
        <sz val="11"/>
        <color rgb="FF000000"/>
        <rFont val="標楷體"/>
        <family val="4"/>
        <charset val="136"/>
      </rPr>
      <t>中華民國</t>
    </r>
    <r>
      <rPr>
        <b/>
        <sz val="11"/>
        <color theme="1"/>
        <rFont val="Times New Roman"/>
        <family val="1"/>
      </rPr>
      <t>113</t>
    </r>
    <r>
      <rPr>
        <sz val="11"/>
        <color rgb="FF000000"/>
        <rFont val="標楷體"/>
        <family val="4"/>
        <charset val="136"/>
      </rPr>
      <t>年</t>
    </r>
  </si>
  <si>
    <r>
      <t>0~</t>
    </r>
    <r>
      <rPr>
        <sz val="11"/>
        <color rgb="FF000000"/>
        <rFont val="標楷體"/>
        <family val="4"/>
        <charset val="136"/>
      </rPr>
      <t>未滿</t>
    </r>
    <r>
      <rPr>
        <b/>
        <sz val="11"/>
        <color theme="1"/>
        <rFont val="Times New Roman"/>
        <family val="1"/>
      </rPr>
      <t>3</t>
    </r>
    <r>
      <rPr>
        <sz val="11"/>
        <color rgb="FF000000"/>
        <rFont val="標楷體"/>
        <family val="4"/>
        <charset val="136"/>
      </rPr>
      <t>歲</t>
    </r>
  </si>
  <si>
    <r>
      <t>3~</t>
    </r>
    <r>
      <rPr>
        <sz val="11"/>
        <color rgb="FF000000"/>
        <rFont val="標楷體"/>
        <family val="4"/>
        <charset val="136"/>
      </rPr>
      <t>未滿</t>
    </r>
    <r>
      <rPr>
        <b/>
        <sz val="11"/>
        <color theme="1"/>
        <rFont val="Times New Roman"/>
        <family val="1"/>
      </rPr>
      <t>6</t>
    </r>
    <r>
      <rPr>
        <sz val="11"/>
        <color rgb="FF000000"/>
        <rFont val="標楷體"/>
        <family val="4"/>
        <charset val="136"/>
      </rPr>
      <t>歲</t>
    </r>
  </si>
  <si>
    <r>
      <t>6~</t>
    </r>
    <r>
      <rPr>
        <sz val="11"/>
        <color rgb="FF000000"/>
        <rFont val="標楷體"/>
        <family val="4"/>
        <charset val="136"/>
      </rPr>
      <t>未滿</t>
    </r>
    <r>
      <rPr>
        <b/>
        <sz val="11"/>
        <color theme="1"/>
        <rFont val="Times New Roman"/>
        <family val="1"/>
      </rPr>
      <t>12</t>
    </r>
    <r>
      <rPr>
        <sz val="11"/>
        <color rgb="FF000000"/>
        <rFont val="標楷體"/>
        <family val="4"/>
        <charset val="136"/>
      </rPr>
      <t>歲</t>
    </r>
  </si>
  <si>
    <r>
      <t>12~</t>
    </r>
    <r>
      <rPr>
        <sz val="11"/>
        <color rgb="FF000000"/>
        <rFont val="標楷體"/>
        <family val="4"/>
        <charset val="136"/>
      </rPr>
      <t>未滿</t>
    </r>
    <r>
      <rPr>
        <b/>
        <sz val="11"/>
        <color theme="1"/>
        <rFont val="Times New Roman"/>
        <family val="1"/>
      </rPr>
      <t>15</t>
    </r>
    <r>
      <rPr>
        <sz val="11"/>
        <color rgb="FF000000"/>
        <rFont val="標楷體"/>
        <family val="4"/>
        <charset val="136"/>
      </rPr>
      <t>歲</t>
    </r>
  </si>
  <si>
    <r>
      <t>15~</t>
    </r>
    <r>
      <rPr>
        <sz val="11"/>
        <color rgb="FF000000"/>
        <rFont val="標楷體"/>
        <family val="4"/>
        <charset val="136"/>
      </rPr>
      <t>未滿</t>
    </r>
    <r>
      <rPr>
        <b/>
        <sz val="11"/>
        <color theme="1"/>
        <rFont val="Times New Roman"/>
        <family val="1"/>
      </rPr>
      <t>18</t>
    </r>
    <r>
      <rPr>
        <sz val="11"/>
        <color rgb="FF000000"/>
        <rFont val="標楷體"/>
        <family val="4"/>
        <charset val="136"/>
      </rPr>
      <t>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</si>
</sst>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-&quot;#,##0;&quot;     －&quot;"/>
    <numFmt numFmtId="177" formatCode="#,##0&quot; &quot;"/>
    <numFmt numFmtId="178" formatCode="#,##0&quot; &quot;;[Red]&quot;(&quot;#,##0&quot;)&quot;"/>
    <numFmt numFmtId="179" formatCode="#,##0.000000&quot; &quot;;[Red]&quot;(&quot;#,##0.000000&quot;)&quot;"/>
  </numFmts>
  <fonts count="32">
    <font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rgb="FFFFFFFF"/>
      <name val="Times New Roman"/>
      <family val="1"/>
    </font>
    <font>
      <sz val="9"/>
      <color rgb="FFCC0000"/>
      <name val="Times New Roman"/>
      <family val="1"/>
    </font>
    <font>
      <i/>
      <sz val="9"/>
      <color rgb="FF808080"/>
      <name val="Times New Roman"/>
      <family val="1"/>
    </font>
    <font>
      <sz val="9"/>
      <color rgb="FF006600"/>
      <name val="Times New Roman"/>
      <family val="1"/>
    </font>
    <font>
      <b/>
      <sz val="24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2"/>
      <color rgb="FF000000"/>
      <name val="Times New Roman"/>
      <family val="1"/>
    </font>
    <font>
      <u/>
      <sz val="9"/>
      <color rgb="FF0000EE"/>
      <name val="Times New Roman"/>
      <family val="1"/>
    </font>
    <font>
      <sz val="9"/>
      <color rgb="FF996600"/>
      <name val="Times New Roman"/>
      <family val="1"/>
    </font>
    <font>
      <sz val="9"/>
      <color rgb="FF333333"/>
      <name val="Times New Roman"/>
      <family val="1"/>
    </font>
    <font>
      <b/>
      <i/>
      <u/>
      <sz val="9"/>
      <color theme="1"/>
      <name val="Times New Roman"/>
      <family val="1"/>
    </font>
    <font>
      <sz val="12"/>
      <color theme="1"/>
      <name val="新細明體1"/>
      <family val="1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新細明體1"/>
      <charset val="136"/>
    </font>
    <font>
      <sz val="9"/>
      <name val="細明體"/>
      <family val="3"/>
      <charset val="136"/>
    </font>
    <font>
      <sz val="14"/>
      <color theme="1"/>
      <name val="Times New Roman"/>
      <family val="1"/>
    </font>
    <font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Times New Roman"/>
      <family val="1"/>
    </font>
    <font>
      <sz val="9"/>
      <color rgb="FFFF0000"/>
      <name val="Times New Roman"/>
      <family val="1"/>
    </font>
    <font>
      <sz val="24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Times New Roman"/>
      <family val="1"/>
    </font>
    <font>
      <sz val="11"/>
      <color rgb="FF000000"/>
      <name val="標楷體"/>
      <family val="4"/>
      <charset val="136"/>
    </font>
    <font>
      <b/>
      <sz val="11"/>
      <color rgb="FF00000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3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2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4" fillId="0" borderId="0">
      <alignment vertical="center"/>
    </xf>
    <xf numFmtId="0" fontId="1" fillId="0" borderId="0"/>
  </cellStyleXfs>
  <cellXfs count="128">
    <xf numFmtId="0" fontId="0" fillId="0" borderId="0" xfId="0"/>
    <xf numFmtId="0" fontId="16" fillId="0" borderId="0" xfId="21" applyFont="1" applyFill="1" applyBorder="1" applyAlignment="1"/>
    <xf numFmtId="0" fontId="17" fillId="0" borderId="0" xfId="21" applyFont="1" applyFill="1" applyBorder="1" applyAlignment="1">
      <alignment horizontal="center" vertical="center"/>
    </xf>
    <xf numFmtId="0" fontId="17" fillId="0" borderId="2" xfId="21" applyFont="1" applyFill="1" applyBorder="1" applyAlignment="1">
      <alignment horizontal="center" vertical="center" wrapText="1"/>
    </xf>
    <xf numFmtId="49" fontId="18" fillId="0" borderId="0" xfId="21" applyNumberFormat="1" applyFont="1" applyFill="1" applyAlignment="1">
      <alignment vertical="center"/>
    </xf>
    <xf numFmtId="0" fontId="18" fillId="0" borderId="0" xfId="21" applyFont="1" applyFill="1" applyAlignment="1">
      <alignment vertical="center"/>
    </xf>
    <xf numFmtId="0" fontId="18" fillId="0" borderId="0" xfId="21" applyFont="1" applyFill="1" applyAlignment="1"/>
    <xf numFmtId="0" fontId="19" fillId="0" borderId="0" xfId="20" applyFont="1" applyFill="1" applyAlignment="1" applyProtection="1">
      <alignment vertical="center"/>
    </xf>
    <xf numFmtId="0" fontId="17" fillId="0" borderId="2" xfId="21" applyFont="1" applyFill="1" applyBorder="1" applyAlignment="1">
      <alignment horizontal="center" vertical="center" wrapText="1"/>
    </xf>
    <xf numFmtId="0" fontId="21" fillId="0" borderId="0" xfId="21" applyFont="1" applyFill="1" applyAlignment="1"/>
    <xf numFmtId="0" fontId="18" fillId="0" borderId="3" xfId="21" applyFont="1" applyFill="1" applyBorder="1" applyAlignment="1">
      <alignment horizontal="center" vertical="center"/>
    </xf>
    <xf numFmtId="0" fontId="18" fillId="0" borderId="5" xfId="21" applyFont="1" applyFill="1" applyBorder="1" applyAlignment="1">
      <alignment horizontal="center" vertical="center" wrapText="1"/>
    </xf>
    <xf numFmtId="0" fontId="18" fillId="0" borderId="6" xfId="21" applyFont="1" applyFill="1" applyBorder="1" applyAlignment="1">
      <alignment horizontal="center" vertical="center" wrapText="1"/>
    </xf>
    <xf numFmtId="0" fontId="17" fillId="0" borderId="7" xfId="21" applyFont="1" applyFill="1" applyBorder="1" applyAlignment="1">
      <alignment horizontal="center" vertical="center" wrapText="1"/>
    </xf>
    <xf numFmtId="3" fontId="17" fillId="0" borderId="2" xfId="21" applyNumberFormat="1" applyFont="1" applyFill="1" applyBorder="1" applyAlignment="1">
      <alignment vertical="center"/>
    </xf>
    <xf numFmtId="176" fontId="17" fillId="0" borderId="2" xfId="21" applyNumberFormat="1" applyFont="1" applyFill="1" applyBorder="1" applyAlignment="1">
      <alignment vertical="center"/>
    </xf>
    <xf numFmtId="0" fontId="18" fillId="0" borderId="7" xfId="21" applyFont="1" applyFill="1" applyBorder="1" applyAlignment="1">
      <alignment horizontal="center" vertical="center" wrapText="1"/>
    </xf>
    <xf numFmtId="176" fontId="18" fillId="0" borderId="2" xfId="21" applyNumberFormat="1" applyFont="1" applyFill="1" applyBorder="1" applyAlignment="1">
      <alignment vertical="center"/>
    </xf>
    <xf numFmtId="3" fontId="18" fillId="0" borderId="2" xfId="21" applyNumberFormat="1" applyFont="1" applyFill="1" applyBorder="1" applyAlignment="1">
      <alignment vertical="center"/>
    </xf>
    <xf numFmtId="0" fontId="18" fillId="0" borderId="4" xfId="21" applyFont="1" applyFill="1" applyBorder="1" applyAlignment="1">
      <alignment horizontal="center" vertical="center" wrapText="1"/>
    </xf>
    <xf numFmtId="0" fontId="18" fillId="0" borderId="2" xfId="21" applyFont="1" applyFill="1" applyBorder="1" applyAlignment="1">
      <alignment horizontal="center" vertical="center" wrapText="1"/>
    </xf>
    <xf numFmtId="0" fontId="21" fillId="0" borderId="0" xfId="0" applyFont="1"/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readingOrder="1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vertical="center"/>
    </xf>
    <xf numFmtId="176" fontId="17" fillId="0" borderId="2" xfId="0" applyNumberFormat="1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3" fontId="18" fillId="0" borderId="2" xfId="0" applyNumberFormat="1" applyFont="1" applyBorder="1" applyAlignment="1">
      <alignment vertical="center"/>
    </xf>
    <xf numFmtId="176" fontId="18" fillId="0" borderId="2" xfId="0" applyNumberFormat="1" applyFont="1" applyBorder="1" applyAlignment="1">
      <alignment vertical="center"/>
    </xf>
    <xf numFmtId="49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0" borderId="2" xfId="0" applyFont="1" applyFill="1" applyBorder="1" applyAlignment="1">
      <alignment horizontal="center" vertical="center" wrapText="1"/>
    </xf>
    <xf numFmtId="3" fontId="25" fillId="0" borderId="6" xfId="0" applyNumberFormat="1" applyFont="1" applyBorder="1" applyAlignment="1">
      <alignment horizontal="right" vertical="center"/>
    </xf>
    <xf numFmtId="3" fontId="25" fillId="0" borderId="5" xfId="0" applyNumberFormat="1" applyFont="1" applyBorder="1" applyAlignment="1">
      <alignment horizontal="right" vertical="center"/>
    </xf>
    <xf numFmtId="176" fontId="25" fillId="0" borderId="5" xfId="0" applyNumberFormat="1" applyFont="1" applyBorder="1" applyAlignment="1">
      <alignment horizontal="right" vertical="center"/>
    </xf>
    <xf numFmtId="176" fontId="25" fillId="0" borderId="22" xfId="0" applyNumberFormat="1" applyFont="1" applyBorder="1" applyAlignment="1">
      <alignment horizontal="right" vertical="center"/>
    </xf>
    <xf numFmtId="176" fontId="25" fillId="0" borderId="17" xfId="0" applyNumberFormat="1" applyFont="1" applyBorder="1" applyAlignment="1">
      <alignment horizontal="right" vertical="center"/>
    </xf>
    <xf numFmtId="176" fontId="25" fillId="0" borderId="25" xfId="0" applyNumberFormat="1" applyFont="1" applyBorder="1" applyAlignment="1">
      <alignment horizontal="right" vertical="center"/>
    </xf>
    <xf numFmtId="178" fontId="25" fillId="0" borderId="6" xfId="0" applyNumberFormat="1" applyFont="1" applyBorder="1" applyAlignment="1">
      <alignment horizontal="right" vertical="center"/>
    </xf>
    <xf numFmtId="178" fontId="25" fillId="0" borderId="5" xfId="0" applyNumberFormat="1" applyFont="1" applyBorder="1" applyAlignment="1">
      <alignment horizontal="right" vertical="center"/>
    </xf>
    <xf numFmtId="179" fontId="25" fillId="0" borderId="5" xfId="0" applyNumberFormat="1" applyFont="1" applyBorder="1" applyAlignment="1">
      <alignment horizontal="right" vertical="center"/>
    </xf>
    <xf numFmtId="179" fontId="25" fillId="0" borderId="6" xfId="0" applyNumberFormat="1" applyFont="1" applyBorder="1" applyAlignment="1">
      <alignment horizontal="right" vertical="center"/>
    </xf>
    <xf numFmtId="0" fontId="26" fillId="0" borderId="0" xfId="0" applyFont="1"/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3" fontId="25" fillId="0" borderId="22" xfId="0" applyNumberFormat="1" applyFont="1" applyBorder="1" applyAlignment="1">
      <alignment horizontal="right" vertical="center"/>
    </xf>
    <xf numFmtId="176" fontId="25" fillId="0" borderId="27" xfId="0" applyNumberFormat="1" applyFont="1" applyBorder="1" applyAlignment="1">
      <alignment horizontal="right" vertical="center"/>
    </xf>
    <xf numFmtId="3" fontId="25" fillId="0" borderId="2" xfId="0" applyNumberFormat="1" applyFont="1" applyBorder="1" applyAlignment="1">
      <alignment horizontal="right" vertical="center"/>
    </xf>
    <xf numFmtId="176" fontId="25" fillId="0" borderId="2" xfId="0" applyNumberFormat="1" applyFont="1" applyBorder="1" applyAlignment="1">
      <alignment horizontal="right" vertical="center"/>
    </xf>
    <xf numFmtId="176" fontId="25" fillId="0" borderId="15" xfId="0" applyNumberFormat="1" applyFont="1" applyBorder="1" applyAlignment="1">
      <alignment horizontal="right" vertical="center"/>
    </xf>
    <xf numFmtId="3" fontId="25" fillId="0" borderId="15" xfId="0" applyNumberFormat="1" applyFont="1" applyBorder="1" applyAlignment="1">
      <alignment horizontal="right" vertical="center"/>
    </xf>
    <xf numFmtId="176" fontId="25" fillId="0" borderId="28" xfId="0" applyNumberFormat="1" applyFont="1" applyBorder="1" applyAlignment="1">
      <alignment horizontal="right" vertical="center"/>
    </xf>
    <xf numFmtId="176" fontId="25" fillId="0" borderId="18" xfId="0" applyNumberFormat="1" applyFont="1" applyBorder="1" applyAlignment="1">
      <alignment horizontal="right" vertical="center"/>
    </xf>
    <xf numFmtId="176" fontId="25" fillId="0" borderId="19" xfId="0" applyNumberFormat="1" applyFont="1" applyBorder="1" applyAlignment="1">
      <alignment horizontal="right" vertical="center"/>
    </xf>
    <xf numFmtId="3" fontId="25" fillId="0" borderId="27" xfId="0" applyNumberFormat="1" applyFont="1" applyBorder="1" applyAlignment="1">
      <alignment horizontal="right" vertical="center"/>
    </xf>
    <xf numFmtId="3" fontId="25" fillId="0" borderId="16" xfId="0" applyNumberFormat="1" applyFont="1" applyBorder="1" applyAlignment="1">
      <alignment horizontal="right" vertical="center"/>
    </xf>
    <xf numFmtId="0" fontId="23" fillId="0" borderId="0" xfId="0" applyFont="1"/>
    <xf numFmtId="0" fontId="14" fillId="0" borderId="0" xfId="0" applyFont="1"/>
    <xf numFmtId="0" fontId="27" fillId="0" borderId="0" xfId="0" applyFont="1"/>
    <xf numFmtId="0" fontId="25" fillId="0" borderId="0" xfId="0" applyFont="1"/>
    <xf numFmtId="3" fontId="25" fillId="0" borderId="11" xfId="0" applyNumberFormat="1" applyFont="1" applyBorder="1" applyAlignment="1">
      <alignment horizontal="right" vertical="center"/>
    </xf>
    <xf numFmtId="3" fontId="25" fillId="0" borderId="12" xfId="0" applyNumberFormat="1" applyFont="1" applyBorder="1" applyAlignment="1">
      <alignment horizontal="right" vertical="center"/>
    </xf>
    <xf numFmtId="3" fontId="25" fillId="0" borderId="34" xfId="0" applyNumberFormat="1" applyFont="1" applyBorder="1" applyAlignment="1">
      <alignment horizontal="right" vertical="center"/>
    </xf>
    <xf numFmtId="3" fontId="25" fillId="0" borderId="13" xfId="0" applyNumberFormat="1" applyFont="1" applyBorder="1" applyAlignment="1">
      <alignment horizontal="right" vertical="center"/>
    </xf>
    <xf numFmtId="3" fontId="25" fillId="0" borderId="35" xfId="0" applyNumberFormat="1" applyFont="1" applyBorder="1" applyAlignment="1">
      <alignment horizontal="right" vertical="center"/>
    </xf>
    <xf numFmtId="3" fontId="25" fillId="0" borderId="21" xfId="0" applyNumberFormat="1" applyFont="1" applyBorder="1" applyAlignment="1">
      <alignment horizontal="right" vertical="center"/>
    </xf>
    <xf numFmtId="3" fontId="25" fillId="0" borderId="17" xfId="0" applyNumberFormat="1" applyFont="1" applyBorder="1" applyAlignment="1">
      <alignment horizontal="right" vertical="center"/>
    </xf>
    <xf numFmtId="176" fontId="25" fillId="0" borderId="6" xfId="0" applyNumberFormat="1" applyFont="1" applyBorder="1" applyAlignment="1">
      <alignment horizontal="right" vertical="center"/>
    </xf>
    <xf numFmtId="0" fontId="23" fillId="0" borderId="0" xfId="0" applyFont="1" applyAlignment="1">
      <alignment horizontal="left" vertical="top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5" fillId="0" borderId="16" xfId="0" applyNumberFormat="1" applyFont="1" applyBorder="1" applyAlignment="1">
      <alignment horizontal="right" vertical="center"/>
    </xf>
    <xf numFmtId="0" fontId="23" fillId="0" borderId="0" xfId="0" applyFont="1" applyAlignment="1"/>
    <xf numFmtId="0" fontId="23" fillId="0" borderId="0" xfId="0" applyFont="1" applyAlignment="1">
      <alignment horizontal="left" vertical="top"/>
    </xf>
    <xf numFmtId="0" fontId="25" fillId="0" borderId="13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5" fillId="0" borderId="9" xfId="0" applyFont="1" applyFill="1" applyBorder="1" applyAlignment="1">
      <alignment horizontal="right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3" fontId="18" fillId="0" borderId="6" xfId="0" applyNumberFormat="1" applyFont="1" applyBorder="1" applyAlignment="1">
      <alignment horizontal="right" vertical="center"/>
    </xf>
    <xf numFmtId="0" fontId="25" fillId="0" borderId="0" xfId="0" applyFont="1" applyAlignment="1">
      <alignment horizontal="left" vertical="top" wrapText="1"/>
    </xf>
    <xf numFmtId="0" fontId="25" fillId="0" borderId="29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right" wrapText="1"/>
    </xf>
    <xf numFmtId="0" fontId="18" fillId="0" borderId="1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31" xfId="0" applyFont="1" applyBorder="1" applyAlignment="1">
      <alignment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2" xfId="0" applyFont="1" applyBorder="1" applyAlignment="1">
      <alignment vertical="center" wrapText="1"/>
    </xf>
    <xf numFmtId="0" fontId="25" fillId="0" borderId="33" xfId="0" applyFont="1" applyBorder="1" applyAlignment="1">
      <alignment horizontal="center" vertical="center" wrapText="1"/>
    </xf>
    <xf numFmtId="3" fontId="18" fillId="0" borderId="5" xfId="0" applyNumberFormat="1" applyFont="1" applyBorder="1" applyAlignment="1">
      <alignment horizontal="right" vertical="center"/>
    </xf>
    <xf numFmtId="0" fontId="0" fillId="0" borderId="0" xfId="0" applyFont="1"/>
    <xf numFmtId="0" fontId="18" fillId="0" borderId="0" xfId="0" applyFont="1" applyFill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25" fillId="0" borderId="22" xfId="0" applyFont="1" applyBorder="1" applyAlignment="1">
      <alignment horizontal="center" vertical="center" wrapText="1"/>
    </xf>
    <xf numFmtId="3" fontId="18" fillId="0" borderId="7" xfId="0" applyNumberFormat="1" applyFont="1" applyBorder="1" applyAlignment="1">
      <alignment horizontal="right" vertical="center"/>
    </xf>
    <xf numFmtId="0" fontId="25" fillId="0" borderId="0" xfId="0" applyFont="1" applyFill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6" fillId="0" borderId="3" xfId="21" applyFont="1" applyFill="1" applyBorder="1" applyAlignment="1">
      <alignment horizontal="left"/>
    </xf>
    <xf numFmtId="3" fontId="17" fillId="0" borderId="2" xfId="20" applyNumberFormat="1" applyFont="1" applyFill="1" applyBorder="1" applyAlignment="1" applyProtection="1">
      <alignment vertical="center" wrapText="1"/>
    </xf>
    <xf numFmtId="3" fontId="17" fillId="0" borderId="2" xfId="20" applyNumberFormat="1" applyFont="1" applyFill="1" applyBorder="1" applyAlignment="1" applyProtection="1">
      <alignment vertical="center"/>
    </xf>
    <xf numFmtId="3" fontId="17" fillId="0" borderId="8" xfId="20" applyNumberFormat="1" applyFont="1" applyFill="1" applyBorder="1" applyAlignment="1" applyProtection="1">
      <alignment vertical="center"/>
    </xf>
    <xf numFmtId="0" fontId="16" fillId="0" borderId="0" xfId="21" applyFont="1" applyFill="1" applyBorder="1" applyAlignment="1">
      <alignment horizontal="left"/>
    </xf>
    <xf numFmtId="177" fontId="18" fillId="0" borderId="2" xfId="0" applyNumberFormat="1" applyFont="1" applyBorder="1"/>
    <xf numFmtId="176" fontId="18" fillId="0" borderId="2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</cellXfs>
  <cellStyles count="2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Result" xfId="15"/>
    <cellStyle name="Status" xfId="16"/>
    <cellStyle name="Text" xfId="17"/>
    <cellStyle name="Warning" xfId="18"/>
    <cellStyle name="一般" xfId="0" builtinId="0" customBuiltin="1"/>
    <cellStyle name="一般 2" xfId="19"/>
    <cellStyle name="一般 3" xfId="20"/>
    <cellStyle name="一般 3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6</xdr:row>
      <xdr:rowOff>0</xdr:rowOff>
    </xdr:from>
    <xdr:ext cx="487800" cy="36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93014D0-24B7-4200-A3D9-82F026DB9141}"/>
            </a:ext>
          </a:extLst>
        </xdr:cNvPr>
        <xdr:cNvSpPr txBox="1"/>
      </xdr:nvSpPr>
      <xdr:spPr>
        <a:xfrm>
          <a:off x="2276475" y="1276350"/>
          <a:ext cx="487800" cy="36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</a:pPr>
          <a:r>
            <a:rPr lang="en-US" sz="1600" b="0" i="0" u="none" strike="noStrike" kern="0" cap="none" spc="0" baseline="0">
              <a:solidFill>
                <a:srgbClr val="000000"/>
              </a:solidFill>
              <a:latin typeface="Times New Roman" pitchFamily="18"/>
              <a:ea typeface="新細明體" pitchFamily="18"/>
              <a:cs typeface="Times New Roman" pitchFamily="2"/>
            </a:rPr>
            <a:t> </a:t>
          </a:r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487800" cy="36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34F2655-A21E-40E3-AE8B-1A709047203B}"/>
            </a:ext>
          </a:extLst>
        </xdr:cNvPr>
        <xdr:cNvSpPr txBox="1"/>
      </xdr:nvSpPr>
      <xdr:spPr>
        <a:xfrm>
          <a:off x="2276475" y="1028700"/>
          <a:ext cx="487800" cy="36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</a:pPr>
          <a:r>
            <a:rPr lang="en-US" sz="1600" b="0" i="0" u="none" strike="noStrike" kern="0" cap="none" spc="0" baseline="0">
              <a:solidFill>
                <a:srgbClr val="000000"/>
              </a:solidFill>
              <a:latin typeface="Times New Roman" pitchFamily="18"/>
              <a:ea typeface="新細明體" pitchFamily="18"/>
              <a:cs typeface="Times New Roman" pitchFamily="2"/>
            </a:rPr>
            <a:t> </a:t>
          </a:r>
        </a:p>
      </xdr:txBody>
    </xdr:sp>
    <xdr:clientData/>
  </xdr:oneCellAnchor>
  <xdr:oneCellAnchor>
    <xdr:from>
      <xdr:col>25</xdr:col>
      <xdr:colOff>0</xdr:colOff>
      <xdr:row>5</xdr:row>
      <xdr:rowOff>0</xdr:rowOff>
    </xdr:from>
    <xdr:ext cx="487800" cy="36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2A4EA1D-D7A9-49BF-BE38-41ACEDF2D981}"/>
            </a:ext>
          </a:extLst>
        </xdr:cNvPr>
        <xdr:cNvSpPr txBox="1"/>
      </xdr:nvSpPr>
      <xdr:spPr>
        <a:xfrm>
          <a:off x="12477750" y="1028700"/>
          <a:ext cx="487800" cy="36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</a:pPr>
          <a:r>
            <a:rPr lang="en-US" sz="1600" b="0" i="0" u="none" strike="noStrike" kern="0" cap="none" spc="0" baseline="0">
              <a:solidFill>
                <a:srgbClr val="000000"/>
              </a:solidFill>
              <a:latin typeface="Times New Roman" pitchFamily="18"/>
              <a:ea typeface="新細明體" pitchFamily="18"/>
              <a:cs typeface="Times New Roman" pitchFamily="2"/>
            </a:rPr>
            <a:t> 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583560" cy="36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58DB673-26FE-49ED-B2D7-E4C82F2DC022}"/>
            </a:ext>
          </a:extLst>
        </xdr:cNvPr>
        <xdr:cNvSpPr txBox="1"/>
      </xdr:nvSpPr>
      <xdr:spPr>
        <a:xfrm>
          <a:off x="2476500" y="1266825"/>
          <a:ext cx="583560" cy="36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</a:pPr>
          <a:r>
            <a:rPr lang="en-US" sz="1600" b="0" i="0" u="none" strike="noStrike" kern="0" cap="none" spc="0" baseline="0">
              <a:solidFill>
                <a:srgbClr val="000000"/>
              </a:solidFill>
              <a:latin typeface="Times New Roman" pitchFamily="18"/>
              <a:ea typeface="新細明體" pitchFamily="18"/>
              <a:cs typeface="Times New Roman" pitchFamily="2"/>
            </a:rPr>
            <a:t> </a:t>
          </a:r>
        </a:p>
      </xdr:txBody>
    </xdr:sp>
    <xdr:clientData/>
  </xdr:oneCellAnchor>
  <xdr:oneCellAnchor>
    <xdr:from>
      <xdr:col>25</xdr:col>
      <xdr:colOff>0</xdr:colOff>
      <xdr:row>5</xdr:row>
      <xdr:rowOff>0</xdr:rowOff>
    </xdr:from>
    <xdr:ext cx="452519" cy="36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BC3F3C4-5C13-4B82-81EA-F28AAE33FD6F}"/>
            </a:ext>
          </a:extLst>
        </xdr:cNvPr>
        <xdr:cNvSpPr txBox="1"/>
      </xdr:nvSpPr>
      <xdr:spPr>
        <a:xfrm>
          <a:off x="12677775" y="1266825"/>
          <a:ext cx="452519" cy="36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</a:pPr>
          <a:r>
            <a:rPr lang="en-US" sz="1600" b="0" i="0" u="none" strike="noStrike" kern="0" cap="none" spc="0" baseline="0">
              <a:solidFill>
                <a:srgbClr val="000000"/>
              </a:solidFill>
              <a:latin typeface="Times New Roman" pitchFamily="18"/>
              <a:ea typeface="新細明體" pitchFamily="18"/>
              <a:cs typeface="Times New Roman" pitchFamily="2"/>
            </a:rPr>
            <a:t> 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583560" cy="36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8D80BE0-D746-4D81-B858-125DBFF2B545}"/>
            </a:ext>
          </a:extLst>
        </xdr:cNvPr>
        <xdr:cNvSpPr txBox="1"/>
      </xdr:nvSpPr>
      <xdr:spPr>
        <a:xfrm>
          <a:off x="2476500" y="1295400"/>
          <a:ext cx="583560" cy="36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</a:pPr>
          <a:r>
            <a:rPr lang="en-US" sz="1600" b="0" i="0" u="none" strike="noStrike" kern="0" cap="none" spc="0" baseline="0">
              <a:solidFill>
                <a:srgbClr val="000000"/>
              </a:solidFill>
              <a:latin typeface="Times New Roman" pitchFamily="18"/>
              <a:ea typeface="新細明體" pitchFamily="18"/>
              <a:cs typeface="Times New Roman" pitchFamily="2"/>
            </a:rPr>
            <a:t> </a:t>
          </a:r>
        </a:p>
      </xdr:txBody>
    </xdr:sp>
    <xdr:clientData/>
  </xdr:oneCellAnchor>
  <xdr:oneCellAnchor>
    <xdr:from>
      <xdr:col>25</xdr:col>
      <xdr:colOff>0</xdr:colOff>
      <xdr:row>5</xdr:row>
      <xdr:rowOff>0</xdr:rowOff>
    </xdr:from>
    <xdr:ext cx="452519" cy="36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C74009B-9E24-4C26-A07A-850845177932}"/>
            </a:ext>
          </a:extLst>
        </xdr:cNvPr>
        <xdr:cNvSpPr txBox="1"/>
      </xdr:nvSpPr>
      <xdr:spPr>
        <a:xfrm>
          <a:off x="12677775" y="1295400"/>
          <a:ext cx="452519" cy="36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</a:pPr>
          <a:r>
            <a:rPr lang="en-US" sz="1600" b="0" i="0" u="none" strike="noStrike" kern="0" cap="none" spc="0" baseline="0">
              <a:solidFill>
                <a:srgbClr val="000000"/>
              </a:solidFill>
              <a:latin typeface="Times New Roman" pitchFamily="18"/>
              <a:ea typeface="新細明體" pitchFamily="18"/>
              <a:cs typeface="Times New Roman" pitchFamily="2"/>
            </a:rPr>
            <a:t> 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583560" cy="36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2712A73-685A-43AD-9275-DF0D1949ED0A}"/>
            </a:ext>
          </a:extLst>
        </xdr:cNvPr>
        <xdr:cNvSpPr txBox="1"/>
      </xdr:nvSpPr>
      <xdr:spPr>
        <a:xfrm>
          <a:off x="2505075" y="1285875"/>
          <a:ext cx="583560" cy="36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</a:pPr>
          <a:r>
            <a:rPr lang="en-US" sz="1600" b="0" i="0" u="none" strike="noStrike" kern="0" cap="none" spc="0" baseline="0">
              <a:solidFill>
                <a:srgbClr val="000000"/>
              </a:solidFill>
              <a:latin typeface="Times New Roman" pitchFamily="18"/>
              <a:ea typeface="新細明體" pitchFamily="18"/>
              <a:cs typeface="Times New Roman" pitchFamily="2"/>
            </a:rPr>
            <a:t> </a:t>
          </a:r>
        </a:p>
      </xdr:txBody>
    </xdr:sp>
    <xdr:clientData/>
  </xdr:oneCellAnchor>
  <xdr:oneCellAnchor>
    <xdr:from>
      <xdr:col>25</xdr:col>
      <xdr:colOff>0</xdr:colOff>
      <xdr:row>5</xdr:row>
      <xdr:rowOff>0</xdr:rowOff>
    </xdr:from>
    <xdr:ext cx="452519" cy="36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35EF55A-FB5B-4411-85E0-697E425BAB94}"/>
            </a:ext>
          </a:extLst>
        </xdr:cNvPr>
        <xdr:cNvSpPr txBox="1"/>
      </xdr:nvSpPr>
      <xdr:spPr>
        <a:xfrm>
          <a:off x="12906375" y="1285875"/>
          <a:ext cx="452519" cy="36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</a:pPr>
          <a:r>
            <a:rPr lang="en-US" sz="1600" b="0" i="0" u="none" strike="noStrike" kern="0" cap="none" spc="0" baseline="0">
              <a:solidFill>
                <a:srgbClr val="000000"/>
              </a:solidFill>
              <a:latin typeface="Times New Roman" pitchFamily="18"/>
              <a:ea typeface="新細明體" pitchFamily="18"/>
              <a:cs typeface="Times New Roman" pitchFamily="2"/>
            </a:rPr>
            <a:t> 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7</xdr:row>
      <xdr:rowOff>0</xdr:rowOff>
    </xdr:from>
    <xdr:ext cx="466560" cy="36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D28B95C-8672-4DBC-A4A7-A03B6710080E}"/>
            </a:ext>
          </a:extLst>
        </xdr:cNvPr>
        <xdr:cNvSpPr txBox="1"/>
      </xdr:nvSpPr>
      <xdr:spPr>
        <a:xfrm>
          <a:off x="2505075" y="1285875"/>
          <a:ext cx="466560" cy="36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</a:pPr>
          <a:r>
            <a:rPr lang="en-US" sz="1600" b="0" i="0" u="none" strike="noStrike" kern="0" cap="none" spc="0" baseline="0">
              <a:solidFill>
                <a:srgbClr val="000000"/>
              </a:solidFill>
              <a:latin typeface="Times New Roman" pitchFamily="18"/>
              <a:ea typeface="新細明體" pitchFamily="18"/>
              <a:cs typeface="Times New Roman" pitchFamily="2"/>
            </a:rPr>
            <a:t> </a:t>
          </a:r>
        </a:p>
      </xdr:txBody>
    </xdr:sp>
    <xdr:clientData/>
  </xdr:oneCellAnchor>
  <xdr:oneCellAnchor>
    <xdr:from>
      <xdr:col>25</xdr:col>
      <xdr:colOff>0</xdr:colOff>
      <xdr:row>7</xdr:row>
      <xdr:rowOff>0</xdr:rowOff>
    </xdr:from>
    <xdr:ext cx="447840" cy="36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63582EA-C581-4A94-B350-D8D4FEE13B2F}"/>
            </a:ext>
          </a:extLst>
        </xdr:cNvPr>
        <xdr:cNvSpPr txBox="1"/>
      </xdr:nvSpPr>
      <xdr:spPr>
        <a:xfrm>
          <a:off x="12906375" y="1285875"/>
          <a:ext cx="447840" cy="36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</a:pPr>
          <a:r>
            <a:rPr lang="en-US" sz="1600" b="0" i="0" u="none" strike="noStrike" kern="0" cap="none" spc="0" baseline="0">
              <a:solidFill>
                <a:srgbClr val="000000"/>
              </a:solidFill>
              <a:latin typeface="Times New Roman" pitchFamily="18"/>
              <a:ea typeface="新細明體" pitchFamily="18"/>
              <a:cs typeface="Times New Roman" pitchFamily="2"/>
            </a:rPr>
            <a:t> 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39600</xdr:colOff>
      <xdr:row>8</xdr:row>
      <xdr:rowOff>98640</xdr:rowOff>
    </xdr:from>
    <xdr:ext cx="526680" cy="36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A7779DC-AAFC-4069-9ADE-16EC9FD8CCD3}"/>
            </a:ext>
          </a:extLst>
        </xdr:cNvPr>
        <xdr:cNvSpPr txBox="1"/>
      </xdr:nvSpPr>
      <xdr:spPr>
        <a:xfrm>
          <a:off x="3354300" y="1946490"/>
          <a:ext cx="526680" cy="36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</a:pPr>
          <a:r>
            <a:rPr lang="en-US" sz="1600" b="0" i="0" u="none" strike="noStrike" kern="0" cap="none" spc="0" baseline="0">
              <a:solidFill>
                <a:srgbClr val="000000"/>
              </a:solidFill>
              <a:latin typeface="Times New Roman" pitchFamily="18"/>
              <a:ea typeface="新細明體" pitchFamily="18"/>
              <a:cs typeface="Times New Roman" pitchFamily="2"/>
            </a:rPr>
            <a:t> </a:t>
          </a:r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533520" cy="36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6A57709-762F-4C3C-B6CC-CA8D65F603F4}"/>
            </a:ext>
          </a:extLst>
        </xdr:cNvPr>
        <xdr:cNvSpPr txBox="1"/>
      </xdr:nvSpPr>
      <xdr:spPr>
        <a:xfrm>
          <a:off x="2705100" y="1009650"/>
          <a:ext cx="533520" cy="36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</a:pPr>
          <a:r>
            <a:rPr lang="en-US" sz="1600" b="0" i="0" u="none" strike="noStrike" kern="0" cap="none" spc="0" baseline="0">
              <a:solidFill>
                <a:srgbClr val="000000"/>
              </a:solidFill>
              <a:latin typeface="Times New Roman" pitchFamily="18"/>
              <a:ea typeface="新細明體" pitchFamily="18"/>
              <a:cs typeface="Times New Roman" pitchFamily="2"/>
            </a:rPr>
            <a:t> 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30</xdr:row>
      <xdr:rowOff>0</xdr:rowOff>
    </xdr:from>
    <xdr:ext cx="526680" cy="36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14EE25DF-C0A8-4170-A970-0D2BA92E8A24}"/>
            </a:ext>
          </a:extLst>
        </xdr:cNvPr>
        <xdr:cNvSpPr txBox="1"/>
      </xdr:nvSpPr>
      <xdr:spPr>
        <a:xfrm>
          <a:off x="2790825" y="6553200"/>
          <a:ext cx="526680" cy="36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</a:pPr>
          <a:r>
            <a:rPr lang="en-US" sz="1600" b="0" i="0" u="none" strike="noStrike" kern="0" cap="none" spc="0" baseline="0">
              <a:solidFill>
                <a:srgbClr val="000000"/>
              </a:solidFill>
              <a:latin typeface="Times New Roman" pitchFamily="18"/>
              <a:ea typeface="新細明體" pitchFamily="18"/>
              <a:cs typeface="Times New Roman" pitchFamily="2"/>
            </a:rPr>
            <a:t> </a:t>
          </a:r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526680" cy="36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A8240C0-7F47-4768-99D1-AE2821B32048}"/>
            </a:ext>
          </a:extLst>
        </xdr:cNvPr>
        <xdr:cNvSpPr txBox="1"/>
      </xdr:nvSpPr>
      <xdr:spPr>
        <a:xfrm>
          <a:off x="2790825" y="1095375"/>
          <a:ext cx="526680" cy="36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rtl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</a:pPr>
          <a:r>
            <a:rPr lang="en-US" sz="1600" b="0" i="0" u="none" strike="noStrike" kern="0" cap="none" spc="0" baseline="0">
              <a:solidFill>
                <a:srgbClr val="000000"/>
              </a:solidFill>
              <a:latin typeface="Times New Roman" pitchFamily="18"/>
              <a:ea typeface="新細明體" pitchFamily="18"/>
              <a:cs typeface="Times New Roman" pitchFamily="2"/>
            </a:rPr>
            <a:t>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abSelected="1" workbookViewId="0">
      <selection activeCell="V26" sqref="V26"/>
    </sheetView>
  </sheetViews>
  <sheetFormatPr defaultRowHeight="16.5"/>
  <cols>
    <col min="1" max="1" width="17.1640625" style="7" customWidth="1"/>
    <col min="2" max="2" width="12" style="7" customWidth="1"/>
    <col min="3" max="26" width="9.33203125" style="7" customWidth="1"/>
    <col min="27" max="27" width="9.33203125" customWidth="1"/>
  </cols>
  <sheetData>
    <row r="1" spans="1:26" ht="19.5">
      <c r="A1" s="124" t="s">
        <v>96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A2" s="2" t="s">
        <v>99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>
      <c r="A3" s="8" t="s">
        <v>65</v>
      </c>
      <c r="B3" s="8" t="s">
        <v>66</v>
      </c>
      <c r="C3" s="8"/>
      <c r="D3" s="8"/>
      <c r="E3" s="8"/>
      <c r="F3" s="8"/>
      <c r="G3" s="8" t="s">
        <v>100</v>
      </c>
      <c r="H3" s="8"/>
      <c r="I3" s="8"/>
      <c r="J3" s="8"/>
      <c r="K3" s="8" t="s">
        <v>101</v>
      </c>
      <c r="L3" s="8"/>
      <c r="M3" s="8"/>
      <c r="N3" s="8"/>
      <c r="O3" s="8" t="s">
        <v>102</v>
      </c>
      <c r="P3" s="8"/>
      <c r="Q3" s="8"/>
      <c r="R3" s="8"/>
      <c r="S3" s="8" t="s">
        <v>103</v>
      </c>
      <c r="T3" s="8"/>
      <c r="U3" s="8"/>
      <c r="V3" s="8"/>
      <c r="W3" s="8" t="s">
        <v>104</v>
      </c>
      <c r="X3" s="8"/>
      <c r="Y3" s="8"/>
      <c r="Z3" s="8"/>
    </row>
    <row r="4" spans="1:26" ht="14.25">
      <c r="A4" s="8"/>
      <c r="B4" s="8" t="s">
        <v>67</v>
      </c>
      <c r="C4" s="8" t="s">
        <v>68</v>
      </c>
      <c r="D4" s="8"/>
      <c r="E4" s="8" t="s">
        <v>69</v>
      </c>
      <c r="F4" s="8"/>
      <c r="G4" s="8" t="s">
        <v>68</v>
      </c>
      <c r="H4" s="8"/>
      <c r="I4" s="8" t="s">
        <v>69</v>
      </c>
      <c r="J4" s="8"/>
      <c r="K4" s="8" t="s">
        <v>68</v>
      </c>
      <c r="L4" s="8"/>
      <c r="M4" s="8" t="s">
        <v>69</v>
      </c>
      <c r="N4" s="8"/>
      <c r="O4" s="8" t="s">
        <v>68</v>
      </c>
      <c r="P4" s="8"/>
      <c r="Q4" s="8" t="s">
        <v>69</v>
      </c>
      <c r="R4" s="8"/>
      <c r="S4" s="8" t="s">
        <v>68</v>
      </c>
      <c r="T4" s="8"/>
      <c r="U4" s="8" t="s">
        <v>69</v>
      </c>
      <c r="V4" s="8"/>
      <c r="W4" s="8" t="s">
        <v>68</v>
      </c>
      <c r="X4" s="8"/>
      <c r="Y4" s="8" t="s">
        <v>69</v>
      </c>
      <c r="Z4" s="8"/>
    </row>
    <row r="5" spans="1:26" ht="15.75">
      <c r="A5" s="8"/>
      <c r="B5" s="8"/>
      <c r="C5" s="3" t="s">
        <v>70</v>
      </c>
      <c r="D5" s="3" t="s">
        <v>71</v>
      </c>
      <c r="E5" s="3" t="s">
        <v>70</v>
      </c>
      <c r="F5" s="3" t="s">
        <v>71</v>
      </c>
      <c r="G5" s="3" t="s">
        <v>70</v>
      </c>
      <c r="H5" s="3" t="s">
        <v>71</v>
      </c>
      <c r="I5" s="3" t="s">
        <v>70</v>
      </c>
      <c r="J5" s="3" t="s">
        <v>71</v>
      </c>
      <c r="K5" s="3" t="s">
        <v>70</v>
      </c>
      <c r="L5" s="3" t="s">
        <v>71</v>
      </c>
      <c r="M5" s="3" t="s">
        <v>70</v>
      </c>
      <c r="N5" s="3" t="s">
        <v>71</v>
      </c>
      <c r="O5" s="3" t="s">
        <v>70</v>
      </c>
      <c r="P5" s="3" t="s">
        <v>71</v>
      </c>
      <c r="Q5" s="3" t="s">
        <v>70</v>
      </c>
      <c r="R5" s="3" t="s">
        <v>71</v>
      </c>
      <c r="S5" s="3" t="s">
        <v>70</v>
      </c>
      <c r="T5" s="3" t="s">
        <v>71</v>
      </c>
      <c r="U5" s="3" t="s">
        <v>70</v>
      </c>
      <c r="V5" s="3" t="s">
        <v>71</v>
      </c>
      <c r="W5" s="3" t="s">
        <v>70</v>
      </c>
      <c r="X5" s="3" t="s">
        <v>71</v>
      </c>
      <c r="Y5" s="3" t="s">
        <v>70</v>
      </c>
      <c r="Z5" s="3" t="s">
        <v>71</v>
      </c>
    </row>
    <row r="6" spans="1:26" ht="15.75">
      <c r="A6" s="3" t="s">
        <v>72</v>
      </c>
      <c r="B6" s="121">
        <f t="shared" ref="B6:B29" si="0">SUM(C6:F6)</f>
        <v>1099</v>
      </c>
      <c r="C6" s="122">
        <f t="shared" ref="C6:C29" si="1">SUM(G6,K6,O6,S6,W6)</f>
        <v>664</v>
      </c>
      <c r="D6" s="122">
        <f t="shared" ref="D6:D29" si="2">SUM(H6,L6,P6,T6,X6)</f>
        <v>392</v>
      </c>
      <c r="E6" s="122">
        <f t="shared" ref="E6:E29" si="3">SUM(I6,M6,Q6,U6,Y6)</f>
        <v>31</v>
      </c>
      <c r="F6" s="122">
        <f t="shared" ref="F6:F29" si="4">SUM(J6,N6,R6,V6,Z6)</f>
        <v>12</v>
      </c>
      <c r="G6" s="125">
        <v>83</v>
      </c>
      <c r="H6" s="125">
        <v>53</v>
      </c>
      <c r="I6" s="125">
        <v>3</v>
      </c>
      <c r="J6" s="126">
        <v>3</v>
      </c>
      <c r="K6" s="125">
        <v>460</v>
      </c>
      <c r="L6" s="125">
        <v>255</v>
      </c>
      <c r="M6" s="125">
        <v>13</v>
      </c>
      <c r="N6" s="125">
        <v>3</v>
      </c>
      <c r="O6" s="125">
        <v>70</v>
      </c>
      <c r="P6" s="125">
        <v>51</v>
      </c>
      <c r="Q6" s="125">
        <v>6</v>
      </c>
      <c r="R6" s="125">
        <v>1</v>
      </c>
      <c r="S6" s="125">
        <v>24</v>
      </c>
      <c r="T6" s="125">
        <v>13</v>
      </c>
      <c r="U6" s="125">
        <v>2</v>
      </c>
      <c r="V6" s="125">
        <v>2</v>
      </c>
      <c r="W6" s="125">
        <v>27</v>
      </c>
      <c r="X6" s="125">
        <v>20</v>
      </c>
      <c r="Y6" s="125">
        <v>7</v>
      </c>
      <c r="Z6" s="125">
        <v>3</v>
      </c>
    </row>
    <row r="7" spans="1:26" ht="15.75">
      <c r="A7" s="3" t="s">
        <v>73</v>
      </c>
      <c r="B7" s="121">
        <f t="shared" si="0"/>
        <v>0</v>
      </c>
      <c r="C7" s="122">
        <f t="shared" si="1"/>
        <v>0</v>
      </c>
      <c r="D7" s="122">
        <f t="shared" si="2"/>
        <v>0</v>
      </c>
      <c r="E7" s="122">
        <f t="shared" si="3"/>
        <v>0</v>
      </c>
      <c r="F7" s="122">
        <f t="shared" si="4"/>
        <v>0</v>
      </c>
      <c r="G7" s="126">
        <v>0</v>
      </c>
      <c r="H7" s="126">
        <v>0</v>
      </c>
      <c r="I7" s="126">
        <v>0</v>
      </c>
      <c r="J7" s="126">
        <v>0</v>
      </c>
      <c r="K7" s="126">
        <v>0</v>
      </c>
      <c r="L7" s="126">
        <v>0</v>
      </c>
      <c r="M7" s="126">
        <v>0</v>
      </c>
      <c r="N7" s="126">
        <v>0</v>
      </c>
      <c r="O7" s="126">
        <v>0</v>
      </c>
      <c r="P7" s="126">
        <v>0</v>
      </c>
      <c r="Q7" s="126">
        <v>0</v>
      </c>
      <c r="R7" s="126">
        <v>0</v>
      </c>
      <c r="S7" s="126">
        <v>0</v>
      </c>
      <c r="T7" s="126">
        <v>0</v>
      </c>
      <c r="U7" s="126">
        <v>0</v>
      </c>
      <c r="V7" s="126">
        <v>0</v>
      </c>
      <c r="W7" s="126">
        <v>0</v>
      </c>
      <c r="X7" s="126">
        <v>0</v>
      </c>
      <c r="Y7" s="126">
        <v>0</v>
      </c>
      <c r="Z7" s="126">
        <v>0</v>
      </c>
    </row>
    <row r="8" spans="1:26" ht="15.75">
      <c r="A8" s="3" t="s">
        <v>74</v>
      </c>
      <c r="B8" s="121">
        <f t="shared" si="0"/>
        <v>301</v>
      </c>
      <c r="C8" s="122">
        <f t="shared" si="1"/>
        <v>190</v>
      </c>
      <c r="D8" s="122">
        <f t="shared" si="2"/>
        <v>103</v>
      </c>
      <c r="E8" s="122">
        <f t="shared" si="3"/>
        <v>7</v>
      </c>
      <c r="F8" s="122">
        <f t="shared" si="4"/>
        <v>1</v>
      </c>
      <c r="G8" s="127">
        <v>81</v>
      </c>
      <c r="H8" s="127">
        <v>39</v>
      </c>
      <c r="I8" s="127">
        <v>3</v>
      </c>
      <c r="J8" s="126">
        <v>0</v>
      </c>
      <c r="K8" s="127">
        <v>20</v>
      </c>
      <c r="L8" s="127">
        <v>12</v>
      </c>
      <c r="M8" s="127">
        <v>1</v>
      </c>
      <c r="N8" s="126">
        <v>0</v>
      </c>
      <c r="O8" s="127">
        <v>5</v>
      </c>
      <c r="P8" s="127">
        <v>7</v>
      </c>
      <c r="Q8" s="126">
        <v>0</v>
      </c>
      <c r="R8" s="126">
        <v>0</v>
      </c>
      <c r="S8" s="127">
        <v>3</v>
      </c>
      <c r="T8" s="127">
        <v>6</v>
      </c>
      <c r="U8" s="126">
        <v>0</v>
      </c>
      <c r="V8" s="127">
        <v>1</v>
      </c>
      <c r="W8" s="127">
        <v>81</v>
      </c>
      <c r="X8" s="127">
        <v>39</v>
      </c>
      <c r="Y8" s="127">
        <v>3</v>
      </c>
      <c r="Z8" s="126">
        <v>0</v>
      </c>
    </row>
    <row r="9" spans="1:26" ht="15.75">
      <c r="A9" s="3" t="s">
        <v>75</v>
      </c>
      <c r="B9" s="121">
        <f t="shared" si="0"/>
        <v>142</v>
      </c>
      <c r="C9" s="122">
        <f t="shared" si="1"/>
        <v>79</v>
      </c>
      <c r="D9" s="122">
        <f t="shared" si="2"/>
        <v>60</v>
      </c>
      <c r="E9" s="122">
        <f t="shared" si="3"/>
        <v>2</v>
      </c>
      <c r="F9" s="122">
        <f t="shared" si="4"/>
        <v>1</v>
      </c>
      <c r="G9" s="127">
        <v>38</v>
      </c>
      <c r="H9" s="127">
        <v>28</v>
      </c>
      <c r="I9" s="127">
        <v>1</v>
      </c>
      <c r="J9" s="126">
        <v>0</v>
      </c>
      <c r="K9" s="127">
        <v>3</v>
      </c>
      <c r="L9" s="127">
        <v>3</v>
      </c>
      <c r="M9" s="126">
        <v>0</v>
      </c>
      <c r="N9" s="127">
        <v>1</v>
      </c>
      <c r="O9" s="126">
        <v>0</v>
      </c>
      <c r="P9" s="126">
        <v>0</v>
      </c>
      <c r="Q9" s="126">
        <v>0</v>
      </c>
      <c r="R9" s="126">
        <v>0</v>
      </c>
      <c r="S9" s="126">
        <v>0</v>
      </c>
      <c r="T9" s="127">
        <v>1</v>
      </c>
      <c r="U9" s="126">
        <v>0</v>
      </c>
      <c r="V9" s="126">
        <v>0</v>
      </c>
      <c r="W9" s="127">
        <v>38</v>
      </c>
      <c r="X9" s="127">
        <v>28</v>
      </c>
      <c r="Y9" s="127">
        <v>1</v>
      </c>
      <c r="Z9" s="126">
        <v>0</v>
      </c>
    </row>
    <row r="10" spans="1:26" ht="15.75">
      <c r="A10" s="3" t="s">
        <v>76</v>
      </c>
      <c r="B10" s="121">
        <f t="shared" si="0"/>
        <v>56</v>
      </c>
      <c r="C10" s="122">
        <f t="shared" si="1"/>
        <v>31</v>
      </c>
      <c r="D10" s="122">
        <f t="shared" si="2"/>
        <v>23</v>
      </c>
      <c r="E10" s="122">
        <f t="shared" si="3"/>
        <v>2</v>
      </c>
      <c r="F10" s="122">
        <f t="shared" si="4"/>
        <v>0</v>
      </c>
      <c r="G10" s="127">
        <v>13</v>
      </c>
      <c r="H10" s="127">
        <v>10</v>
      </c>
      <c r="I10" s="127">
        <v>1</v>
      </c>
      <c r="J10" s="126">
        <v>0</v>
      </c>
      <c r="K10" s="127">
        <v>1</v>
      </c>
      <c r="L10" s="127">
        <v>2</v>
      </c>
      <c r="M10" s="126">
        <v>0</v>
      </c>
      <c r="N10" s="126">
        <v>0</v>
      </c>
      <c r="O10" s="127">
        <v>3</v>
      </c>
      <c r="P10" s="126">
        <v>0</v>
      </c>
      <c r="Q10" s="126">
        <v>0</v>
      </c>
      <c r="R10" s="126">
        <v>0</v>
      </c>
      <c r="S10" s="127">
        <v>1</v>
      </c>
      <c r="T10" s="127">
        <v>1</v>
      </c>
      <c r="U10" s="126">
        <v>0</v>
      </c>
      <c r="V10" s="126">
        <v>0</v>
      </c>
      <c r="W10" s="127">
        <v>13</v>
      </c>
      <c r="X10" s="127">
        <v>10</v>
      </c>
      <c r="Y10" s="127">
        <v>1</v>
      </c>
      <c r="Z10" s="126">
        <v>0</v>
      </c>
    </row>
    <row r="11" spans="1:26" ht="15.75">
      <c r="A11" s="3" t="s">
        <v>77</v>
      </c>
      <c r="B11" s="121">
        <f t="shared" si="0"/>
        <v>279</v>
      </c>
      <c r="C11" s="122">
        <f t="shared" si="1"/>
        <v>180</v>
      </c>
      <c r="D11" s="122">
        <f t="shared" si="2"/>
        <v>95</v>
      </c>
      <c r="E11" s="122">
        <f t="shared" si="3"/>
        <v>3</v>
      </c>
      <c r="F11" s="122">
        <f t="shared" si="4"/>
        <v>1</v>
      </c>
      <c r="G11" s="127">
        <v>67</v>
      </c>
      <c r="H11" s="127">
        <v>38</v>
      </c>
      <c r="I11" s="126">
        <v>0</v>
      </c>
      <c r="J11" s="126">
        <v>0</v>
      </c>
      <c r="K11" s="127">
        <v>14</v>
      </c>
      <c r="L11" s="127">
        <v>9</v>
      </c>
      <c r="M11" s="127">
        <v>2</v>
      </c>
      <c r="N11" s="126">
        <v>0</v>
      </c>
      <c r="O11" s="127">
        <v>15</v>
      </c>
      <c r="P11" s="127">
        <v>4</v>
      </c>
      <c r="Q11" s="126">
        <v>0</v>
      </c>
      <c r="R11" s="127">
        <v>1</v>
      </c>
      <c r="S11" s="127">
        <v>17</v>
      </c>
      <c r="T11" s="127">
        <v>6</v>
      </c>
      <c r="U11" s="127">
        <v>1</v>
      </c>
      <c r="V11" s="126">
        <v>0</v>
      </c>
      <c r="W11" s="127">
        <v>67</v>
      </c>
      <c r="X11" s="127">
        <v>38</v>
      </c>
      <c r="Y11" s="126">
        <v>0</v>
      </c>
      <c r="Z11" s="126">
        <v>0</v>
      </c>
    </row>
    <row r="12" spans="1:26" ht="15.75">
      <c r="A12" s="3" t="s">
        <v>78</v>
      </c>
      <c r="B12" s="121">
        <f t="shared" si="0"/>
        <v>100</v>
      </c>
      <c r="C12" s="122">
        <f t="shared" si="1"/>
        <v>61</v>
      </c>
      <c r="D12" s="122">
        <f t="shared" si="2"/>
        <v>39</v>
      </c>
      <c r="E12" s="122">
        <f t="shared" si="3"/>
        <v>0</v>
      </c>
      <c r="F12" s="122">
        <f t="shared" si="4"/>
        <v>0</v>
      </c>
      <c r="G12" s="127">
        <v>29</v>
      </c>
      <c r="H12" s="127">
        <v>19</v>
      </c>
      <c r="I12" s="126">
        <v>0</v>
      </c>
      <c r="J12" s="126">
        <v>0</v>
      </c>
      <c r="K12" s="127">
        <v>1</v>
      </c>
      <c r="L12" s="127">
        <v>1</v>
      </c>
      <c r="M12" s="126">
        <v>0</v>
      </c>
      <c r="N12" s="126">
        <v>0</v>
      </c>
      <c r="O12" s="127">
        <v>1</v>
      </c>
      <c r="P12" s="126">
        <v>0</v>
      </c>
      <c r="Q12" s="126">
        <v>0</v>
      </c>
      <c r="R12" s="126">
        <v>0</v>
      </c>
      <c r="S12" s="127">
        <v>1</v>
      </c>
      <c r="T12" s="126">
        <v>0</v>
      </c>
      <c r="U12" s="126">
        <v>0</v>
      </c>
      <c r="V12" s="126">
        <v>0</v>
      </c>
      <c r="W12" s="127">
        <v>29</v>
      </c>
      <c r="X12" s="127">
        <v>19</v>
      </c>
      <c r="Y12" s="126">
        <v>0</v>
      </c>
      <c r="Z12" s="126">
        <v>0</v>
      </c>
    </row>
    <row r="13" spans="1:26" ht="15.75">
      <c r="A13" s="3" t="s">
        <v>79</v>
      </c>
      <c r="B13" s="121">
        <f t="shared" si="0"/>
        <v>378</v>
      </c>
      <c r="C13" s="122">
        <f t="shared" si="1"/>
        <v>246</v>
      </c>
      <c r="D13" s="122">
        <f t="shared" si="2"/>
        <v>118</v>
      </c>
      <c r="E13" s="122">
        <f t="shared" si="3"/>
        <v>8</v>
      </c>
      <c r="F13" s="122">
        <f t="shared" si="4"/>
        <v>6</v>
      </c>
      <c r="G13" s="127">
        <v>119</v>
      </c>
      <c r="H13" s="127">
        <v>55</v>
      </c>
      <c r="I13" s="127">
        <v>4</v>
      </c>
      <c r="J13" s="127">
        <v>3</v>
      </c>
      <c r="K13" s="127">
        <v>8</v>
      </c>
      <c r="L13" s="127">
        <v>8</v>
      </c>
      <c r="M13" s="126">
        <v>0</v>
      </c>
      <c r="N13" s="126">
        <v>0</v>
      </c>
      <c r="O13" s="126">
        <v>0</v>
      </c>
      <c r="P13" s="126">
        <v>0</v>
      </c>
      <c r="Q13" s="126">
        <v>0</v>
      </c>
      <c r="R13" s="126">
        <v>0</v>
      </c>
      <c r="S13" s="126">
        <v>0</v>
      </c>
      <c r="T13" s="126">
        <v>0</v>
      </c>
      <c r="U13" s="126">
        <v>0</v>
      </c>
      <c r="V13" s="126">
        <v>0</v>
      </c>
      <c r="W13" s="127">
        <v>119</v>
      </c>
      <c r="X13" s="127">
        <v>55</v>
      </c>
      <c r="Y13" s="127">
        <v>4</v>
      </c>
      <c r="Z13" s="127">
        <v>3</v>
      </c>
    </row>
    <row r="14" spans="1:26" ht="15.75">
      <c r="A14" s="3" t="s">
        <v>80</v>
      </c>
      <c r="B14" s="121">
        <f t="shared" si="0"/>
        <v>5</v>
      </c>
      <c r="C14" s="122">
        <f t="shared" si="1"/>
        <v>3</v>
      </c>
      <c r="D14" s="122">
        <f t="shared" si="2"/>
        <v>1</v>
      </c>
      <c r="E14" s="122">
        <f t="shared" si="3"/>
        <v>1</v>
      </c>
      <c r="F14" s="122">
        <f t="shared" si="4"/>
        <v>0</v>
      </c>
      <c r="G14" s="126">
        <v>0</v>
      </c>
      <c r="H14" s="126">
        <v>0</v>
      </c>
      <c r="I14" s="126">
        <v>0</v>
      </c>
      <c r="J14" s="126">
        <v>0</v>
      </c>
      <c r="K14" s="127">
        <v>2</v>
      </c>
      <c r="L14" s="127">
        <v>1</v>
      </c>
      <c r="M14" s="126">
        <v>0</v>
      </c>
      <c r="N14" s="126">
        <v>0</v>
      </c>
      <c r="O14" s="126">
        <v>0</v>
      </c>
      <c r="P14" s="126">
        <v>0</v>
      </c>
      <c r="Q14" s="127">
        <v>1</v>
      </c>
      <c r="R14" s="126">
        <v>0</v>
      </c>
      <c r="S14" s="127">
        <v>1</v>
      </c>
      <c r="T14" s="126">
        <v>0</v>
      </c>
      <c r="U14" s="126">
        <v>0</v>
      </c>
      <c r="V14" s="126">
        <v>0</v>
      </c>
      <c r="W14" s="126">
        <v>0</v>
      </c>
      <c r="X14" s="126">
        <v>0</v>
      </c>
      <c r="Y14" s="126">
        <v>0</v>
      </c>
      <c r="Z14" s="126">
        <v>0</v>
      </c>
    </row>
    <row r="15" spans="1:26" ht="15.75">
      <c r="A15" s="3" t="s">
        <v>81</v>
      </c>
      <c r="B15" s="121">
        <f t="shared" si="0"/>
        <v>1</v>
      </c>
      <c r="C15" s="122">
        <f t="shared" si="1"/>
        <v>0</v>
      </c>
      <c r="D15" s="122">
        <f t="shared" si="2"/>
        <v>0</v>
      </c>
      <c r="E15" s="122">
        <f t="shared" si="3"/>
        <v>1</v>
      </c>
      <c r="F15" s="122">
        <f t="shared" si="4"/>
        <v>0</v>
      </c>
      <c r="G15" s="126">
        <v>0</v>
      </c>
      <c r="H15" s="126">
        <v>0</v>
      </c>
      <c r="I15" s="126">
        <v>0</v>
      </c>
      <c r="J15" s="126">
        <v>0</v>
      </c>
      <c r="K15" s="126">
        <v>0</v>
      </c>
      <c r="L15" s="126">
        <v>0</v>
      </c>
      <c r="M15" s="126">
        <v>0</v>
      </c>
      <c r="N15" s="126">
        <v>0</v>
      </c>
      <c r="O15" s="126">
        <v>0</v>
      </c>
      <c r="P15" s="126">
        <v>0</v>
      </c>
      <c r="Q15" s="126">
        <v>0</v>
      </c>
      <c r="R15" s="126">
        <v>0</v>
      </c>
      <c r="S15" s="126">
        <v>0</v>
      </c>
      <c r="T15" s="126">
        <v>0</v>
      </c>
      <c r="U15" s="127">
        <v>1</v>
      </c>
      <c r="V15" s="126">
        <v>0</v>
      </c>
      <c r="W15" s="126">
        <v>0</v>
      </c>
      <c r="X15" s="126">
        <v>0</v>
      </c>
      <c r="Y15" s="126">
        <v>0</v>
      </c>
      <c r="Z15" s="126">
        <v>0</v>
      </c>
    </row>
    <row r="16" spans="1:26" ht="15.75">
      <c r="A16" s="3" t="s">
        <v>82</v>
      </c>
      <c r="B16" s="121">
        <f t="shared" si="0"/>
        <v>29</v>
      </c>
      <c r="C16" s="122">
        <f t="shared" si="1"/>
        <v>19</v>
      </c>
      <c r="D16" s="122">
        <f t="shared" si="2"/>
        <v>10</v>
      </c>
      <c r="E16" s="122">
        <f t="shared" si="3"/>
        <v>0</v>
      </c>
      <c r="F16" s="122">
        <f t="shared" si="4"/>
        <v>0</v>
      </c>
      <c r="G16" s="127">
        <v>8</v>
      </c>
      <c r="H16" s="127">
        <v>5</v>
      </c>
      <c r="I16" s="126">
        <v>0</v>
      </c>
      <c r="J16" s="126">
        <v>0</v>
      </c>
      <c r="K16" s="127">
        <v>3</v>
      </c>
      <c r="L16" s="126">
        <v>0</v>
      </c>
      <c r="M16" s="126">
        <v>0</v>
      </c>
      <c r="N16" s="126">
        <v>0</v>
      </c>
      <c r="O16" s="126">
        <v>0</v>
      </c>
      <c r="P16" s="126">
        <v>0</v>
      </c>
      <c r="Q16" s="126">
        <v>0</v>
      </c>
      <c r="R16" s="126">
        <v>0</v>
      </c>
      <c r="S16" s="126">
        <v>0</v>
      </c>
      <c r="T16" s="126">
        <v>0</v>
      </c>
      <c r="U16" s="126">
        <v>0</v>
      </c>
      <c r="V16" s="126">
        <v>0</v>
      </c>
      <c r="W16" s="127">
        <v>8</v>
      </c>
      <c r="X16" s="127">
        <v>5</v>
      </c>
      <c r="Y16" s="126">
        <v>0</v>
      </c>
      <c r="Z16" s="126">
        <v>0</v>
      </c>
    </row>
    <row r="17" spans="1:26" ht="15.75">
      <c r="A17" s="3" t="s">
        <v>83</v>
      </c>
      <c r="B17" s="121">
        <f t="shared" si="0"/>
        <v>122</v>
      </c>
      <c r="C17" s="122">
        <f t="shared" si="1"/>
        <v>86</v>
      </c>
      <c r="D17" s="122">
        <f t="shared" si="2"/>
        <v>36</v>
      </c>
      <c r="E17" s="122">
        <f t="shared" si="3"/>
        <v>0</v>
      </c>
      <c r="F17" s="122">
        <f t="shared" si="4"/>
        <v>0</v>
      </c>
      <c r="G17" s="127">
        <v>40</v>
      </c>
      <c r="H17" s="127">
        <v>14</v>
      </c>
      <c r="I17" s="126">
        <v>0</v>
      </c>
      <c r="J17" s="126">
        <v>0</v>
      </c>
      <c r="K17" s="127">
        <v>5</v>
      </c>
      <c r="L17" s="127">
        <v>5</v>
      </c>
      <c r="M17" s="126">
        <v>0</v>
      </c>
      <c r="N17" s="126">
        <v>0</v>
      </c>
      <c r="O17" s="126">
        <v>0</v>
      </c>
      <c r="P17" s="127">
        <v>1</v>
      </c>
      <c r="Q17" s="126">
        <v>0</v>
      </c>
      <c r="R17" s="126">
        <v>0</v>
      </c>
      <c r="S17" s="127">
        <v>1</v>
      </c>
      <c r="T17" s="127">
        <v>2</v>
      </c>
      <c r="U17" s="126">
        <v>0</v>
      </c>
      <c r="V17" s="126">
        <v>0</v>
      </c>
      <c r="W17" s="127">
        <v>40</v>
      </c>
      <c r="X17" s="127">
        <v>14</v>
      </c>
      <c r="Y17" s="126">
        <v>0</v>
      </c>
      <c r="Z17" s="126">
        <v>0</v>
      </c>
    </row>
    <row r="18" spans="1:26" ht="15.75">
      <c r="A18" s="3" t="s">
        <v>84</v>
      </c>
      <c r="B18" s="121">
        <f t="shared" si="0"/>
        <v>0</v>
      </c>
      <c r="C18" s="122">
        <f t="shared" si="1"/>
        <v>0</v>
      </c>
      <c r="D18" s="122">
        <f t="shared" si="2"/>
        <v>0</v>
      </c>
      <c r="E18" s="122">
        <f t="shared" si="3"/>
        <v>0</v>
      </c>
      <c r="F18" s="122">
        <f t="shared" si="4"/>
        <v>0</v>
      </c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>
        <v>0</v>
      </c>
      <c r="M18" s="126">
        <v>0</v>
      </c>
      <c r="N18" s="126">
        <v>0</v>
      </c>
      <c r="O18" s="126">
        <v>0</v>
      </c>
      <c r="P18" s="126">
        <v>0</v>
      </c>
      <c r="Q18" s="126">
        <v>0</v>
      </c>
      <c r="R18" s="126">
        <v>0</v>
      </c>
      <c r="S18" s="126">
        <v>0</v>
      </c>
      <c r="T18" s="126">
        <v>0</v>
      </c>
      <c r="U18" s="126">
        <v>0</v>
      </c>
      <c r="V18" s="126">
        <v>0</v>
      </c>
      <c r="W18" s="126">
        <v>0</v>
      </c>
      <c r="X18" s="126">
        <v>0</v>
      </c>
      <c r="Y18" s="126">
        <v>0</v>
      </c>
      <c r="Z18" s="126">
        <v>0</v>
      </c>
    </row>
    <row r="19" spans="1:26" ht="15.75">
      <c r="A19" s="3" t="s">
        <v>85</v>
      </c>
      <c r="B19" s="121">
        <f t="shared" si="0"/>
        <v>0</v>
      </c>
      <c r="C19" s="122">
        <f t="shared" si="1"/>
        <v>0</v>
      </c>
      <c r="D19" s="122">
        <f t="shared" si="2"/>
        <v>0</v>
      </c>
      <c r="E19" s="122">
        <f t="shared" si="3"/>
        <v>0</v>
      </c>
      <c r="F19" s="122">
        <f t="shared" si="4"/>
        <v>0</v>
      </c>
      <c r="G19" s="126">
        <v>0</v>
      </c>
      <c r="H19" s="126">
        <v>0</v>
      </c>
      <c r="I19" s="126">
        <v>0</v>
      </c>
      <c r="J19" s="126">
        <v>0</v>
      </c>
      <c r="K19" s="126">
        <v>0</v>
      </c>
      <c r="L19" s="126">
        <v>0</v>
      </c>
      <c r="M19" s="126">
        <v>0</v>
      </c>
      <c r="N19" s="126">
        <v>0</v>
      </c>
      <c r="O19" s="126">
        <v>0</v>
      </c>
      <c r="P19" s="126">
        <v>0</v>
      </c>
      <c r="Q19" s="126">
        <v>0</v>
      </c>
      <c r="R19" s="126">
        <v>0</v>
      </c>
      <c r="S19" s="126">
        <v>0</v>
      </c>
      <c r="T19" s="126">
        <v>0</v>
      </c>
      <c r="U19" s="126">
        <v>0</v>
      </c>
      <c r="V19" s="126">
        <v>0</v>
      </c>
      <c r="W19" s="126">
        <v>0</v>
      </c>
      <c r="X19" s="126">
        <v>0</v>
      </c>
      <c r="Y19" s="126">
        <v>0</v>
      </c>
      <c r="Z19" s="126">
        <v>0</v>
      </c>
    </row>
    <row r="20" spans="1:26" ht="15.75">
      <c r="A20" s="3" t="s">
        <v>86</v>
      </c>
      <c r="B20" s="121">
        <f t="shared" si="0"/>
        <v>26</v>
      </c>
      <c r="C20" s="122">
        <f t="shared" si="1"/>
        <v>9</v>
      </c>
      <c r="D20" s="122">
        <f t="shared" si="2"/>
        <v>13</v>
      </c>
      <c r="E20" s="122">
        <f t="shared" si="3"/>
        <v>4</v>
      </c>
      <c r="F20" s="122">
        <f t="shared" si="4"/>
        <v>0</v>
      </c>
      <c r="G20" s="127">
        <v>4</v>
      </c>
      <c r="H20" s="127">
        <v>6</v>
      </c>
      <c r="I20" s="127">
        <v>2</v>
      </c>
      <c r="J20" s="126">
        <v>0</v>
      </c>
      <c r="K20" s="126">
        <v>0</v>
      </c>
      <c r="L20" s="126">
        <v>0</v>
      </c>
      <c r="M20" s="126">
        <v>0</v>
      </c>
      <c r="N20" s="126">
        <v>0</v>
      </c>
      <c r="O20" s="126">
        <v>0</v>
      </c>
      <c r="P20" s="126">
        <v>0</v>
      </c>
      <c r="Q20" s="126">
        <v>0</v>
      </c>
      <c r="R20" s="126">
        <v>0</v>
      </c>
      <c r="S20" s="127">
        <v>1</v>
      </c>
      <c r="T20" s="127">
        <v>1</v>
      </c>
      <c r="U20" s="126">
        <v>0</v>
      </c>
      <c r="V20" s="126">
        <v>0</v>
      </c>
      <c r="W20" s="127">
        <v>4</v>
      </c>
      <c r="X20" s="127">
        <v>6</v>
      </c>
      <c r="Y20" s="127">
        <v>2</v>
      </c>
      <c r="Z20" s="126">
        <v>0</v>
      </c>
    </row>
    <row r="21" spans="1:26" ht="15.75">
      <c r="A21" s="3" t="s">
        <v>87</v>
      </c>
      <c r="B21" s="121">
        <f t="shared" si="0"/>
        <v>35</v>
      </c>
      <c r="C21" s="122">
        <f t="shared" si="1"/>
        <v>14</v>
      </c>
      <c r="D21" s="122">
        <f t="shared" si="2"/>
        <v>16</v>
      </c>
      <c r="E21" s="122">
        <f t="shared" si="3"/>
        <v>5</v>
      </c>
      <c r="F21" s="122">
        <f t="shared" si="4"/>
        <v>0</v>
      </c>
      <c r="G21" s="127">
        <v>7</v>
      </c>
      <c r="H21" s="127">
        <v>7</v>
      </c>
      <c r="I21" s="127">
        <v>2</v>
      </c>
      <c r="J21" s="126">
        <v>0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6">
        <v>0</v>
      </c>
      <c r="Q21" s="126">
        <v>0</v>
      </c>
      <c r="R21" s="126">
        <v>0</v>
      </c>
      <c r="S21" s="126">
        <v>0</v>
      </c>
      <c r="T21" s="127">
        <v>2</v>
      </c>
      <c r="U21" s="127">
        <v>1</v>
      </c>
      <c r="V21" s="126">
        <v>0</v>
      </c>
      <c r="W21" s="127">
        <v>7</v>
      </c>
      <c r="X21" s="127">
        <v>7</v>
      </c>
      <c r="Y21" s="127">
        <v>2</v>
      </c>
      <c r="Z21" s="126">
        <v>0</v>
      </c>
    </row>
    <row r="22" spans="1:26" ht="15.75">
      <c r="A22" s="3" t="s">
        <v>88</v>
      </c>
      <c r="B22" s="121">
        <f t="shared" si="0"/>
        <v>1</v>
      </c>
      <c r="C22" s="122">
        <f t="shared" si="1"/>
        <v>0</v>
      </c>
      <c r="D22" s="122">
        <f t="shared" si="2"/>
        <v>0</v>
      </c>
      <c r="E22" s="122">
        <f t="shared" si="3"/>
        <v>1</v>
      </c>
      <c r="F22" s="122">
        <f t="shared" si="4"/>
        <v>0</v>
      </c>
      <c r="G22" s="126">
        <v>0</v>
      </c>
      <c r="H22" s="126">
        <v>0</v>
      </c>
      <c r="I22" s="126">
        <v>0</v>
      </c>
      <c r="J22" s="126">
        <v>0</v>
      </c>
      <c r="K22" s="126">
        <v>0</v>
      </c>
      <c r="L22" s="126">
        <v>0</v>
      </c>
      <c r="M22" s="126">
        <v>0</v>
      </c>
      <c r="N22" s="126">
        <v>0</v>
      </c>
      <c r="O22" s="126">
        <v>0</v>
      </c>
      <c r="P22" s="126">
        <v>0</v>
      </c>
      <c r="Q22" s="127">
        <v>1</v>
      </c>
      <c r="R22" s="126">
        <v>0</v>
      </c>
      <c r="S22" s="126">
        <v>0</v>
      </c>
      <c r="T22" s="126">
        <v>0</v>
      </c>
      <c r="U22" s="126">
        <v>0</v>
      </c>
      <c r="V22" s="126">
        <v>0</v>
      </c>
      <c r="W22" s="126">
        <v>0</v>
      </c>
      <c r="X22" s="126">
        <v>0</v>
      </c>
      <c r="Y22" s="126">
        <v>0</v>
      </c>
      <c r="Z22" s="126">
        <v>0</v>
      </c>
    </row>
    <row r="23" spans="1:26" ht="15.75">
      <c r="A23" s="3" t="s">
        <v>89</v>
      </c>
      <c r="B23" s="121">
        <f t="shared" si="0"/>
        <v>14</v>
      </c>
      <c r="C23" s="122">
        <f t="shared" si="1"/>
        <v>2</v>
      </c>
      <c r="D23" s="122">
        <f t="shared" si="2"/>
        <v>3</v>
      </c>
      <c r="E23" s="122">
        <f t="shared" si="3"/>
        <v>6</v>
      </c>
      <c r="F23" s="122">
        <f t="shared" si="4"/>
        <v>3</v>
      </c>
      <c r="G23" s="126">
        <v>0</v>
      </c>
      <c r="H23" s="126">
        <v>0</v>
      </c>
      <c r="I23" s="126">
        <v>0</v>
      </c>
      <c r="J23" s="126">
        <v>0</v>
      </c>
      <c r="K23" s="126">
        <v>0</v>
      </c>
      <c r="L23" s="127">
        <v>1</v>
      </c>
      <c r="M23" s="127">
        <v>2</v>
      </c>
      <c r="N23" s="126">
        <v>0</v>
      </c>
      <c r="O23" s="126">
        <v>0</v>
      </c>
      <c r="P23" s="127">
        <v>1</v>
      </c>
      <c r="Q23" s="126">
        <v>0</v>
      </c>
      <c r="R23" s="127">
        <v>1</v>
      </c>
      <c r="S23" s="127">
        <v>2</v>
      </c>
      <c r="T23" s="127">
        <v>1</v>
      </c>
      <c r="U23" s="127">
        <v>4</v>
      </c>
      <c r="V23" s="127">
        <v>2</v>
      </c>
      <c r="W23" s="126">
        <v>0</v>
      </c>
      <c r="X23" s="126">
        <v>0</v>
      </c>
      <c r="Y23" s="126">
        <v>0</v>
      </c>
      <c r="Z23" s="126">
        <v>0</v>
      </c>
    </row>
    <row r="24" spans="1:26" ht="15.75">
      <c r="A24" s="3" t="s">
        <v>90</v>
      </c>
      <c r="B24" s="121">
        <f t="shared" si="0"/>
        <v>0</v>
      </c>
      <c r="C24" s="122">
        <f t="shared" si="1"/>
        <v>0</v>
      </c>
      <c r="D24" s="122">
        <f t="shared" si="2"/>
        <v>0</v>
      </c>
      <c r="E24" s="122">
        <f t="shared" si="3"/>
        <v>0</v>
      </c>
      <c r="F24" s="122">
        <f t="shared" si="4"/>
        <v>0</v>
      </c>
      <c r="G24" s="126">
        <v>0</v>
      </c>
      <c r="H24" s="126">
        <v>0</v>
      </c>
      <c r="I24" s="126">
        <v>0</v>
      </c>
      <c r="J24" s="126">
        <v>0</v>
      </c>
      <c r="K24" s="126">
        <v>0</v>
      </c>
      <c r="L24" s="126">
        <v>0</v>
      </c>
      <c r="M24" s="126">
        <v>0</v>
      </c>
      <c r="N24" s="126">
        <v>0</v>
      </c>
      <c r="O24" s="126">
        <v>0</v>
      </c>
      <c r="P24" s="126">
        <v>0</v>
      </c>
      <c r="Q24" s="126">
        <v>0</v>
      </c>
      <c r="R24" s="126">
        <v>0</v>
      </c>
      <c r="S24" s="126">
        <v>0</v>
      </c>
      <c r="T24" s="126">
        <v>0</v>
      </c>
      <c r="U24" s="126">
        <v>0</v>
      </c>
      <c r="V24" s="126">
        <v>0</v>
      </c>
      <c r="W24" s="126">
        <v>0</v>
      </c>
      <c r="X24" s="126">
        <v>0</v>
      </c>
      <c r="Y24" s="126">
        <v>0</v>
      </c>
      <c r="Z24" s="126">
        <v>0</v>
      </c>
    </row>
    <row r="25" spans="1:26" ht="15.75">
      <c r="A25" s="3" t="s">
        <v>91</v>
      </c>
      <c r="B25" s="121">
        <f t="shared" si="0"/>
        <v>32</v>
      </c>
      <c r="C25" s="122">
        <f t="shared" si="1"/>
        <v>15</v>
      </c>
      <c r="D25" s="122">
        <f t="shared" si="2"/>
        <v>16</v>
      </c>
      <c r="E25" s="122">
        <f t="shared" si="3"/>
        <v>1</v>
      </c>
      <c r="F25" s="122">
        <f t="shared" si="4"/>
        <v>0</v>
      </c>
      <c r="G25" s="127">
        <v>7</v>
      </c>
      <c r="H25" s="127">
        <v>6</v>
      </c>
      <c r="I25" s="126">
        <v>0</v>
      </c>
      <c r="J25" s="126">
        <v>0</v>
      </c>
      <c r="K25" s="127">
        <v>1</v>
      </c>
      <c r="L25" s="127">
        <v>4</v>
      </c>
      <c r="M25" s="127">
        <v>1</v>
      </c>
      <c r="N25" s="126">
        <v>0</v>
      </c>
      <c r="O25" s="126">
        <v>0</v>
      </c>
      <c r="P25" s="126">
        <v>0</v>
      </c>
      <c r="Q25" s="126">
        <v>0</v>
      </c>
      <c r="R25" s="126">
        <v>0</v>
      </c>
      <c r="S25" s="126">
        <v>0</v>
      </c>
      <c r="T25" s="126">
        <v>0</v>
      </c>
      <c r="U25" s="126">
        <v>0</v>
      </c>
      <c r="V25" s="126">
        <v>0</v>
      </c>
      <c r="W25" s="127">
        <v>7</v>
      </c>
      <c r="X25" s="127">
        <v>6</v>
      </c>
      <c r="Y25" s="126">
        <v>0</v>
      </c>
      <c r="Z25" s="126">
        <v>0</v>
      </c>
    </row>
    <row r="26" spans="1:26" ht="15.75">
      <c r="A26" s="3" t="s">
        <v>92</v>
      </c>
      <c r="B26" s="121">
        <f t="shared" si="0"/>
        <v>48</v>
      </c>
      <c r="C26" s="122">
        <f t="shared" si="1"/>
        <v>29</v>
      </c>
      <c r="D26" s="122">
        <f t="shared" si="2"/>
        <v>19</v>
      </c>
      <c r="E26" s="122">
        <f t="shared" si="3"/>
        <v>0</v>
      </c>
      <c r="F26" s="122">
        <f t="shared" si="4"/>
        <v>0</v>
      </c>
      <c r="G26" s="127">
        <v>11</v>
      </c>
      <c r="H26" s="127">
        <v>8</v>
      </c>
      <c r="I26" s="126">
        <v>0</v>
      </c>
      <c r="J26" s="126">
        <v>0</v>
      </c>
      <c r="K26" s="127">
        <v>7</v>
      </c>
      <c r="L26" s="127">
        <v>3</v>
      </c>
      <c r="M26" s="126">
        <v>0</v>
      </c>
      <c r="N26" s="126">
        <v>0</v>
      </c>
      <c r="O26" s="126">
        <v>0</v>
      </c>
      <c r="P26" s="126">
        <v>0</v>
      </c>
      <c r="Q26" s="126">
        <v>0</v>
      </c>
      <c r="R26" s="126">
        <v>0</v>
      </c>
      <c r="S26" s="126">
        <v>0</v>
      </c>
      <c r="T26" s="126">
        <v>0</v>
      </c>
      <c r="U26" s="126">
        <v>0</v>
      </c>
      <c r="V26" s="126">
        <v>0</v>
      </c>
      <c r="W26" s="127">
        <v>11</v>
      </c>
      <c r="X26" s="127">
        <v>8</v>
      </c>
      <c r="Y26" s="126">
        <v>0</v>
      </c>
      <c r="Z26" s="126">
        <v>0</v>
      </c>
    </row>
    <row r="27" spans="1:26" ht="15.75">
      <c r="A27" s="3" t="s">
        <v>93</v>
      </c>
      <c r="B27" s="121">
        <f t="shared" si="0"/>
        <v>119</v>
      </c>
      <c r="C27" s="122">
        <f t="shared" si="1"/>
        <v>77</v>
      </c>
      <c r="D27" s="122">
        <f t="shared" si="2"/>
        <v>42</v>
      </c>
      <c r="E27" s="122">
        <f t="shared" si="3"/>
        <v>0</v>
      </c>
      <c r="F27" s="122">
        <f t="shared" si="4"/>
        <v>0</v>
      </c>
      <c r="G27" s="127">
        <v>36</v>
      </c>
      <c r="H27" s="127">
        <v>20</v>
      </c>
      <c r="I27" s="126">
        <v>0</v>
      </c>
      <c r="J27" s="126">
        <v>0</v>
      </c>
      <c r="K27" s="127">
        <v>5</v>
      </c>
      <c r="L27" s="127">
        <v>2</v>
      </c>
      <c r="M27" s="126">
        <v>0</v>
      </c>
      <c r="N27" s="126">
        <v>0</v>
      </c>
      <c r="O27" s="126">
        <v>0</v>
      </c>
      <c r="P27" s="126">
        <v>0</v>
      </c>
      <c r="Q27" s="126">
        <v>0</v>
      </c>
      <c r="R27" s="126">
        <v>0</v>
      </c>
      <c r="S27" s="126">
        <v>0</v>
      </c>
      <c r="T27" s="126">
        <v>0</v>
      </c>
      <c r="U27" s="126">
        <v>0</v>
      </c>
      <c r="V27" s="126">
        <v>0</v>
      </c>
      <c r="W27" s="127">
        <v>36</v>
      </c>
      <c r="X27" s="127">
        <v>20</v>
      </c>
      <c r="Y27" s="126">
        <v>0</v>
      </c>
      <c r="Z27" s="126">
        <v>0</v>
      </c>
    </row>
    <row r="28" spans="1:26" ht="15.75">
      <c r="A28" s="3" t="s">
        <v>94</v>
      </c>
      <c r="B28" s="121">
        <f t="shared" si="0"/>
        <v>0</v>
      </c>
      <c r="C28" s="122">
        <f t="shared" si="1"/>
        <v>0</v>
      </c>
      <c r="D28" s="122">
        <f t="shared" si="2"/>
        <v>0</v>
      </c>
      <c r="E28" s="122">
        <f t="shared" si="3"/>
        <v>0</v>
      </c>
      <c r="F28" s="122">
        <f t="shared" si="4"/>
        <v>0</v>
      </c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6">
        <v>0</v>
      </c>
      <c r="M28" s="126">
        <v>0</v>
      </c>
      <c r="N28" s="126">
        <v>0</v>
      </c>
      <c r="O28" s="126">
        <v>0</v>
      </c>
      <c r="P28" s="126">
        <v>0</v>
      </c>
      <c r="Q28" s="126">
        <v>0</v>
      </c>
      <c r="R28" s="126">
        <v>0</v>
      </c>
      <c r="S28" s="126">
        <v>0</v>
      </c>
      <c r="T28" s="126">
        <v>0</v>
      </c>
      <c r="U28" s="126">
        <v>0</v>
      </c>
      <c r="V28" s="126">
        <v>0</v>
      </c>
      <c r="W28" s="126">
        <v>0</v>
      </c>
      <c r="X28" s="126">
        <v>0</v>
      </c>
      <c r="Y28" s="126">
        <v>0</v>
      </c>
      <c r="Z28" s="126">
        <v>0</v>
      </c>
    </row>
    <row r="29" spans="1:26" ht="15.75">
      <c r="A29" s="3" t="s">
        <v>95</v>
      </c>
      <c r="B29" s="121">
        <f t="shared" si="0"/>
        <v>0</v>
      </c>
      <c r="C29" s="122">
        <f t="shared" si="1"/>
        <v>0</v>
      </c>
      <c r="D29" s="122">
        <f t="shared" si="2"/>
        <v>0</v>
      </c>
      <c r="E29" s="122">
        <f t="shared" si="3"/>
        <v>0</v>
      </c>
      <c r="F29" s="122">
        <f t="shared" si="4"/>
        <v>0</v>
      </c>
      <c r="G29" s="126">
        <v>0</v>
      </c>
      <c r="H29" s="126">
        <v>0</v>
      </c>
      <c r="I29" s="126">
        <v>0</v>
      </c>
      <c r="J29" s="126">
        <v>0</v>
      </c>
      <c r="K29" s="126">
        <v>0</v>
      </c>
      <c r="L29" s="126">
        <v>0</v>
      </c>
      <c r="M29" s="126">
        <v>0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6">
        <v>0</v>
      </c>
      <c r="W29" s="126">
        <v>0</v>
      </c>
      <c r="X29" s="126">
        <v>0</v>
      </c>
      <c r="Y29" s="126">
        <v>0</v>
      </c>
      <c r="Z29" s="126">
        <v>0</v>
      </c>
    </row>
    <row r="30" spans="1:26" ht="15.75">
      <c r="A30" s="4" t="s">
        <v>97</v>
      </c>
      <c r="B30" s="5"/>
      <c r="C30" s="5"/>
      <c r="D30" s="5"/>
      <c r="E30" s="5"/>
      <c r="F30" s="5"/>
      <c r="G30" s="5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">
      <c r="A31" s="4" t="s">
        <v>0</v>
      </c>
      <c r="B31" s="5"/>
      <c r="C31" s="5"/>
      <c r="D31" s="5"/>
      <c r="E31" s="5"/>
      <c r="F31" s="5"/>
      <c r="G31" s="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</sheetData>
  <mergeCells count="21">
    <mergeCell ref="S4:T4"/>
    <mergeCell ref="U4:V4"/>
    <mergeCell ref="W4:X4"/>
    <mergeCell ref="Y4:Z4"/>
    <mergeCell ref="S3:V3"/>
    <mergeCell ref="W3:Z3"/>
    <mergeCell ref="B4:B5"/>
    <mergeCell ref="C4:D4"/>
    <mergeCell ref="E4:F4"/>
    <mergeCell ref="G4:H4"/>
    <mergeCell ref="I4:J4"/>
    <mergeCell ref="K4:L4"/>
    <mergeCell ref="M4:N4"/>
    <mergeCell ref="O4:P4"/>
    <mergeCell ref="A1:Q1"/>
    <mergeCell ref="A3:A5"/>
    <mergeCell ref="B3:F3"/>
    <mergeCell ref="G3:J3"/>
    <mergeCell ref="K3:N3"/>
    <mergeCell ref="O3:R3"/>
    <mergeCell ref="Q4:R4"/>
  </mergeCells>
  <phoneticPr fontId="20" type="noConversion"/>
  <pageMargins left="0.70000000000000007" right="0.70000000000000007" top="0.75" bottom="0.75" header="0.30000000000000004" footer="0.30000000000000004"/>
  <pageSetup paperSize="0" scale="95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selection activeCell="E17" sqref="A1:Z31"/>
    </sheetView>
  </sheetViews>
  <sheetFormatPr defaultRowHeight="16.5"/>
  <cols>
    <col min="1" max="1" width="17.1640625" style="7" customWidth="1"/>
    <col min="2" max="2" width="12" style="7" customWidth="1"/>
    <col min="3" max="3" width="9.33203125" style="7" customWidth="1"/>
    <col min="4" max="7" width="9.5" style="7" bestFit="1" customWidth="1"/>
    <col min="8" max="8" width="11.5" style="7" bestFit="1" customWidth="1"/>
    <col min="9" max="10" width="9.5" style="7" bestFit="1" customWidth="1"/>
    <col min="11" max="11" width="11.5" style="7" bestFit="1" customWidth="1"/>
    <col min="12" max="17" width="9.5" style="7" bestFit="1" customWidth="1"/>
    <col min="18" max="18" width="11.5" style="7" bestFit="1" customWidth="1"/>
    <col min="19" max="23" width="9.5" style="7" bestFit="1" customWidth="1"/>
    <col min="24" max="24" width="11.5" style="7" bestFit="1" customWidth="1"/>
    <col min="25" max="26" width="9.5" style="7" bestFit="1" customWidth="1"/>
    <col min="27" max="16384" width="9.33203125" style="7"/>
  </cols>
  <sheetData>
    <row r="1" spans="1:26" ht="19.5">
      <c r="A1" s="120" t="s">
        <v>96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9"/>
      <c r="S1" s="9"/>
      <c r="T1" s="9"/>
      <c r="U1" s="9"/>
      <c r="V1" s="9"/>
      <c r="W1" s="9"/>
      <c r="X1" s="9"/>
      <c r="Y1" s="9"/>
      <c r="Z1" s="9"/>
    </row>
    <row r="2" spans="1:26">
      <c r="A2" s="10" t="s">
        <v>98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>
      <c r="A3" s="19" t="s">
        <v>65</v>
      </c>
      <c r="B3" s="20" t="s">
        <v>66</v>
      </c>
      <c r="C3" s="20"/>
      <c r="D3" s="20"/>
      <c r="E3" s="20"/>
      <c r="F3" s="20"/>
      <c r="G3" s="20" t="s">
        <v>51</v>
      </c>
      <c r="H3" s="20"/>
      <c r="I3" s="20"/>
      <c r="J3" s="20"/>
      <c r="K3" s="20" t="s">
        <v>52</v>
      </c>
      <c r="L3" s="20"/>
      <c r="M3" s="20"/>
      <c r="N3" s="20"/>
      <c r="O3" s="20" t="s">
        <v>53</v>
      </c>
      <c r="P3" s="20"/>
      <c r="Q3" s="20"/>
      <c r="R3" s="20"/>
      <c r="S3" s="20" t="s">
        <v>54</v>
      </c>
      <c r="T3" s="20"/>
      <c r="U3" s="20"/>
      <c r="V3" s="20"/>
      <c r="W3" s="20" t="s">
        <v>55</v>
      </c>
      <c r="X3" s="20"/>
      <c r="Y3" s="20"/>
      <c r="Z3" s="20"/>
    </row>
    <row r="4" spans="1:26">
      <c r="A4" s="19"/>
      <c r="B4" s="20" t="s">
        <v>67</v>
      </c>
      <c r="C4" s="20" t="s">
        <v>68</v>
      </c>
      <c r="D4" s="20"/>
      <c r="E4" s="20" t="s">
        <v>69</v>
      </c>
      <c r="F4" s="20"/>
      <c r="G4" s="20" t="s">
        <v>68</v>
      </c>
      <c r="H4" s="20"/>
      <c r="I4" s="20" t="s">
        <v>69</v>
      </c>
      <c r="J4" s="20"/>
      <c r="K4" s="20" t="s">
        <v>68</v>
      </c>
      <c r="L4" s="20"/>
      <c r="M4" s="20" t="s">
        <v>69</v>
      </c>
      <c r="N4" s="20"/>
      <c r="O4" s="20" t="s">
        <v>68</v>
      </c>
      <c r="P4" s="20"/>
      <c r="Q4" s="20" t="s">
        <v>69</v>
      </c>
      <c r="R4" s="20"/>
      <c r="S4" s="20" t="s">
        <v>68</v>
      </c>
      <c r="T4" s="20"/>
      <c r="U4" s="20" t="s">
        <v>69</v>
      </c>
      <c r="V4" s="20"/>
      <c r="W4" s="20" t="s">
        <v>68</v>
      </c>
      <c r="X4" s="20"/>
      <c r="Y4" s="20" t="s">
        <v>69</v>
      </c>
      <c r="Z4" s="20"/>
    </row>
    <row r="5" spans="1:26">
      <c r="A5" s="19"/>
      <c r="B5" s="20"/>
      <c r="C5" s="11" t="s">
        <v>70</v>
      </c>
      <c r="D5" s="11" t="s">
        <v>71</v>
      </c>
      <c r="E5" s="11" t="s">
        <v>70</v>
      </c>
      <c r="F5" s="11" t="s">
        <v>71</v>
      </c>
      <c r="G5" s="11" t="s">
        <v>70</v>
      </c>
      <c r="H5" s="11" t="s">
        <v>71</v>
      </c>
      <c r="I5" s="11" t="s">
        <v>70</v>
      </c>
      <c r="J5" s="11" t="s">
        <v>71</v>
      </c>
      <c r="K5" s="11" t="s">
        <v>70</v>
      </c>
      <c r="L5" s="11" t="s">
        <v>71</v>
      </c>
      <c r="M5" s="11" t="s">
        <v>70</v>
      </c>
      <c r="N5" s="11" t="s">
        <v>71</v>
      </c>
      <c r="O5" s="11" t="s">
        <v>70</v>
      </c>
      <c r="P5" s="11" t="s">
        <v>71</v>
      </c>
      <c r="Q5" s="11" t="s">
        <v>70</v>
      </c>
      <c r="R5" s="11" t="s">
        <v>71</v>
      </c>
      <c r="S5" s="11" t="s">
        <v>70</v>
      </c>
      <c r="T5" s="11" t="s">
        <v>71</v>
      </c>
      <c r="U5" s="11" t="s">
        <v>70</v>
      </c>
      <c r="V5" s="11" t="s">
        <v>71</v>
      </c>
      <c r="W5" s="12" t="s">
        <v>70</v>
      </c>
      <c r="X5" s="12" t="s">
        <v>71</v>
      </c>
      <c r="Y5" s="11" t="s">
        <v>70</v>
      </c>
      <c r="Z5" s="12" t="s">
        <v>71</v>
      </c>
    </row>
    <row r="6" spans="1:26">
      <c r="A6" s="13" t="s">
        <v>72</v>
      </c>
      <c r="B6" s="121">
        <f t="shared" ref="B6:B29" si="0">SUM(C6:F6)</f>
        <v>1915</v>
      </c>
      <c r="C6" s="122">
        <f t="shared" ref="C6:C29" si="1">SUM(G6,K6,O6,S6,W6)</f>
        <v>1221</v>
      </c>
      <c r="D6" s="122">
        <f t="shared" ref="D6:D29" si="2">SUM(H6,L6,P6,T6,X6)</f>
        <v>644</v>
      </c>
      <c r="E6" s="122">
        <f t="shared" ref="E6:E29" si="3">SUM(I6,M6,Q6,U6,Y6)</f>
        <v>37</v>
      </c>
      <c r="F6" s="123">
        <f t="shared" ref="F6:F29" si="4">SUM(J6,N6,R6,V6,Z6)</f>
        <v>13</v>
      </c>
      <c r="G6" s="14">
        <v>151</v>
      </c>
      <c r="H6" s="14">
        <v>101</v>
      </c>
      <c r="I6" s="15">
        <v>7</v>
      </c>
      <c r="J6" s="15">
        <v>1</v>
      </c>
      <c r="K6" s="14">
        <v>804</v>
      </c>
      <c r="L6" s="14">
        <v>403</v>
      </c>
      <c r="M6" s="14">
        <v>10</v>
      </c>
      <c r="N6" s="14">
        <v>7</v>
      </c>
      <c r="O6" s="14">
        <v>197</v>
      </c>
      <c r="P6" s="14">
        <v>95</v>
      </c>
      <c r="Q6" s="14">
        <v>7</v>
      </c>
      <c r="R6" s="14">
        <v>1</v>
      </c>
      <c r="S6" s="14">
        <v>30</v>
      </c>
      <c r="T6" s="14">
        <v>17</v>
      </c>
      <c r="U6" s="14">
        <v>8</v>
      </c>
      <c r="V6" s="14">
        <v>3</v>
      </c>
      <c r="W6" s="14">
        <v>39</v>
      </c>
      <c r="X6" s="14">
        <v>28</v>
      </c>
      <c r="Y6" s="14">
        <v>5</v>
      </c>
      <c r="Z6" s="14">
        <v>1</v>
      </c>
    </row>
    <row r="7" spans="1:26">
      <c r="A7" s="16" t="s">
        <v>73</v>
      </c>
      <c r="B7" s="121">
        <f t="shared" si="0"/>
        <v>1</v>
      </c>
      <c r="C7" s="122">
        <f t="shared" si="1"/>
        <v>1</v>
      </c>
      <c r="D7" s="122">
        <f t="shared" si="2"/>
        <v>0</v>
      </c>
      <c r="E7" s="122">
        <f t="shared" si="3"/>
        <v>0</v>
      </c>
      <c r="F7" s="123">
        <f t="shared" si="4"/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8">
        <v>1</v>
      </c>
      <c r="X7" s="17">
        <v>0</v>
      </c>
      <c r="Y7" s="17">
        <v>0</v>
      </c>
      <c r="Z7" s="17">
        <v>0</v>
      </c>
    </row>
    <row r="8" spans="1:26">
      <c r="A8" s="16" t="s">
        <v>74</v>
      </c>
      <c r="B8" s="121">
        <f t="shared" si="0"/>
        <v>321</v>
      </c>
      <c r="C8" s="122">
        <f t="shared" si="1"/>
        <v>207</v>
      </c>
      <c r="D8" s="122">
        <f t="shared" si="2"/>
        <v>109</v>
      </c>
      <c r="E8" s="122">
        <f t="shared" si="3"/>
        <v>4</v>
      </c>
      <c r="F8" s="123">
        <f t="shared" si="4"/>
        <v>1</v>
      </c>
      <c r="G8" s="18">
        <v>13</v>
      </c>
      <c r="H8" s="18">
        <v>12</v>
      </c>
      <c r="I8" s="17">
        <v>0</v>
      </c>
      <c r="J8" s="17">
        <v>0</v>
      </c>
      <c r="K8" s="18">
        <v>111</v>
      </c>
      <c r="L8" s="18">
        <v>52</v>
      </c>
      <c r="M8" s="18">
        <v>2</v>
      </c>
      <c r="N8" s="17">
        <v>0</v>
      </c>
      <c r="O8" s="18">
        <v>73</v>
      </c>
      <c r="P8" s="18">
        <v>34</v>
      </c>
      <c r="Q8" s="17">
        <v>2</v>
      </c>
      <c r="R8" s="17">
        <v>0</v>
      </c>
      <c r="S8" s="18">
        <v>8</v>
      </c>
      <c r="T8" s="18">
        <v>7</v>
      </c>
      <c r="U8" s="17">
        <v>0</v>
      </c>
      <c r="V8" s="17">
        <v>0</v>
      </c>
      <c r="W8" s="18">
        <v>2</v>
      </c>
      <c r="X8" s="18">
        <v>4</v>
      </c>
      <c r="Y8" s="17">
        <v>0</v>
      </c>
      <c r="Z8" s="17">
        <v>1</v>
      </c>
    </row>
    <row r="9" spans="1:26">
      <c r="A9" s="16" t="s">
        <v>75</v>
      </c>
      <c r="B9" s="121">
        <f t="shared" si="0"/>
        <v>350</v>
      </c>
      <c r="C9" s="122">
        <f t="shared" si="1"/>
        <v>219</v>
      </c>
      <c r="D9" s="122">
        <f t="shared" si="2"/>
        <v>128</v>
      </c>
      <c r="E9" s="122">
        <f t="shared" si="3"/>
        <v>2</v>
      </c>
      <c r="F9" s="123">
        <f t="shared" si="4"/>
        <v>1</v>
      </c>
      <c r="G9" s="18">
        <v>31</v>
      </c>
      <c r="H9" s="18">
        <v>23</v>
      </c>
      <c r="I9" s="17">
        <v>1</v>
      </c>
      <c r="J9" s="17">
        <v>0</v>
      </c>
      <c r="K9" s="18">
        <v>152</v>
      </c>
      <c r="L9" s="18">
        <v>91</v>
      </c>
      <c r="M9" s="17">
        <v>1</v>
      </c>
      <c r="N9" s="17">
        <v>1</v>
      </c>
      <c r="O9" s="18">
        <v>36</v>
      </c>
      <c r="P9" s="18">
        <v>13</v>
      </c>
      <c r="Q9" s="17">
        <v>0</v>
      </c>
      <c r="R9" s="17">
        <v>0</v>
      </c>
      <c r="S9" s="17">
        <v>0</v>
      </c>
      <c r="T9" s="17">
        <v>1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</row>
    <row r="10" spans="1:26">
      <c r="A10" s="16" t="s">
        <v>76</v>
      </c>
      <c r="B10" s="121">
        <f t="shared" si="0"/>
        <v>43</v>
      </c>
      <c r="C10" s="122">
        <f t="shared" si="1"/>
        <v>23</v>
      </c>
      <c r="D10" s="122">
        <f t="shared" si="2"/>
        <v>19</v>
      </c>
      <c r="E10" s="122">
        <f t="shared" si="3"/>
        <v>1</v>
      </c>
      <c r="F10" s="123">
        <f t="shared" si="4"/>
        <v>0</v>
      </c>
      <c r="G10" s="18">
        <v>3</v>
      </c>
      <c r="H10" s="18">
        <v>2</v>
      </c>
      <c r="I10" s="17">
        <v>1</v>
      </c>
      <c r="J10" s="17">
        <v>0</v>
      </c>
      <c r="K10" s="18">
        <v>15</v>
      </c>
      <c r="L10" s="18">
        <v>15</v>
      </c>
      <c r="M10" s="17">
        <v>0</v>
      </c>
      <c r="N10" s="17">
        <v>0</v>
      </c>
      <c r="O10" s="18">
        <v>2</v>
      </c>
      <c r="P10" s="18">
        <v>1</v>
      </c>
      <c r="Q10" s="17">
        <v>0</v>
      </c>
      <c r="R10" s="17">
        <v>0</v>
      </c>
      <c r="S10" s="18">
        <v>2</v>
      </c>
      <c r="T10" s="17">
        <v>0</v>
      </c>
      <c r="U10" s="17">
        <v>0</v>
      </c>
      <c r="V10" s="17">
        <v>0</v>
      </c>
      <c r="W10" s="18">
        <v>1</v>
      </c>
      <c r="X10" s="18">
        <v>1</v>
      </c>
      <c r="Y10" s="17">
        <v>0</v>
      </c>
      <c r="Z10" s="17">
        <v>0</v>
      </c>
    </row>
    <row r="11" spans="1:26">
      <c r="A11" s="16" t="s">
        <v>77</v>
      </c>
      <c r="B11" s="121">
        <f t="shared" si="0"/>
        <v>318</v>
      </c>
      <c r="C11" s="122">
        <f t="shared" si="1"/>
        <v>197</v>
      </c>
      <c r="D11" s="122">
        <f t="shared" si="2"/>
        <v>113</v>
      </c>
      <c r="E11" s="122">
        <f t="shared" si="3"/>
        <v>7</v>
      </c>
      <c r="F11" s="123">
        <f t="shared" si="4"/>
        <v>1</v>
      </c>
      <c r="G11" s="18">
        <v>34</v>
      </c>
      <c r="H11" s="18">
        <v>20</v>
      </c>
      <c r="I11" s="17">
        <v>0</v>
      </c>
      <c r="J11" s="17">
        <v>0</v>
      </c>
      <c r="K11" s="18">
        <v>98</v>
      </c>
      <c r="L11" s="18">
        <v>56</v>
      </c>
      <c r="M11" s="18">
        <v>1</v>
      </c>
      <c r="N11" s="17">
        <v>0</v>
      </c>
      <c r="O11" s="18">
        <v>29</v>
      </c>
      <c r="P11" s="18">
        <v>17</v>
      </c>
      <c r="Q11" s="18">
        <v>2</v>
      </c>
      <c r="R11" s="18">
        <v>1</v>
      </c>
      <c r="S11" s="18">
        <v>16</v>
      </c>
      <c r="T11" s="18">
        <v>7</v>
      </c>
      <c r="U11" s="18">
        <v>1</v>
      </c>
      <c r="V11" s="17">
        <v>0</v>
      </c>
      <c r="W11" s="18">
        <v>20</v>
      </c>
      <c r="X11" s="18">
        <v>13</v>
      </c>
      <c r="Y11" s="17">
        <v>3</v>
      </c>
      <c r="Z11" s="17">
        <v>0</v>
      </c>
    </row>
    <row r="12" spans="1:26">
      <c r="A12" s="16" t="s">
        <v>78</v>
      </c>
      <c r="B12" s="121">
        <f t="shared" si="0"/>
        <v>141</v>
      </c>
      <c r="C12" s="122">
        <f t="shared" si="1"/>
        <v>96</v>
      </c>
      <c r="D12" s="122">
        <f t="shared" si="2"/>
        <v>45</v>
      </c>
      <c r="E12" s="122">
        <f t="shared" si="3"/>
        <v>0</v>
      </c>
      <c r="F12" s="123">
        <f t="shared" si="4"/>
        <v>0</v>
      </c>
      <c r="G12" s="18">
        <v>13</v>
      </c>
      <c r="H12" s="18">
        <v>11</v>
      </c>
      <c r="I12" s="17">
        <v>0</v>
      </c>
      <c r="J12" s="17">
        <v>0</v>
      </c>
      <c r="K12" s="18">
        <v>69</v>
      </c>
      <c r="L12" s="18">
        <v>31</v>
      </c>
      <c r="M12" s="17">
        <v>0</v>
      </c>
      <c r="N12" s="17">
        <v>0</v>
      </c>
      <c r="O12" s="18">
        <v>10</v>
      </c>
      <c r="P12" s="17">
        <v>3</v>
      </c>
      <c r="Q12" s="17">
        <v>0</v>
      </c>
      <c r="R12" s="17">
        <v>0</v>
      </c>
      <c r="S12" s="18">
        <v>1</v>
      </c>
      <c r="T12" s="17">
        <v>0</v>
      </c>
      <c r="U12" s="17">
        <v>0</v>
      </c>
      <c r="V12" s="17">
        <v>0</v>
      </c>
      <c r="W12" s="18">
        <v>3</v>
      </c>
      <c r="X12" s="17">
        <v>0</v>
      </c>
      <c r="Y12" s="17">
        <v>0</v>
      </c>
      <c r="Z12" s="17">
        <v>0</v>
      </c>
    </row>
    <row r="13" spans="1:26">
      <c r="A13" s="16" t="s">
        <v>79</v>
      </c>
      <c r="B13" s="121">
        <f t="shared" si="0"/>
        <v>405</v>
      </c>
      <c r="C13" s="122">
        <f t="shared" si="1"/>
        <v>269</v>
      </c>
      <c r="D13" s="122">
        <f t="shared" si="2"/>
        <v>126</v>
      </c>
      <c r="E13" s="122">
        <f t="shared" si="3"/>
        <v>5</v>
      </c>
      <c r="F13" s="123">
        <f t="shared" si="4"/>
        <v>5</v>
      </c>
      <c r="G13" s="18">
        <v>40</v>
      </c>
      <c r="H13" s="18">
        <v>26</v>
      </c>
      <c r="I13" s="17">
        <v>0</v>
      </c>
      <c r="J13" s="17">
        <v>1</v>
      </c>
      <c r="K13" s="18">
        <v>209</v>
      </c>
      <c r="L13" s="18">
        <v>89</v>
      </c>
      <c r="M13" s="18">
        <v>4</v>
      </c>
      <c r="N13" s="17">
        <v>4</v>
      </c>
      <c r="O13" s="18">
        <v>18</v>
      </c>
      <c r="P13" s="18">
        <v>11</v>
      </c>
      <c r="Q13" s="17">
        <v>1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2</v>
      </c>
      <c r="X13" s="17">
        <v>0</v>
      </c>
      <c r="Y13" s="17">
        <v>0</v>
      </c>
      <c r="Z13" s="17">
        <v>0</v>
      </c>
    </row>
    <row r="14" spans="1:26">
      <c r="A14" s="16" t="s">
        <v>80</v>
      </c>
      <c r="B14" s="121">
        <f t="shared" si="0"/>
        <v>6</v>
      </c>
      <c r="C14" s="122">
        <f t="shared" si="1"/>
        <v>4</v>
      </c>
      <c r="D14" s="122">
        <f t="shared" si="2"/>
        <v>1</v>
      </c>
      <c r="E14" s="122">
        <f t="shared" si="3"/>
        <v>1</v>
      </c>
      <c r="F14" s="123">
        <f t="shared" si="4"/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2</v>
      </c>
      <c r="P14" s="17">
        <v>1</v>
      </c>
      <c r="Q14" s="17">
        <v>0</v>
      </c>
      <c r="R14" s="17">
        <v>0</v>
      </c>
      <c r="S14" s="17">
        <v>0</v>
      </c>
      <c r="T14" s="17">
        <v>0</v>
      </c>
      <c r="U14" s="17">
        <v>1</v>
      </c>
      <c r="V14" s="17">
        <v>0</v>
      </c>
      <c r="W14" s="18">
        <v>2</v>
      </c>
      <c r="X14" s="17">
        <v>0</v>
      </c>
      <c r="Y14" s="17">
        <v>0</v>
      </c>
      <c r="Z14" s="17">
        <v>0</v>
      </c>
    </row>
    <row r="15" spans="1:26">
      <c r="A15" s="16" t="s">
        <v>81</v>
      </c>
      <c r="B15" s="121">
        <f t="shared" si="0"/>
        <v>1</v>
      </c>
      <c r="C15" s="122">
        <f t="shared" si="1"/>
        <v>0</v>
      </c>
      <c r="D15" s="122">
        <f t="shared" si="2"/>
        <v>0</v>
      </c>
      <c r="E15" s="122">
        <f t="shared" si="3"/>
        <v>1</v>
      </c>
      <c r="F15" s="123">
        <f t="shared" si="4"/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1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</row>
    <row r="16" spans="1:26">
      <c r="A16" s="16" t="s">
        <v>82</v>
      </c>
      <c r="B16" s="121">
        <f t="shared" si="0"/>
        <v>21</v>
      </c>
      <c r="C16" s="122">
        <f t="shared" si="1"/>
        <v>17</v>
      </c>
      <c r="D16" s="122">
        <f t="shared" si="2"/>
        <v>4</v>
      </c>
      <c r="E16" s="122">
        <f t="shared" si="3"/>
        <v>0</v>
      </c>
      <c r="F16" s="123">
        <f t="shared" si="4"/>
        <v>0</v>
      </c>
      <c r="G16" s="17">
        <v>2</v>
      </c>
      <c r="H16" s="17">
        <v>0</v>
      </c>
      <c r="I16" s="17">
        <v>0</v>
      </c>
      <c r="J16" s="17">
        <v>0</v>
      </c>
      <c r="K16" s="18">
        <v>10</v>
      </c>
      <c r="L16" s="18">
        <v>3</v>
      </c>
      <c r="M16" s="17">
        <v>0</v>
      </c>
      <c r="N16" s="17">
        <v>0</v>
      </c>
      <c r="O16" s="18">
        <v>5</v>
      </c>
      <c r="P16" s="18">
        <v>1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</row>
    <row r="17" spans="1:26">
      <c r="A17" s="16" t="s">
        <v>83</v>
      </c>
      <c r="B17" s="121">
        <f t="shared" si="0"/>
        <v>78</v>
      </c>
      <c r="C17" s="122">
        <f t="shared" si="1"/>
        <v>53</v>
      </c>
      <c r="D17" s="122">
        <f t="shared" si="2"/>
        <v>25</v>
      </c>
      <c r="E17" s="122">
        <f t="shared" si="3"/>
        <v>0</v>
      </c>
      <c r="F17" s="123">
        <f t="shared" si="4"/>
        <v>0</v>
      </c>
      <c r="G17" s="18">
        <v>3</v>
      </c>
      <c r="H17" s="18">
        <v>4</v>
      </c>
      <c r="I17" s="17">
        <v>0</v>
      </c>
      <c r="J17" s="17">
        <v>0</v>
      </c>
      <c r="K17" s="18">
        <v>39</v>
      </c>
      <c r="L17" s="18">
        <v>13</v>
      </c>
      <c r="M17" s="17">
        <v>0</v>
      </c>
      <c r="N17" s="17">
        <v>0</v>
      </c>
      <c r="O17" s="18">
        <v>8</v>
      </c>
      <c r="P17" s="18">
        <v>4</v>
      </c>
      <c r="Q17" s="17">
        <v>0</v>
      </c>
      <c r="R17" s="17">
        <v>0</v>
      </c>
      <c r="S17" s="18">
        <v>1</v>
      </c>
      <c r="T17" s="17">
        <v>2</v>
      </c>
      <c r="U17" s="17">
        <v>0</v>
      </c>
      <c r="V17" s="17">
        <v>0</v>
      </c>
      <c r="W17" s="18">
        <v>2</v>
      </c>
      <c r="X17" s="18">
        <v>2</v>
      </c>
      <c r="Y17" s="17">
        <v>0</v>
      </c>
      <c r="Z17" s="17">
        <v>0</v>
      </c>
    </row>
    <row r="18" spans="1:26">
      <c r="A18" s="16" t="s">
        <v>84</v>
      </c>
      <c r="B18" s="121">
        <f t="shared" si="0"/>
        <v>1</v>
      </c>
      <c r="C18" s="122">
        <f t="shared" si="1"/>
        <v>1</v>
      </c>
      <c r="D18" s="122">
        <f t="shared" si="2"/>
        <v>0</v>
      </c>
      <c r="E18" s="122">
        <f t="shared" si="3"/>
        <v>0</v>
      </c>
      <c r="F18" s="123">
        <f t="shared" si="4"/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1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</row>
    <row r="19" spans="1:26">
      <c r="A19" s="16" t="s">
        <v>85</v>
      </c>
      <c r="B19" s="121">
        <f t="shared" si="0"/>
        <v>0</v>
      </c>
      <c r="C19" s="122">
        <f t="shared" si="1"/>
        <v>0</v>
      </c>
      <c r="D19" s="122">
        <f t="shared" si="2"/>
        <v>0</v>
      </c>
      <c r="E19" s="122">
        <f t="shared" si="3"/>
        <v>0</v>
      </c>
      <c r="F19" s="123">
        <f t="shared" si="4"/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</row>
    <row r="20" spans="1:26">
      <c r="A20" s="16" t="s">
        <v>86</v>
      </c>
      <c r="B20" s="121">
        <f t="shared" si="0"/>
        <v>15</v>
      </c>
      <c r="C20" s="122">
        <f t="shared" si="1"/>
        <v>8</v>
      </c>
      <c r="D20" s="122">
        <f t="shared" si="2"/>
        <v>5</v>
      </c>
      <c r="E20" s="122">
        <f t="shared" si="3"/>
        <v>2</v>
      </c>
      <c r="F20" s="123">
        <f t="shared" si="4"/>
        <v>0</v>
      </c>
      <c r="G20" s="17">
        <v>0</v>
      </c>
      <c r="H20" s="17">
        <v>0</v>
      </c>
      <c r="I20" s="17">
        <v>1</v>
      </c>
      <c r="J20" s="17">
        <v>0</v>
      </c>
      <c r="K20" s="18">
        <v>6</v>
      </c>
      <c r="L20" s="17">
        <v>4</v>
      </c>
      <c r="M20" s="17">
        <v>1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8">
        <v>2</v>
      </c>
      <c r="X20" s="18">
        <v>1</v>
      </c>
      <c r="Y20" s="17">
        <v>0</v>
      </c>
      <c r="Z20" s="17">
        <v>0</v>
      </c>
    </row>
    <row r="21" spans="1:26">
      <c r="A21" s="16" t="s">
        <v>87</v>
      </c>
      <c r="B21" s="121">
        <f t="shared" si="0"/>
        <v>24</v>
      </c>
      <c r="C21" s="122">
        <f t="shared" si="1"/>
        <v>9</v>
      </c>
      <c r="D21" s="122">
        <f t="shared" si="2"/>
        <v>10</v>
      </c>
      <c r="E21" s="122">
        <f t="shared" si="3"/>
        <v>5</v>
      </c>
      <c r="F21" s="123">
        <f t="shared" si="4"/>
        <v>0</v>
      </c>
      <c r="G21" s="17">
        <v>2</v>
      </c>
      <c r="H21" s="17">
        <v>0</v>
      </c>
      <c r="I21" s="17">
        <v>4</v>
      </c>
      <c r="J21" s="17">
        <v>0</v>
      </c>
      <c r="K21" s="18">
        <v>6</v>
      </c>
      <c r="L21" s="18">
        <v>7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8">
        <v>1</v>
      </c>
      <c r="X21" s="18">
        <v>3</v>
      </c>
      <c r="Y21" s="17">
        <v>1</v>
      </c>
      <c r="Z21" s="17">
        <v>0</v>
      </c>
    </row>
    <row r="22" spans="1:26">
      <c r="A22" s="16" t="s">
        <v>88</v>
      </c>
      <c r="B22" s="121">
        <f t="shared" si="0"/>
        <v>3</v>
      </c>
      <c r="C22" s="122">
        <f t="shared" si="1"/>
        <v>1</v>
      </c>
      <c r="D22" s="122">
        <f t="shared" si="2"/>
        <v>0</v>
      </c>
      <c r="E22" s="122">
        <f t="shared" si="3"/>
        <v>2</v>
      </c>
      <c r="F22" s="123">
        <f t="shared" si="4"/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8">
        <v>1</v>
      </c>
      <c r="V22" s="17">
        <v>0</v>
      </c>
      <c r="W22" s="18">
        <v>1</v>
      </c>
      <c r="X22" s="17">
        <v>0</v>
      </c>
      <c r="Y22" s="18">
        <v>1</v>
      </c>
      <c r="Z22" s="17">
        <v>0</v>
      </c>
    </row>
    <row r="23" spans="1:26">
      <c r="A23" s="16" t="s">
        <v>89</v>
      </c>
      <c r="B23" s="121">
        <f t="shared" si="0"/>
        <v>17</v>
      </c>
      <c r="C23" s="122">
        <f t="shared" si="1"/>
        <v>3</v>
      </c>
      <c r="D23" s="122">
        <f t="shared" si="2"/>
        <v>5</v>
      </c>
      <c r="E23" s="122">
        <f t="shared" si="3"/>
        <v>6</v>
      </c>
      <c r="F23" s="123">
        <f t="shared" si="4"/>
        <v>3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8">
        <v>1</v>
      </c>
      <c r="Q23" s="18">
        <v>2</v>
      </c>
      <c r="R23" s="17">
        <v>0</v>
      </c>
      <c r="S23" s="18">
        <v>1</v>
      </c>
      <c r="T23" s="17">
        <v>0</v>
      </c>
      <c r="U23" s="18">
        <v>4</v>
      </c>
      <c r="V23" s="17">
        <v>3</v>
      </c>
      <c r="W23" s="18">
        <v>2</v>
      </c>
      <c r="X23" s="18">
        <v>4</v>
      </c>
      <c r="Y23" s="17">
        <v>0</v>
      </c>
      <c r="Z23" s="17">
        <v>0</v>
      </c>
    </row>
    <row r="24" spans="1:26">
      <c r="A24" s="16" t="s">
        <v>90</v>
      </c>
      <c r="B24" s="121">
        <f t="shared" si="0"/>
        <v>0</v>
      </c>
      <c r="C24" s="122">
        <f t="shared" si="1"/>
        <v>0</v>
      </c>
      <c r="D24" s="122">
        <f t="shared" si="2"/>
        <v>0</v>
      </c>
      <c r="E24" s="122">
        <f t="shared" si="3"/>
        <v>0</v>
      </c>
      <c r="F24" s="123">
        <f t="shared" si="4"/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</row>
    <row r="25" spans="1:26">
      <c r="A25" s="16" t="s">
        <v>91</v>
      </c>
      <c r="B25" s="121">
        <f t="shared" si="0"/>
        <v>45</v>
      </c>
      <c r="C25" s="122">
        <f t="shared" si="1"/>
        <v>25</v>
      </c>
      <c r="D25" s="122">
        <f t="shared" si="2"/>
        <v>18</v>
      </c>
      <c r="E25" s="122">
        <f t="shared" si="3"/>
        <v>1</v>
      </c>
      <c r="F25" s="123">
        <f t="shared" si="4"/>
        <v>1</v>
      </c>
      <c r="G25" s="18">
        <v>1</v>
      </c>
      <c r="H25" s="18">
        <v>1</v>
      </c>
      <c r="I25" s="17">
        <v>0</v>
      </c>
      <c r="J25" s="17">
        <v>0</v>
      </c>
      <c r="K25" s="18">
        <v>17</v>
      </c>
      <c r="L25" s="18">
        <v>13</v>
      </c>
      <c r="M25" s="17">
        <v>1</v>
      </c>
      <c r="N25" s="17">
        <v>1</v>
      </c>
      <c r="O25" s="17">
        <v>7</v>
      </c>
      <c r="P25" s="17">
        <v>4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</row>
    <row r="26" spans="1:26">
      <c r="A26" s="16" t="s">
        <v>92</v>
      </c>
      <c r="B26" s="121">
        <f t="shared" si="0"/>
        <v>52</v>
      </c>
      <c r="C26" s="122">
        <f t="shared" si="1"/>
        <v>34</v>
      </c>
      <c r="D26" s="122">
        <f t="shared" si="2"/>
        <v>17</v>
      </c>
      <c r="E26" s="122">
        <f t="shared" si="3"/>
        <v>0</v>
      </c>
      <c r="F26" s="123">
        <f t="shared" si="4"/>
        <v>1</v>
      </c>
      <c r="G26" s="18">
        <v>4</v>
      </c>
      <c r="H26" s="17">
        <v>0</v>
      </c>
      <c r="I26" s="17">
        <v>0</v>
      </c>
      <c r="J26" s="17">
        <v>0</v>
      </c>
      <c r="K26" s="18">
        <v>27</v>
      </c>
      <c r="L26" s="18">
        <v>15</v>
      </c>
      <c r="M26" s="17">
        <v>0</v>
      </c>
      <c r="N26" s="17">
        <v>1</v>
      </c>
      <c r="O26" s="18">
        <v>3</v>
      </c>
      <c r="P26" s="18">
        <v>2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</row>
    <row r="27" spans="1:26">
      <c r="A27" s="16" t="s">
        <v>93</v>
      </c>
      <c r="B27" s="121">
        <f t="shared" si="0"/>
        <v>73</v>
      </c>
      <c r="C27" s="122">
        <f t="shared" si="1"/>
        <v>54</v>
      </c>
      <c r="D27" s="122">
        <f t="shared" si="2"/>
        <v>19</v>
      </c>
      <c r="E27" s="122">
        <f t="shared" si="3"/>
        <v>0</v>
      </c>
      <c r="F27" s="123">
        <f t="shared" si="4"/>
        <v>0</v>
      </c>
      <c r="G27" s="18">
        <v>5</v>
      </c>
      <c r="H27" s="18">
        <v>2</v>
      </c>
      <c r="I27" s="17">
        <v>0</v>
      </c>
      <c r="J27" s="17">
        <v>0</v>
      </c>
      <c r="K27" s="18">
        <v>45</v>
      </c>
      <c r="L27" s="18">
        <v>14</v>
      </c>
      <c r="M27" s="17">
        <v>0</v>
      </c>
      <c r="N27" s="17">
        <v>0</v>
      </c>
      <c r="O27" s="18">
        <v>4</v>
      </c>
      <c r="P27" s="18">
        <v>3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</row>
    <row r="28" spans="1:26">
      <c r="A28" s="16" t="s">
        <v>94</v>
      </c>
      <c r="B28" s="121">
        <f t="shared" si="0"/>
        <v>0</v>
      </c>
      <c r="C28" s="122">
        <f t="shared" si="1"/>
        <v>0</v>
      </c>
      <c r="D28" s="122">
        <f t="shared" si="2"/>
        <v>0</v>
      </c>
      <c r="E28" s="122">
        <f t="shared" si="3"/>
        <v>0</v>
      </c>
      <c r="F28" s="123">
        <f t="shared" si="4"/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</row>
    <row r="29" spans="1:26">
      <c r="A29" s="12" t="s">
        <v>95</v>
      </c>
      <c r="B29" s="121">
        <f t="shared" si="0"/>
        <v>0</v>
      </c>
      <c r="C29" s="122">
        <f t="shared" si="1"/>
        <v>0</v>
      </c>
      <c r="D29" s="122">
        <f t="shared" si="2"/>
        <v>0</v>
      </c>
      <c r="E29" s="122">
        <f t="shared" si="3"/>
        <v>0</v>
      </c>
      <c r="F29" s="123">
        <f t="shared" si="4"/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</row>
    <row r="30" spans="1:26">
      <c r="A30" s="4" t="s">
        <v>97</v>
      </c>
      <c r="B30" s="5"/>
      <c r="C30" s="5"/>
      <c r="D30" s="5"/>
      <c r="E30" s="5"/>
      <c r="F30" s="5"/>
      <c r="G30" s="5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>
      <c r="A31" s="4" t="s">
        <v>0</v>
      </c>
      <c r="B31" s="5"/>
      <c r="C31" s="5"/>
      <c r="D31" s="5"/>
      <c r="E31" s="5"/>
      <c r="F31" s="5"/>
      <c r="G31" s="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</sheetData>
  <mergeCells count="21">
    <mergeCell ref="S4:T4"/>
    <mergeCell ref="U4:V4"/>
    <mergeCell ref="W4:X4"/>
    <mergeCell ref="Y4:Z4"/>
    <mergeCell ref="S3:V3"/>
    <mergeCell ref="W3:Z3"/>
    <mergeCell ref="B4:B5"/>
    <mergeCell ref="C4:D4"/>
    <mergeCell ref="E4:F4"/>
    <mergeCell ref="G4:H4"/>
    <mergeCell ref="I4:J4"/>
    <mergeCell ref="K4:L4"/>
    <mergeCell ref="M4:N4"/>
    <mergeCell ref="O4:P4"/>
    <mergeCell ref="A1:Q1"/>
    <mergeCell ref="A3:A5"/>
    <mergeCell ref="B3:F3"/>
    <mergeCell ref="G3:J3"/>
    <mergeCell ref="K3:N3"/>
    <mergeCell ref="O3:R3"/>
    <mergeCell ref="Q4:R4"/>
  </mergeCells>
  <phoneticPr fontId="20" type="noConversion"/>
  <pageMargins left="0.70000000000000007" right="0.70000000000000007" top="0.75" bottom="0.75" header="0.30000000000000004" footer="0.30000000000000004"/>
  <pageSetup paperSize="0" scale="95" fitToWidth="0" fitToHeight="0" orientation="landscape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selection activeCell="G17" sqref="A1:Z31"/>
    </sheetView>
  </sheetViews>
  <sheetFormatPr defaultColWidth="8.5" defaultRowHeight="12"/>
  <cols>
    <col min="1" max="1" width="14.33203125" customWidth="1"/>
    <col min="2" max="2" width="8.5" customWidth="1"/>
    <col min="3" max="3" width="9.83203125" bestFit="1" customWidth="1"/>
    <col min="4" max="8" width="8.6640625" bestFit="1" customWidth="1"/>
    <col min="9" max="10" width="13" bestFit="1" customWidth="1"/>
    <col min="11" max="17" width="8.6640625" bestFit="1" customWidth="1"/>
    <col min="18" max="18" width="11.5" bestFit="1" customWidth="1"/>
    <col min="19" max="23" width="8.6640625" bestFit="1" customWidth="1"/>
    <col min="24" max="24" width="11.5" bestFit="1" customWidth="1"/>
    <col min="25" max="26" width="8.6640625" bestFit="1" customWidth="1"/>
  </cols>
  <sheetData>
    <row r="1" spans="1:26" ht="19.5">
      <c r="A1" s="119" t="s">
        <v>96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21"/>
      <c r="S1" s="21"/>
      <c r="T1" s="21"/>
      <c r="U1" s="21"/>
      <c r="V1" s="21"/>
      <c r="W1" s="21"/>
      <c r="X1" s="21"/>
      <c r="Y1" s="21"/>
      <c r="Z1" s="21"/>
    </row>
    <row r="2" spans="1:26" ht="15.7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 t="s">
        <v>64</v>
      </c>
    </row>
    <row r="3" spans="1:26" ht="15">
      <c r="A3" s="34" t="s">
        <v>65</v>
      </c>
      <c r="B3" s="34" t="s">
        <v>66</v>
      </c>
      <c r="C3" s="34"/>
      <c r="D3" s="34"/>
      <c r="E3" s="34"/>
      <c r="F3" s="34"/>
      <c r="G3" s="34" t="s">
        <v>51</v>
      </c>
      <c r="H3" s="34"/>
      <c r="I3" s="34"/>
      <c r="J3" s="34"/>
      <c r="K3" s="34" t="s">
        <v>52</v>
      </c>
      <c r="L3" s="34"/>
      <c r="M3" s="34"/>
      <c r="N3" s="34"/>
      <c r="O3" s="34" t="s">
        <v>53</v>
      </c>
      <c r="P3" s="34"/>
      <c r="Q3" s="34"/>
      <c r="R3" s="34"/>
      <c r="S3" s="34" t="s">
        <v>54</v>
      </c>
      <c r="T3" s="34"/>
      <c r="U3" s="34"/>
      <c r="V3" s="34"/>
      <c r="W3" s="34" t="s">
        <v>55</v>
      </c>
      <c r="X3" s="34"/>
      <c r="Y3" s="34"/>
      <c r="Z3" s="34"/>
    </row>
    <row r="4" spans="1:26" ht="15">
      <c r="A4" s="34"/>
      <c r="B4" s="34" t="s">
        <v>67</v>
      </c>
      <c r="C4" s="34" t="s">
        <v>68</v>
      </c>
      <c r="D4" s="34"/>
      <c r="E4" s="34" t="s">
        <v>69</v>
      </c>
      <c r="F4" s="34"/>
      <c r="G4" s="34" t="s">
        <v>68</v>
      </c>
      <c r="H4" s="34"/>
      <c r="I4" s="34" t="s">
        <v>69</v>
      </c>
      <c r="J4" s="34"/>
      <c r="K4" s="34" t="s">
        <v>68</v>
      </c>
      <c r="L4" s="34"/>
      <c r="M4" s="34" t="s">
        <v>69</v>
      </c>
      <c r="N4" s="34"/>
      <c r="O4" s="34" t="s">
        <v>68</v>
      </c>
      <c r="P4" s="34"/>
      <c r="Q4" s="34" t="s">
        <v>69</v>
      </c>
      <c r="R4" s="34"/>
      <c r="S4" s="34" t="s">
        <v>68</v>
      </c>
      <c r="T4" s="34"/>
      <c r="U4" s="34" t="s">
        <v>69</v>
      </c>
      <c r="V4" s="34"/>
      <c r="W4" s="34" t="s">
        <v>68</v>
      </c>
      <c r="X4" s="34"/>
      <c r="Y4" s="34" t="s">
        <v>69</v>
      </c>
      <c r="Z4" s="34"/>
    </row>
    <row r="5" spans="1:26" ht="15.75">
      <c r="A5" s="34"/>
      <c r="B5" s="34"/>
      <c r="C5" s="24" t="s">
        <v>70</v>
      </c>
      <c r="D5" s="24" t="s">
        <v>71</v>
      </c>
      <c r="E5" s="24" t="s">
        <v>70</v>
      </c>
      <c r="F5" s="24" t="s">
        <v>71</v>
      </c>
      <c r="G5" s="24" t="s">
        <v>70</v>
      </c>
      <c r="H5" s="24" t="s">
        <v>71</v>
      </c>
      <c r="I5" s="24" t="s">
        <v>70</v>
      </c>
      <c r="J5" s="24" t="s">
        <v>71</v>
      </c>
      <c r="K5" s="24" t="s">
        <v>70</v>
      </c>
      <c r="L5" s="24" t="s">
        <v>71</v>
      </c>
      <c r="M5" s="24" t="s">
        <v>70</v>
      </c>
      <c r="N5" s="24" t="s">
        <v>71</v>
      </c>
      <c r="O5" s="24" t="s">
        <v>70</v>
      </c>
      <c r="P5" s="24" t="s">
        <v>71</v>
      </c>
      <c r="Q5" s="24" t="s">
        <v>70</v>
      </c>
      <c r="R5" s="24" t="s">
        <v>71</v>
      </c>
      <c r="S5" s="24" t="s">
        <v>70</v>
      </c>
      <c r="T5" s="24" t="s">
        <v>71</v>
      </c>
      <c r="U5" s="24" t="s">
        <v>70</v>
      </c>
      <c r="V5" s="24" t="s">
        <v>71</v>
      </c>
      <c r="W5" s="24" t="s">
        <v>70</v>
      </c>
      <c r="X5" s="24" t="s">
        <v>71</v>
      </c>
      <c r="Y5" s="24" t="s">
        <v>70</v>
      </c>
      <c r="Z5" s="24" t="s">
        <v>71</v>
      </c>
    </row>
    <row r="6" spans="1:26" ht="15.75">
      <c r="A6" s="25" t="s">
        <v>72</v>
      </c>
      <c r="B6" s="26">
        <f t="shared" ref="B6:B29" si="0">SUM(C6:F6)</f>
        <v>1996</v>
      </c>
      <c r="C6" s="26">
        <f t="shared" ref="C6:C29" si="1">SUM(G6,K6,O6,S6,W6)</f>
        <v>1301</v>
      </c>
      <c r="D6" s="26">
        <f t="shared" ref="D6:D29" si="2">SUM(H6,L6,P6,T6,X6)</f>
        <v>644</v>
      </c>
      <c r="E6" s="26">
        <f t="shared" ref="E6:E29" si="3">SUM(I6,M6,Q6,U6,Y6)</f>
        <v>39</v>
      </c>
      <c r="F6" s="26">
        <f t="shared" ref="F6:F29" si="4">SUM(J6,N6,R6,V6,Z6)</f>
        <v>12</v>
      </c>
      <c r="G6" s="26">
        <v>160</v>
      </c>
      <c r="H6" s="26">
        <v>119</v>
      </c>
      <c r="I6" s="27">
        <v>0</v>
      </c>
      <c r="J6" s="27">
        <v>0</v>
      </c>
      <c r="K6" s="26">
        <v>873</v>
      </c>
      <c r="L6" s="26">
        <v>385</v>
      </c>
      <c r="M6" s="26">
        <v>16</v>
      </c>
      <c r="N6" s="26">
        <v>5</v>
      </c>
      <c r="O6" s="26">
        <v>188</v>
      </c>
      <c r="P6" s="26">
        <v>90</v>
      </c>
      <c r="Q6" s="26">
        <v>6</v>
      </c>
      <c r="R6" s="26">
        <v>1</v>
      </c>
      <c r="S6" s="26">
        <v>20</v>
      </c>
      <c r="T6" s="26">
        <v>17</v>
      </c>
      <c r="U6" s="26">
        <v>10</v>
      </c>
      <c r="V6" s="26">
        <v>4</v>
      </c>
      <c r="W6" s="26">
        <v>60</v>
      </c>
      <c r="X6" s="26">
        <v>33</v>
      </c>
      <c r="Y6" s="26">
        <v>7</v>
      </c>
      <c r="Z6" s="26">
        <v>2</v>
      </c>
    </row>
    <row r="7" spans="1:26" ht="15.75">
      <c r="A7" s="28" t="s">
        <v>73</v>
      </c>
      <c r="B7" s="29">
        <f t="shared" si="0"/>
        <v>3</v>
      </c>
      <c r="C7" s="29">
        <f t="shared" si="1"/>
        <v>3</v>
      </c>
      <c r="D7" s="29">
        <f t="shared" si="2"/>
        <v>0</v>
      </c>
      <c r="E7" s="29">
        <f t="shared" si="3"/>
        <v>0</v>
      </c>
      <c r="F7" s="29">
        <f t="shared" si="4"/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29">
        <v>3</v>
      </c>
      <c r="X7" s="30">
        <v>0</v>
      </c>
      <c r="Y7" s="30">
        <v>0</v>
      </c>
      <c r="Z7" s="30">
        <v>0</v>
      </c>
    </row>
    <row r="8" spans="1:26" ht="15.75">
      <c r="A8" s="24" t="s">
        <v>74</v>
      </c>
      <c r="B8" s="29">
        <f t="shared" si="0"/>
        <v>319</v>
      </c>
      <c r="C8" s="29">
        <f t="shared" si="1"/>
        <v>212</v>
      </c>
      <c r="D8" s="29">
        <f t="shared" si="2"/>
        <v>100</v>
      </c>
      <c r="E8" s="29">
        <f t="shared" si="3"/>
        <v>6</v>
      </c>
      <c r="F8" s="29">
        <f t="shared" si="4"/>
        <v>1</v>
      </c>
      <c r="G8" s="29">
        <v>16</v>
      </c>
      <c r="H8" s="29">
        <v>8</v>
      </c>
      <c r="I8" s="30">
        <v>0</v>
      </c>
      <c r="J8" s="30">
        <v>0</v>
      </c>
      <c r="K8" s="29">
        <v>114</v>
      </c>
      <c r="L8" s="29">
        <v>50</v>
      </c>
      <c r="M8" s="29">
        <v>4</v>
      </c>
      <c r="N8" s="30">
        <v>0</v>
      </c>
      <c r="O8" s="29">
        <v>76</v>
      </c>
      <c r="P8" s="29">
        <v>30</v>
      </c>
      <c r="Q8" s="30">
        <v>2</v>
      </c>
      <c r="R8" s="30">
        <v>0</v>
      </c>
      <c r="S8" s="29">
        <v>1</v>
      </c>
      <c r="T8" s="29">
        <v>6</v>
      </c>
      <c r="U8" s="30">
        <v>0</v>
      </c>
      <c r="V8" s="30">
        <v>1</v>
      </c>
      <c r="W8" s="29">
        <v>5</v>
      </c>
      <c r="X8" s="29">
        <v>6</v>
      </c>
      <c r="Y8" s="30">
        <v>0</v>
      </c>
      <c r="Z8" s="30">
        <v>0</v>
      </c>
    </row>
    <row r="9" spans="1:26" ht="15.75">
      <c r="A9" s="24" t="s">
        <v>75</v>
      </c>
      <c r="B9" s="29">
        <f t="shared" si="0"/>
        <v>310</v>
      </c>
      <c r="C9" s="29">
        <f t="shared" si="1"/>
        <v>204</v>
      </c>
      <c r="D9" s="29">
        <f t="shared" si="2"/>
        <v>104</v>
      </c>
      <c r="E9" s="29">
        <f t="shared" si="3"/>
        <v>1</v>
      </c>
      <c r="F9" s="29">
        <f t="shared" si="4"/>
        <v>1</v>
      </c>
      <c r="G9" s="29">
        <v>20</v>
      </c>
      <c r="H9" s="29">
        <v>26</v>
      </c>
      <c r="I9" s="30">
        <v>0</v>
      </c>
      <c r="J9" s="30">
        <v>0</v>
      </c>
      <c r="K9" s="29">
        <v>160</v>
      </c>
      <c r="L9" s="29">
        <v>66</v>
      </c>
      <c r="M9" s="30">
        <v>1</v>
      </c>
      <c r="N9" s="30">
        <v>1</v>
      </c>
      <c r="O9" s="29">
        <v>24</v>
      </c>
      <c r="P9" s="29">
        <v>11</v>
      </c>
      <c r="Q9" s="30">
        <v>0</v>
      </c>
      <c r="R9" s="30">
        <v>0</v>
      </c>
      <c r="S9" s="30">
        <v>0</v>
      </c>
      <c r="T9" s="30">
        <v>1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</row>
    <row r="10" spans="1:26" ht="15.75">
      <c r="A10" s="24" t="s">
        <v>76</v>
      </c>
      <c r="B10" s="29">
        <f t="shared" si="0"/>
        <v>56</v>
      </c>
      <c r="C10" s="29">
        <f t="shared" si="1"/>
        <v>34</v>
      </c>
      <c r="D10" s="29">
        <f t="shared" si="2"/>
        <v>21</v>
      </c>
      <c r="E10" s="29">
        <f t="shared" si="3"/>
        <v>1</v>
      </c>
      <c r="F10" s="29">
        <f t="shared" si="4"/>
        <v>0</v>
      </c>
      <c r="G10" s="29">
        <v>2</v>
      </c>
      <c r="H10" s="29">
        <v>1</v>
      </c>
      <c r="I10" s="30">
        <v>0</v>
      </c>
      <c r="J10" s="30">
        <v>0</v>
      </c>
      <c r="K10" s="29">
        <v>19</v>
      </c>
      <c r="L10" s="29">
        <v>16</v>
      </c>
      <c r="M10" s="30">
        <v>0</v>
      </c>
      <c r="N10" s="30">
        <v>0</v>
      </c>
      <c r="O10" s="29">
        <v>7</v>
      </c>
      <c r="P10" s="29">
        <v>3</v>
      </c>
      <c r="Q10" s="30">
        <v>0</v>
      </c>
      <c r="R10" s="30">
        <v>0</v>
      </c>
      <c r="S10" s="29">
        <v>1</v>
      </c>
      <c r="T10" s="30">
        <v>0</v>
      </c>
      <c r="U10" s="30">
        <v>0</v>
      </c>
      <c r="V10" s="30">
        <v>0</v>
      </c>
      <c r="W10" s="29">
        <v>5</v>
      </c>
      <c r="X10" s="29">
        <v>1</v>
      </c>
      <c r="Y10" s="29">
        <v>1</v>
      </c>
      <c r="Z10" s="30">
        <v>0</v>
      </c>
    </row>
    <row r="11" spans="1:26" ht="15.75">
      <c r="A11" s="24" t="s">
        <v>77</v>
      </c>
      <c r="B11" s="29">
        <f t="shared" si="0"/>
        <v>345</v>
      </c>
      <c r="C11" s="29">
        <f t="shared" si="1"/>
        <v>224</v>
      </c>
      <c r="D11" s="29">
        <f t="shared" si="2"/>
        <v>108</v>
      </c>
      <c r="E11" s="29">
        <f t="shared" si="3"/>
        <v>9</v>
      </c>
      <c r="F11" s="29">
        <f t="shared" si="4"/>
        <v>4</v>
      </c>
      <c r="G11" s="29">
        <v>39</v>
      </c>
      <c r="H11" s="29">
        <v>32</v>
      </c>
      <c r="I11" s="30">
        <v>0</v>
      </c>
      <c r="J11" s="30">
        <v>0</v>
      </c>
      <c r="K11" s="29">
        <v>117</v>
      </c>
      <c r="L11" s="29">
        <v>43</v>
      </c>
      <c r="M11" s="29">
        <v>2</v>
      </c>
      <c r="N11" s="29">
        <v>2</v>
      </c>
      <c r="O11" s="29">
        <v>30</v>
      </c>
      <c r="P11" s="29">
        <v>12</v>
      </c>
      <c r="Q11" s="29">
        <v>3</v>
      </c>
      <c r="R11" s="29">
        <v>1</v>
      </c>
      <c r="S11" s="29">
        <v>13</v>
      </c>
      <c r="T11" s="29">
        <v>7</v>
      </c>
      <c r="U11" s="29">
        <v>2</v>
      </c>
      <c r="V11" s="30">
        <v>0</v>
      </c>
      <c r="W11" s="29">
        <v>25</v>
      </c>
      <c r="X11" s="29">
        <v>14</v>
      </c>
      <c r="Y11" s="30">
        <v>2</v>
      </c>
      <c r="Z11" s="29">
        <v>1</v>
      </c>
    </row>
    <row r="12" spans="1:26" ht="15.75">
      <c r="A12" s="24" t="s">
        <v>78</v>
      </c>
      <c r="B12" s="29">
        <f t="shared" si="0"/>
        <v>164</v>
      </c>
      <c r="C12" s="29">
        <f t="shared" si="1"/>
        <v>110</v>
      </c>
      <c r="D12" s="29">
        <f t="shared" si="2"/>
        <v>53</v>
      </c>
      <c r="E12" s="29">
        <f t="shared" si="3"/>
        <v>1</v>
      </c>
      <c r="F12" s="29">
        <f t="shared" si="4"/>
        <v>0</v>
      </c>
      <c r="G12" s="29">
        <v>14</v>
      </c>
      <c r="H12" s="29">
        <v>11</v>
      </c>
      <c r="I12" s="30">
        <v>0</v>
      </c>
      <c r="J12" s="30">
        <v>0</v>
      </c>
      <c r="K12" s="29">
        <v>84</v>
      </c>
      <c r="L12" s="29">
        <v>34</v>
      </c>
      <c r="M12" s="30">
        <v>1</v>
      </c>
      <c r="N12" s="30">
        <v>0</v>
      </c>
      <c r="O12" s="29">
        <v>7</v>
      </c>
      <c r="P12" s="30">
        <v>8</v>
      </c>
      <c r="Q12" s="30">
        <v>0</v>
      </c>
      <c r="R12" s="30">
        <v>0</v>
      </c>
      <c r="S12" s="29">
        <v>1</v>
      </c>
      <c r="T12" s="30">
        <v>0</v>
      </c>
      <c r="U12" s="30">
        <v>0</v>
      </c>
      <c r="V12" s="30">
        <v>0</v>
      </c>
      <c r="W12" s="29">
        <v>4</v>
      </c>
      <c r="X12" s="30">
        <v>0</v>
      </c>
      <c r="Y12" s="30">
        <v>0</v>
      </c>
      <c r="Z12" s="30">
        <v>0</v>
      </c>
    </row>
    <row r="13" spans="1:26" ht="15.75">
      <c r="A13" s="24" t="s">
        <v>79</v>
      </c>
      <c r="B13" s="29">
        <f t="shared" si="0"/>
        <v>432</v>
      </c>
      <c r="C13" s="29">
        <f t="shared" si="1"/>
        <v>288</v>
      </c>
      <c r="D13" s="29">
        <f t="shared" si="2"/>
        <v>139</v>
      </c>
      <c r="E13" s="29">
        <f t="shared" si="3"/>
        <v>4</v>
      </c>
      <c r="F13" s="29">
        <f t="shared" si="4"/>
        <v>1</v>
      </c>
      <c r="G13" s="29">
        <v>55</v>
      </c>
      <c r="H13" s="29">
        <v>27</v>
      </c>
      <c r="I13" s="30">
        <v>0</v>
      </c>
      <c r="J13" s="30">
        <v>0</v>
      </c>
      <c r="K13" s="29">
        <v>216</v>
      </c>
      <c r="L13" s="29">
        <v>103</v>
      </c>
      <c r="M13" s="29">
        <v>4</v>
      </c>
      <c r="N13" s="30">
        <v>1</v>
      </c>
      <c r="O13" s="29">
        <v>16</v>
      </c>
      <c r="P13" s="29">
        <v>9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1</v>
      </c>
      <c r="X13" s="30">
        <v>0</v>
      </c>
      <c r="Y13" s="30">
        <v>0</v>
      </c>
      <c r="Z13" s="30">
        <v>0</v>
      </c>
    </row>
    <row r="14" spans="1:26" ht="15.75">
      <c r="A14" s="24" t="s">
        <v>80</v>
      </c>
      <c r="B14" s="29">
        <f t="shared" si="0"/>
        <v>6</v>
      </c>
      <c r="C14" s="29">
        <f t="shared" si="1"/>
        <v>4</v>
      </c>
      <c r="D14" s="29">
        <f t="shared" si="2"/>
        <v>1</v>
      </c>
      <c r="E14" s="29">
        <f t="shared" si="3"/>
        <v>1</v>
      </c>
      <c r="F14" s="29">
        <f t="shared" si="4"/>
        <v>0</v>
      </c>
      <c r="G14" s="30">
        <v>0</v>
      </c>
      <c r="H14" s="30">
        <v>0</v>
      </c>
      <c r="I14" s="30">
        <v>0</v>
      </c>
      <c r="J14" s="30">
        <v>0</v>
      </c>
      <c r="K14" s="30">
        <v>1</v>
      </c>
      <c r="L14" s="30">
        <v>0</v>
      </c>
      <c r="M14" s="30">
        <v>0</v>
      </c>
      <c r="N14" s="30">
        <v>0</v>
      </c>
      <c r="O14" s="30">
        <v>1</v>
      </c>
      <c r="P14" s="30">
        <v>1</v>
      </c>
      <c r="Q14" s="30">
        <v>0</v>
      </c>
      <c r="R14" s="30">
        <v>0</v>
      </c>
      <c r="S14" s="30">
        <v>0</v>
      </c>
      <c r="T14" s="30">
        <v>0</v>
      </c>
      <c r="U14" s="30">
        <v>1</v>
      </c>
      <c r="V14" s="30">
        <v>0</v>
      </c>
      <c r="W14" s="29">
        <v>2</v>
      </c>
      <c r="X14" s="30">
        <v>0</v>
      </c>
      <c r="Y14" s="30">
        <v>0</v>
      </c>
      <c r="Z14" s="30">
        <v>0</v>
      </c>
    </row>
    <row r="15" spans="1:26" ht="15.75">
      <c r="A15" s="24" t="s">
        <v>81</v>
      </c>
      <c r="B15" s="29">
        <f t="shared" si="0"/>
        <v>4</v>
      </c>
      <c r="C15" s="29">
        <f t="shared" si="1"/>
        <v>1</v>
      </c>
      <c r="D15" s="29">
        <f t="shared" si="2"/>
        <v>0</v>
      </c>
      <c r="E15" s="29">
        <f t="shared" si="3"/>
        <v>2</v>
      </c>
      <c r="F15" s="29">
        <f t="shared" si="4"/>
        <v>1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1</v>
      </c>
      <c r="V15" s="30">
        <v>0</v>
      </c>
      <c r="W15" s="29">
        <v>1</v>
      </c>
      <c r="X15" s="30">
        <v>0</v>
      </c>
      <c r="Y15" s="30">
        <v>1</v>
      </c>
      <c r="Z15" s="30">
        <v>1</v>
      </c>
    </row>
    <row r="16" spans="1:26" ht="15.75">
      <c r="A16" s="24" t="s">
        <v>82</v>
      </c>
      <c r="B16" s="29">
        <f t="shared" si="0"/>
        <v>22</v>
      </c>
      <c r="C16" s="29">
        <f t="shared" si="1"/>
        <v>17</v>
      </c>
      <c r="D16" s="29">
        <f t="shared" si="2"/>
        <v>5</v>
      </c>
      <c r="E16" s="29">
        <f t="shared" si="3"/>
        <v>0</v>
      </c>
      <c r="F16" s="29">
        <f t="shared" si="4"/>
        <v>0</v>
      </c>
      <c r="G16" s="30">
        <v>0</v>
      </c>
      <c r="H16" s="30">
        <v>0</v>
      </c>
      <c r="I16" s="30">
        <v>0</v>
      </c>
      <c r="J16" s="30">
        <v>0</v>
      </c>
      <c r="K16" s="29">
        <v>10</v>
      </c>
      <c r="L16" s="29">
        <v>4</v>
      </c>
      <c r="M16" s="30">
        <v>0</v>
      </c>
      <c r="N16" s="30">
        <v>0</v>
      </c>
      <c r="O16" s="29">
        <v>6</v>
      </c>
      <c r="P16" s="29">
        <v>1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29">
        <v>1</v>
      </c>
      <c r="X16" s="30">
        <v>0</v>
      </c>
      <c r="Y16" s="30">
        <v>0</v>
      </c>
      <c r="Z16" s="30">
        <v>0</v>
      </c>
    </row>
    <row r="17" spans="1:26" ht="15.75">
      <c r="A17" s="24" t="s">
        <v>83</v>
      </c>
      <c r="B17" s="29">
        <f t="shared" si="0"/>
        <v>96</v>
      </c>
      <c r="C17" s="29">
        <f t="shared" si="1"/>
        <v>61</v>
      </c>
      <c r="D17" s="29">
        <f t="shared" si="2"/>
        <v>35</v>
      </c>
      <c r="E17" s="29">
        <f t="shared" si="3"/>
        <v>0</v>
      </c>
      <c r="F17" s="29">
        <f t="shared" si="4"/>
        <v>0</v>
      </c>
      <c r="G17" s="29">
        <v>6</v>
      </c>
      <c r="H17" s="29">
        <v>4</v>
      </c>
      <c r="I17" s="30">
        <v>0</v>
      </c>
      <c r="J17" s="30">
        <v>0</v>
      </c>
      <c r="K17" s="29">
        <v>43</v>
      </c>
      <c r="L17" s="29">
        <v>19</v>
      </c>
      <c r="M17" s="30">
        <v>0</v>
      </c>
      <c r="N17" s="30">
        <v>0</v>
      </c>
      <c r="O17" s="29">
        <v>9</v>
      </c>
      <c r="P17" s="29">
        <v>7</v>
      </c>
      <c r="Q17" s="30">
        <v>0</v>
      </c>
      <c r="R17" s="30">
        <v>0</v>
      </c>
      <c r="S17" s="29">
        <v>1</v>
      </c>
      <c r="T17" s="30">
        <v>2</v>
      </c>
      <c r="U17" s="30">
        <v>0</v>
      </c>
      <c r="V17" s="30">
        <v>0</v>
      </c>
      <c r="W17" s="29">
        <v>2</v>
      </c>
      <c r="X17" s="29">
        <v>3</v>
      </c>
      <c r="Y17" s="30">
        <v>0</v>
      </c>
      <c r="Z17" s="30">
        <v>0</v>
      </c>
    </row>
    <row r="18" spans="1:26" ht="15.75">
      <c r="A18" s="24" t="s">
        <v>84</v>
      </c>
      <c r="B18" s="29">
        <f t="shared" si="0"/>
        <v>3</v>
      </c>
      <c r="C18" s="29">
        <f t="shared" si="1"/>
        <v>3</v>
      </c>
      <c r="D18" s="29">
        <f t="shared" si="2"/>
        <v>0</v>
      </c>
      <c r="E18" s="29">
        <f t="shared" si="3"/>
        <v>0</v>
      </c>
      <c r="F18" s="29">
        <f t="shared" si="4"/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1</v>
      </c>
      <c r="T18" s="30">
        <v>0</v>
      </c>
      <c r="U18" s="30">
        <v>0</v>
      </c>
      <c r="V18" s="30">
        <v>0</v>
      </c>
      <c r="W18" s="29">
        <v>2</v>
      </c>
      <c r="X18" s="30">
        <v>0</v>
      </c>
      <c r="Y18" s="30">
        <v>0</v>
      </c>
      <c r="Z18" s="30">
        <v>0</v>
      </c>
    </row>
    <row r="19" spans="1:26" ht="15.75">
      <c r="A19" s="24" t="s">
        <v>85</v>
      </c>
      <c r="B19" s="29">
        <f t="shared" si="0"/>
        <v>0</v>
      </c>
      <c r="C19" s="29">
        <f t="shared" si="1"/>
        <v>0</v>
      </c>
      <c r="D19" s="29">
        <f t="shared" si="2"/>
        <v>0</v>
      </c>
      <c r="E19" s="29">
        <f t="shared" si="3"/>
        <v>0</v>
      </c>
      <c r="F19" s="29">
        <f t="shared" si="4"/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</row>
    <row r="20" spans="1:26" ht="15.75">
      <c r="A20" s="24" t="s">
        <v>86</v>
      </c>
      <c r="B20" s="29">
        <f t="shared" si="0"/>
        <v>19</v>
      </c>
      <c r="C20" s="29">
        <f t="shared" si="1"/>
        <v>15</v>
      </c>
      <c r="D20" s="29">
        <f t="shared" si="2"/>
        <v>4</v>
      </c>
      <c r="E20" s="29">
        <f t="shared" si="3"/>
        <v>0</v>
      </c>
      <c r="F20" s="29">
        <f t="shared" si="4"/>
        <v>0</v>
      </c>
      <c r="G20" s="30">
        <v>0</v>
      </c>
      <c r="H20" s="30">
        <v>1</v>
      </c>
      <c r="I20" s="30">
        <v>0</v>
      </c>
      <c r="J20" s="30">
        <v>0</v>
      </c>
      <c r="K20" s="29">
        <v>13</v>
      </c>
      <c r="L20" s="30">
        <v>2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29">
        <v>1</v>
      </c>
      <c r="T20" s="30">
        <v>0</v>
      </c>
      <c r="U20" s="30">
        <v>0</v>
      </c>
      <c r="V20" s="30">
        <v>0</v>
      </c>
      <c r="W20" s="29">
        <v>1</v>
      </c>
      <c r="X20" s="29">
        <v>1</v>
      </c>
      <c r="Y20" s="30">
        <v>0</v>
      </c>
      <c r="Z20" s="30">
        <v>0</v>
      </c>
    </row>
    <row r="21" spans="1:26" ht="15.75">
      <c r="A21" s="24" t="s">
        <v>87</v>
      </c>
      <c r="B21" s="29">
        <f t="shared" si="0"/>
        <v>25</v>
      </c>
      <c r="C21" s="29">
        <f t="shared" si="1"/>
        <v>11</v>
      </c>
      <c r="D21" s="29">
        <f t="shared" si="2"/>
        <v>11</v>
      </c>
      <c r="E21" s="29">
        <f t="shared" si="3"/>
        <v>3</v>
      </c>
      <c r="F21" s="29">
        <f t="shared" si="4"/>
        <v>0</v>
      </c>
      <c r="G21" s="30">
        <v>1</v>
      </c>
      <c r="H21" s="30">
        <v>1</v>
      </c>
      <c r="I21" s="30">
        <v>0</v>
      </c>
      <c r="J21" s="30">
        <v>0</v>
      </c>
      <c r="K21" s="29">
        <v>8</v>
      </c>
      <c r="L21" s="29">
        <v>6</v>
      </c>
      <c r="M21" s="30">
        <v>2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29">
        <v>1</v>
      </c>
      <c r="U21" s="30">
        <v>0</v>
      </c>
      <c r="V21" s="30">
        <v>0</v>
      </c>
      <c r="W21" s="29">
        <v>2</v>
      </c>
      <c r="X21" s="29">
        <v>3</v>
      </c>
      <c r="Y21" s="30">
        <v>1</v>
      </c>
      <c r="Z21" s="30">
        <v>0</v>
      </c>
    </row>
    <row r="22" spans="1:26" ht="15.75">
      <c r="A22" s="24" t="s">
        <v>88</v>
      </c>
      <c r="B22" s="29">
        <f t="shared" si="0"/>
        <v>5</v>
      </c>
      <c r="C22" s="29">
        <f t="shared" si="1"/>
        <v>1</v>
      </c>
      <c r="D22" s="29">
        <f t="shared" si="2"/>
        <v>0</v>
      </c>
      <c r="E22" s="29">
        <f t="shared" si="3"/>
        <v>4</v>
      </c>
      <c r="F22" s="29">
        <f t="shared" si="4"/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29">
        <v>3</v>
      </c>
      <c r="V22" s="30">
        <v>0</v>
      </c>
      <c r="W22" s="29">
        <v>1</v>
      </c>
      <c r="X22" s="30">
        <v>0</v>
      </c>
      <c r="Y22" s="29">
        <v>1</v>
      </c>
      <c r="Z22" s="30">
        <v>0</v>
      </c>
    </row>
    <row r="23" spans="1:26" ht="15.75">
      <c r="A23" s="24" t="s">
        <v>89</v>
      </c>
      <c r="B23" s="29">
        <f t="shared" si="0"/>
        <v>18</v>
      </c>
      <c r="C23" s="29">
        <f t="shared" si="1"/>
        <v>3</v>
      </c>
      <c r="D23" s="29">
        <f t="shared" si="2"/>
        <v>7</v>
      </c>
      <c r="E23" s="29">
        <f t="shared" si="3"/>
        <v>5</v>
      </c>
      <c r="F23" s="29">
        <f t="shared" si="4"/>
        <v>3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29">
        <v>2</v>
      </c>
      <c r="Q23" s="29">
        <v>1</v>
      </c>
      <c r="R23" s="30">
        <v>0</v>
      </c>
      <c r="S23" s="29">
        <v>1</v>
      </c>
      <c r="T23" s="30">
        <v>0</v>
      </c>
      <c r="U23" s="29">
        <v>3</v>
      </c>
      <c r="V23" s="30">
        <v>3</v>
      </c>
      <c r="W23" s="29">
        <v>2</v>
      </c>
      <c r="X23" s="29">
        <v>5</v>
      </c>
      <c r="Y23" s="29">
        <v>1</v>
      </c>
      <c r="Z23" s="30">
        <v>0</v>
      </c>
    </row>
    <row r="24" spans="1:26" ht="15.75">
      <c r="A24" s="24" t="s">
        <v>90</v>
      </c>
      <c r="B24" s="29">
        <f t="shared" si="0"/>
        <v>0</v>
      </c>
      <c r="C24" s="29">
        <f t="shared" si="1"/>
        <v>0</v>
      </c>
      <c r="D24" s="29">
        <f t="shared" si="2"/>
        <v>0</v>
      </c>
      <c r="E24" s="29">
        <f t="shared" si="3"/>
        <v>0</v>
      </c>
      <c r="F24" s="29">
        <f t="shared" si="4"/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</row>
    <row r="25" spans="1:26" ht="15.75">
      <c r="A25" s="24" t="s">
        <v>91</v>
      </c>
      <c r="B25" s="29">
        <f t="shared" si="0"/>
        <v>31</v>
      </c>
      <c r="C25" s="29">
        <f t="shared" si="1"/>
        <v>15</v>
      </c>
      <c r="D25" s="29">
        <f t="shared" si="2"/>
        <v>15</v>
      </c>
      <c r="E25" s="29">
        <f t="shared" si="3"/>
        <v>1</v>
      </c>
      <c r="F25" s="29">
        <f t="shared" si="4"/>
        <v>0</v>
      </c>
      <c r="G25" s="29">
        <v>2</v>
      </c>
      <c r="H25" s="29">
        <v>1</v>
      </c>
      <c r="I25" s="30">
        <v>0</v>
      </c>
      <c r="J25" s="30">
        <v>0</v>
      </c>
      <c r="K25" s="29">
        <v>9</v>
      </c>
      <c r="L25" s="29">
        <v>12</v>
      </c>
      <c r="M25" s="30">
        <v>1</v>
      </c>
      <c r="N25" s="30">
        <v>0</v>
      </c>
      <c r="O25" s="30">
        <v>3</v>
      </c>
      <c r="P25" s="30">
        <v>2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1</v>
      </c>
      <c r="X25" s="30">
        <v>0</v>
      </c>
      <c r="Y25" s="30">
        <v>0</v>
      </c>
      <c r="Z25" s="30">
        <v>0</v>
      </c>
    </row>
    <row r="26" spans="1:26" ht="15.75">
      <c r="A26" s="24" t="s">
        <v>92</v>
      </c>
      <c r="B26" s="29">
        <f t="shared" si="0"/>
        <v>53</v>
      </c>
      <c r="C26" s="29">
        <f t="shared" si="1"/>
        <v>35</v>
      </c>
      <c r="D26" s="29">
        <f t="shared" si="2"/>
        <v>17</v>
      </c>
      <c r="E26" s="29">
        <f t="shared" si="3"/>
        <v>0</v>
      </c>
      <c r="F26" s="29">
        <f t="shared" si="4"/>
        <v>1</v>
      </c>
      <c r="G26" s="29">
        <v>3</v>
      </c>
      <c r="H26" s="29">
        <v>4</v>
      </c>
      <c r="I26" s="30">
        <v>0</v>
      </c>
      <c r="J26" s="30">
        <v>0</v>
      </c>
      <c r="K26" s="29">
        <v>26</v>
      </c>
      <c r="L26" s="29">
        <v>11</v>
      </c>
      <c r="M26" s="30">
        <v>0</v>
      </c>
      <c r="N26" s="30">
        <v>1</v>
      </c>
      <c r="O26" s="29">
        <v>6</v>
      </c>
      <c r="P26" s="29">
        <v>2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</row>
    <row r="27" spans="1:26" ht="15.75">
      <c r="A27" s="24" t="s">
        <v>93</v>
      </c>
      <c r="B27" s="29">
        <f t="shared" si="0"/>
        <v>83</v>
      </c>
      <c r="C27" s="29">
        <f t="shared" si="1"/>
        <v>58</v>
      </c>
      <c r="D27" s="29">
        <f t="shared" si="2"/>
        <v>24</v>
      </c>
      <c r="E27" s="29">
        <f t="shared" si="3"/>
        <v>1</v>
      </c>
      <c r="F27" s="29">
        <f t="shared" si="4"/>
        <v>0</v>
      </c>
      <c r="G27" s="29">
        <v>2</v>
      </c>
      <c r="H27" s="29">
        <v>3</v>
      </c>
      <c r="I27" s="30">
        <v>0</v>
      </c>
      <c r="J27" s="30">
        <v>0</v>
      </c>
      <c r="K27" s="29">
        <v>53</v>
      </c>
      <c r="L27" s="29">
        <v>19</v>
      </c>
      <c r="M27" s="30">
        <v>1</v>
      </c>
      <c r="N27" s="30">
        <v>0</v>
      </c>
      <c r="O27" s="29">
        <v>3</v>
      </c>
      <c r="P27" s="29">
        <v>2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</row>
    <row r="28" spans="1:26" ht="15.75">
      <c r="A28" s="24" t="s">
        <v>94</v>
      </c>
      <c r="B28" s="29">
        <f t="shared" si="0"/>
        <v>2</v>
      </c>
      <c r="C28" s="29">
        <f t="shared" si="1"/>
        <v>2</v>
      </c>
      <c r="D28" s="29">
        <f t="shared" si="2"/>
        <v>0</v>
      </c>
      <c r="E28" s="29">
        <f t="shared" si="3"/>
        <v>0</v>
      </c>
      <c r="F28" s="29">
        <f t="shared" si="4"/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29">
        <v>2</v>
      </c>
      <c r="X28" s="30">
        <v>0</v>
      </c>
      <c r="Y28" s="30">
        <v>0</v>
      </c>
      <c r="Z28" s="30">
        <v>0</v>
      </c>
    </row>
    <row r="29" spans="1:26" ht="15.75">
      <c r="A29" s="24" t="s">
        <v>95</v>
      </c>
      <c r="B29" s="29">
        <f t="shared" si="0"/>
        <v>0</v>
      </c>
      <c r="C29" s="29">
        <f t="shared" si="1"/>
        <v>0</v>
      </c>
      <c r="D29" s="29">
        <f t="shared" si="2"/>
        <v>0</v>
      </c>
      <c r="E29" s="29">
        <f t="shared" si="3"/>
        <v>0</v>
      </c>
      <c r="F29" s="29">
        <f t="shared" si="4"/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</row>
    <row r="30" spans="1:26" ht="15.75">
      <c r="A30" s="31" t="s">
        <v>97</v>
      </c>
      <c r="B30" s="32"/>
      <c r="C30" s="32"/>
      <c r="D30" s="32"/>
      <c r="E30" s="32"/>
      <c r="F30" s="32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5">
      <c r="A31" s="31" t="s">
        <v>0</v>
      </c>
      <c r="B31" s="32"/>
      <c r="C31" s="32"/>
      <c r="D31" s="32"/>
      <c r="E31" s="32"/>
      <c r="F31" s="32"/>
      <c r="G31" s="32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</sheetData>
  <mergeCells count="21">
    <mergeCell ref="S4:T4"/>
    <mergeCell ref="U4:V4"/>
    <mergeCell ref="W4:X4"/>
    <mergeCell ref="Y4:Z4"/>
    <mergeCell ref="S3:V3"/>
    <mergeCell ref="W3:Z3"/>
    <mergeCell ref="B4:B5"/>
    <mergeCell ref="C4:D4"/>
    <mergeCell ref="E4:F4"/>
    <mergeCell ref="G4:H4"/>
    <mergeCell ref="I4:J4"/>
    <mergeCell ref="K4:L4"/>
    <mergeCell ref="M4:N4"/>
    <mergeCell ref="O4:P4"/>
    <mergeCell ref="A1:Q1"/>
    <mergeCell ref="A3:A5"/>
    <mergeCell ref="B3:F3"/>
    <mergeCell ref="G3:J3"/>
    <mergeCell ref="K3:N3"/>
    <mergeCell ref="O3:R3"/>
    <mergeCell ref="Q4:R4"/>
  </mergeCells>
  <phoneticPr fontId="20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workbookViewId="0">
      <selection activeCell="D10" sqref="A1:Z34"/>
    </sheetView>
  </sheetViews>
  <sheetFormatPr defaultRowHeight="12"/>
  <cols>
    <col min="1" max="1" width="17.83203125" style="45" customWidth="1"/>
    <col min="2" max="26" width="8.5" style="45" customWidth="1"/>
    <col min="27" max="27" width="9.33203125" style="45" customWidth="1"/>
    <col min="28" max="16384" width="9.33203125" style="45"/>
  </cols>
  <sheetData>
    <row r="1" spans="1:26" customFormat="1" ht="30.75" customHeight="1">
      <c r="A1" s="80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6" customFormat="1" ht="18.75" customHeight="1" thickBot="1">
      <c r="A2" s="81" t="s">
        <v>62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</row>
    <row r="3" spans="1:26" customFormat="1" ht="15.75" thickBot="1">
      <c r="A3" s="82" t="s">
        <v>10</v>
      </c>
      <c r="B3" s="95" t="s">
        <v>50</v>
      </c>
      <c r="C3" s="95"/>
      <c r="D3" s="95"/>
      <c r="E3" s="95"/>
      <c r="F3" s="95"/>
      <c r="G3" s="46" t="s">
        <v>51</v>
      </c>
      <c r="H3" s="46"/>
      <c r="I3" s="46"/>
      <c r="J3" s="46"/>
      <c r="K3" s="46" t="s">
        <v>52</v>
      </c>
      <c r="L3" s="46"/>
      <c r="M3" s="46"/>
      <c r="N3" s="46"/>
      <c r="O3" s="46" t="s">
        <v>53</v>
      </c>
      <c r="P3" s="46"/>
      <c r="Q3" s="46"/>
      <c r="R3" s="46"/>
      <c r="S3" s="46" t="s">
        <v>54</v>
      </c>
      <c r="T3" s="46"/>
      <c r="U3" s="46"/>
      <c r="V3" s="46"/>
      <c r="W3" s="47" t="s">
        <v>55</v>
      </c>
      <c r="X3" s="47"/>
      <c r="Y3" s="47"/>
      <c r="Z3" s="47"/>
    </row>
    <row r="4" spans="1:26" customFormat="1" ht="15.75" thickBot="1">
      <c r="A4" s="82"/>
      <c r="B4" s="96" t="s">
        <v>56</v>
      </c>
      <c r="C4" s="34" t="s">
        <v>57</v>
      </c>
      <c r="D4" s="34"/>
      <c r="E4" s="34" t="s">
        <v>58</v>
      </c>
      <c r="F4" s="34"/>
      <c r="G4" s="34" t="s">
        <v>57</v>
      </c>
      <c r="H4" s="34"/>
      <c r="I4" s="34" t="s">
        <v>58</v>
      </c>
      <c r="J4" s="34"/>
      <c r="K4" s="34" t="s">
        <v>57</v>
      </c>
      <c r="L4" s="34"/>
      <c r="M4" s="34" t="s">
        <v>58</v>
      </c>
      <c r="N4" s="34"/>
      <c r="O4" s="34" t="s">
        <v>57</v>
      </c>
      <c r="P4" s="34"/>
      <c r="Q4" s="34" t="s">
        <v>58</v>
      </c>
      <c r="R4" s="34"/>
      <c r="S4" s="34" t="s">
        <v>57</v>
      </c>
      <c r="T4" s="34"/>
      <c r="U4" s="34" t="s">
        <v>58</v>
      </c>
      <c r="V4" s="34"/>
      <c r="W4" s="34" t="s">
        <v>57</v>
      </c>
      <c r="X4" s="34"/>
      <c r="Y4" s="97" t="s">
        <v>58</v>
      </c>
      <c r="Z4" s="97"/>
    </row>
    <row r="5" spans="1:26" customFormat="1" ht="17.25" thickBot="1">
      <c r="A5" s="82"/>
      <c r="B5" s="96"/>
      <c r="C5" s="86" t="s">
        <v>18</v>
      </c>
      <c r="D5" s="86" t="s">
        <v>19</v>
      </c>
      <c r="E5" s="98" t="s">
        <v>18</v>
      </c>
      <c r="F5" s="86" t="s">
        <v>19</v>
      </c>
      <c r="G5" s="86" t="s">
        <v>18</v>
      </c>
      <c r="H5" s="86" t="s">
        <v>19</v>
      </c>
      <c r="I5" s="98" t="s">
        <v>18</v>
      </c>
      <c r="J5" s="86" t="s">
        <v>19</v>
      </c>
      <c r="K5" s="86" t="s">
        <v>18</v>
      </c>
      <c r="L5" s="86" t="s">
        <v>19</v>
      </c>
      <c r="M5" s="98" t="s">
        <v>18</v>
      </c>
      <c r="N5" s="86" t="s">
        <v>19</v>
      </c>
      <c r="O5" s="86" t="s">
        <v>18</v>
      </c>
      <c r="P5" s="86" t="s">
        <v>19</v>
      </c>
      <c r="Q5" s="98" t="s">
        <v>18</v>
      </c>
      <c r="R5" s="86" t="s">
        <v>19</v>
      </c>
      <c r="S5" s="98" t="s">
        <v>18</v>
      </c>
      <c r="T5" s="86" t="s">
        <v>19</v>
      </c>
      <c r="U5" s="98" t="s">
        <v>18</v>
      </c>
      <c r="V5" s="99" t="s">
        <v>19</v>
      </c>
      <c r="W5" s="98" t="s">
        <v>18</v>
      </c>
      <c r="X5" s="86" t="s">
        <v>19</v>
      </c>
      <c r="Y5" s="85" t="s">
        <v>18</v>
      </c>
      <c r="Z5" s="100" t="s">
        <v>19</v>
      </c>
    </row>
    <row r="6" spans="1:26" customFormat="1" ht="0.2" customHeight="1" thickBot="1">
      <c r="A6" s="113"/>
      <c r="B6" s="114"/>
      <c r="C6" s="86" t="s">
        <v>18</v>
      </c>
      <c r="D6" s="86" t="s">
        <v>19</v>
      </c>
      <c r="E6" s="98" t="s">
        <v>18</v>
      </c>
      <c r="F6" s="86" t="s">
        <v>19</v>
      </c>
      <c r="G6" s="86" t="s">
        <v>18</v>
      </c>
      <c r="H6" s="86" t="s">
        <v>19</v>
      </c>
      <c r="I6" s="98" t="s">
        <v>18</v>
      </c>
      <c r="J6" s="86" t="s">
        <v>19</v>
      </c>
      <c r="K6" s="86" t="s">
        <v>18</v>
      </c>
      <c r="L6" s="86" t="s">
        <v>19</v>
      </c>
      <c r="M6" s="98" t="s">
        <v>18</v>
      </c>
      <c r="N6" s="86" t="s">
        <v>19</v>
      </c>
      <c r="O6" s="86" t="s">
        <v>18</v>
      </c>
      <c r="P6" s="86" t="s">
        <v>19</v>
      </c>
      <c r="Q6" s="98" t="s">
        <v>18</v>
      </c>
      <c r="R6" s="86" t="s">
        <v>19</v>
      </c>
      <c r="S6" s="98" t="s">
        <v>18</v>
      </c>
      <c r="T6" s="86" t="s">
        <v>19</v>
      </c>
      <c r="U6" s="98" t="s">
        <v>18</v>
      </c>
      <c r="V6" s="99" t="s">
        <v>19</v>
      </c>
      <c r="W6" s="115"/>
      <c r="X6" s="111" t="s">
        <v>18</v>
      </c>
      <c r="Y6" s="111" t="s">
        <v>19</v>
      </c>
      <c r="Z6" s="116" t="s">
        <v>18</v>
      </c>
    </row>
    <row r="7" spans="1:26" customFormat="1" ht="18.75" customHeight="1">
      <c r="A7" s="88" t="s">
        <v>20</v>
      </c>
      <c r="B7" s="35">
        <f t="shared" ref="B7:B32" si="0">C7+D7+E7+F7</f>
        <v>2145</v>
      </c>
      <c r="C7" s="35">
        <f t="shared" ref="C7:C32" si="1">G7+K7+O7+S7+W7</f>
        <v>1387</v>
      </c>
      <c r="D7" s="35">
        <f t="shared" ref="D7:D32" si="2">H7+L7+P7+T7+X7</f>
        <v>698</v>
      </c>
      <c r="E7" s="35">
        <f t="shared" ref="E7:E32" si="3">I7+M7+Q7+U7+Y7</f>
        <v>41</v>
      </c>
      <c r="F7" s="35">
        <f t="shared" ref="F7:F32" si="4">J7+N7+R7+V7+Z7</f>
        <v>19</v>
      </c>
      <c r="G7" s="36">
        <f t="shared" ref="G7:Z7" si="5">SUM(G8:G15,G30)</f>
        <v>169</v>
      </c>
      <c r="H7" s="36">
        <f t="shared" si="5"/>
        <v>96</v>
      </c>
      <c r="I7" s="37">
        <f t="shared" si="5"/>
        <v>2</v>
      </c>
      <c r="J7" s="37">
        <f t="shared" si="5"/>
        <v>1</v>
      </c>
      <c r="K7" s="37">
        <f t="shared" si="5"/>
        <v>910</v>
      </c>
      <c r="L7" s="37">
        <f t="shared" si="5"/>
        <v>430</v>
      </c>
      <c r="M7" s="37">
        <f t="shared" si="5"/>
        <v>11</v>
      </c>
      <c r="N7" s="37">
        <f t="shared" si="5"/>
        <v>5</v>
      </c>
      <c r="O7" s="37">
        <f t="shared" si="5"/>
        <v>207</v>
      </c>
      <c r="P7" s="37">
        <f t="shared" si="5"/>
        <v>103</v>
      </c>
      <c r="Q7" s="37">
        <f t="shared" si="5"/>
        <v>9</v>
      </c>
      <c r="R7" s="37">
        <f t="shared" si="5"/>
        <v>3</v>
      </c>
      <c r="S7" s="37">
        <f t="shared" si="5"/>
        <v>34</v>
      </c>
      <c r="T7" s="37">
        <f t="shared" si="5"/>
        <v>18</v>
      </c>
      <c r="U7" s="37">
        <f t="shared" si="5"/>
        <v>9</v>
      </c>
      <c r="V7" s="37">
        <f t="shared" si="5"/>
        <v>3</v>
      </c>
      <c r="W7" s="37">
        <f t="shared" si="5"/>
        <v>67</v>
      </c>
      <c r="X7" s="37">
        <f t="shared" si="5"/>
        <v>51</v>
      </c>
      <c r="Y7" s="37">
        <f t="shared" si="5"/>
        <v>10</v>
      </c>
      <c r="Z7" s="38">
        <f t="shared" si="5"/>
        <v>7</v>
      </c>
    </row>
    <row r="8" spans="1:26" customFormat="1" ht="18.75" customHeight="1">
      <c r="A8" s="88" t="s">
        <v>21</v>
      </c>
      <c r="B8" s="35">
        <f t="shared" si="0"/>
        <v>3</v>
      </c>
      <c r="C8" s="35">
        <f t="shared" si="1"/>
        <v>3</v>
      </c>
      <c r="D8" s="37">
        <f t="shared" si="2"/>
        <v>0</v>
      </c>
      <c r="E8" s="37">
        <f t="shared" si="3"/>
        <v>0</v>
      </c>
      <c r="F8" s="37">
        <f t="shared" si="4"/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0</v>
      </c>
      <c r="W8" s="37">
        <v>3</v>
      </c>
      <c r="X8" s="37">
        <v>0</v>
      </c>
      <c r="Y8" s="37">
        <v>0</v>
      </c>
      <c r="Z8" s="38">
        <v>0</v>
      </c>
    </row>
    <row r="9" spans="1:26" customFormat="1" ht="18.75" customHeight="1">
      <c r="A9" s="88" t="s">
        <v>22</v>
      </c>
      <c r="B9" s="35">
        <f t="shared" si="0"/>
        <v>331</v>
      </c>
      <c r="C9" s="35">
        <f t="shared" si="1"/>
        <v>212</v>
      </c>
      <c r="D9" s="37">
        <f t="shared" si="2"/>
        <v>111</v>
      </c>
      <c r="E9" s="37">
        <f t="shared" si="3"/>
        <v>4</v>
      </c>
      <c r="F9" s="37">
        <f t="shared" si="4"/>
        <v>4</v>
      </c>
      <c r="G9" s="36">
        <v>27</v>
      </c>
      <c r="H9" s="36">
        <v>6</v>
      </c>
      <c r="I9" s="37">
        <v>1</v>
      </c>
      <c r="J9" s="37">
        <v>0</v>
      </c>
      <c r="K9" s="37">
        <v>116</v>
      </c>
      <c r="L9" s="37">
        <v>63</v>
      </c>
      <c r="M9" s="37">
        <v>2</v>
      </c>
      <c r="N9" s="37">
        <v>1</v>
      </c>
      <c r="O9" s="37">
        <v>63</v>
      </c>
      <c r="P9" s="37">
        <v>32</v>
      </c>
      <c r="Q9" s="37">
        <v>1</v>
      </c>
      <c r="R9" s="37">
        <v>1</v>
      </c>
      <c r="S9" s="37">
        <v>2</v>
      </c>
      <c r="T9" s="37">
        <v>2</v>
      </c>
      <c r="U9" s="37">
        <v>0</v>
      </c>
      <c r="V9" s="37">
        <v>1</v>
      </c>
      <c r="W9" s="37">
        <v>4</v>
      </c>
      <c r="X9" s="37">
        <v>8</v>
      </c>
      <c r="Y9" s="37">
        <v>0</v>
      </c>
      <c r="Z9" s="38">
        <v>1</v>
      </c>
    </row>
    <row r="10" spans="1:26" customFormat="1" ht="18.75" customHeight="1">
      <c r="A10" s="88" t="s">
        <v>23</v>
      </c>
      <c r="B10" s="35">
        <f t="shared" si="0"/>
        <v>394</v>
      </c>
      <c r="C10" s="35">
        <f t="shared" si="1"/>
        <v>262</v>
      </c>
      <c r="D10" s="37">
        <f t="shared" si="2"/>
        <v>131</v>
      </c>
      <c r="E10" s="37">
        <f t="shared" si="3"/>
        <v>0</v>
      </c>
      <c r="F10" s="37">
        <f t="shared" si="4"/>
        <v>1</v>
      </c>
      <c r="G10" s="36">
        <v>37</v>
      </c>
      <c r="H10" s="36">
        <v>32</v>
      </c>
      <c r="I10" s="37">
        <v>0</v>
      </c>
      <c r="J10" s="37">
        <v>0</v>
      </c>
      <c r="K10" s="37">
        <v>189</v>
      </c>
      <c r="L10" s="37">
        <v>81</v>
      </c>
      <c r="M10" s="37">
        <v>0</v>
      </c>
      <c r="N10" s="37">
        <v>1</v>
      </c>
      <c r="O10" s="37">
        <v>33</v>
      </c>
      <c r="P10" s="37">
        <v>17</v>
      </c>
      <c r="Q10" s="37">
        <v>0</v>
      </c>
      <c r="R10" s="37">
        <v>0</v>
      </c>
      <c r="S10" s="37">
        <v>3</v>
      </c>
      <c r="T10" s="37">
        <v>1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8">
        <v>0</v>
      </c>
    </row>
    <row r="11" spans="1:26" customFormat="1" ht="18.75" customHeight="1">
      <c r="A11" s="88" t="s">
        <v>24</v>
      </c>
      <c r="B11" s="35">
        <f t="shared" si="0"/>
        <v>79</v>
      </c>
      <c r="C11" s="35">
        <f t="shared" si="1"/>
        <v>46</v>
      </c>
      <c r="D11" s="37">
        <f t="shared" si="2"/>
        <v>30</v>
      </c>
      <c r="E11" s="37">
        <f t="shared" si="3"/>
        <v>3</v>
      </c>
      <c r="F11" s="37">
        <f t="shared" si="4"/>
        <v>0</v>
      </c>
      <c r="G11" s="36">
        <v>5</v>
      </c>
      <c r="H11" s="36">
        <v>1</v>
      </c>
      <c r="I11" s="37">
        <v>0</v>
      </c>
      <c r="J11" s="37">
        <v>0</v>
      </c>
      <c r="K11" s="37">
        <v>28</v>
      </c>
      <c r="L11" s="37">
        <v>22</v>
      </c>
      <c r="M11" s="37">
        <v>0</v>
      </c>
      <c r="N11" s="37">
        <v>0</v>
      </c>
      <c r="O11" s="37">
        <v>4</v>
      </c>
      <c r="P11" s="37">
        <v>4</v>
      </c>
      <c r="Q11" s="37">
        <v>0</v>
      </c>
      <c r="R11" s="37">
        <v>0</v>
      </c>
      <c r="S11" s="37">
        <v>2</v>
      </c>
      <c r="T11" s="37">
        <v>1</v>
      </c>
      <c r="U11" s="37">
        <v>0</v>
      </c>
      <c r="V11" s="37">
        <v>0</v>
      </c>
      <c r="W11" s="37">
        <v>7</v>
      </c>
      <c r="X11" s="37">
        <v>2</v>
      </c>
      <c r="Y11" s="37">
        <v>3</v>
      </c>
      <c r="Z11" s="38">
        <v>0</v>
      </c>
    </row>
    <row r="12" spans="1:26" customFormat="1" ht="18.75" customHeight="1">
      <c r="A12" s="88" t="s">
        <v>25</v>
      </c>
      <c r="B12" s="35">
        <f t="shared" si="0"/>
        <v>314</v>
      </c>
      <c r="C12" s="35">
        <f t="shared" si="1"/>
        <v>206</v>
      </c>
      <c r="D12" s="37">
        <f t="shared" si="2"/>
        <v>94</v>
      </c>
      <c r="E12" s="37">
        <f t="shared" si="3"/>
        <v>10</v>
      </c>
      <c r="F12" s="37">
        <f t="shared" si="4"/>
        <v>4</v>
      </c>
      <c r="G12" s="36">
        <v>17</v>
      </c>
      <c r="H12" s="36">
        <v>19</v>
      </c>
      <c r="I12" s="37">
        <v>0</v>
      </c>
      <c r="J12" s="37">
        <v>0</v>
      </c>
      <c r="K12" s="37">
        <v>117</v>
      </c>
      <c r="L12" s="37">
        <v>37</v>
      </c>
      <c r="M12" s="37">
        <v>3</v>
      </c>
      <c r="N12" s="37">
        <v>2</v>
      </c>
      <c r="O12" s="37">
        <v>33</v>
      </c>
      <c r="P12" s="37">
        <v>16</v>
      </c>
      <c r="Q12" s="37">
        <v>2</v>
      </c>
      <c r="R12" s="37">
        <v>1</v>
      </c>
      <c r="S12" s="37">
        <v>18</v>
      </c>
      <c r="T12" s="37">
        <v>7</v>
      </c>
      <c r="U12" s="37">
        <v>2</v>
      </c>
      <c r="V12" s="37">
        <v>0</v>
      </c>
      <c r="W12" s="37">
        <v>21</v>
      </c>
      <c r="X12" s="37">
        <v>15</v>
      </c>
      <c r="Y12" s="37">
        <v>3</v>
      </c>
      <c r="Z12" s="38">
        <v>1</v>
      </c>
    </row>
    <row r="13" spans="1:26" customFormat="1" ht="18.75" customHeight="1">
      <c r="A13" s="88" t="s">
        <v>26</v>
      </c>
      <c r="B13" s="35">
        <f t="shared" si="0"/>
        <v>162</v>
      </c>
      <c r="C13" s="35">
        <f t="shared" si="1"/>
        <v>118</v>
      </c>
      <c r="D13" s="35">
        <f t="shared" si="2"/>
        <v>41</v>
      </c>
      <c r="E13" s="35">
        <f t="shared" si="3"/>
        <v>1</v>
      </c>
      <c r="F13" s="37">
        <f t="shared" si="4"/>
        <v>2</v>
      </c>
      <c r="G13" s="36">
        <v>16</v>
      </c>
      <c r="H13" s="36">
        <v>1</v>
      </c>
      <c r="I13" s="37">
        <v>0</v>
      </c>
      <c r="J13" s="37">
        <v>1</v>
      </c>
      <c r="K13" s="37">
        <v>85</v>
      </c>
      <c r="L13" s="37">
        <v>36</v>
      </c>
      <c r="M13" s="37">
        <v>1</v>
      </c>
      <c r="N13" s="37">
        <v>1</v>
      </c>
      <c r="O13" s="37">
        <v>11</v>
      </c>
      <c r="P13" s="37">
        <v>4</v>
      </c>
      <c r="Q13" s="37">
        <v>0</v>
      </c>
      <c r="R13" s="37">
        <v>0</v>
      </c>
      <c r="S13" s="37">
        <v>1</v>
      </c>
      <c r="T13" s="37">
        <v>0</v>
      </c>
      <c r="U13" s="37">
        <v>0</v>
      </c>
      <c r="V13" s="37">
        <v>0</v>
      </c>
      <c r="W13" s="37">
        <v>5</v>
      </c>
      <c r="X13" s="37">
        <v>0</v>
      </c>
      <c r="Y13" s="37">
        <v>0</v>
      </c>
      <c r="Z13" s="38">
        <v>0</v>
      </c>
    </row>
    <row r="14" spans="1:26" customFormat="1" ht="18.75" customHeight="1">
      <c r="A14" s="88" t="s">
        <v>27</v>
      </c>
      <c r="B14" s="35">
        <f t="shared" si="0"/>
        <v>444</v>
      </c>
      <c r="C14" s="35">
        <f t="shared" si="1"/>
        <v>299</v>
      </c>
      <c r="D14" s="35">
        <f t="shared" si="2"/>
        <v>143</v>
      </c>
      <c r="E14" s="35">
        <f t="shared" si="3"/>
        <v>2</v>
      </c>
      <c r="F14" s="37">
        <f t="shared" si="4"/>
        <v>0</v>
      </c>
      <c r="G14" s="36">
        <v>48</v>
      </c>
      <c r="H14" s="36">
        <v>29</v>
      </c>
      <c r="I14" s="37">
        <v>1</v>
      </c>
      <c r="J14" s="37">
        <v>0</v>
      </c>
      <c r="K14" s="37">
        <v>224</v>
      </c>
      <c r="L14" s="37">
        <v>102</v>
      </c>
      <c r="M14" s="37">
        <v>1</v>
      </c>
      <c r="N14" s="37">
        <v>0</v>
      </c>
      <c r="O14" s="37">
        <v>27</v>
      </c>
      <c r="P14" s="37">
        <v>11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1</v>
      </c>
      <c r="Y14" s="37">
        <v>0</v>
      </c>
      <c r="Z14" s="38">
        <v>0</v>
      </c>
    </row>
    <row r="15" spans="1:26" customFormat="1" ht="18.75" customHeight="1">
      <c r="A15" s="88" t="s">
        <v>28</v>
      </c>
      <c r="B15" s="35">
        <f t="shared" si="0"/>
        <v>415</v>
      </c>
      <c r="C15" s="35">
        <f t="shared" si="1"/>
        <v>239</v>
      </c>
      <c r="D15" s="35">
        <f t="shared" si="2"/>
        <v>147</v>
      </c>
      <c r="E15" s="35">
        <f t="shared" si="3"/>
        <v>21</v>
      </c>
      <c r="F15" s="37">
        <f t="shared" si="4"/>
        <v>8</v>
      </c>
      <c r="G15" s="36">
        <f t="shared" ref="G15:Z15" si="6">SUM(G16:G29)</f>
        <v>19</v>
      </c>
      <c r="H15" s="36">
        <f t="shared" si="6"/>
        <v>8</v>
      </c>
      <c r="I15" s="37">
        <f t="shared" si="6"/>
        <v>0</v>
      </c>
      <c r="J15" s="37">
        <f t="shared" si="6"/>
        <v>0</v>
      </c>
      <c r="K15" s="37">
        <f t="shared" si="6"/>
        <v>151</v>
      </c>
      <c r="L15" s="37">
        <f t="shared" si="6"/>
        <v>89</v>
      </c>
      <c r="M15" s="37">
        <f t="shared" si="6"/>
        <v>4</v>
      </c>
      <c r="N15" s="37">
        <f t="shared" si="6"/>
        <v>0</v>
      </c>
      <c r="O15" s="37">
        <f t="shared" si="6"/>
        <v>36</v>
      </c>
      <c r="P15" s="37">
        <f t="shared" si="6"/>
        <v>19</v>
      </c>
      <c r="Q15" s="37">
        <f t="shared" si="6"/>
        <v>6</v>
      </c>
      <c r="R15" s="37">
        <f t="shared" si="6"/>
        <v>1</v>
      </c>
      <c r="S15" s="37">
        <f t="shared" si="6"/>
        <v>8</v>
      </c>
      <c r="T15" s="37">
        <f t="shared" si="6"/>
        <v>7</v>
      </c>
      <c r="U15" s="37">
        <f t="shared" si="6"/>
        <v>7</v>
      </c>
      <c r="V15" s="37">
        <f t="shared" si="6"/>
        <v>2</v>
      </c>
      <c r="W15" s="37">
        <f t="shared" si="6"/>
        <v>25</v>
      </c>
      <c r="X15" s="37">
        <f t="shared" si="6"/>
        <v>24</v>
      </c>
      <c r="Y15" s="37">
        <f t="shared" si="6"/>
        <v>4</v>
      </c>
      <c r="Z15" s="38">
        <f t="shared" si="6"/>
        <v>5</v>
      </c>
    </row>
    <row r="16" spans="1:26" customFormat="1" ht="18.75" customHeight="1">
      <c r="A16" s="88" t="s">
        <v>29</v>
      </c>
      <c r="B16" s="37">
        <f t="shared" si="0"/>
        <v>9</v>
      </c>
      <c r="C16" s="37">
        <f t="shared" si="1"/>
        <v>2</v>
      </c>
      <c r="D16" s="37">
        <f t="shared" si="2"/>
        <v>5</v>
      </c>
      <c r="E16" s="37">
        <f t="shared" si="3"/>
        <v>1</v>
      </c>
      <c r="F16" s="37">
        <f t="shared" si="4"/>
        <v>1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2</v>
      </c>
      <c r="Q16" s="37">
        <v>1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2</v>
      </c>
      <c r="X16" s="37">
        <v>3</v>
      </c>
      <c r="Y16" s="37">
        <v>0</v>
      </c>
      <c r="Z16" s="38">
        <v>1</v>
      </c>
    </row>
    <row r="17" spans="1:26" customFormat="1" ht="18.75" customHeight="1">
      <c r="A17" s="88" t="s">
        <v>30</v>
      </c>
      <c r="B17" s="37">
        <f t="shared" si="0"/>
        <v>5</v>
      </c>
      <c r="C17" s="37">
        <f t="shared" si="1"/>
        <v>2</v>
      </c>
      <c r="D17" s="37">
        <f t="shared" si="2"/>
        <v>1</v>
      </c>
      <c r="E17" s="37">
        <f t="shared" si="3"/>
        <v>2</v>
      </c>
      <c r="F17" s="37">
        <f t="shared" si="4"/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1</v>
      </c>
      <c r="V17" s="37">
        <v>0</v>
      </c>
      <c r="W17" s="37">
        <v>2</v>
      </c>
      <c r="X17" s="37">
        <v>1</v>
      </c>
      <c r="Y17" s="37">
        <v>1</v>
      </c>
      <c r="Z17" s="38">
        <v>0</v>
      </c>
    </row>
    <row r="18" spans="1:26" customFormat="1" ht="18.75" customHeight="1">
      <c r="A18" s="88" t="s">
        <v>31</v>
      </c>
      <c r="B18" s="37">
        <f t="shared" si="0"/>
        <v>20</v>
      </c>
      <c r="C18" s="37">
        <f t="shared" si="1"/>
        <v>15</v>
      </c>
      <c r="D18" s="37">
        <f t="shared" si="2"/>
        <v>5</v>
      </c>
      <c r="E18" s="37">
        <f t="shared" si="3"/>
        <v>0</v>
      </c>
      <c r="F18" s="37">
        <f t="shared" si="4"/>
        <v>0</v>
      </c>
      <c r="G18" s="37">
        <v>1</v>
      </c>
      <c r="H18" s="37">
        <v>0</v>
      </c>
      <c r="I18" s="37">
        <v>0</v>
      </c>
      <c r="J18" s="37">
        <v>0</v>
      </c>
      <c r="K18" s="37">
        <v>9</v>
      </c>
      <c r="L18" s="37">
        <v>3</v>
      </c>
      <c r="M18" s="37">
        <v>0</v>
      </c>
      <c r="N18" s="37">
        <v>0</v>
      </c>
      <c r="O18" s="37">
        <v>4</v>
      </c>
      <c r="P18" s="37">
        <v>1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1</v>
      </c>
      <c r="X18" s="37">
        <v>1</v>
      </c>
      <c r="Y18" s="37">
        <v>0</v>
      </c>
      <c r="Z18" s="38">
        <v>0</v>
      </c>
    </row>
    <row r="19" spans="1:26" customFormat="1" ht="18.75" customHeight="1">
      <c r="A19" s="88" t="s">
        <v>32</v>
      </c>
      <c r="B19" s="37">
        <f t="shared" si="0"/>
        <v>120</v>
      </c>
      <c r="C19" s="37">
        <f t="shared" si="1"/>
        <v>74</v>
      </c>
      <c r="D19" s="37">
        <f t="shared" si="2"/>
        <v>45</v>
      </c>
      <c r="E19" s="37">
        <f t="shared" si="3"/>
        <v>1</v>
      </c>
      <c r="F19" s="37">
        <f t="shared" si="4"/>
        <v>0</v>
      </c>
      <c r="G19" s="37">
        <v>8</v>
      </c>
      <c r="H19" s="36">
        <v>3</v>
      </c>
      <c r="I19" s="37">
        <v>0</v>
      </c>
      <c r="J19" s="37">
        <v>0</v>
      </c>
      <c r="K19" s="37">
        <v>42</v>
      </c>
      <c r="L19" s="37">
        <v>28</v>
      </c>
      <c r="M19" s="37">
        <v>1</v>
      </c>
      <c r="N19" s="37">
        <v>0</v>
      </c>
      <c r="O19" s="37">
        <v>12</v>
      </c>
      <c r="P19" s="37">
        <v>8</v>
      </c>
      <c r="Q19" s="37">
        <v>0</v>
      </c>
      <c r="R19" s="37">
        <v>0</v>
      </c>
      <c r="S19" s="37">
        <v>5</v>
      </c>
      <c r="T19" s="37">
        <v>2</v>
      </c>
      <c r="U19" s="37">
        <v>0</v>
      </c>
      <c r="V19" s="37">
        <v>0</v>
      </c>
      <c r="W19" s="37">
        <v>7</v>
      </c>
      <c r="X19" s="37">
        <v>4</v>
      </c>
      <c r="Y19" s="37">
        <v>0</v>
      </c>
      <c r="Z19" s="38">
        <v>0</v>
      </c>
    </row>
    <row r="20" spans="1:26" customFormat="1" ht="18.75" customHeight="1">
      <c r="A20" s="88" t="s">
        <v>33</v>
      </c>
      <c r="B20" s="37">
        <f t="shared" si="0"/>
        <v>3</v>
      </c>
      <c r="C20" s="37">
        <f t="shared" si="1"/>
        <v>2</v>
      </c>
      <c r="D20" s="37">
        <f t="shared" si="2"/>
        <v>1</v>
      </c>
      <c r="E20" s="37">
        <f t="shared" si="3"/>
        <v>0</v>
      </c>
      <c r="F20" s="37">
        <f t="shared" si="4"/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2</v>
      </c>
      <c r="X20" s="37">
        <v>1</v>
      </c>
      <c r="Y20" s="37">
        <v>0</v>
      </c>
      <c r="Z20" s="38">
        <v>0</v>
      </c>
    </row>
    <row r="21" spans="1:26" customFormat="1" ht="18.75" customHeight="1">
      <c r="A21" s="88" t="s">
        <v>34</v>
      </c>
      <c r="B21" s="37">
        <f t="shared" si="0"/>
        <v>3</v>
      </c>
      <c r="C21" s="37">
        <f t="shared" si="1"/>
        <v>0</v>
      </c>
      <c r="D21" s="37">
        <f t="shared" si="2"/>
        <v>3</v>
      </c>
      <c r="E21" s="37">
        <f t="shared" si="3"/>
        <v>0</v>
      </c>
      <c r="F21" s="37">
        <f t="shared" si="4"/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3</v>
      </c>
      <c r="Y21" s="37">
        <v>0</v>
      </c>
      <c r="Z21" s="38">
        <v>0</v>
      </c>
    </row>
    <row r="22" spans="1:26" customFormat="1" ht="18.75" customHeight="1">
      <c r="A22" s="88" t="s">
        <v>35</v>
      </c>
      <c r="B22" s="37">
        <f t="shared" si="0"/>
        <v>18</v>
      </c>
      <c r="C22" s="37">
        <f t="shared" si="1"/>
        <v>14</v>
      </c>
      <c r="D22" s="37">
        <f t="shared" si="2"/>
        <v>4</v>
      </c>
      <c r="E22" s="37">
        <f t="shared" si="3"/>
        <v>0</v>
      </c>
      <c r="F22" s="37">
        <f t="shared" si="4"/>
        <v>0</v>
      </c>
      <c r="G22" s="37">
        <v>0</v>
      </c>
      <c r="H22" s="37">
        <v>0</v>
      </c>
      <c r="I22" s="37">
        <v>0</v>
      </c>
      <c r="J22" s="37">
        <v>0</v>
      </c>
      <c r="K22" s="37">
        <v>11</v>
      </c>
      <c r="L22" s="37">
        <v>2</v>
      </c>
      <c r="M22" s="37">
        <v>0</v>
      </c>
      <c r="N22" s="37">
        <v>0</v>
      </c>
      <c r="O22" s="37">
        <v>1</v>
      </c>
      <c r="P22" s="37">
        <v>0</v>
      </c>
      <c r="Q22" s="37">
        <v>0</v>
      </c>
      <c r="R22" s="37">
        <v>0</v>
      </c>
      <c r="S22" s="37">
        <v>1</v>
      </c>
      <c r="T22" s="37">
        <v>1</v>
      </c>
      <c r="U22" s="37">
        <v>0</v>
      </c>
      <c r="V22" s="37">
        <v>0</v>
      </c>
      <c r="W22" s="37">
        <v>1</v>
      </c>
      <c r="X22" s="37">
        <v>1</v>
      </c>
      <c r="Y22" s="37">
        <v>0</v>
      </c>
      <c r="Z22" s="38">
        <v>0</v>
      </c>
    </row>
    <row r="23" spans="1:26" customFormat="1" ht="18.75" customHeight="1">
      <c r="A23" s="88" t="s">
        <v>36</v>
      </c>
      <c r="B23" s="37">
        <f t="shared" si="0"/>
        <v>31</v>
      </c>
      <c r="C23" s="37">
        <f t="shared" si="1"/>
        <v>13</v>
      </c>
      <c r="D23" s="37">
        <f t="shared" si="2"/>
        <v>14</v>
      </c>
      <c r="E23" s="37">
        <f t="shared" si="3"/>
        <v>2</v>
      </c>
      <c r="F23" s="37">
        <f t="shared" si="4"/>
        <v>2</v>
      </c>
      <c r="G23" s="37">
        <v>0</v>
      </c>
      <c r="H23" s="37">
        <v>0</v>
      </c>
      <c r="I23" s="37">
        <v>0</v>
      </c>
      <c r="J23" s="37">
        <v>0</v>
      </c>
      <c r="K23" s="37">
        <v>11</v>
      </c>
      <c r="L23" s="37">
        <v>7</v>
      </c>
      <c r="M23" s="37">
        <v>1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2</v>
      </c>
      <c r="U23" s="37">
        <v>1</v>
      </c>
      <c r="V23" s="37">
        <v>0</v>
      </c>
      <c r="W23" s="37">
        <v>2</v>
      </c>
      <c r="X23" s="37">
        <v>5</v>
      </c>
      <c r="Y23" s="37">
        <v>0</v>
      </c>
      <c r="Z23" s="38">
        <v>2</v>
      </c>
    </row>
    <row r="24" spans="1:26" customFormat="1" ht="18.75" customHeight="1">
      <c r="A24" s="88" t="s">
        <v>37</v>
      </c>
      <c r="B24" s="37">
        <f t="shared" si="0"/>
        <v>9</v>
      </c>
      <c r="C24" s="37">
        <f t="shared" si="1"/>
        <v>2</v>
      </c>
      <c r="D24" s="37">
        <f t="shared" si="2"/>
        <v>0</v>
      </c>
      <c r="E24" s="37">
        <f t="shared" si="3"/>
        <v>5</v>
      </c>
      <c r="F24" s="37">
        <f t="shared" si="4"/>
        <v>2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2</v>
      </c>
      <c r="R24" s="37">
        <v>0</v>
      </c>
      <c r="S24" s="37">
        <v>0</v>
      </c>
      <c r="T24" s="37">
        <v>0</v>
      </c>
      <c r="U24" s="37">
        <v>2</v>
      </c>
      <c r="V24" s="37">
        <v>0</v>
      </c>
      <c r="W24" s="37">
        <v>2</v>
      </c>
      <c r="X24" s="37">
        <v>0</v>
      </c>
      <c r="Y24" s="37">
        <v>1</v>
      </c>
      <c r="Z24" s="38">
        <v>2</v>
      </c>
    </row>
    <row r="25" spans="1:26" customFormat="1" ht="18.75" customHeight="1">
      <c r="A25" s="88" t="s">
        <v>38</v>
      </c>
      <c r="B25" s="37">
        <f t="shared" si="0"/>
        <v>28</v>
      </c>
      <c r="C25" s="37">
        <f t="shared" si="1"/>
        <v>8</v>
      </c>
      <c r="D25" s="37">
        <f t="shared" si="2"/>
        <v>9</v>
      </c>
      <c r="E25" s="37">
        <f t="shared" si="3"/>
        <v>8</v>
      </c>
      <c r="F25" s="37">
        <f t="shared" si="4"/>
        <v>3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1</v>
      </c>
      <c r="P25" s="37">
        <v>2</v>
      </c>
      <c r="Q25" s="37">
        <v>3</v>
      </c>
      <c r="R25" s="37">
        <v>1</v>
      </c>
      <c r="S25" s="37">
        <v>2</v>
      </c>
      <c r="T25" s="37">
        <v>2</v>
      </c>
      <c r="U25" s="37">
        <v>3</v>
      </c>
      <c r="V25" s="37">
        <v>2</v>
      </c>
      <c r="W25" s="37">
        <v>5</v>
      </c>
      <c r="X25" s="37">
        <v>5</v>
      </c>
      <c r="Y25" s="37">
        <v>2</v>
      </c>
      <c r="Z25" s="38">
        <v>0</v>
      </c>
    </row>
    <row r="26" spans="1:26" customFormat="1" ht="18.75" customHeight="1">
      <c r="A26" s="88" t="s">
        <v>39</v>
      </c>
      <c r="B26" s="37">
        <f t="shared" si="0"/>
        <v>4</v>
      </c>
      <c r="C26" s="37">
        <f t="shared" si="1"/>
        <v>3</v>
      </c>
      <c r="D26" s="37">
        <f t="shared" si="2"/>
        <v>1</v>
      </c>
      <c r="E26" s="37">
        <f t="shared" si="3"/>
        <v>0</v>
      </c>
      <c r="F26" s="37">
        <f t="shared" si="4"/>
        <v>0</v>
      </c>
      <c r="G26" s="37">
        <v>0</v>
      </c>
      <c r="H26" s="37">
        <v>1</v>
      </c>
      <c r="I26" s="37">
        <v>0</v>
      </c>
      <c r="J26" s="37">
        <v>0</v>
      </c>
      <c r="K26" s="37">
        <v>2</v>
      </c>
      <c r="L26" s="37">
        <v>0</v>
      </c>
      <c r="M26" s="37">
        <v>0</v>
      </c>
      <c r="N26" s="37">
        <v>0</v>
      </c>
      <c r="O26" s="37">
        <v>1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8">
        <v>0</v>
      </c>
    </row>
    <row r="27" spans="1:26" customFormat="1" ht="18.75" customHeight="1">
      <c r="A27" s="88" t="s">
        <v>40</v>
      </c>
      <c r="B27" s="37">
        <f t="shared" si="0"/>
        <v>31</v>
      </c>
      <c r="C27" s="37">
        <f t="shared" si="1"/>
        <v>15</v>
      </c>
      <c r="D27" s="37">
        <f t="shared" si="2"/>
        <v>15</v>
      </c>
      <c r="E27" s="37">
        <f t="shared" si="3"/>
        <v>1</v>
      </c>
      <c r="F27" s="37">
        <f t="shared" si="4"/>
        <v>0</v>
      </c>
      <c r="G27" s="37">
        <v>2</v>
      </c>
      <c r="H27" s="36">
        <v>1</v>
      </c>
      <c r="I27" s="37">
        <v>0</v>
      </c>
      <c r="J27" s="37">
        <v>0</v>
      </c>
      <c r="K27" s="37">
        <v>9</v>
      </c>
      <c r="L27" s="37">
        <v>12</v>
      </c>
      <c r="M27" s="37">
        <v>1</v>
      </c>
      <c r="N27" s="37">
        <v>0</v>
      </c>
      <c r="O27" s="37">
        <v>3</v>
      </c>
      <c r="P27" s="37">
        <v>2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1</v>
      </c>
      <c r="X27" s="37">
        <v>0</v>
      </c>
      <c r="Y27" s="37">
        <v>0</v>
      </c>
      <c r="Z27" s="38">
        <v>0</v>
      </c>
    </row>
    <row r="28" spans="1:26" customFormat="1" ht="18.75" customHeight="1">
      <c r="A28" s="88" t="s">
        <v>41</v>
      </c>
      <c r="B28" s="37">
        <f t="shared" si="0"/>
        <v>51</v>
      </c>
      <c r="C28" s="37">
        <f t="shared" si="1"/>
        <v>35</v>
      </c>
      <c r="D28" s="37">
        <f t="shared" si="2"/>
        <v>16</v>
      </c>
      <c r="E28" s="37">
        <f t="shared" si="3"/>
        <v>0</v>
      </c>
      <c r="F28" s="37">
        <f t="shared" si="4"/>
        <v>0</v>
      </c>
      <c r="G28" s="37">
        <v>7</v>
      </c>
      <c r="H28" s="36">
        <v>2</v>
      </c>
      <c r="I28" s="37">
        <v>0</v>
      </c>
      <c r="J28" s="37">
        <v>0</v>
      </c>
      <c r="K28" s="37">
        <v>19</v>
      </c>
      <c r="L28" s="37">
        <v>11</v>
      </c>
      <c r="M28" s="37">
        <v>0</v>
      </c>
      <c r="N28" s="37">
        <v>0</v>
      </c>
      <c r="O28" s="37">
        <v>9</v>
      </c>
      <c r="P28" s="37">
        <v>3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8">
        <v>0</v>
      </c>
    </row>
    <row r="29" spans="1:26" customFormat="1" ht="18.75" customHeight="1">
      <c r="A29" s="88" t="s">
        <v>42</v>
      </c>
      <c r="B29" s="37">
        <f t="shared" si="0"/>
        <v>83</v>
      </c>
      <c r="C29" s="37">
        <f t="shared" si="1"/>
        <v>54</v>
      </c>
      <c r="D29" s="37">
        <f t="shared" si="2"/>
        <v>28</v>
      </c>
      <c r="E29" s="37">
        <f t="shared" si="3"/>
        <v>1</v>
      </c>
      <c r="F29" s="37">
        <f t="shared" si="4"/>
        <v>0</v>
      </c>
      <c r="G29" s="37">
        <v>1</v>
      </c>
      <c r="H29" s="36">
        <v>1</v>
      </c>
      <c r="I29" s="37">
        <v>0</v>
      </c>
      <c r="J29" s="37">
        <v>0</v>
      </c>
      <c r="K29" s="37">
        <v>48</v>
      </c>
      <c r="L29" s="37">
        <v>26</v>
      </c>
      <c r="M29" s="37">
        <v>1</v>
      </c>
      <c r="N29" s="37">
        <v>0</v>
      </c>
      <c r="O29" s="37">
        <v>5</v>
      </c>
      <c r="P29" s="37">
        <v>1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8">
        <v>0</v>
      </c>
    </row>
    <row r="30" spans="1:26" customFormat="1" ht="18.75" customHeight="1">
      <c r="A30" s="88" t="s">
        <v>43</v>
      </c>
      <c r="B30" s="37">
        <f t="shared" si="0"/>
        <v>3</v>
      </c>
      <c r="C30" s="37">
        <f t="shared" si="1"/>
        <v>2</v>
      </c>
      <c r="D30" s="37">
        <f t="shared" si="2"/>
        <v>1</v>
      </c>
      <c r="E30" s="37">
        <f t="shared" si="3"/>
        <v>0</v>
      </c>
      <c r="F30" s="37">
        <f t="shared" si="4"/>
        <v>0</v>
      </c>
      <c r="G30" s="37">
        <f t="shared" ref="G30:Z30" si="7">SUM(G31:G32)</f>
        <v>0</v>
      </c>
      <c r="H30" s="37">
        <f t="shared" si="7"/>
        <v>0</v>
      </c>
      <c r="I30" s="37">
        <f t="shared" si="7"/>
        <v>0</v>
      </c>
      <c r="J30" s="37">
        <f t="shared" si="7"/>
        <v>0</v>
      </c>
      <c r="K30" s="37">
        <f t="shared" si="7"/>
        <v>0</v>
      </c>
      <c r="L30" s="37">
        <f t="shared" si="7"/>
        <v>0</v>
      </c>
      <c r="M30" s="37">
        <f t="shared" si="7"/>
        <v>0</v>
      </c>
      <c r="N30" s="37">
        <f t="shared" si="7"/>
        <v>0</v>
      </c>
      <c r="O30" s="37">
        <f t="shared" si="7"/>
        <v>0</v>
      </c>
      <c r="P30" s="37">
        <f t="shared" si="7"/>
        <v>0</v>
      </c>
      <c r="Q30" s="37">
        <f t="shared" si="7"/>
        <v>0</v>
      </c>
      <c r="R30" s="37">
        <f t="shared" si="7"/>
        <v>0</v>
      </c>
      <c r="S30" s="37">
        <f t="shared" si="7"/>
        <v>0</v>
      </c>
      <c r="T30" s="37">
        <f t="shared" si="7"/>
        <v>0</v>
      </c>
      <c r="U30" s="37">
        <f t="shared" si="7"/>
        <v>0</v>
      </c>
      <c r="V30" s="37">
        <f t="shared" si="7"/>
        <v>0</v>
      </c>
      <c r="W30" s="37">
        <f t="shared" si="7"/>
        <v>2</v>
      </c>
      <c r="X30" s="37">
        <f t="shared" si="7"/>
        <v>1</v>
      </c>
      <c r="Y30" s="37">
        <f t="shared" si="7"/>
        <v>0</v>
      </c>
      <c r="Z30" s="38">
        <f t="shared" si="7"/>
        <v>0</v>
      </c>
    </row>
    <row r="31" spans="1:26" customFormat="1" ht="18.75" customHeight="1">
      <c r="A31" s="88" t="s">
        <v>44</v>
      </c>
      <c r="B31" s="37">
        <f t="shared" si="0"/>
        <v>3</v>
      </c>
      <c r="C31" s="37">
        <f t="shared" si="1"/>
        <v>2</v>
      </c>
      <c r="D31" s="37">
        <f t="shared" si="2"/>
        <v>1</v>
      </c>
      <c r="E31" s="37">
        <f t="shared" si="3"/>
        <v>0</v>
      </c>
      <c r="F31" s="37">
        <f t="shared" si="4"/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2</v>
      </c>
      <c r="X31" s="37">
        <v>1</v>
      </c>
      <c r="Y31" s="37">
        <v>0</v>
      </c>
      <c r="Z31" s="38">
        <v>0</v>
      </c>
    </row>
    <row r="32" spans="1:26" customFormat="1" ht="18.75" customHeight="1" thickBot="1">
      <c r="A32" s="89" t="s">
        <v>45</v>
      </c>
      <c r="B32" s="39">
        <f t="shared" si="0"/>
        <v>0</v>
      </c>
      <c r="C32" s="39">
        <f t="shared" si="1"/>
        <v>0</v>
      </c>
      <c r="D32" s="39">
        <f t="shared" si="2"/>
        <v>0</v>
      </c>
      <c r="E32" s="39">
        <f t="shared" si="3"/>
        <v>0</v>
      </c>
      <c r="F32" s="39">
        <f t="shared" si="4"/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40">
        <v>0</v>
      </c>
    </row>
    <row r="33" spans="1:26" customFormat="1" ht="0.2" customHeight="1">
      <c r="A33" s="90"/>
      <c r="B33" s="41"/>
      <c r="C33" s="42"/>
      <c r="D33" s="43"/>
      <c r="E33" s="117">
        <f>I33+M33+Q33+U33+Y33</f>
        <v>0</v>
      </c>
      <c r="F33" s="44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109"/>
      <c r="X33" s="109"/>
      <c r="Y33" s="109"/>
      <c r="Z33" s="109"/>
    </row>
    <row r="34" spans="1:26" customFormat="1" ht="36.75" customHeight="1">
      <c r="A34" s="118" t="s">
        <v>63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</sheetData>
  <mergeCells count="23">
    <mergeCell ref="A34:Z34"/>
    <mergeCell ref="O4:P4"/>
    <mergeCell ref="Q4:R4"/>
    <mergeCell ref="S4:T4"/>
    <mergeCell ref="U4:V4"/>
    <mergeCell ref="W4:X4"/>
    <mergeCell ref="Y4:Z4"/>
    <mergeCell ref="C4:D4"/>
    <mergeCell ref="E4:F4"/>
    <mergeCell ref="G4:H4"/>
    <mergeCell ref="I4:J4"/>
    <mergeCell ref="K4:L4"/>
    <mergeCell ref="M4:N4"/>
    <mergeCell ref="A1:Z1"/>
    <mergeCell ref="A2:Z2"/>
    <mergeCell ref="A3:A5"/>
    <mergeCell ref="B3:F3"/>
    <mergeCell ref="G3:J3"/>
    <mergeCell ref="K3:N3"/>
    <mergeCell ref="O3:R3"/>
    <mergeCell ref="S3:V3"/>
    <mergeCell ref="W3:Z3"/>
    <mergeCell ref="B4:B5"/>
  </mergeCells>
  <phoneticPr fontId="20" type="noConversion"/>
  <pageMargins left="0.31535433070866142" right="0.31535433070866142" top="0.55157480314960639" bottom="0.55157480314960639" header="0.31535433070866142" footer="0.31535433070866142"/>
  <pageSetup paperSize="0" scale="75" fitToWidth="0" fitToHeight="0" orientation="landscape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workbookViewId="0">
      <selection activeCell="G15" sqref="A1:Z34"/>
    </sheetView>
  </sheetViews>
  <sheetFormatPr defaultRowHeight="12"/>
  <cols>
    <col min="1" max="1" width="17.83203125" style="45" customWidth="1"/>
    <col min="2" max="26" width="8.5" style="45" customWidth="1"/>
    <col min="27" max="27" width="9.33203125" style="45" customWidth="1"/>
    <col min="28" max="16384" width="9.33203125" style="45"/>
  </cols>
  <sheetData>
    <row r="1" spans="1:26" customFormat="1" ht="30" customHeight="1">
      <c r="A1" s="80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6" customFormat="1" ht="21.75" customHeight="1" thickBot="1">
      <c r="A2" s="81" t="s">
        <v>61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</row>
    <row r="3" spans="1:26" customFormat="1" ht="15.75" thickBot="1">
      <c r="A3" s="82" t="s">
        <v>10</v>
      </c>
      <c r="B3" s="95" t="s">
        <v>50</v>
      </c>
      <c r="C3" s="95"/>
      <c r="D3" s="95"/>
      <c r="E3" s="95"/>
      <c r="F3" s="95"/>
      <c r="G3" s="46" t="s">
        <v>51</v>
      </c>
      <c r="H3" s="46"/>
      <c r="I3" s="46"/>
      <c r="J3" s="46"/>
      <c r="K3" s="46" t="s">
        <v>52</v>
      </c>
      <c r="L3" s="46"/>
      <c r="M3" s="46"/>
      <c r="N3" s="46"/>
      <c r="O3" s="46" t="s">
        <v>53</v>
      </c>
      <c r="P3" s="46"/>
      <c r="Q3" s="46"/>
      <c r="R3" s="46"/>
      <c r="S3" s="46" t="s">
        <v>54</v>
      </c>
      <c r="T3" s="46"/>
      <c r="U3" s="46"/>
      <c r="V3" s="46"/>
      <c r="W3" s="47" t="s">
        <v>55</v>
      </c>
      <c r="X3" s="47"/>
      <c r="Y3" s="47"/>
      <c r="Z3" s="47"/>
    </row>
    <row r="4" spans="1:26" customFormat="1" ht="15.75" thickBot="1">
      <c r="A4" s="82"/>
      <c r="B4" s="96" t="s">
        <v>56</v>
      </c>
      <c r="C4" s="34" t="s">
        <v>57</v>
      </c>
      <c r="D4" s="34"/>
      <c r="E4" s="34" t="s">
        <v>58</v>
      </c>
      <c r="F4" s="34"/>
      <c r="G4" s="34" t="s">
        <v>57</v>
      </c>
      <c r="H4" s="34"/>
      <c r="I4" s="34" t="s">
        <v>58</v>
      </c>
      <c r="J4" s="34"/>
      <c r="K4" s="34" t="s">
        <v>57</v>
      </c>
      <c r="L4" s="34"/>
      <c r="M4" s="34" t="s">
        <v>58</v>
      </c>
      <c r="N4" s="34"/>
      <c r="O4" s="34" t="s">
        <v>57</v>
      </c>
      <c r="P4" s="34"/>
      <c r="Q4" s="34" t="s">
        <v>58</v>
      </c>
      <c r="R4" s="34"/>
      <c r="S4" s="34" t="s">
        <v>57</v>
      </c>
      <c r="T4" s="34"/>
      <c r="U4" s="34" t="s">
        <v>58</v>
      </c>
      <c r="V4" s="34"/>
      <c r="W4" s="34" t="s">
        <v>57</v>
      </c>
      <c r="X4" s="34"/>
      <c r="Y4" s="97" t="s">
        <v>58</v>
      </c>
      <c r="Z4" s="97"/>
    </row>
    <row r="5" spans="1:26" customFormat="1" ht="17.25" thickBot="1">
      <c r="A5" s="82"/>
      <c r="B5" s="96"/>
      <c r="C5" s="86" t="s">
        <v>18</v>
      </c>
      <c r="D5" s="86" t="s">
        <v>19</v>
      </c>
      <c r="E5" s="98" t="s">
        <v>18</v>
      </c>
      <c r="F5" s="86" t="s">
        <v>19</v>
      </c>
      <c r="G5" s="86" t="s">
        <v>18</v>
      </c>
      <c r="H5" s="86" t="s">
        <v>19</v>
      </c>
      <c r="I5" s="98" t="s">
        <v>18</v>
      </c>
      <c r="J5" s="86" t="s">
        <v>19</v>
      </c>
      <c r="K5" s="86" t="s">
        <v>18</v>
      </c>
      <c r="L5" s="86" t="s">
        <v>19</v>
      </c>
      <c r="M5" s="98" t="s">
        <v>18</v>
      </c>
      <c r="N5" s="86" t="s">
        <v>19</v>
      </c>
      <c r="O5" s="86" t="s">
        <v>18</v>
      </c>
      <c r="P5" s="86" t="s">
        <v>19</v>
      </c>
      <c r="Q5" s="98" t="s">
        <v>18</v>
      </c>
      <c r="R5" s="86" t="s">
        <v>19</v>
      </c>
      <c r="S5" s="98" t="s">
        <v>18</v>
      </c>
      <c r="T5" s="86" t="s">
        <v>19</v>
      </c>
      <c r="U5" s="98" t="s">
        <v>18</v>
      </c>
      <c r="V5" s="99" t="s">
        <v>19</v>
      </c>
      <c r="W5" s="98" t="s">
        <v>18</v>
      </c>
      <c r="X5" s="86" t="s">
        <v>19</v>
      </c>
      <c r="Y5" s="85" t="s">
        <v>18</v>
      </c>
      <c r="Z5" s="100" t="s">
        <v>19</v>
      </c>
    </row>
    <row r="6" spans="1:26" customFormat="1" ht="0.2" customHeight="1" thickBot="1">
      <c r="A6" s="113"/>
      <c r="B6" s="114"/>
      <c r="C6" s="86" t="s">
        <v>18</v>
      </c>
      <c r="D6" s="86" t="s">
        <v>19</v>
      </c>
      <c r="E6" s="98" t="s">
        <v>18</v>
      </c>
      <c r="F6" s="86" t="s">
        <v>19</v>
      </c>
      <c r="G6" s="86" t="s">
        <v>18</v>
      </c>
      <c r="H6" s="86" t="s">
        <v>19</v>
      </c>
      <c r="I6" s="98" t="s">
        <v>18</v>
      </c>
      <c r="J6" s="86" t="s">
        <v>19</v>
      </c>
      <c r="K6" s="86" t="s">
        <v>18</v>
      </c>
      <c r="L6" s="86" t="s">
        <v>19</v>
      </c>
      <c r="M6" s="98" t="s">
        <v>18</v>
      </c>
      <c r="N6" s="86" t="s">
        <v>19</v>
      </c>
      <c r="O6" s="86" t="s">
        <v>18</v>
      </c>
      <c r="P6" s="86" t="s">
        <v>19</v>
      </c>
      <c r="Q6" s="98" t="s">
        <v>18</v>
      </c>
      <c r="R6" s="86" t="s">
        <v>19</v>
      </c>
      <c r="S6" s="98" t="s">
        <v>18</v>
      </c>
      <c r="T6" s="86" t="s">
        <v>19</v>
      </c>
      <c r="U6" s="98" t="s">
        <v>18</v>
      </c>
      <c r="V6" s="99" t="s">
        <v>19</v>
      </c>
      <c r="W6" s="115"/>
      <c r="X6" s="111" t="s">
        <v>18</v>
      </c>
      <c r="Y6" s="111" t="s">
        <v>19</v>
      </c>
      <c r="Z6" s="112" t="s">
        <v>18</v>
      </c>
    </row>
    <row r="7" spans="1:26" customFormat="1" ht="18.75" customHeight="1">
      <c r="A7" s="88" t="s">
        <v>20</v>
      </c>
      <c r="B7" s="35">
        <f t="shared" ref="B7:B32" si="0">C7+D7+E7+F7</f>
        <v>2298</v>
      </c>
      <c r="C7" s="35">
        <f t="shared" ref="C7:C32" si="1">G7+K7+O7+S7+W7</f>
        <v>1459</v>
      </c>
      <c r="D7" s="35">
        <f t="shared" ref="D7:D32" si="2">H7+L7+P7+T7+X7</f>
        <v>775</v>
      </c>
      <c r="E7" s="35">
        <f t="shared" ref="E7:E32" si="3">I7+M7+Q7+U7+Y7</f>
        <v>43</v>
      </c>
      <c r="F7" s="35">
        <f t="shared" ref="F7:F32" si="4">J7+N7+R7+V7+Z7</f>
        <v>21</v>
      </c>
      <c r="G7" s="36">
        <f t="shared" ref="G7:Z7" si="5">SUM(G8:G15,G30)</f>
        <v>187</v>
      </c>
      <c r="H7" s="36">
        <f t="shared" si="5"/>
        <v>118</v>
      </c>
      <c r="I7" s="36">
        <f t="shared" si="5"/>
        <v>2</v>
      </c>
      <c r="J7" s="36">
        <f t="shared" si="5"/>
        <v>0</v>
      </c>
      <c r="K7" s="36">
        <f t="shared" si="5"/>
        <v>938</v>
      </c>
      <c r="L7" s="36">
        <f t="shared" si="5"/>
        <v>459</v>
      </c>
      <c r="M7" s="36">
        <f t="shared" si="5"/>
        <v>10</v>
      </c>
      <c r="N7" s="36">
        <f t="shared" si="5"/>
        <v>5</v>
      </c>
      <c r="O7" s="36">
        <f t="shared" si="5"/>
        <v>209</v>
      </c>
      <c r="P7" s="36">
        <f t="shared" si="5"/>
        <v>112</v>
      </c>
      <c r="Q7" s="36">
        <f t="shared" si="5"/>
        <v>11</v>
      </c>
      <c r="R7" s="36">
        <f t="shared" si="5"/>
        <v>4</v>
      </c>
      <c r="S7" s="36">
        <f t="shared" si="5"/>
        <v>48</v>
      </c>
      <c r="T7" s="36">
        <f t="shared" si="5"/>
        <v>28</v>
      </c>
      <c r="U7" s="36">
        <f t="shared" si="5"/>
        <v>9</v>
      </c>
      <c r="V7" s="36">
        <f t="shared" si="5"/>
        <v>3</v>
      </c>
      <c r="W7" s="36">
        <f t="shared" si="5"/>
        <v>77</v>
      </c>
      <c r="X7" s="36">
        <f t="shared" si="5"/>
        <v>58</v>
      </c>
      <c r="Y7" s="36">
        <f t="shared" si="5"/>
        <v>11</v>
      </c>
      <c r="Z7" s="48">
        <f t="shared" si="5"/>
        <v>9</v>
      </c>
    </row>
    <row r="8" spans="1:26" customFormat="1" ht="18.75" customHeight="1">
      <c r="A8" s="88" t="s">
        <v>21</v>
      </c>
      <c r="B8" s="35">
        <f t="shared" si="0"/>
        <v>4</v>
      </c>
      <c r="C8" s="35">
        <f t="shared" si="1"/>
        <v>3</v>
      </c>
      <c r="D8" s="37">
        <f t="shared" si="2"/>
        <v>1</v>
      </c>
      <c r="E8" s="37">
        <f t="shared" si="3"/>
        <v>0</v>
      </c>
      <c r="F8" s="37">
        <f t="shared" si="4"/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1</v>
      </c>
      <c r="T8" s="37">
        <v>0</v>
      </c>
      <c r="U8" s="37">
        <v>0</v>
      </c>
      <c r="V8" s="49">
        <v>0</v>
      </c>
      <c r="W8" s="50">
        <v>2</v>
      </c>
      <c r="X8" s="49">
        <v>1</v>
      </c>
      <c r="Y8" s="51">
        <v>0</v>
      </c>
      <c r="Z8" s="52">
        <v>0</v>
      </c>
    </row>
    <row r="9" spans="1:26" customFormat="1" ht="18.75" customHeight="1">
      <c r="A9" s="88" t="s">
        <v>22</v>
      </c>
      <c r="B9" s="35">
        <f t="shared" si="0"/>
        <v>347</v>
      </c>
      <c r="C9" s="35">
        <f t="shared" si="1"/>
        <v>221</v>
      </c>
      <c r="D9" s="35">
        <f t="shared" si="2"/>
        <v>120</v>
      </c>
      <c r="E9" s="35">
        <f t="shared" si="3"/>
        <v>2</v>
      </c>
      <c r="F9" s="35">
        <f t="shared" si="4"/>
        <v>4</v>
      </c>
      <c r="G9" s="36">
        <v>25</v>
      </c>
      <c r="H9" s="36">
        <v>12</v>
      </c>
      <c r="I9" s="37">
        <v>0</v>
      </c>
      <c r="J9" s="37">
        <v>0</v>
      </c>
      <c r="K9" s="36">
        <v>127</v>
      </c>
      <c r="L9" s="36">
        <v>64</v>
      </c>
      <c r="M9" s="36">
        <v>2</v>
      </c>
      <c r="N9" s="37">
        <v>1</v>
      </c>
      <c r="O9" s="36">
        <v>56</v>
      </c>
      <c r="P9" s="36">
        <v>30</v>
      </c>
      <c r="Q9" s="37">
        <v>0</v>
      </c>
      <c r="R9" s="37">
        <v>0</v>
      </c>
      <c r="S9" s="36">
        <v>7</v>
      </c>
      <c r="T9" s="36">
        <v>3</v>
      </c>
      <c r="U9" s="37">
        <v>0</v>
      </c>
      <c r="V9" s="49">
        <v>1</v>
      </c>
      <c r="W9" s="50">
        <v>6</v>
      </c>
      <c r="X9" s="50">
        <v>11</v>
      </c>
      <c r="Y9" s="51">
        <v>0</v>
      </c>
      <c r="Z9" s="53">
        <v>2</v>
      </c>
    </row>
    <row r="10" spans="1:26" customFormat="1" ht="18.75" customHeight="1">
      <c r="A10" s="88" t="s">
        <v>23</v>
      </c>
      <c r="B10" s="35">
        <f t="shared" si="0"/>
        <v>427</v>
      </c>
      <c r="C10" s="35">
        <f t="shared" si="1"/>
        <v>289</v>
      </c>
      <c r="D10" s="35">
        <f t="shared" si="2"/>
        <v>137</v>
      </c>
      <c r="E10" s="37">
        <f t="shared" si="3"/>
        <v>1</v>
      </c>
      <c r="F10" s="37">
        <f t="shared" si="4"/>
        <v>0</v>
      </c>
      <c r="G10" s="36">
        <v>49</v>
      </c>
      <c r="H10" s="36">
        <v>29</v>
      </c>
      <c r="I10" s="37">
        <v>0</v>
      </c>
      <c r="J10" s="37">
        <v>0</v>
      </c>
      <c r="K10" s="36">
        <v>203</v>
      </c>
      <c r="L10" s="36">
        <v>91</v>
      </c>
      <c r="M10" s="37">
        <v>1</v>
      </c>
      <c r="N10" s="37">
        <v>0</v>
      </c>
      <c r="O10" s="36">
        <v>35</v>
      </c>
      <c r="P10" s="36">
        <v>17</v>
      </c>
      <c r="Q10" s="37">
        <v>0</v>
      </c>
      <c r="R10" s="37">
        <v>0</v>
      </c>
      <c r="S10" s="37">
        <v>1</v>
      </c>
      <c r="T10" s="37">
        <v>0</v>
      </c>
      <c r="U10" s="37">
        <v>0</v>
      </c>
      <c r="V10" s="49">
        <v>0</v>
      </c>
      <c r="W10" s="49">
        <v>1</v>
      </c>
      <c r="X10" s="49">
        <v>0</v>
      </c>
      <c r="Y10" s="51">
        <v>0</v>
      </c>
      <c r="Z10" s="52">
        <v>0</v>
      </c>
    </row>
    <row r="11" spans="1:26" customFormat="1" ht="18.75" customHeight="1">
      <c r="A11" s="88" t="s">
        <v>24</v>
      </c>
      <c r="B11" s="35">
        <f t="shared" si="0"/>
        <v>96</v>
      </c>
      <c r="C11" s="35">
        <f t="shared" si="1"/>
        <v>57</v>
      </c>
      <c r="D11" s="35">
        <f t="shared" si="2"/>
        <v>33</v>
      </c>
      <c r="E11" s="35">
        <f t="shared" si="3"/>
        <v>6</v>
      </c>
      <c r="F11" s="37">
        <f t="shared" si="4"/>
        <v>0</v>
      </c>
      <c r="G11" s="36">
        <v>2</v>
      </c>
      <c r="H11" s="36">
        <v>3</v>
      </c>
      <c r="I11" s="37">
        <v>0</v>
      </c>
      <c r="J11" s="37">
        <v>0</v>
      </c>
      <c r="K11" s="36">
        <v>31</v>
      </c>
      <c r="L11" s="36">
        <v>21</v>
      </c>
      <c r="M11" s="37">
        <v>1</v>
      </c>
      <c r="N11" s="37">
        <v>0</v>
      </c>
      <c r="O11" s="36">
        <v>12</v>
      </c>
      <c r="P11" s="36">
        <v>7</v>
      </c>
      <c r="Q11" s="37">
        <v>2</v>
      </c>
      <c r="R11" s="37">
        <v>0</v>
      </c>
      <c r="S11" s="36">
        <v>3</v>
      </c>
      <c r="T11" s="37">
        <v>0</v>
      </c>
      <c r="U11" s="37">
        <v>0</v>
      </c>
      <c r="V11" s="49">
        <v>0</v>
      </c>
      <c r="W11" s="50">
        <v>9</v>
      </c>
      <c r="X11" s="50">
        <v>2</v>
      </c>
      <c r="Y11" s="50">
        <v>3</v>
      </c>
      <c r="Z11" s="52">
        <v>0</v>
      </c>
    </row>
    <row r="12" spans="1:26" customFormat="1" ht="18.75" customHeight="1">
      <c r="A12" s="88" t="s">
        <v>25</v>
      </c>
      <c r="B12" s="35">
        <f t="shared" si="0"/>
        <v>364</v>
      </c>
      <c r="C12" s="35">
        <f t="shared" si="1"/>
        <v>217</v>
      </c>
      <c r="D12" s="35">
        <f t="shared" si="2"/>
        <v>131</v>
      </c>
      <c r="E12" s="35">
        <f t="shared" si="3"/>
        <v>10</v>
      </c>
      <c r="F12" s="35">
        <f t="shared" si="4"/>
        <v>6</v>
      </c>
      <c r="G12" s="36">
        <v>32</v>
      </c>
      <c r="H12" s="36">
        <v>23</v>
      </c>
      <c r="I12" s="37">
        <v>0</v>
      </c>
      <c r="J12" s="37">
        <v>0</v>
      </c>
      <c r="K12" s="36">
        <v>110</v>
      </c>
      <c r="L12" s="36">
        <v>58</v>
      </c>
      <c r="M12" s="36">
        <v>4</v>
      </c>
      <c r="N12" s="36">
        <v>2</v>
      </c>
      <c r="O12" s="36">
        <v>34</v>
      </c>
      <c r="P12" s="36">
        <v>19</v>
      </c>
      <c r="Q12" s="36">
        <v>3</v>
      </c>
      <c r="R12" s="36">
        <v>2</v>
      </c>
      <c r="S12" s="36">
        <v>21</v>
      </c>
      <c r="T12" s="36">
        <v>15</v>
      </c>
      <c r="U12" s="36">
        <v>3</v>
      </c>
      <c r="V12" s="49">
        <v>0</v>
      </c>
      <c r="W12" s="50">
        <v>20</v>
      </c>
      <c r="X12" s="50">
        <v>16</v>
      </c>
      <c r="Y12" s="51">
        <v>0</v>
      </c>
      <c r="Z12" s="53">
        <v>2</v>
      </c>
    </row>
    <row r="13" spans="1:26" customFormat="1" ht="18.75" customHeight="1">
      <c r="A13" s="88" t="s">
        <v>26</v>
      </c>
      <c r="B13" s="35">
        <f t="shared" si="0"/>
        <v>194</v>
      </c>
      <c r="C13" s="35">
        <f t="shared" si="1"/>
        <v>127</v>
      </c>
      <c r="D13" s="35">
        <f t="shared" si="2"/>
        <v>67</v>
      </c>
      <c r="E13" s="37">
        <f t="shared" si="3"/>
        <v>0</v>
      </c>
      <c r="F13" s="37">
        <f t="shared" si="4"/>
        <v>0</v>
      </c>
      <c r="G13" s="36">
        <v>11</v>
      </c>
      <c r="H13" s="36">
        <v>8</v>
      </c>
      <c r="I13" s="37">
        <v>0</v>
      </c>
      <c r="J13" s="37">
        <v>0</v>
      </c>
      <c r="K13" s="36">
        <v>99</v>
      </c>
      <c r="L13" s="36">
        <v>50</v>
      </c>
      <c r="M13" s="37">
        <v>0</v>
      </c>
      <c r="N13" s="37">
        <v>0</v>
      </c>
      <c r="O13" s="36">
        <v>7</v>
      </c>
      <c r="P13" s="37">
        <v>4</v>
      </c>
      <c r="Q13" s="37">
        <v>0</v>
      </c>
      <c r="R13" s="37">
        <v>0</v>
      </c>
      <c r="S13" s="36">
        <v>5</v>
      </c>
      <c r="T13" s="37">
        <v>2</v>
      </c>
      <c r="U13" s="37">
        <v>0</v>
      </c>
      <c r="V13" s="49">
        <v>0</v>
      </c>
      <c r="W13" s="50">
        <v>5</v>
      </c>
      <c r="X13" s="51">
        <v>3</v>
      </c>
      <c r="Y13" s="51">
        <v>0</v>
      </c>
      <c r="Z13" s="52">
        <v>0</v>
      </c>
    </row>
    <row r="14" spans="1:26" customFormat="1" ht="18.75" customHeight="1">
      <c r="A14" s="88" t="s">
        <v>27</v>
      </c>
      <c r="B14" s="35">
        <f t="shared" si="0"/>
        <v>444</v>
      </c>
      <c r="C14" s="35">
        <f t="shared" si="1"/>
        <v>302</v>
      </c>
      <c r="D14" s="35">
        <f t="shared" si="2"/>
        <v>137</v>
      </c>
      <c r="E14" s="35">
        <f t="shared" si="3"/>
        <v>4</v>
      </c>
      <c r="F14" s="37">
        <f t="shared" si="4"/>
        <v>1</v>
      </c>
      <c r="G14" s="36">
        <v>55</v>
      </c>
      <c r="H14" s="36">
        <v>27</v>
      </c>
      <c r="I14" s="37">
        <v>2</v>
      </c>
      <c r="J14" s="37">
        <v>0</v>
      </c>
      <c r="K14" s="36">
        <v>225</v>
      </c>
      <c r="L14" s="36">
        <v>98</v>
      </c>
      <c r="M14" s="36">
        <v>2</v>
      </c>
      <c r="N14" s="37">
        <v>0</v>
      </c>
      <c r="O14" s="36">
        <v>22</v>
      </c>
      <c r="P14" s="36">
        <v>12</v>
      </c>
      <c r="Q14" s="37">
        <v>0</v>
      </c>
      <c r="R14" s="37">
        <v>1</v>
      </c>
      <c r="S14" s="37">
        <v>0</v>
      </c>
      <c r="T14" s="37">
        <v>0</v>
      </c>
      <c r="U14" s="37">
        <v>0</v>
      </c>
      <c r="V14" s="49">
        <v>0</v>
      </c>
      <c r="W14" s="51">
        <v>0</v>
      </c>
      <c r="X14" s="51">
        <v>0</v>
      </c>
      <c r="Y14" s="51">
        <v>0</v>
      </c>
      <c r="Z14" s="52">
        <v>0</v>
      </c>
    </row>
    <row r="15" spans="1:26" customFormat="1" ht="18.75" customHeight="1">
      <c r="A15" s="88" t="s">
        <v>28</v>
      </c>
      <c r="B15" s="35">
        <f t="shared" si="0"/>
        <v>419</v>
      </c>
      <c r="C15" s="35">
        <f t="shared" si="1"/>
        <v>241</v>
      </c>
      <c r="D15" s="35">
        <f t="shared" si="2"/>
        <v>148</v>
      </c>
      <c r="E15" s="35">
        <f t="shared" si="3"/>
        <v>20</v>
      </c>
      <c r="F15" s="35">
        <f t="shared" si="4"/>
        <v>10</v>
      </c>
      <c r="G15" s="36">
        <f t="shared" ref="G15:Z15" si="6">SUM(G16:G29)</f>
        <v>13</v>
      </c>
      <c r="H15" s="36">
        <f t="shared" si="6"/>
        <v>16</v>
      </c>
      <c r="I15" s="37">
        <f t="shared" si="6"/>
        <v>0</v>
      </c>
      <c r="J15" s="37">
        <f t="shared" si="6"/>
        <v>0</v>
      </c>
      <c r="K15" s="36">
        <f t="shared" si="6"/>
        <v>143</v>
      </c>
      <c r="L15" s="36">
        <f t="shared" si="6"/>
        <v>77</v>
      </c>
      <c r="M15" s="37">
        <f t="shared" si="6"/>
        <v>0</v>
      </c>
      <c r="N15" s="37">
        <f t="shared" si="6"/>
        <v>2</v>
      </c>
      <c r="O15" s="36">
        <f t="shared" si="6"/>
        <v>43</v>
      </c>
      <c r="P15" s="36">
        <f t="shared" si="6"/>
        <v>23</v>
      </c>
      <c r="Q15" s="36">
        <f t="shared" si="6"/>
        <v>6</v>
      </c>
      <c r="R15" s="36">
        <f t="shared" si="6"/>
        <v>1</v>
      </c>
      <c r="S15" s="36">
        <f t="shared" si="6"/>
        <v>10</v>
      </c>
      <c r="T15" s="36">
        <f t="shared" si="6"/>
        <v>8</v>
      </c>
      <c r="U15" s="36">
        <f t="shared" si="6"/>
        <v>6</v>
      </c>
      <c r="V15" s="36">
        <f t="shared" si="6"/>
        <v>2</v>
      </c>
      <c r="W15" s="36">
        <f t="shared" si="6"/>
        <v>32</v>
      </c>
      <c r="X15" s="36">
        <f t="shared" si="6"/>
        <v>24</v>
      </c>
      <c r="Y15" s="36">
        <f t="shared" si="6"/>
        <v>8</v>
      </c>
      <c r="Z15" s="48">
        <f t="shared" si="6"/>
        <v>5</v>
      </c>
    </row>
    <row r="16" spans="1:26" customFormat="1" ht="18.75" customHeight="1">
      <c r="A16" s="88" t="s">
        <v>29</v>
      </c>
      <c r="B16" s="35">
        <f t="shared" si="0"/>
        <v>10</v>
      </c>
      <c r="C16" s="35">
        <f t="shared" si="1"/>
        <v>4</v>
      </c>
      <c r="D16" s="35">
        <f t="shared" si="2"/>
        <v>4</v>
      </c>
      <c r="E16" s="35">
        <f t="shared" si="3"/>
        <v>1</v>
      </c>
      <c r="F16" s="35">
        <f t="shared" si="4"/>
        <v>1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1</v>
      </c>
      <c r="P16" s="37">
        <v>0</v>
      </c>
      <c r="Q16" s="36">
        <v>1</v>
      </c>
      <c r="R16" s="37">
        <v>0</v>
      </c>
      <c r="S16" s="37">
        <v>0</v>
      </c>
      <c r="T16" s="37">
        <v>0</v>
      </c>
      <c r="U16" s="37">
        <v>0</v>
      </c>
      <c r="V16" s="49">
        <v>0</v>
      </c>
      <c r="W16" s="50">
        <v>3</v>
      </c>
      <c r="X16" s="50">
        <v>4</v>
      </c>
      <c r="Y16" s="51">
        <v>0</v>
      </c>
      <c r="Z16" s="53">
        <v>1</v>
      </c>
    </row>
    <row r="17" spans="1:26" customFormat="1" ht="18.75" customHeight="1">
      <c r="A17" s="88" t="s">
        <v>30</v>
      </c>
      <c r="B17" s="35">
        <f t="shared" si="0"/>
        <v>8</v>
      </c>
      <c r="C17" s="35">
        <f t="shared" si="1"/>
        <v>3</v>
      </c>
      <c r="D17" s="35">
        <f t="shared" si="2"/>
        <v>3</v>
      </c>
      <c r="E17" s="35">
        <f t="shared" si="3"/>
        <v>2</v>
      </c>
      <c r="F17" s="37">
        <f t="shared" si="4"/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1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50">
        <v>3</v>
      </c>
      <c r="X17" s="50">
        <v>3</v>
      </c>
      <c r="Y17" s="51">
        <v>1</v>
      </c>
      <c r="Z17" s="52">
        <v>0</v>
      </c>
    </row>
    <row r="18" spans="1:26" customFormat="1" ht="18.75" customHeight="1">
      <c r="A18" s="88" t="s">
        <v>31</v>
      </c>
      <c r="B18" s="35">
        <f t="shared" si="0"/>
        <v>23</v>
      </c>
      <c r="C18" s="35">
        <f t="shared" si="1"/>
        <v>20</v>
      </c>
      <c r="D18" s="35">
        <f t="shared" si="2"/>
        <v>3</v>
      </c>
      <c r="E18" s="37">
        <f t="shared" si="3"/>
        <v>0</v>
      </c>
      <c r="F18" s="37">
        <f t="shared" si="4"/>
        <v>0</v>
      </c>
      <c r="G18" s="36">
        <v>2</v>
      </c>
      <c r="H18" s="37">
        <v>0</v>
      </c>
      <c r="I18" s="37">
        <v>0</v>
      </c>
      <c r="J18" s="37">
        <v>0</v>
      </c>
      <c r="K18" s="36">
        <v>12</v>
      </c>
      <c r="L18" s="36">
        <v>1</v>
      </c>
      <c r="M18" s="37">
        <v>0</v>
      </c>
      <c r="N18" s="37">
        <v>0</v>
      </c>
      <c r="O18" s="36">
        <v>5</v>
      </c>
      <c r="P18" s="36">
        <v>1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49">
        <v>0</v>
      </c>
      <c r="W18" s="50">
        <v>1</v>
      </c>
      <c r="X18" s="50">
        <v>1</v>
      </c>
      <c r="Y18" s="37">
        <v>0</v>
      </c>
      <c r="Z18" s="52">
        <v>0</v>
      </c>
    </row>
    <row r="19" spans="1:26" customFormat="1" ht="18.75" customHeight="1">
      <c r="A19" s="88" t="s">
        <v>32</v>
      </c>
      <c r="B19" s="35">
        <f t="shared" si="0"/>
        <v>123</v>
      </c>
      <c r="C19" s="35">
        <f t="shared" si="1"/>
        <v>77</v>
      </c>
      <c r="D19" s="35">
        <f t="shared" si="2"/>
        <v>45</v>
      </c>
      <c r="E19" s="37">
        <f t="shared" si="3"/>
        <v>0</v>
      </c>
      <c r="F19" s="37">
        <f t="shared" si="4"/>
        <v>1</v>
      </c>
      <c r="G19" s="36">
        <v>4</v>
      </c>
      <c r="H19" s="36">
        <v>6</v>
      </c>
      <c r="I19" s="37">
        <v>0</v>
      </c>
      <c r="J19" s="37">
        <v>0</v>
      </c>
      <c r="K19" s="36">
        <v>44</v>
      </c>
      <c r="L19" s="36">
        <v>28</v>
      </c>
      <c r="M19" s="37">
        <v>0</v>
      </c>
      <c r="N19" s="37">
        <v>1</v>
      </c>
      <c r="O19" s="36">
        <v>16</v>
      </c>
      <c r="P19" s="36">
        <v>9</v>
      </c>
      <c r="Q19" s="37">
        <v>0</v>
      </c>
      <c r="R19" s="37">
        <v>0</v>
      </c>
      <c r="S19" s="36">
        <v>3</v>
      </c>
      <c r="T19" s="37">
        <v>0</v>
      </c>
      <c r="U19" s="37">
        <v>0</v>
      </c>
      <c r="V19" s="49">
        <v>0</v>
      </c>
      <c r="W19" s="50">
        <v>10</v>
      </c>
      <c r="X19" s="50">
        <v>2</v>
      </c>
      <c r="Y19" s="51">
        <v>0</v>
      </c>
      <c r="Z19" s="52">
        <v>0</v>
      </c>
    </row>
    <row r="20" spans="1:26" customFormat="1" ht="18.75" customHeight="1">
      <c r="A20" s="88" t="s">
        <v>33</v>
      </c>
      <c r="B20" s="35">
        <f t="shared" si="0"/>
        <v>7</v>
      </c>
      <c r="C20" s="35">
        <f t="shared" si="1"/>
        <v>4</v>
      </c>
      <c r="D20" s="35">
        <f t="shared" si="2"/>
        <v>3</v>
      </c>
      <c r="E20" s="37">
        <f t="shared" si="3"/>
        <v>0</v>
      </c>
      <c r="F20" s="37">
        <f t="shared" si="4"/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49">
        <v>0</v>
      </c>
      <c r="W20" s="50">
        <v>4</v>
      </c>
      <c r="X20" s="50">
        <v>3</v>
      </c>
      <c r="Y20" s="51">
        <v>0</v>
      </c>
      <c r="Z20" s="52">
        <v>0</v>
      </c>
    </row>
    <row r="21" spans="1:26" customFormat="1" ht="18.75" customHeight="1">
      <c r="A21" s="88" t="s">
        <v>34</v>
      </c>
      <c r="B21" s="35">
        <f t="shared" si="0"/>
        <v>3</v>
      </c>
      <c r="C21" s="37">
        <f t="shared" si="1"/>
        <v>0</v>
      </c>
      <c r="D21" s="35">
        <f t="shared" si="2"/>
        <v>3</v>
      </c>
      <c r="E21" s="37">
        <f t="shared" si="3"/>
        <v>0</v>
      </c>
      <c r="F21" s="37">
        <f t="shared" si="4"/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2</v>
      </c>
      <c r="U21" s="37">
        <v>0</v>
      </c>
      <c r="V21" s="49">
        <v>0</v>
      </c>
      <c r="W21" s="49">
        <v>0</v>
      </c>
      <c r="X21" s="50">
        <v>1</v>
      </c>
      <c r="Y21" s="51">
        <v>0</v>
      </c>
      <c r="Z21" s="52">
        <v>0</v>
      </c>
    </row>
    <row r="22" spans="1:26" customFormat="1" ht="18.75" customHeight="1">
      <c r="A22" s="88" t="s">
        <v>35</v>
      </c>
      <c r="B22" s="35">
        <f t="shared" si="0"/>
        <v>18</v>
      </c>
      <c r="C22" s="35">
        <f t="shared" si="1"/>
        <v>13</v>
      </c>
      <c r="D22" s="35">
        <f t="shared" si="2"/>
        <v>4</v>
      </c>
      <c r="E22" s="37">
        <f t="shared" si="3"/>
        <v>0</v>
      </c>
      <c r="F22" s="37">
        <f t="shared" si="4"/>
        <v>1</v>
      </c>
      <c r="G22" s="37">
        <v>2</v>
      </c>
      <c r="H22" s="37">
        <v>1</v>
      </c>
      <c r="I22" s="37">
        <v>0</v>
      </c>
      <c r="J22" s="37">
        <v>0</v>
      </c>
      <c r="K22" s="36">
        <v>6</v>
      </c>
      <c r="L22" s="37">
        <v>0</v>
      </c>
      <c r="M22" s="37">
        <v>0</v>
      </c>
      <c r="N22" s="37">
        <v>1</v>
      </c>
      <c r="O22" s="36">
        <v>1</v>
      </c>
      <c r="P22" s="37">
        <v>0</v>
      </c>
      <c r="Q22" s="37">
        <v>0</v>
      </c>
      <c r="R22" s="37">
        <v>0</v>
      </c>
      <c r="S22" s="36">
        <v>2</v>
      </c>
      <c r="T22" s="36">
        <v>1</v>
      </c>
      <c r="U22" s="37">
        <v>0</v>
      </c>
      <c r="V22" s="49">
        <v>0</v>
      </c>
      <c r="W22" s="50">
        <v>2</v>
      </c>
      <c r="X22" s="50">
        <v>2</v>
      </c>
      <c r="Y22" s="51">
        <v>0</v>
      </c>
      <c r="Z22" s="52">
        <v>0</v>
      </c>
    </row>
    <row r="23" spans="1:26" customFormat="1" ht="18.75" customHeight="1">
      <c r="A23" s="88" t="s">
        <v>36</v>
      </c>
      <c r="B23" s="35">
        <f t="shared" si="0"/>
        <v>34</v>
      </c>
      <c r="C23" s="35">
        <f t="shared" si="1"/>
        <v>15</v>
      </c>
      <c r="D23" s="35">
        <f t="shared" si="2"/>
        <v>16</v>
      </c>
      <c r="E23" s="35">
        <f t="shared" si="3"/>
        <v>1</v>
      </c>
      <c r="F23" s="35">
        <f t="shared" si="4"/>
        <v>2</v>
      </c>
      <c r="G23" s="37">
        <v>1</v>
      </c>
      <c r="H23" s="37">
        <v>0</v>
      </c>
      <c r="I23" s="37">
        <v>0</v>
      </c>
      <c r="J23" s="37">
        <v>0</v>
      </c>
      <c r="K23" s="36">
        <v>6</v>
      </c>
      <c r="L23" s="36">
        <v>10</v>
      </c>
      <c r="M23" s="37">
        <v>0</v>
      </c>
      <c r="N23" s="37">
        <v>0</v>
      </c>
      <c r="O23" s="37">
        <v>2</v>
      </c>
      <c r="P23" s="37">
        <v>0</v>
      </c>
      <c r="Q23" s="37">
        <v>0</v>
      </c>
      <c r="R23" s="37">
        <v>0</v>
      </c>
      <c r="S23" s="37">
        <v>3</v>
      </c>
      <c r="T23" s="36">
        <v>3</v>
      </c>
      <c r="U23" s="36">
        <v>1</v>
      </c>
      <c r="V23" s="49">
        <v>0</v>
      </c>
      <c r="W23" s="50">
        <v>3</v>
      </c>
      <c r="X23" s="50">
        <v>3</v>
      </c>
      <c r="Y23" s="51">
        <v>0</v>
      </c>
      <c r="Z23" s="53">
        <v>2</v>
      </c>
    </row>
    <row r="24" spans="1:26" customFormat="1" ht="18.75" customHeight="1">
      <c r="A24" s="88" t="s">
        <v>37</v>
      </c>
      <c r="B24" s="35">
        <f t="shared" si="0"/>
        <v>12</v>
      </c>
      <c r="C24" s="35">
        <f t="shared" si="1"/>
        <v>2</v>
      </c>
      <c r="D24" s="37">
        <f t="shared" si="2"/>
        <v>0</v>
      </c>
      <c r="E24" s="35">
        <f t="shared" si="3"/>
        <v>8</v>
      </c>
      <c r="F24" s="35">
        <f t="shared" si="4"/>
        <v>2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1</v>
      </c>
      <c r="P24" s="37">
        <v>0</v>
      </c>
      <c r="Q24" s="36">
        <v>2</v>
      </c>
      <c r="R24" s="37">
        <v>0</v>
      </c>
      <c r="S24" s="37">
        <v>0</v>
      </c>
      <c r="T24" s="37">
        <v>0</v>
      </c>
      <c r="U24" s="36">
        <v>2</v>
      </c>
      <c r="V24" s="49">
        <v>0</v>
      </c>
      <c r="W24" s="50">
        <v>1</v>
      </c>
      <c r="X24" s="37">
        <v>0</v>
      </c>
      <c r="Y24" s="50">
        <v>4</v>
      </c>
      <c r="Z24" s="53">
        <v>2</v>
      </c>
    </row>
    <row r="25" spans="1:26" customFormat="1" ht="18.75" customHeight="1">
      <c r="A25" s="88" t="s">
        <v>38</v>
      </c>
      <c r="B25" s="35">
        <f t="shared" si="0"/>
        <v>28</v>
      </c>
      <c r="C25" s="35">
        <f t="shared" si="1"/>
        <v>8</v>
      </c>
      <c r="D25" s="35">
        <f t="shared" si="2"/>
        <v>9</v>
      </c>
      <c r="E25" s="35">
        <f t="shared" si="3"/>
        <v>8</v>
      </c>
      <c r="F25" s="35">
        <f t="shared" si="4"/>
        <v>3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6">
        <v>1</v>
      </c>
      <c r="P25" s="36">
        <v>2</v>
      </c>
      <c r="Q25" s="36">
        <v>2</v>
      </c>
      <c r="R25" s="36">
        <v>1</v>
      </c>
      <c r="S25" s="36">
        <v>2</v>
      </c>
      <c r="T25" s="36">
        <v>2</v>
      </c>
      <c r="U25" s="36">
        <v>3</v>
      </c>
      <c r="V25" s="49">
        <v>2</v>
      </c>
      <c r="W25" s="50">
        <v>5</v>
      </c>
      <c r="X25" s="50">
        <v>5</v>
      </c>
      <c r="Y25" s="50">
        <v>3</v>
      </c>
      <c r="Z25" s="38">
        <v>0</v>
      </c>
    </row>
    <row r="26" spans="1:26" customFormat="1" ht="18.75" customHeight="1">
      <c r="A26" s="88" t="s">
        <v>39</v>
      </c>
      <c r="B26" s="35">
        <f t="shared" si="0"/>
        <v>2</v>
      </c>
      <c r="C26" s="35">
        <f t="shared" si="1"/>
        <v>2</v>
      </c>
      <c r="D26" s="37">
        <f t="shared" si="2"/>
        <v>0</v>
      </c>
      <c r="E26" s="37">
        <f t="shared" si="3"/>
        <v>0</v>
      </c>
      <c r="F26" s="37">
        <f t="shared" si="4"/>
        <v>0</v>
      </c>
      <c r="G26" s="37">
        <v>0</v>
      </c>
      <c r="H26" s="37">
        <v>0</v>
      </c>
      <c r="I26" s="37">
        <v>0</v>
      </c>
      <c r="J26" s="37">
        <v>0</v>
      </c>
      <c r="K26" s="36">
        <v>2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49">
        <v>0</v>
      </c>
      <c r="W26" s="51">
        <v>0</v>
      </c>
      <c r="X26" s="51">
        <v>0</v>
      </c>
      <c r="Y26" s="51">
        <v>0</v>
      </c>
      <c r="Z26" s="52">
        <v>0</v>
      </c>
    </row>
    <row r="27" spans="1:26" customFormat="1" ht="18.75" customHeight="1">
      <c r="A27" s="88" t="s">
        <v>40</v>
      </c>
      <c r="B27" s="35">
        <f t="shared" si="0"/>
        <v>18</v>
      </c>
      <c r="C27" s="35">
        <f t="shared" si="1"/>
        <v>8</v>
      </c>
      <c r="D27" s="35">
        <f t="shared" si="2"/>
        <v>10</v>
      </c>
      <c r="E27" s="37">
        <f t="shared" si="3"/>
        <v>0</v>
      </c>
      <c r="F27" s="37">
        <f t="shared" si="4"/>
        <v>0</v>
      </c>
      <c r="G27" s="36">
        <v>1</v>
      </c>
      <c r="H27" s="36">
        <v>2</v>
      </c>
      <c r="I27" s="37">
        <v>0</v>
      </c>
      <c r="J27" s="37">
        <v>0</v>
      </c>
      <c r="K27" s="36">
        <v>3</v>
      </c>
      <c r="L27" s="36">
        <v>6</v>
      </c>
      <c r="M27" s="37">
        <v>0</v>
      </c>
      <c r="N27" s="37">
        <v>0</v>
      </c>
      <c r="O27" s="37">
        <v>4</v>
      </c>
      <c r="P27" s="37">
        <v>2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49">
        <v>0</v>
      </c>
      <c r="W27" s="51">
        <v>0</v>
      </c>
      <c r="X27" s="37">
        <v>0</v>
      </c>
      <c r="Y27" s="51">
        <v>0</v>
      </c>
      <c r="Z27" s="52">
        <v>0</v>
      </c>
    </row>
    <row r="28" spans="1:26" customFormat="1" ht="18.75" customHeight="1">
      <c r="A28" s="88" t="s">
        <v>41</v>
      </c>
      <c r="B28" s="35">
        <f t="shared" si="0"/>
        <v>48</v>
      </c>
      <c r="C28" s="35">
        <f t="shared" si="1"/>
        <v>29</v>
      </c>
      <c r="D28" s="35">
        <f t="shared" si="2"/>
        <v>19</v>
      </c>
      <c r="E28" s="37">
        <f t="shared" si="3"/>
        <v>0</v>
      </c>
      <c r="F28" s="37">
        <f t="shared" si="4"/>
        <v>0</v>
      </c>
      <c r="G28" s="36">
        <v>1</v>
      </c>
      <c r="H28" s="36">
        <v>3</v>
      </c>
      <c r="I28" s="37">
        <v>0</v>
      </c>
      <c r="J28" s="37">
        <v>0</v>
      </c>
      <c r="K28" s="36">
        <v>21</v>
      </c>
      <c r="L28" s="36">
        <v>8</v>
      </c>
      <c r="M28" s="37">
        <v>0</v>
      </c>
      <c r="N28" s="37">
        <v>0</v>
      </c>
      <c r="O28" s="36">
        <v>7</v>
      </c>
      <c r="P28" s="36">
        <v>8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49">
        <v>0</v>
      </c>
      <c r="W28" s="51">
        <v>0</v>
      </c>
      <c r="X28" s="51">
        <v>0</v>
      </c>
      <c r="Y28" s="51">
        <v>0</v>
      </c>
      <c r="Z28" s="52">
        <v>0</v>
      </c>
    </row>
    <row r="29" spans="1:26" customFormat="1" ht="18.75" customHeight="1">
      <c r="A29" s="88" t="s">
        <v>42</v>
      </c>
      <c r="B29" s="35">
        <f t="shared" si="0"/>
        <v>85</v>
      </c>
      <c r="C29" s="35">
        <f t="shared" si="1"/>
        <v>56</v>
      </c>
      <c r="D29" s="35">
        <f t="shared" si="2"/>
        <v>29</v>
      </c>
      <c r="E29" s="37">
        <f t="shared" si="3"/>
        <v>0</v>
      </c>
      <c r="F29" s="37">
        <f t="shared" si="4"/>
        <v>0</v>
      </c>
      <c r="G29" s="36">
        <v>2</v>
      </c>
      <c r="H29" s="36">
        <v>4</v>
      </c>
      <c r="I29" s="37">
        <v>0</v>
      </c>
      <c r="J29" s="37">
        <v>0</v>
      </c>
      <c r="K29" s="36">
        <v>49</v>
      </c>
      <c r="L29" s="36">
        <v>24</v>
      </c>
      <c r="M29" s="37">
        <v>0</v>
      </c>
      <c r="N29" s="37">
        <v>0</v>
      </c>
      <c r="O29" s="36">
        <v>5</v>
      </c>
      <c r="P29" s="36">
        <v>1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49">
        <v>0</v>
      </c>
      <c r="W29" s="37">
        <v>0</v>
      </c>
      <c r="X29" s="37">
        <v>0</v>
      </c>
      <c r="Y29" s="51">
        <v>0</v>
      </c>
      <c r="Z29" s="52">
        <v>0</v>
      </c>
    </row>
    <row r="30" spans="1:26" customFormat="1" ht="18.75" customHeight="1">
      <c r="A30" s="88" t="s">
        <v>43</v>
      </c>
      <c r="B30" s="35">
        <f t="shared" si="0"/>
        <v>3</v>
      </c>
      <c r="C30" s="35">
        <f t="shared" si="1"/>
        <v>2</v>
      </c>
      <c r="D30" s="35">
        <f t="shared" si="2"/>
        <v>1</v>
      </c>
      <c r="E30" s="37">
        <f t="shared" si="3"/>
        <v>0</v>
      </c>
      <c r="F30" s="37">
        <f t="shared" si="4"/>
        <v>0</v>
      </c>
      <c r="G30" s="37">
        <f t="shared" ref="G30:Z30" si="7">SUM(G31:G32)</f>
        <v>0</v>
      </c>
      <c r="H30" s="37">
        <f t="shared" si="7"/>
        <v>0</v>
      </c>
      <c r="I30" s="37">
        <f t="shared" si="7"/>
        <v>0</v>
      </c>
      <c r="J30" s="37">
        <f t="shared" si="7"/>
        <v>0</v>
      </c>
      <c r="K30" s="37">
        <f t="shared" si="7"/>
        <v>0</v>
      </c>
      <c r="L30" s="37">
        <f t="shared" si="7"/>
        <v>0</v>
      </c>
      <c r="M30" s="37">
        <f t="shared" si="7"/>
        <v>0</v>
      </c>
      <c r="N30" s="37">
        <f t="shared" si="7"/>
        <v>0</v>
      </c>
      <c r="O30" s="37">
        <f t="shared" si="7"/>
        <v>0</v>
      </c>
      <c r="P30" s="37">
        <f t="shared" si="7"/>
        <v>0</v>
      </c>
      <c r="Q30" s="37">
        <f t="shared" si="7"/>
        <v>0</v>
      </c>
      <c r="R30" s="37">
        <f t="shared" si="7"/>
        <v>0</v>
      </c>
      <c r="S30" s="37">
        <f t="shared" si="7"/>
        <v>0</v>
      </c>
      <c r="T30" s="37">
        <f t="shared" si="7"/>
        <v>0</v>
      </c>
      <c r="U30" s="37">
        <f t="shared" si="7"/>
        <v>0</v>
      </c>
      <c r="V30" s="37">
        <f t="shared" si="7"/>
        <v>0</v>
      </c>
      <c r="W30" s="37">
        <f t="shared" si="7"/>
        <v>2</v>
      </c>
      <c r="X30" s="37">
        <f t="shared" si="7"/>
        <v>1</v>
      </c>
      <c r="Y30" s="37">
        <f t="shared" si="7"/>
        <v>0</v>
      </c>
      <c r="Z30" s="38">
        <f t="shared" si="7"/>
        <v>0</v>
      </c>
    </row>
    <row r="31" spans="1:26" customFormat="1" ht="18.75" customHeight="1">
      <c r="A31" s="88" t="s">
        <v>44</v>
      </c>
      <c r="B31" s="35">
        <f t="shared" si="0"/>
        <v>3</v>
      </c>
      <c r="C31" s="35">
        <f t="shared" si="1"/>
        <v>2</v>
      </c>
      <c r="D31" s="35">
        <f t="shared" si="2"/>
        <v>1</v>
      </c>
      <c r="E31" s="37">
        <f t="shared" si="3"/>
        <v>0</v>
      </c>
      <c r="F31" s="37">
        <f t="shared" si="4"/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49">
        <v>0</v>
      </c>
      <c r="W31" s="50">
        <v>2</v>
      </c>
      <c r="X31" s="50">
        <v>1</v>
      </c>
      <c r="Y31" s="51">
        <v>0</v>
      </c>
      <c r="Z31" s="52">
        <v>0</v>
      </c>
    </row>
    <row r="32" spans="1:26" customFormat="1" ht="18.75" customHeight="1" thickBot="1">
      <c r="A32" s="89" t="s">
        <v>45</v>
      </c>
      <c r="B32" s="39">
        <f t="shared" si="0"/>
        <v>0</v>
      </c>
      <c r="C32" s="39">
        <f t="shared" si="1"/>
        <v>0</v>
      </c>
      <c r="D32" s="39">
        <f t="shared" si="2"/>
        <v>0</v>
      </c>
      <c r="E32" s="39">
        <f t="shared" si="3"/>
        <v>0</v>
      </c>
      <c r="F32" s="39">
        <f t="shared" si="4"/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54">
        <v>0</v>
      </c>
      <c r="W32" s="55">
        <v>0</v>
      </c>
      <c r="X32" s="55">
        <v>0</v>
      </c>
      <c r="Y32" s="55">
        <v>0</v>
      </c>
      <c r="Z32" s="56">
        <v>0</v>
      </c>
    </row>
    <row r="33" spans="1:26" customFormat="1" ht="0.2" customHeight="1">
      <c r="A33" s="90"/>
      <c r="B33" s="41"/>
      <c r="C33" s="42"/>
      <c r="D33" s="43"/>
      <c r="E33" s="91">
        <f>I33+M33+Q33+U33+Y33</f>
        <v>0</v>
      </c>
      <c r="F33" s="44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109"/>
      <c r="X33" s="109"/>
      <c r="Y33" s="109"/>
      <c r="Z33" s="109"/>
    </row>
    <row r="34" spans="1:26" customFormat="1" ht="36.75" customHeight="1">
      <c r="A34" s="110" t="s">
        <v>59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</row>
  </sheetData>
  <mergeCells count="23">
    <mergeCell ref="A34:Z34"/>
    <mergeCell ref="O4:P4"/>
    <mergeCell ref="Q4:R4"/>
    <mergeCell ref="S4:T4"/>
    <mergeCell ref="U4:V4"/>
    <mergeCell ref="W4:X4"/>
    <mergeCell ref="Y4:Z4"/>
    <mergeCell ref="C4:D4"/>
    <mergeCell ref="E4:F4"/>
    <mergeCell ref="G4:H4"/>
    <mergeCell ref="I4:J4"/>
    <mergeCell ref="K4:L4"/>
    <mergeCell ref="M4:N4"/>
    <mergeCell ref="A1:Z1"/>
    <mergeCell ref="A2:Z2"/>
    <mergeCell ref="A3:A5"/>
    <mergeCell ref="B3:F3"/>
    <mergeCell ref="G3:J3"/>
    <mergeCell ref="K3:N3"/>
    <mergeCell ref="O3:R3"/>
    <mergeCell ref="S3:V3"/>
    <mergeCell ref="W3:Z3"/>
    <mergeCell ref="B4:B5"/>
  </mergeCells>
  <phoneticPr fontId="20" type="noConversion"/>
  <pageMargins left="0.70000000000000007" right="0.70000000000000007" top="0.75" bottom="0.75" header="0.30000000000000004" footer="0.30000000000000004"/>
  <pageSetup paperSize="0" scale="69" fitToWidth="0" fitToHeight="0" orientation="landscape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workbookViewId="0">
      <selection activeCell="F9" sqref="A1:Z34"/>
    </sheetView>
  </sheetViews>
  <sheetFormatPr defaultRowHeight="12"/>
  <cols>
    <col min="1" max="1" width="17.83203125" customWidth="1"/>
    <col min="2" max="26" width="8.6640625" customWidth="1"/>
    <col min="27" max="27" width="9.33203125" customWidth="1"/>
  </cols>
  <sheetData>
    <row r="1" spans="1:26" ht="30.75" customHeight="1">
      <c r="A1" s="80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6" ht="20.25" customHeight="1" thickBot="1">
      <c r="A2" s="81" t="s">
        <v>60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</row>
    <row r="3" spans="1:26" ht="15.75" thickBot="1">
      <c r="A3" s="82" t="s">
        <v>10</v>
      </c>
      <c r="B3" s="95" t="s">
        <v>50</v>
      </c>
      <c r="C3" s="95"/>
      <c r="D3" s="95"/>
      <c r="E3" s="95"/>
      <c r="F3" s="95"/>
      <c r="G3" s="46" t="s">
        <v>51</v>
      </c>
      <c r="H3" s="46"/>
      <c r="I3" s="46"/>
      <c r="J3" s="46"/>
      <c r="K3" s="46" t="s">
        <v>52</v>
      </c>
      <c r="L3" s="46"/>
      <c r="M3" s="46"/>
      <c r="N3" s="46"/>
      <c r="O3" s="46" t="s">
        <v>53</v>
      </c>
      <c r="P3" s="46"/>
      <c r="Q3" s="46"/>
      <c r="R3" s="46"/>
      <c r="S3" s="46" t="s">
        <v>54</v>
      </c>
      <c r="T3" s="46"/>
      <c r="U3" s="46"/>
      <c r="V3" s="46"/>
      <c r="W3" s="47" t="s">
        <v>55</v>
      </c>
      <c r="X3" s="47"/>
      <c r="Y3" s="47"/>
      <c r="Z3" s="47"/>
    </row>
    <row r="4" spans="1:26" ht="15.75" thickBot="1">
      <c r="A4" s="82"/>
      <c r="B4" s="96" t="s">
        <v>56</v>
      </c>
      <c r="C4" s="34" t="s">
        <v>57</v>
      </c>
      <c r="D4" s="34"/>
      <c r="E4" s="34" t="s">
        <v>58</v>
      </c>
      <c r="F4" s="34"/>
      <c r="G4" s="34" t="s">
        <v>57</v>
      </c>
      <c r="H4" s="34"/>
      <c r="I4" s="34" t="s">
        <v>58</v>
      </c>
      <c r="J4" s="34"/>
      <c r="K4" s="34" t="s">
        <v>57</v>
      </c>
      <c r="L4" s="34"/>
      <c r="M4" s="34" t="s">
        <v>58</v>
      </c>
      <c r="N4" s="34"/>
      <c r="O4" s="34" t="s">
        <v>57</v>
      </c>
      <c r="P4" s="34"/>
      <c r="Q4" s="34" t="s">
        <v>58</v>
      </c>
      <c r="R4" s="34"/>
      <c r="S4" s="34" t="s">
        <v>57</v>
      </c>
      <c r="T4" s="34"/>
      <c r="U4" s="34" t="s">
        <v>58</v>
      </c>
      <c r="V4" s="34"/>
      <c r="W4" s="34" t="s">
        <v>57</v>
      </c>
      <c r="X4" s="34"/>
      <c r="Y4" s="97" t="s">
        <v>58</v>
      </c>
      <c r="Z4" s="97"/>
    </row>
    <row r="5" spans="1:26" ht="17.25" thickBot="1">
      <c r="A5" s="82"/>
      <c r="B5" s="96"/>
      <c r="C5" s="86" t="s">
        <v>18</v>
      </c>
      <c r="D5" s="86" t="s">
        <v>19</v>
      </c>
      <c r="E5" s="98" t="s">
        <v>18</v>
      </c>
      <c r="F5" s="86" t="s">
        <v>19</v>
      </c>
      <c r="G5" s="86" t="s">
        <v>18</v>
      </c>
      <c r="H5" s="86" t="s">
        <v>19</v>
      </c>
      <c r="I5" s="98" t="s">
        <v>18</v>
      </c>
      <c r="J5" s="86" t="s">
        <v>19</v>
      </c>
      <c r="K5" s="86" t="s">
        <v>18</v>
      </c>
      <c r="L5" s="86" t="s">
        <v>19</v>
      </c>
      <c r="M5" s="98" t="s">
        <v>18</v>
      </c>
      <c r="N5" s="86" t="s">
        <v>19</v>
      </c>
      <c r="O5" s="86" t="s">
        <v>18</v>
      </c>
      <c r="P5" s="86" t="s">
        <v>19</v>
      </c>
      <c r="Q5" s="98" t="s">
        <v>18</v>
      </c>
      <c r="R5" s="86" t="s">
        <v>19</v>
      </c>
      <c r="S5" s="98" t="s">
        <v>18</v>
      </c>
      <c r="T5" s="86" t="s">
        <v>19</v>
      </c>
      <c r="U5" s="98" t="s">
        <v>18</v>
      </c>
      <c r="V5" s="99" t="s">
        <v>19</v>
      </c>
      <c r="W5" s="111" t="s">
        <v>18</v>
      </c>
      <c r="X5" s="111" t="s">
        <v>19</v>
      </c>
      <c r="Y5" s="111" t="s">
        <v>18</v>
      </c>
      <c r="Z5" s="112" t="s">
        <v>19</v>
      </c>
    </row>
    <row r="6" spans="1:26" ht="0.2" customHeight="1" thickBot="1">
      <c r="A6" s="113"/>
      <c r="B6" s="114"/>
      <c r="C6" s="86" t="s">
        <v>18</v>
      </c>
      <c r="D6" s="86" t="s">
        <v>19</v>
      </c>
      <c r="E6" s="98" t="s">
        <v>18</v>
      </c>
      <c r="F6" s="86" t="s">
        <v>19</v>
      </c>
      <c r="G6" s="86" t="s">
        <v>18</v>
      </c>
      <c r="H6" s="86" t="s">
        <v>19</v>
      </c>
      <c r="I6" s="98" t="s">
        <v>18</v>
      </c>
      <c r="J6" s="86" t="s">
        <v>19</v>
      </c>
      <c r="K6" s="86" t="s">
        <v>18</v>
      </c>
      <c r="L6" s="86" t="s">
        <v>19</v>
      </c>
      <c r="M6" s="98" t="s">
        <v>18</v>
      </c>
      <c r="N6" s="86" t="s">
        <v>19</v>
      </c>
      <c r="O6" s="86" t="s">
        <v>18</v>
      </c>
      <c r="P6" s="86" t="s">
        <v>19</v>
      </c>
      <c r="Q6" s="98" t="s">
        <v>18</v>
      </c>
      <c r="R6" s="86" t="s">
        <v>19</v>
      </c>
      <c r="S6" s="98" t="s">
        <v>18</v>
      </c>
      <c r="T6" s="86" t="s">
        <v>19</v>
      </c>
      <c r="U6" s="98" t="s">
        <v>18</v>
      </c>
      <c r="V6" s="99" t="s">
        <v>19</v>
      </c>
      <c r="W6" s="115"/>
      <c r="X6" s="111" t="s">
        <v>18</v>
      </c>
      <c r="Y6" s="111" t="s">
        <v>19</v>
      </c>
      <c r="Z6" s="112" t="s">
        <v>18</v>
      </c>
    </row>
    <row r="7" spans="1:26" ht="18.75" customHeight="1">
      <c r="A7" s="88" t="s">
        <v>20</v>
      </c>
      <c r="B7" s="35">
        <f t="shared" ref="B7:B32" si="0">C7+D7+E7+F7</f>
        <v>2415</v>
      </c>
      <c r="C7" s="35">
        <f t="shared" ref="C7:C32" si="1">G7+K7+O7+S7+W7</f>
        <v>1544</v>
      </c>
      <c r="D7" s="35">
        <f t="shared" ref="D7:D32" si="2">H7+L7+P7+T7+X7</f>
        <v>793</v>
      </c>
      <c r="E7" s="35">
        <f t="shared" ref="E7:E32" si="3">I7+M7+Q7+U7+Y7</f>
        <v>50</v>
      </c>
      <c r="F7" s="35">
        <f t="shared" ref="F7:F32" si="4">J7+N7+R7+V7+Z7</f>
        <v>28</v>
      </c>
      <c r="G7" s="36">
        <v>166</v>
      </c>
      <c r="H7" s="36">
        <v>105</v>
      </c>
      <c r="I7" s="37">
        <v>0</v>
      </c>
      <c r="J7" s="37">
        <v>0</v>
      </c>
      <c r="K7" s="36">
        <v>986</v>
      </c>
      <c r="L7" s="36">
        <v>486</v>
      </c>
      <c r="M7" s="36">
        <v>12</v>
      </c>
      <c r="N7" s="36">
        <v>6</v>
      </c>
      <c r="O7" s="36">
        <v>215</v>
      </c>
      <c r="P7" s="36">
        <v>91</v>
      </c>
      <c r="Q7" s="36">
        <v>15</v>
      </c>
      <c r="R7" s="36">
        <v>3</v>
      </c>
      <c r="S7" s="36">
        <v>71</v>
      </c>
      <c r="T7" s="36">
        <v>40</v>
      </c>
      <c r="U7" s="36">
        <v>8</v>
      </c>
      <c r="V7" s="57">
        <v>2</v>
      </c>
      <c r="W7" s="50">
        <v>106</v>
      </c>
      <c r="X7" s="50">
        <v>71</v>
      </c>
      <c r="Y7" s="50">
        <v>15</v>
      </c>
      <c r="Z7" s="53">
        <v>17</v>
      </c>
    </row>
    <row r="8" spans="1:26" ht="18.75" customHeight="1">
      <c r="A8" s="88" t="s">
        <v>21</v>
      </c>
      <c r="B8" s="35">
        <f t="shared" si="0"/>
        <v>6</v>
      </c>
      <c r="C8" s="35">
        <f t="shared" si="1"/>
        <v>4</v>
      </c>
      <c r="D8" s="35">
        <f t="shared" si="2"/>
        <v>2</v>
      </c>
      <c r="E8" s="35">
        <f t="shared" si="3"/>
        <v>0</v>
      </c>
      <c r="F8" s="35">
        <f t="shared" si="4"/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6">
        <v>2</v>
      </c>
      <c r="T8" s="37">
        <v>0</v>
      </c>
      <c r="U8" s="37">
        <v>0</v>
      </c>
      <c r="V8" s="49">
        <v>0</v>
      </c>
      <c r="W8" s="50">
        <v>2</v>
      </c>
      <c r="X8" s="50">
        <v>2</v>
      </c>
      <c r="Y8" s="51">
        <v>0</v>
      </c>
      <c r="Z8" s="52">
        <v>0</v>
      </c>
    </row>
    <row r="9" spans="1:26" ht="18.75" customHeight="1">
      <c r="A9" s="88" t="s">
        <v>22</v>
      </c>
      <c r="B9" s="35">
        <f t="shared" si="0"/>
        <v>309</v>
      </c>
      <c r="C9" s="35">
        <f t="shared" si="1"/>
        <v>194</v>
      </c>
      <c r="D9" s="35">
        <f t="shared" si="2"/>
        <v>111</v>
      </c>
      <c r="E9" s="35">
        <f t="shared" si="3"/>
        <v>2</v>
      </c>
      <c r="F9" s="35">
        <f t="shared" si="4"/>
        <v>2</v>
      </c>
      <c r="G9" s="36">
        <v>21</v>
      </c>
      <c r="H9" s="36">
        <v>13</v>
      </c>
      <c r="I9" s="37">
        <v>0</v>
      </c>
      <c r="J9" s="37">
        <v>0</v>
      </c>
      <c r="K9" s="36">
        <v>114</v>
      </c>
      <c r="L9" s="36">
        <v>56</v>
      </c>
      <c r="M9" s="36">
        <v>2</v>
      </c>
      <c r="N9" s="37">
        <v>0</v>
      </c>
      <c r="O9" s="36">
        <v>44</v>
      </c>
      <c r="P9" s="36">
        <v>27</v>
      </c>
      <c r="Q9" s="37">
        <v>0</v>
      </c>
      <c r="R9" s="37">
        <v>0</v>
      </c>
      <c r="S9" s="36">
        <v>5</v>
      </c>
      <c r="T9" s="36">
        <v>6</v>
      </c>
      <c r="U9" s="37">
        <v>0</v>
      </c>
      <c r="V9" s="49">
        <v>0</v>
      </c>
      <c r="W9" s="50">
        <v>10</v>
      </c>
      <c r="X9" s="50">
        <v>9</v>
      </c>
      <c r="Y9" s="51">
        <v>0</v>
      </c>
      <c r="Z9" s="53">
        <v>2</v>
      </c>
    </row>
    <row r="10" spans="1:26" ht="18.75" customHeight="1">
      <c r="A10" s="88" t="s">
        <v>23</v>
      </c>
      <c r="B10" s="35">
        <f t="shared" si="0"/>
        <v>440</v>
      </c>
      <c r="C10" s="35">
        <f t="shared" si="1"/>
        <v>288</v>
      </c>
      <c r="D10" s="35">
        <f t="shared" si="2"/>
        <v>150</v>
      </c>
      <c r="E10" s="35">
        <f t="shared" si="3"/>
        <v>2</v>
      </c>
      <c r="F10" s="35">
        <f t="shared" si="4"/>
        <v>0</v>
      </c>
      <c r="G10" s="36">
        <v>43</v>
      </c>
      <c r="H10" s="36">
        <v>27</v>
      </c>
      <c r="I10" s="37">
        <v>0</v>
      </c>
      <c r="J10" s="37">
        <v>0</v>
      </c>
      <c r="K10" s="36">
        <v>209</v>
      </c>
      <c r="L10" s="36">
        <v>108</v>
      </c>
      <c r="M10" s="36">
        <v>2</v>
      </c>
      <c r="N10" s="37">
        <v>0</v>
      </c>
      <c r="O10" s="36">
        <v>35</v>
      </c>
      <c r="P10" s="36">
        <v>12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49">
        <v>0</v>
      </c>
      <c r="W10" s="50">
        <v>1</v>
      </c>
      <c r="X10" s="50">
        <v>3</v>
      </c>
      <c r="Y10" s="51">
        <v>0</v>
      </c>
      <c r="Z10" s="52">
        <v>0</v>
      </c>
    </row>
    <row r="11" spans="1:26" ht="18.75" customHeight="1">
      <c r="A11" s="88" t="s">
        <v>24</v>
      </c>
      <c r="B11" s="35">
        <f t="shared" si="0"/>
        <v>85</v>
      </c>
      <c r="C11" s="35">
        <f t="shared" si="1"/>
        <v>56</v>
      </c>
      <c r="D11" s="35">
        <f t="shared" si="2"/>
        <v>23</v>
      </c>
      <c r="E11" s="35">
        <f t="shared" si="3"/>
        <v>4</v>
      </c>
      <c r="F11" s="35">
        <f t="shared" si="4"/>
        <v>2</v>
      </c>
      <c r="G11" s="36">
        <v>5</v>
      </c>
      <c r="H11" s="36">
        <v>3</v>
      </c>
      <c r="I11" s="37">
        <v>0</v>
      </c>
      <c r="J11" s="37">
        <v>0</v>
      </c>
      <c r="K11" s="36">
        <v>29</v>
      </c>
      <c r="L11" s="36">
        <v>16</v>
      </c>
      <c r="M11" s="36">
        <v>1</v>
      </c>
      <c r="N11" s="36">
        <v>1</v>
      </c>
      <c r="O11" s="36">
        <v>10</v>
      </c>
      <c r="P11" s="36">
        <v>1</v>
      </c>
      <c r="Q11" s="36">
        <v>1</v>
      </c>
      <c r="R11" s="37">
        <v>0</v>
      </c>
      <c r="S11" s="36">
        <v>4</v>
      </c>
      <c r="T11" s="36">
        <v>1</v>
      </c>
      <c r="U11" s="36">
        <v>1</v>
      </c>
      <c r="V11" s="49">
        <v>0</v>
      </c>
      <c r="W11" s="50">
        <v>8</v>
      </c>
      <c r="X11" s="50">
        <v>2</v>
      </c>
      <c r="Y11" s="50">
        <v>1</v>
      </c>
      <c r="Z11" s="53">
        <v>1</v>
      </c>
    </row>
    <row r="12" spans="1:26" ht="18.75" customHeight="1">
      <c r="A12" s="88" t="s">
        <v>25</v>
      </c>
      <c r="B12" s="35">
        <f t="shared" si="0"/>
        <v>417</v>
      </c>
      <c r="C12" s="35">
        <f t="shared" si="1"/>
        <v>257</v>
      </c>
      <c r="D12" s="35">
        <f t="shared" si="2"/>
        <v>145</v>
      </c>
      <c r="E12" s="35">
        <f t="shared" si="3"/>
        <v>8</v>
      </c>
      <c r="F12" s="35">
        <f t="shared" si="4"/>
        <v>7</v>
      </c>
      <c r="G12" s="36">
        <v>34</v>
      </c>
      <c r="H12" s="36">
        <v>21</v>
      </c>
      <c r="I12" s="37">
        <v>0</v>
      </c>
      <c r="J12" s="37">
        <v>0</v>
      </c>
      <c r="K12" s="36">
        <v>118</v>
      </c>
      <c r="L12" s="36">
        <v>65</v>
      </c>
      <c r="M12" s="36">
        <v>2</v>
      </c>
      <c r="N12" s="36">
        <v>3</v>
      </c>
      <c r="O12" s="36">
        <v>52</v>
      </c>
      <c r="P12" s="36">
        <v>20</v>
      </c>
      <c r="Q12" s="36">
        <v>3</v>
      </c>
      <c r="R12" s="36">
        <v>1</v>
      </c>
      <c r="S12" s="36">
        <v>29</v>
      </c>
      <c r="T12" s="36">
        <v>18</v>
      </c>
      <c r="U12" s="36">
        <v>2</v>
      </c>
      <c r="V12" s="57">
        <v>1</v>
      </c>
      <c r="W12" s="50">
        <v>24</v>
      </c>
      <c r="X12" s="50">
        <v>21</v>
      </c>
      <c r="Y12" s="50">
        <v>1</v>
      </c>
      <c r="Z12" s="53">
        <v>2</v>
      </c>
    </row>
    <row r="13" spans="1:26" ht="18.75" customHeight="1">
      <c r="A13" s="88" t="s">
        <v>26</v>
      </c>
      <c r="B13" s="35">
        <f t="shared" si="0"/>
        <v>203</v>
      </c>
      <c r="C13" s="35">
        <f t="shared" si="1"/>
        <v>145</v>
      </c>
      <c r="D13" s="35">
        <f t="shared" si="2"/>
        <v>58</v>
      </c>
      <c r="E13" s="35">
        <f t="shared" si="3"/>
        <v>0</v>
      </c>
      <c r="F13" s="35">
        <f t="shared" si="4"/>
        <v>0</v>
      </c>
      <c r="G13" s="36">
        <v>11</v>
      </c>
      <c r="H13" s="36">
        <v>7</v>
      </c>
      <c r="I13" s="37">
        <v>0</v>
      </c>
      <c r="J13" s="37">
        <v>0</v>
      </c>
      <c r="K13" s="36">
        <v>108</v>
      </c>
      <c r="L13" s="36">
        <v>44</v>
      </c>
      <c r="M13" s="37">
        <v>0</v>
      </c>
      <c r="N13" s="37">
        <v>0</v>
      </c>
      <c r="O13" s="36">
        <v>11</v>
      </c>
      <c r="P13" s="37">
        <v>0</v>
      </c>
      <c r="Q13" s="37">
        <v>0</v>
      </c>
      <c r="R13" s="37">
        <v>0</v>
      </c>
      <c r="S13" s="36">
        <v>5</v>
      </c>
      <c r="T13" s="36">
        <v>2</v>
      </c>
      <c r="U13" s="37">
        <v>0</v>
      </c>
      <c r="V13" s="49">
        <v>0</v>
      </c>
      <c r="W13" s="50">
        <v>10</v>
      </c>
      <c r="X13" s="50">
        <v>5</v>
      </c>
      <c r="Y13" s="51">
        <v>0</v>
      </c>
      <c r="Z13" s="52">
        <v>0</v>
      </c>
    </row>
    <row r="14" spans="1:26" ht="18.75" customHeight="1">
      <c r="A14" s="88" t="s">
        <v>27</v>
      </c>
      <c r="B14" s="35">
        <f t="shared" si="0"/>
        <v>453</v>
      </c>
      <c r="C14" s="35">
        <f t="shared" si="1"/>
        <v>295</v>
      </c>
      <c r="D14" s="35">
        <f t="shared" si="2"/>
        <v>152</v>
      </c>
      <c r="E14" s="35">
        <f t="shared" si="3"/>
        <v>5</v>
      </c>
      <c r="F14" s="35">
        <f t="shared" si="4"/>
        <v>1</v>
      </c>
      <c r="G14" s="36">
        <v>36</v>
      </c>
      <c r="H14" s="36">
        <v>26</v>
      </c>
      <c r="I14" s="37">
        <v>0</v>
      </c>
      <c r="J14" s="37">
        <v>0</v>
      </c>
      <c r="K14" s="36">
        <v>236</v>
      </c>
      <c r="L14" s="36">
        <v>116</v>
      </c>
      <c r="M14" s="36">
        <v>5</v>
      </c>
      <c r="N14" s="36">
        <v>1</v>
      </c>
      <c r="O14" s="36">
        <v>22</v>
      </c>
      <c r="P14" s="36">
        <v>10</v>
      </c>
      <c r="Q14" s="37">
        <v>0</v>
      </c>
      <c r="R14" s="37">
        <v>0</v>
      </c>
      <c r="S14" s="36">
        <v>1</v>
      </c>
      <c r="T14" s="37">
        <v>0</v>
      </c>
      <c r="U14" s="37">
        <v>0</v>
      </c>
      <c r="V14" s="49">
        <v>0</v>
      </c>
      <c r="W14" s="51">
        <v>0</v>
      </c>
      <c r="X14" s="51">
        <v>0</v>
      </c>
      <c r="Y14" s="51">
        <v>0</v>
      </c>
      <c r="Z14" s="52">
        <v>0</v>
      </c>
    </row>
    <row r="15" spans="1:26" ht="18.75" customHeight="1">
      <c r="A15" s="88" t="s">
        <v>28</v>
      </c>
      <c r="B15" s="35">
        <f t="shared" si="0"/>
        <v>498</v>
      </c>
      <c r="C15" s="35">
        <f t="shared" si="1"/>
        <v>302</v>
      </c>
      <c r="D15" s="35">
        <f t="shared" si="2"/>
        <v>151</v>
      </c>
      <c r="E15" s="35">
        <f t="shared" si="3"/>
        <v>29</v>
      </c>
      <c r="F15" s="35">
        <f t="shared" si="4"/>
        <v>16</v>
      </c>
      <c r="G15" s="36">
        <v>16</v>
      </c>
      <c r="H15" s="36">
        <v>8</v>
      </c>
      <c r="I15" s="37">
        <v>0</v>
      </c>
      <c r="J15" s="37">
        <v>0</v>
      </c>
      <c r="K15" s="36">
        <v>172</v>
      </c>
      <c r="L15" s="36">
        <v>81</v>
      </c>
      <c r="M15" s="37">
        <v>0</v>
      </c>
      <c r="N15" s="36">
        <v>1</v>
      </c>
      <c r="O15" s="36">
        <v>41</v>
      </c>
      <c r="P15" s="36">
        <v>21</v>
      </c>
      <c r="Q15" s="36">
        <v>11</v>
      </c>
      <c r="R15" s="36">
        <v>2</v>
      </c>
      <c r="S15" s="36">
        <v>23</v>
      </c>
      <c r="T15" s="36">
        <v>13</v>
      </c>
      <c r="U15" s="36">
        <v>5</v>
      </c>
      <c r="V15" s="57">
        <v>1</v>
      </c>
      <c r="W15" s="50">
        <v>50</v>
      </c>
      <c r="X15" s="50">
        <v>28</v>
      </c>
      <c r="Y15" s="50">
        <v>13</v>
      </c>
      <c r="Z15" s="53">
        <v>12</v>
      </c>
    </row>
    <row r="16" spans="1:26" ht="18.75" customHeight="1">
      <c r="A16" s="88" t="s">
        <v>29</v>
      </c>
      <c r="B16" s="35">
        <f t="shared" si="0"/>
        <v>12</v>
      </c>
      <c r="C16" s="35">
        <f t="shared" si="1"/>
        <v>5</v>
      </c>
      <c r="D16" s="35">
        <f t="shared" si="2"/>
        <v>4</v>
      </c>
      <c r="E16" s="35">
        <f t="shared" si="3"/>
        <v>1</v>
      </c>
      <c r="F16" s="35">
        <f t="shared" si="4"/>
        <v>2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6">
        <v>1</v>
      </c>
      <c r="P16" s="37">
        <v>0</v>
      </c>
      <c r="Q16" s="36">
        <v>1</v>
      </c>
      <c r="R16" s="37">
        <v>0</v>
      </c>
      <c r="S16" s="36">
        <v>1</v>
      </c>
      <c r="T16" s="37">
        <v>0</v>
      </c>
      <c r="U16" s="37">
        <v>0</v>
      </c>
      <c r="V16" s="49">
        <v>0</v>
      </c>
      <c r="W16" s="50">
        <v>3</v>
      </c>
      <c r="X16" s="50">
        <v>4</v>
      </c>
      <c r="Y16" s="51">
        <v>0</v>
      </c>
      <c r="Z16" s="53">
        <v>2</v>
      </c>
    </row>
    <row r="17" spans="1:26" ht="18.75" customHeight="1">
      <c r="A17" s="88" t="s">
        <v>30</v>
      </c>
      <c r="B17" s="35">
        <f t="shared" si="0"/>
        <v>17</v>
      </c>
      <c r="C17" s="35">
        <f t="shared" si="1"/>
        <v>7</v>
      </c>
      <c r="D17" s="35">
        <f t="shared" si="2"/>
        <v>7</v>
      </c>
      <c r="E17" s="35">
        <f t="shared" si="3"/>
        <v>2</v>
      </c>
      <c r="F17" s="35">
        <f t="shared" si="4"/>
        <v>1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6">
        <v>1</v>
      </c>
      <c r="P17" s="37">
        <v>0</v>
      </c>
      <c r="Q17" s="36">
        <v>1</v>
      </c>
      <c r="R17" s="37">
        <v>0</v>
      </c>
      <c r="S17" s="36">
        <v>2</v>
      </c>
      <c r="T17" s="36">
        <v>1</v>
      </c>
      <c r="U17" s="36">
        <v>1</v>
      </c>
      <c r="V17" s="57">
        <v>1</v>
      </c>
      <c r="W17" s="50">
        <v>4</v>
      </c>
      <c r="X17" s="50">
        <v>6</v>
      </c>
      <c r="Y17" s="51">
        <v>0</v>
      </c>
      <c r="Z17" s="52">
        <v>0</v>
      </c>
    </row>
    <row r="18" spans="1:26" ht="18.75" customHeight="1">
      <c r="A18" s="88" t="s">
        <v>31</v>
      </c>
      <c r="B18" s="35">
        <f t="shared" si="0"/>
        <v>26</v>
      </c>
      <c r="C18" s="35">
        <f t="shared" si="1"/>
        <v>21</v>
      </c>
      <c r="D18" s="35">
        <f t="shared" si="2"/>
        <v>4</v>
      </c>
      <c r="E18" s="35">
        <f t="shared" si="3"/>
        <v>1</v>
      </c>
      <c r="F18" s="35">
        <f t="shared" si="4"/>
        <v>0</v>
      </c>
      <c r="G18" s="36">
        <v>4</v>
      </c>
      <c r="H18" s="37">
        <v>0</v>
      </c>
      <c r="I18" s="37">
        <v>0</v>
      </c>
      <c r="J18" s="37">
        <v>0</v>
      </c>
      <c r="K18" s="36">
        <v>13</v>
      </c>
      <c r="L18" s="36">
        <v>2</v>
      </c>
      <c r="M18" s="37">
        <v>0</v>
      </c>
      <c r="N18" s="37">
        <v>0</v>
      </c>
      <c r="O18" s="36">
        <v>2</v>
      </c>
      <c r="P18" s="36">
        <v>1</v>
      </c>
      <c r="Q18" s="37">
        <v>0</v>
      </c>
      <c r="R18" s="37">
        <v>0</v>
      </c>
      <c r="S18" s="36">
        <v>1</v>
      </c>
      <c r="T18" s="37">
        <v>0</v>
      </c>
      <c r="U18" s="37">
        <v>0</v>
      </c>
      <c r="V18" s="49">
        <v>0</v>
      </c>
      <c r="W18" s="50">
        <v>1</v>
      </c>
      <c r="X18" s="50">
        <v>1</v>
      </c>
      <c r="Y18" s="50">
        <v>1</v>
      </c>
      <c r="Z18" s="52">
        <v>0</v>
      </c>
    </row>
    <row r="19" spans="1:26" ht="18.75" customHeight="1">
      <c r="A19" s="88" t="s">
        <v>32</v>
      </c>
      <c r="B19" s="35">
        <f t="shared" si="0"/>
        <v>117</v>
      </c>
      <c r="C19" s="35">
        <f t="shared" si="1"/>
        <v>76</v>
      </c>
      <c r="D19" s="35">
        <f t="shared" si="2"/>
        <v>41</v>
      </c>
      <c r="E19" s="35">
        <f t="shared" si="3"/>
        <v>0</v>
      </c>
      <c r="F19" s="35">
        <f t="shared" si="4"/>
        <v>0</v>
      </c>
      <c r="G19" s="36">
        <v>6</v>
      </c>
      <c r="H19" s="36">
        <v>4</v>
      </c>
      <c r="I19" s="37">
        <v>0</v>
      </c>
      <c r="J19" s="37">
        <v>0</v>
      </c>
      <c r="K19" s="36">
        <v>40</v>
      </c>
      <c r="L19" s="36">
        <v>24</v>
      </c>
      <c r="M19" s="37">
        <v>0</v>
      </c>
      <c r="N19" s="37">
        <v>0</v>
      </c>
      <c r="O19" s="36">
        <v>13</v>
      </c>
      <c r="P19" s="36">
        <v>9</v>
      </c>
      <c r="Q19" s="37">
        <v>0</v>
      </c>
      <c r="R19" s="37">
        <v>0</v>
      </c>
      <c r="S19" s="36">
        <v>8</v>
      </c>
      <c r="T19" s="36">
        <v>3</v>
      </c>
      <c r="U19" s="37">
        <v>0</v>
      </c>
      <c r="V19" s="49">
        <v>0</v>
      </c>
      <c r="W19" s="50">
        <v>9</v>
      </c>
      <c r="X19" s="50">
        <v>1</v>
      </c>
      <c r="Y19" s="51">
        <v>0</v>
      </c>
      <c r="Z19" s="52">
        <v>0</v>
      </c>
    </row>
    <row r="20" spans="1:26" ht="18.75" customHeight="1">
      <c r="A20" s="88" t="s">
        <v>33</v>
      </c>
      <c r="B20" s="35">
        <f t="shared" si="0"/>
        <v>10</v>
      </c>
      <c r="C20" s="35">
        <f t="shared" si="1"/>
        <v>6</v>
      </c>
      <c r="D20" s="35">
        <f t="shared" si="2"/>
        <v>4</v>
      </c>
      <c r="E20" s="35">
        <f t="shared" si="3"/>
        <v>0</v>
      </c>
      <c r="F20" s="35">
        <f t="shared" si="4"/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6">
        <v>2</v>
      </c>
      <c r="T20" s="37">
        <v>0</v>
      </c>
      <c r="U20" s="37">
        <v>0</v>
      </c>
      <c r="V20" s="49">
        <v>0</v>
      </c>
      <c r="W20" s="50">
        <v>4</v>
      </c>
      <c r="X20" s="50">
        <v>4</v>
      </c>
      <c r="Y20" s="51">
        <v>0</v>
      </c>
      <c r="Z20" s="52">
        <v>0</v>
      </c>
    </row>
    <row r="21" spans="1:26" ht="18.75" customHeight="1">
      <c r="A21" s="88" t="s">
        <v>34</v>
      </c>
      <c r="B21" s="35">
        <f t="shared" si="0"/>
        <v>4</v>
      </c>
      <c r="C21" s="35">
        <f t="shared" si="1"/>
        <v>3</v>
      </c>
      <c r="D21" s="35">
        <f t="shared" si="2"/>
        <v>1</v>
      </c>
      <c r="E21" s="35">
        <f t="shared" si="3"/>
        <v>0</v>
      </c>
      <c r="F21" s="35">
        <f t="shared" si="4"/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49">
        <v>0</v>
      </c>
      <c r="W21" s="50">
        <v>3</v>
      </c>
      <c r="X21" s="50">
        <v>1</v>
      </c>
      <c r="Y21" s="51">
        <v>0</v>
      </c>
      <c r="Z21" s="52">
        <v>0</v>
      </c>
    </row>
    <row r="22" spans="1:26" ht="18.75" customHeight="1">
      <c r="A22" s="88" t="s">
        <v>35</v>
      </c>
      <c r="B22" s="35">
        <f t="shared" si="0"/>
        <v>19</v>
      </c>
      <c r="C22" s="35">
        <f t="shared" si="1"/>
        <v>13</v>
      </c>
      <c r="D22" s="35">
        <f t="shared" si="2"/>
        <v>5</v>
      </c>
      <c r="E22" s="35">
        <f t="shared" si="3"/>
        <v>0</v>
      </c>
      <c r="F22" s="35">
        <f t="shared" si="4"/>
        <v>1</v>
      </c>
      <c r="G22" s="37">
        <v>0</v>
      </c>
      <c r="H22" s="37">
        <v>0</v>
      </c>
      <c r="I22" s="37">
        <v>0</v>
      </c>
      <c r="J22" s="37">
        <v>0</v>
      </c>
      <c r="K22" s="36">
        <v>7</v>
      </c>
      <c r="L22" s="37">
        <v>0</v>
      </c>
      <c r="M22" s="37">
        <v>0</v>
      </c>
      <c r="N22" s="36">
        <v>1</v>
      </c>
      <c r="O22" s="36">
        <v>2</v>
      </c>
      <c r="P22" s="36">
        <v>1</v>
      </c>
      <c r="Q22" s="37">
        <v>0</v>
      </c>
      <c r="R22" s="37">
        <v>0</v>
      </c>
      <c r="S22" s="36">
        <v>1</v>
      </c>
      <c r="T22" s="36">
        <v>1</v>
      </c>
      <c r="U22" s="37">
        <v>0</v>
      </c>
      <c r="V22" s="49">
        <v>0</v>
      </c>
      <c r="W22" s="50">
        <v>3</v>
      </c>
      <c r="X22" s="50">
        <v>3</v>
      </c>
      <c r="Y22" s="51">
        <v>0</v>
      </c>
      <c r="Z22" s="52">
        <v>0</v>
      </c>
    </row>
    <row r="23" spans="1:26" ht="18.75" customHeight="1">
      <c r="A23" s="88" t="s">
        <v>36</v>
      </c>
      <c r="B23" s="35">
        <f t="shared" si="0"/>
        <v>35</v>
      </c>
      <c r="C23" s="35">
        <f t="shared" si="1"/>
        <v>19</v>
      </c>
      <c r="D23" s="35">
        <f t="shared" si="2"/>
        <v>13</v>
      </c>
      <c r="E23" s="35">
        <f t="shared" si="3"/>
        <v>1</v>
      </c>
      <c r="F23" s="35">
        <f t="shared" si="4"/>
        <v>2</v>
      </c>
      <c r="G23" s="37">
        <v>0</v>
      </c>
      <c r="H23" s="37">
        <v>0</v>
      </c>
      <c r="I23" s="37">
        <v>0</v>
      </c>
      <c r="J23" s="37">
        <v>0</v>
      </c>
      <c r="K23" s="36">
        <v>4</v>
      </c>
      <c r="L23" s="36">
        <v>6</v>
      </c>
      <c r="M23" s="37">
        <v>0</v>
      </c>
      <c r="N23" s="37">
        <v>0</v>
      </c>
      <c r="O23" s="36">
        <v>7</v>
      </c>
      <c r="P23" s="36">
        <v>2</v>
      </c>
      <c r="Q23" s="37">
        <v>0</v>
      </c>
      <c r="R23" s="37">
        <v>0</v>
      </c>
      <c r="S23" s="36">
        <v>3</v>
      </c>
      <c r="T23" s="36">
        <v>3</v>
      </c>
      <c r="U23" s="36">
        <v>1</v>
      </c>
      <c r="V23" s="49">
        <v>0</v>
      </c>
      <c r="W23" s="50">
        <v>5</v>
      </c>
      <c r="X23" s="50">
        <v>2</v>
      </c>
      <c r="Y23" s="51">
        <v>0</v>
      </c>
      <c r="Z23" s="53">
        <v>2</v>
      </c>
    </row>
    <row r="24" spans="1:26" ht="18.75" customHeight="1">
      <c r="A24" s="88" t="s">
        <v>37</v>
      </c>
      <c r="B24" s="35">
        <f t="shared" si="0"/>
        <v>14</v>
      </c>
      <c r="C24" s="35">
        <f t="shared" si="1"/>
        <v>2</v>
      </c>
      <c r="D24" s="35">
        <f t="shared" si="2"/>
        <v>1</v>
      </c>
      <c r="E24" s="35">
        <f t="shared" si="3"/>
        <v>9</v>
      </c>
      <c r="F24" s="35">
        <f t="shared" si="4"/>
        <v>2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6">
        <v>3</v>
      </c>
      <c r="R24" s="37">
        <v>0</v>
      </c>
      <c r="S24" s="37">
        <v>0</v>
      </c>
      <c r="T24" s="37">
        <v>0</v>
      </c>
      <c r="U24" s="36">
        <v>2</v>
      </c>
      <c r="V24" s="49">
        <v>0</v>
      </c>
      <c r="W24" s="50">
        <v>2</v>
      </c>
      <c r="X24" s="50">
        <v>1</v>
      </c>
      <c r="Y24" s="50">
        <v>4</v>
      </c>
      <c r="Z24" s="53">
        <v>2</v>
      </c>
    </row>
    <row r="25" spans="1:26" ht="18.75" customHeight="1">
      <c r="A25" s="88" t="s">
        <v>38</v>
      </c>
      <c r="B25" s="35">
        <f t="shared" si="0"/>
        <v>50</v>
      </c>
      <c r="C25" s="35">
        <f t="shared" si="1"/>
        <v>18</v>
      </c>
      <c r="D25" s="35">
        <f t="shared" si="2"/>
        <v>9</v>
      </c>
      <c r="E25" s="35">
        <f t="shared" si="3"/>
        <v>15</v>
      </c>
      <c r="F25" s="35">
        <f t="shared" si="4"/>
        <v>8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6">
        <v>1</v>
      </c>
      <c r="M25" s="37">
        <v>0</v>
      </c>
      <c r="N25" s="37">
        <v>0</v>
      </c>
      <c r="O25" s="36">
        <v>2</v>
      </c>
      <c r="P25" s="36">
        <v>2</v>
      </c>
      <c r="Q25" s="36">
        <v>6</v>
      </c>
      <c r="R25" s="36">
        <v>2</v>
      </c>
      <c r="S25" s="36">
        <v>5</v>
      </c>
      <c r="T25" s="36">
        <v>5</v>
      </c>
      <c r="U25" s="36">
        <v>1</v>
      </c>
      <c r="V25" s="49">
        <v>0</v>
      </c>
      <c r="W25" s="50">
        <v>11</v>
      </c>
      <c r="X25" s="50">
        <v>1</v>
      </c>
      <c r="Y25" s="50">
        <v>8</v>
      </c>
      <c r="Z25" s="53">
        <v>6</v>
      </c>
    </row>
    <row r="26" spans="1:26" ht="18.75" customHeight="1">
      <c r="A26" s="88" t="s">
        <v>39</v>
      </c>
      <c r="B26" s="35">
        <f t="shared" si="0"/>
        <v>3</v>
      </c>
      <c r="C26" s="35">
        <f t="shared" si="1"/>
        <v>3</v>
      </c>
      <c r="D26" s="35">
        <f t="shared" si="2"/>
        <v>0</v>
      </c>
      <c r="E26" s="35">
        <f t="shared" si="3"/>
        <v>0</v>
      </c>
      <c r="F26" s="35">
        <f t="shared" si="4"/>
        <v>0</v>
      </c>
      <c r="G26" s="37">
        <v>0</v>
      </c>
      <c r="H26" s="37">
        <v>0</v>
      </c>
      <c r="I26" s="37">
        <v>0</v>
      </c>
      <c r="J26" s="37">
        <v>0</v>
      </c>
      <c r="K26" s="36">
        <v>3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49">
        <v>0</v>
      </c>
      <c r="W26" s="51">
        <v>0</v>
      </c>
      <c r="X26" s="51">
        <v>0</v>
      </c>
      <c r="Y26" s="51">
        <v>0</v>
      </c>
      <c r="Z26" s="52">
        <v>0</v>
      </c>
    </row>
    <row r="27" spans="1:26" ht="18.75" customHeight="1">
      <c r="A27" s="88" t="s">
        <v>40</v>
      </c>
      <c r="B27" s="35">
        <f t="shared" si="0"/>
        <v>43</v>
      </c>
      <c r="C27" s="35">
        <f t="shared" si="1"/>
        <v>33</v>
      </c>
      <c r="D27" s="35">
        <f t="shared" si="2"/>
        <v>10</v>
      </c>
      <c r="E27" s="35">
        <f t="shared" si="3"/>
        <v>0</v>
      </c>
      <c r="F27" s="35">
        <f t="shared" si="4"/>
        <v>0</v>
      </c>
      <c r="G27" s="36">
        <v>1</v>
      </c>
      <c r="H27" s="36">
        <v>1</v>
      </c>
      <c r="I27" s="37">
        <v>0</v>
      </c>
      <c r="J27" s="37">
        <v>0</v>
      </c>
      <c r="K27" s="36">
        <v>32</v>
      </c>
      <c r="L27" s="36">
        <v>8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49">
        <v>0</v>
      </c>
      <c r="W27" s="51">
        <v>0</v>
      </c>
      <c r="X27" s="50">
        <v>1</v>
      </c>
      <c r="Y27" s="51">
        <v>0</v>
      </c>
      <c r="Z27" s="52">
        <v>0</v>
      </c>
    </row>
    <row r="28" spans="1:26" ht="18.75" customHeight="1">
      <c r="A28" s="88" t="s">
        <v>41</v>
      </c>
      <c r="B28" s="35">
        <f t="shared" si="0"/>
        <v>55</v>
      </c>
      <c r="C28" s="35">
        <f t="shared" si="1"/>
        <v>36</v>
      </c>
      <c r="D28" s="35">
        <f t="shared" si="2"/>
        <v>19</v>
      </c>
      <c r="E28" s="35">
        <f t="shared" si="3"/>
        <v>0</v>
      </c>
      <c r="F28" s="35">
        <f t="shared" si="4"/>
        <v>0</v>
      </c>
      <c r="G28" s="36">
        <v>3</v>
      </c>
      <c r="H28" s="36">
        <v>1</v>
      </c>
      <c r="I28" s="37">
        <v>0</v>
      </c>
      <c r="J28" s="37">
        <v>0</v>
      </c>
      <c r="K28" s="36">
        <v>25</v>
      </c>
      <c r="L28" s="36">
        <v>14</v>
      </c>
      <c r="M28" s="37">
        <v>0</v>
      </c>
      <c r="N28" s="37">
        <v>0</v>
      </c>
      <c r="O28" s="36">
        <v>8</v>
      </c>
      <c r="P28" s="36">
        <v>4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49">
        <v>0</v>
      </c>
      <c r="W28" s="51">
        <v>0</v>
      </c>
      <c r="X28" s="51">
        <v>0</v>
      </c>
      <c r="Y28" s="51">
        <v>0</v>
      </c>
      <c r="Z28" s="52">
        <v>0</v>
      </c>
    </row>
    <row r="29" spans="1:26" ht="18.75" customHeight="1">
      <c r="A29" s="88" t="s">
        <v>42</v>
      </c>
      <c r="B29" s="35">
        <f t="shared" si="0"/>
        <v>93</v>
      </c>
      <c r="C29" s="35">
        <f t="shared" si="1"/>
        <v>60</v>
      </c>
      <c r="D29" s="35">
        <f t="shared" si="2"/>
        <v>33</v>
      </c>
      <c r="E29" s="35">
        <f t="shared" si="3"/>
        <v>0</v>
      </c>
      <c r="F29" s="35">
        <f t="shared" si="4"/>
        <v>0</v>
      </c>
      <c r="G29" s="36">
        <v>2</v>
      </c>
      <c r="H29" s="36">
        <v>2</v>
      </c>
      <c r="I29" s="37">
        <v>0</v>
      </c>
      <c r="J29" s="37">
        <v>0</v>
      </c>
      <c r="K29" s="36">
        <v>48</v>
      </c>
      <c r="L29" s="36">
        <v>26</v>
      </c>
      <c r="M29" s="37">
        <v>0</v>
      </c>
      <c r="N29" s="37">
        <v>0</v>
      </c>
      <c r="O29" s="36">
        <v>5</v>
      </c>
      <c r="P29" s="36">
        <v>2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49">
        <v>0</v>
      </c>
      <c r="W29" s="50">
        <v>5</v>
      </c>
      <c r="X29" s="50">
        <v>3</v>
      </c>
      <c r="Y29" s="51">
        <v>0</v>
      </c>
      <c r="Z29" s="52">
        <v>0</v>
      </c>
    </row>
    <row r="30" spans="1:26" ht="18.75" customHeight="1">
      <c r="A30" s="88" t="s">
        <v>43</v>
      </c>
      <c r="B30" s="35">
        <f t="shared" si="0"/>
        <v>4</v>
      </c>
      <c r="C30" s="35">
        <f t="shared" si="1"/>
        <v>3</v>
      </c>
      <c r="D30" s="35">
        <f t="shared" si="2"/>
        <v>1</v>
      </c>
      <c r="E30" s="35">
        <f t="shared" si="3"/>
        <v>0</v>
      </c>
      <c r="F30" s="35">
        <f t="shared" si="4"/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6">
        <v>2</v>
      </c>
      <c r="T30" s="37">
        <v>0</v>
      </c>
      <c r="U30" s="37">
        <v>0</v>
      </c>
      <c r="V30" s="49">
        <v>0</v>
      </c>
      <c r="W30" s="50">
        <v>1</v>
      </c>
      <c r="X30" s="50">
        <v>1</v>
      </c>
      <c r="Y30" s="51">
        <v>0</v>
      </c>
      <c r="Z30" s="52">
        <v>0</v>
      </c>
    </row>
    <row r="31" spans="1:26" ht="18.75" customHeight="1">
      <c r="A31" s="88" t="s">
        <v>44</v>
      </c>
      <c r="B31" s="35">
        <f t="shared" si="0"/>
        <v>4</v>
      </c>
      <c r="C31" s="35">
        <f t="shared" si="1"/>
        <v>3</v>
      </c>
      <c r="D31" s="35">
        <f t="shared" si="2"/>
        <v>1</v>
      </c>
      <c r="E31" s="35">
        <f t="shared" si="3"/>
        <v>0</v>
      </c>
      <c r="F31" s="35">
        <f t="shared" si="4"/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6">
        <v>2</v>
      </c>
      <c r="T31" s="37">
        <v>0</v>
      </c>
      <c r="U31" s="37">
        <v>0</v>
      </c>
      <c r="V31" s="49">
        <v>0</v>
      </c>
      <c r="W31" s="50">
        <v>1</v>
      </c>
      <c r="X31" s="50">
        <v>1</v>
      </c>
      <c r="Y31" s="51">
        <v>0</v>
      </c>
      <c r="Z31" s="52">
        <v>0</v>
      </c>
    </row>
    <row r="32" spans="1:26" ht="18.75" customHeight="1" thickBot="1">
      <c r="A32" s="89" t="s">
        <v>45</v>
      </c>
      <c r="B32" s="58">
        <f t="shared" si="0"/>
        <v>0</v>
      </c>
      <c r="C32" s="58">
        <f t="shared" si="1"/>
        <v>0</v>
      </c>
      <c r="D32" s="58">
        <f t="shared" si="2"/>
        <v>0</v>
      </c>
      <c r="E32" s="58">
        <f t="shared" si="3"/>
        <v>0</v>
      </c>
      <c r="F32" s="58">
        <f t="shared" si="4"/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54">
        <v>0</v>
      </c>
      <c r="W32" s="55">
        <v>0</v>
      </c>
      <c r="X32" s="55">
        <v>0</v>
      </c>
      <c r="Y32" s="55">
        <v>0</v>
      </c>
      <c r="Z32" s="56">
        <v>0</v>
      </c>
    </row>
    <row r="33" spans="1:26" ht="0.2" customHeight="1">
      <c r="A33" s="90"/>
      <c r="B33" s="41"/>
      <c r="C33" s="42"/>
      <c r="D33" s="43"/>
      <c r="E33" s="91">
        <f>I33+M33+Q33+U33+Y33</f>
        <v>0</v>
      </c>
      <c r="F33" s="44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109"/>
      <c r="X33" s="109"/>
      <c r="Y33" s="109"/>
      <c r="Z33" s="109"/>
    </row>
    <row r="34" spans="1:26" ht="36.75" customHeight="1">
      <c r="A34" s="110" t="s">
        <v>59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</row>
  </sheetData>
  <mergeCells count="23">
    <mergeCell ref="A34:Z34"/>
    <mergeCell ref="O4:P4"/>
    <mergeCell ref="Q4:R4"/>
    <mergeCell ref="S4:T4"/>
    <mergeCell ref="U4:V4"/>
    <mergeCell ref="W4:X4"/>
    <mergeCell ref="Y4:Z4"/>
    <mergeCell ref="C4:D4"/>
    <mergeCell ref="E4:F4"/>
    <mergeCell ref="G4:H4"/>
    <mergeCell ref="I4:J4"/>
    <mergeCell ref="K4:L4"/>
    <mergeCell ref="M4:N4"/>
    <mergeCell ref="A1:Z1"/>
    <mergeCell ref="A2:Z2"/>
    <mergeCell ref="A3:A5"/>
    <mergeCell ref="B3:F3"/>
    <mergeCell ref="G3:J3"/>
    <mergeCell ref="K3:N3"/>
    <mergeCell ref="O3:R3"/>
    <mergeCell ref="S3:V3"/>
    <mergeCell ref="W3:Z3"/>
    <mergeCell ref="B4:B5"/>
  </mergeCells>
  <phoneticPr fontId="20" type="noConversion"/>
  <pageMargins left="0.70000000000000007" right="0.70000000000000007" top="0.75" bottom="0.75" header="0.30000000000000004" footer="0.30000000000000004"/>
  <pageSetup paperSize="0" scale="69" fitToWidth="0" fitToHeight="0" orientation="landscape" horizontalDpi="0" verticalDpi="0" copie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opLeftCell="A3" workbookViewId="0">
      <selection activeCell="I22" sqref="A3:Z36"/>
    </sheetView>
  </sheetViews>
  <sheetFormatPr defaultRowHeight="12"/>
  <cols>
    <col min="1" max="1" width="17.83203125" customWidth="1"/>
    <col min="2" max="26" width="8.6640625" customWidth="1"/>
    <col min="27" max="27" width="9.33203125" customWidth="1"/>
  </cols>
  <sheetData>
    <row r="1" spans="1:26" s="59" customFormat="1" ht="31.5" hidden="1" customHeight="1">
      <c r="A1" s="59" t="s">
        <v>2</v>
      </c>
      <c r="B1" s="59" t="s">
        <v>3</v>
      </c>
      <c r="C1" s="59" t="s">
        <v>4</v>
      </c>
      <c r="D1" s="59" t="s">
        <v>5</v>
      </c>
      <c r="E1" s="60" t="s">
        <v>6</v>
      </c>
      <c r="F1" s="61" t="s">
        <v>1</v>
      </c>
      <c r="G1" s="59" t="s">
        <v>7</v>
      </c>
    </row>
    <row r="2" spans="1:26" s="59" customFormat="1" ht="28.5" hidden="1" customHeight="1">
      <c r="A2" s="62"/>
      <c r="B2" s="62"/>
    </row>
    <row r="3" spans="1:26" ht="31.5" customHeight="1">
      <c r="A3" s="80" t="str">
        <f>F1</f>
        <v>身心障礙福利機構服務使用者之年齡分配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1:26" ht="19.5" customHeight="1" thickBot="1">
      <c r="A4" s="94" t="s">
        <v>49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6" ht="15.75" thickBot="1">
      <c r="A5" s="93" t="s">
        <v>10</v>
      </c>
      <c r="B5" s="95" t="s">
        <v>50</v>
      </c>
      <c r="C5" s="95"/>
      <c r="D5" s="95"/>
      <c r="E5" s="95"/>
      <c r="F5" s="95"/>
      <c r="G5" s="46" t="s">
        <v>51</v>
      </c>
      <c r="H5" s="46"/>
      <c r="I5" s="46"/>
      <c r="J5" s="46"/>
      <c r="K5" s="46" t="s">
        <v>52</v>
      </c>
      <c r="L5" s="46"/>
      <c r="M5" s="46"/>
      <c r="N5" s="46"/>
      <c r="O5" s="46" t="s">
        <v>53</v>
      </c>
      <c r="P5" s="46"/>
      <c r="Q5" s="46"/>
      <c r="R5" s="46"/>
      <c r="S5" s="46" t="s">
        <v>54</v>
      </c>
      <c r="T5" s="46"/>
      <c r="U5" s="46"/>
      <c r="V5" s="46"/>
      <c r="W5" s="47" t="s">
        <v>55</v>
      </c>
      <c r="X5" s="47"/>
      <c r="Y5" s="47"/>
      <c r="Z5" s="47"/>
    </row>
    <row r="6" spans="1:26" ht="15.75" thickBot="1">
      <c r="A6" s="93"/>
      <c r="B6" s="96" t="s">
        <v>56</v>
      </c>
      <c r="C6" s="34" t="s">
        <v>57</v>
      </c>
      <c r="D6" s="34"/>
      <c r="E6" s="34" t="s">
        <v>58</v>
      </c>
      <c r="F6" s="34"/>
      <c r="G6" s="34" t="s">
        <v>57</v>
      </c>
      <c r="H6" s="34"/>
      <c r="I6" s="34" t="s">
        <v>58</v>
      </c>
      <c r="J6" s="34"/>
      <c r="K6" s="34" t="s">
        <v>57</v>
      </c>
      <c r="L6" s="34"/>
      <c r="M6" s="34" t="s">
        <v>58</v>
      </c>
      <c r="N6" s="34"/>
      <c r="O6" s="34" t="s">
        <v>57</v>
      </c>
      <c r="P6" s="34"/>
      <c r="Q6" s="34" t="s">
        <v>58</v>
      </c>
      <c r="R6" s="34"/>
      <c r="S6" s="34" t="s">
        <v>57</v>
      </c>
      <c r="T6" s="34"/>
      <c r="U6" s="34" t="s">
        <v>58</v>
      </c>
      <c r="V6" s="34"/>
      <c r="W6" s="34" t="s">
        <v>57</v>
      </c>
      <c r="X6" s="34"/>
      <c r="Y6" s="97" t="s">
        <v>58</v>
      </c>
      <c r="Z6" s="97"/>
    </row>
    <row r="7" spans="1:26" ht="17.25" thickBot="1">
      <c r="A7" s="93"/>
      <c r="B7" s="96"/>
      <c r="C7" s="86" t="s">
        <v>18</v>
      </c>
      <c r="D7" s="86" t="s">
        <v>19</v>
      </c>
      <c r="E7" s="98" t="s">
        <v>18</v>
      </c>
      <c r="F7" s="86" t="s">
        <v>19</v>
      </c>
      <c r="G7" s="86" t="s">
        <v>18</v>
      </c>
      <c r="H7" s="86" t="s">
        <v>19</v>
      </c>
      <c r="I7" s="98" t="s">
        <v>18</v>
      </c>
      <c r="J7" s="86" t="s">
        <v>19</v>
      </c>
      <c r="K7" s="86" t="s">
        <v>18</v>
      </c>
      <c r="L7" s="86" t="s">
        <v>19</v>
      </c>
      <c r="M7" s="98" t="s">
        <v>18</v>
      </c>
      <c r="N7" s="86" t="s">
        <v>19</v>
      </c>
      <c r="O7" s="86" t="s">
        <v>18</v>
      </c>
      <c r="P7" s="86" t="s">
        <v>19</v>
      </c>
      <c r="Q7" s="98" t="s">
        <v>18</v>
      </c>
      <c r="R7" s="86" t="s">
        <v>19</v>
      </c>
      <c r="S7" s="98" t="s">
        <v>18</v>
      </c>
      <c r="T7" s="86" t="s">
        <v>19</v>
      </c>
      <c r="U7" s="98" t="s">
        <v>18</v>
      </c>
      <c r="V7" s="99" t="s">
        <v>19</v>
      </c>
      <c r="W7" s="85" t="s">
        <v>18</v>
      </c>
      <c r="X7" s="85" t="s">
        <v>19</v>
      </c>
      <c r="Y7" s="85" t="s">
        <v>18</v>
      </c>
      <c r="Z7" s="100" t="s">
        <v>19</v>
      </c>
    </row>
    <row r="8" spans="1:26" ht="0.2" customHeight="1" thickBot="1">
      <c r="A8" s="101"/>
      <c r="B8" s="102"/>
      <c r="C8" s="103" t="s">
        <v>18</v>
      </c>
      <c r="D8" s="103" t="s">
        <v>19</v>
      </c>
      <c r="E8" s="104" t="s">
        <v>18</v>
      </c>
      <c r="F8" s="103" t="s">
        <v>19</v>
      </c>
      <c r="G8" s="103" t="s">
        <v>18</v>
      </c>
      <c r="H8" s="103" t="s">
        <v>19</v>
      </c>
      <c r="I8" s="104" t="s">
        <v>18</v>
      </c>
      <c r="J8" s="103" t="s">
        <v>19</v>
      </c>
      <c r="K8" s="103" t="s">
        <v>18</v>
      </c>
      <c r="L8" s="103" t="s">
        <v>19</v>
      </c>
      <c r="M8" s="104" t="s">
        <v>18</v>
      </c>
      <c r="N8" s="103" t="s">
        <v>19</v>
      </c>
      <c r="O8" s="103" t="s">
        <v>18</v>
      </c>
      <c r="P8" s="103" t="s">
        <v>19</v>
      </c>
      <c r="Q8" s="104" t="s">
        <v>18</v>
      </c>
      <c r="R8" s="103" t="s">
        <v>19</v>
      </c>
      <c r="S8" s="104" t="s">
        <v>18</v>
      </c>
      <c r="T8" s="103" t="s">
        <v>19</v>
      </c>
      <c r="U8" s="104" t="s">
        <v>18</v>
      </c>
      <c r="V8" s="105" t="s">
        <v>19</v>
      </c>
      <c r="W8" s="106"/>
      <c r="X8" s="104" t="s">
        <v>18</v>
      </c>
      <c r="Y8" s="104" t="s">
        <v>19</v>
      </c>
      <c r="Z8" s="104" t="s">
        <v>18</v>
      </c>
    </row>
    <row r="9" spans="1:26" ht="18.75" customHeight="1">
      <c r="A9" s="107" t="s">
        <v>20</v>
      </c>
      <c r="B9" s="63">
        <f t="shared" ref="B9:B34" si="0">C9+D9+E9+F9</f>
        <v>2710</v>
      </c>
      <c r="C9" s="64">
        <f t="shared" ref="C9:C34" si="1">G9+K9+O9+W9+S9</f>
        <v>1767</v>
      </c>
      <c r="D9" s="64">
        <f t="shared" ref="D9:D34" si="2">H9+L9+P9+X9+T9</f>
        <v>863</v>
      </c>
      <c r="E9" s="64">
        <f t="shared" ref="E9:E34" si="3">I9+M9+Q9+Y9+U9</f>
        <v>48</v>
      </c>
      <c r="F9" s="64">
        <f t="shared" ref="F9:F34" si="4">J9+N9+R9+Z9+V9</f>
        <v>32</v>
      </c>
      <c r="G9" s="64">
        <v>211</v>
      </c>
      <c r="H9" s="64">
        <v>126</v>
      </c>
      <c r="I9" s="64">
        <v>2</v>
      </c>
      <c r="J9" s="64">
        <v>1</v>
      </c>
      <c r="K9" s="64">
        <v>1099</v>
      </c>
      <c r="L9" s="64">
        <v>500</v>
      </c>
      <c r="M9" s="64">
        <v>11</v>
      </c>
      <c r="N9" s="64">
        <v>6</v>
      </c>
      <c r="O9" s="64">
        <v>247</v>
      </c>
      <c r="P9" s="64">
        <v>93</v>
      </c>
      <c r="Q9" s="64">
        <v>14</v>
      </c>
      <c r="R9" s="64">
        <v>4</v>
      </c>
      <c r="S9" s="64">
        <v>74</v>
      </c>
      <c r="T9" s="64">
        <v>55</v>
      </c>
      <c r="U9" s="64">
        <v>9</v>
      </c>
      <c r="V9" s="65">
        <v>9</v>
      </c>
      <c r="W9" s="64">
        <v>136</v>
      </c>
      <c r="X9" s="64">
        <v>89</v>
      </c>
      <c r="Y9" s="64">
        <v>12</v>
      </c>
      <c r="Z9" s="66">
        <v>12</v>
      </c>
    </row>
    <row r="10" spans="1:26" ht="18.75" customHeight="1">
      <c r="A10" s="88" t="s">
        <v>21</v>
      </c>
      <c r="B10" s="67">
        <f t="shared" si="0"/>
        <v>9</v>
      </c>
      <c r="C10" s="36">
        <f t="shared" si="1"/>
        <v>7</v>
      </c>
      <c r="D10" s="36">
        <f t="shared" si="2"/>
        <v>2</v>
      </c>
      <c r="E10" s="36">
        <f t="shared" si="3"/>
        <v>0</v>
      </c>
      <c r="F10" s="36">
        <f t="shared" si="4"/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6">
        <v>4</v>
      </c>
      <c r="T10" s="37">
        <v>0</v>
      </c>
      <c r="U10" s="37">
        <v>0</v>
      </c>
      <c r="V10" s="49">
        <v>0</v>
      </c>
      <c r="W10" s="50">
        <v>3</v>
      </c>
      <c r="X10" s="50">
        <v>2</v>
      </c>
      <c r="Y10" s="51">
        <v>0</v>
      </c>
      <c r="Z10" s="52">
        <v>0</v>
      </c>
    </row>
    <row r="11" spans="1:26" ht="18.75" customHeight="1">
      <c r="A11" s="88" t="s">
        <v>22</v>
      </c>
      <c r="B11" s="67">
        <f t="shared" si="0"/>
        <v>398</v>
      </c>
      <c r="C11" s="36">
        <f t="shared" si="1"/>
        <v>263</v>
      </c>
      <c r="D11" s="36">
        <f t="shared" si="2"/>
        <v>131</v>
      </c>
      <c r="E11" s="36">
        <f t="shared" si="3"/>
        <v>1</v>
      </c>
      <c r="F11" s="36">
        <f t="shared" si="4"/>
        <v>3</v>
      </c>
      <c r="G11" s="36">
        <v>26</v>
      </c>
      <c r="H11" s="36">
        <v>16</v>
      </c>
      <c r="I11" s="37">
        <v>0</v>
      </c>
      <c r="J11" s="37">
        <v>0</v>
      </c>
      <c r="K11" s="36">
        <v>166</v>
      </c>
      <c r="L11" s="36">
        <v>72</v>
      </c>
      <c r="M11" s="36">
        <v>1</v>
      </c>
      <c r="N11" s="36">
        <v>1</v>
      </c>
      <c r="O11" s="36">
        <v>48</v>
      </c>
      <c r="P11" s="36">
        <v>25</v>
      </c>
      <c r="Q11" s="37">
        <v>0</v>
      </c>
      <c r="R11" s="36">
        <v>2</v>
      </c>
      <c r="S11" s="36">
        <v>6</v>
      </c>
      <c r="T11" s="36">
        <v>9</v>
      </c>
      <c r="U11" s="37">
        <v>0</v>
      </c>
      <c r="V11" s="49">
        <v>0</v>
      </c>
      <c r="W11" s="50">
        <v>17</v>
      </c>
      <c r="X11" s="50">
        <v>9</v>
      </c>
      <c r="Y11" s="51">
        <v>0</v>
      </c>
      <c r="Z11" s="52">
        <v>0</v>
      </c>
    </row>
    <row r="12" spans="1:26" ht="18.75" customHeight="1">
      <c r="A12" s="88" t="s">
        <v>23</v>
      </c>
      <c r="B12" s="67">
        <f t="shared" si="0"/>
        <v>515</v>
      </c>
      <c r="C12" s="36">
        <f t="shared" si="1"/>
        <v>341</v>
      </c>
      <c r="D12" s="36">
        <f t="shared" si="2"/>
        <v>172</v>
      </c>
      <c r="E12" s="36">
        <f t="shared" si="3"/>
        <v>2</v>
      </c>
      <c r="F12" s="36">
        <f t="shared" si="4"/>
        <v>0</v>
      </c>
      <c r="G12" s="36">
        <v>52</v>
      </c>
      <c r="H12" s="36">
        <v>35</v>
      </c>
      <c r="I12" s="36">
        <v>1</v>
      </c>
      <c r="J12" s="37">
        <v>0</v>
      </c>
      <c r="K12" s="36">
        <v>252</v>
      </c>
      <c r="L12" s="36">
        <v>115</v>
      </c>
      <c r="M12" s="36">
        <v>1</v>
      </c>
      <c r="N12" s="37">
        <v>0</v>
      </c>
      <c r="O12" s="36">
        <v>36</v>
      </c>
      <c r="P12" s="36">
        <v>16</v>
      </c>
      <c r="Q12" s="37">
        <v>0</v>
      </c>
      <c r="R12" s="37">
        <v>0</v>
      </c>
      <c r="S12" s="36">
        <v>1</v>
      </c>
      <c r="T12" s="37">
        <v>0</v>
      </c>
      <c r="U12" s="37">
        <v>0</v>
      </c>
      <c r="V12" s="49">
        <v>0</v>
      </c>
      <c r="W12" s="51">
        <v>0</v>
      </c>
      <c r="X12" s="50">
        <v>6</v>
      </c>
      <c r="Y12" s="51">
        <v>0</v>
      </c>
      <c r="Z12" s="52">
        <v>0</v>
      </c>
    </row>
    <row r="13" spans="1:26" ht="18.75" customHeight="1">
      <c r="A13" s="88" t="s">
        <v>24</v>
      </c>
      <c r="B13" s="67">
        <f t="shared" si="0"/>
        <v>105</v>
      </c>
      <c r="C13" s="36">
        <f t="shared" si="1"/>
        <v>66</v>
      </c>
      <c r="D13" s="36">
        <f t="shared" si="2"/>
        <v>31</v>
      </c>
      <c r="E13" s="36">
        <f t="shared" si="3"/>
        <v>5</v>
      </c>
      <c r="F13" s="36">
        <f t="shared" si="4"/>
        <v>3</v>
      </c>
      <c r="G13" s="36">
        <v>3</v>
      </c>
      <c r="H13" s="36">
        <v>5</v>
      </c>
      <c r="I13" s="37">
        <v>0</v>
      </c>
      <c r="J13" s="37">
        <v>0</v>
      </c>
      <c r="K13" s="36">
        <v>34</v>
      </c>
      <c r="L13" s="36">
        <v>14</v>
      </c>
      <c r="M13" s="36">
        <v>1</v>
      </c>
      <c r="N13" s="36">
        <v>2</v>
      </c>
      <c r="O13" s="36">
        <v>12</v>
      </c>
      <c r="P13" s="36">
        <v>1</v>
      </c>
      <c r="Q13" s="36">
        <v>2</v>
      </c>
      <c r="R13" s="37">
        <v>0</v>
      </c>
      <c r="S13" s="36">
        <v>8</v>
      </c>
      <c r="T13" s="36">
        <v>3</v>
      </c>
      <c r="U13" s="36">
        <v>1</v>
      </c>
      <c r="V13" s="49">
        <v>0</v>
      </c>
      <c r="W13" s="50">
        <v>9</v>
      </c>
      <c r="X13" s="50">
        <v>8</v>
      </c>
      <c r="Y13" s="50">
        <v>1</v>
      </c>
      <c r="Z13" s="53">
        <v>1</v>
      </c>
    </row>
    <row r="14" spans="1:26" ht="18.75" customHeight="1">
      <c r="A14" s="88" t="s">
        <v>25</v>
      </c>
      <c r="B14" s="67">
        <f t="shared" si="0"/>
        <v>428</v>
      </c>
      <c r="C14" s="36">
        <f t="shared" si="1"/>
        <v>257</v>
      </c>
      <c r="D14" s="36">
        <f t="shared" si="2"/>
        <v>158</v>
      </c>
      <c r="E14" s="36">
        <f t="shared" si="3"/>
        <v>8</v>
      </c>
      <c r="F14" s="36">
        <f t="shared" si="4"/>
        <v>5</v>
      </c>
      <c r="G14" s="36">
        <v>37</v>
      </c>
      <c r="H14" s="36">
        <v>25</v>
      </c>
      <c r="I14" s="37">
        <v>0</v>
      </c>
      <c r="J14" s="36">
        <v>1</v>
      </c>
      <c r="K14" s="36">
        <v>114</v>
      </c>
      <c r="L14" s="36">
        <v>62</v>
      </c>
      <c r="M14" s="36">
        <v>2</v>
      </c>
      <c r="N14" s="37">
        <v>0</v>
      </c>
      <c r="O14" s="36">
        <v>61</v>
      </c>
      <c r="P14" s="36">
        <v>21</v>
      </c>
      <c r="Q14" s="36">
        <v>2</v>
      </c>
      <c r="R14" s="37">
        <v>0</v>
      </c>
      <c r="S14" s="36">
        <v>24</v>
      </c>
      <c r="T14" s="36">
        <v>22</v>
      </c>
      <c r="U14" s="36">
        <v>2</v>
      </c>
      <c r="V14" s="57">
        <v>3</v>
      </c>
      <c r="W14" s="50">
        <v>21</v>
      </c>
      <c r="X14" s="50">
        <v>28</v>
      </c>
      <c r="Y14" s="50">
        <v>2</v>
      </c>
      <c r="Z14" s="53">
        <v>1</v>
      </c>
    </row>
    <row r="15" spans="1:26" ht="18.75" customHeight="1">
      <c r="A15" s="88" t="s">
        <v>26</v>
      </c>
      <c r="B15" s="67">
        <f t="shared" si="0"/>
        <v>268</v>
      </c>
      <c r="C15" s="36">
        <f t="shared" si="1"/>
        <v>185</v>
      </c>
      <c r="D15" s="36">
        <f t="shared" si="2"/>
        <v>83</v>
      </c>
      <c r="E15" s="36">
        <f t="shared" si="3"/>
        <v>0</v>
      </c>
      <c r="F15" s="36">
        <f t="shared" si="4"/>
        <v>0</v>
      </c>
      <c r="G15" s="36">
        <v>40</v>
      </c>
      <c r="H15" s="36">
        <v>15</v>
      </c>
      <c r="I15" s="37">
        <v>0</v>
      </c>
      <c r="J15" s="37">
        <v>0</v>
      </c>
      <c r="K15" s="36">
        <v>117</v>
      </c>
      <c r="L15" s="36">
        <v>57</v>
      </c>
      <c r="M15" s="37">
        <v>0</v>
      </c>
      <c r="N15" s="37">
        <v>0</v>
      </c>
      <c r="O15" s="36">
        <v>14</v>
      </c>
      <c r="P15" s="36">
        <v>1</v>
      </c>
      <c r="Q15" s="37">
        <v>0</v>
      </c>
      <c r="R15" s="37">
        <v>0</v>
      </c>
      <c r="S15" s="36">
        <v>3</v>
      </c>
      <c r="T15" s="36">
        <v>2</v>
      </c>
      <c r="U15" s="37">
        <v>0</v>
      </c>
      <c r="V15" s="49">
        <v>0</v>
      </c>
      <c r="W15" s="50">
        <v>11</v>
      </c>
      <c r="X15" s="50">
        <v>8</v>
      </c>
      <c r="Y15" s="51">
        <v>0</v>
      </c>
      <c r="Z15" s="52">
        <v>0</v>
      </c>
    </row>
    <row r="16" spans="1:26" ht="18.75" customHeight="1">
      <c r="A16" s="88" t="s">
        <v>27</v>
      </c>
      <c r="B16" s="67">
        <f t="shared" si="0"/>
        <v>436</v>
      </c>
      <c r="C16" s="36">
        <f t="shared" si="1"/>
        <v>300</v>
      </c>
      <c r="D16" s="36">
        <f t="shared" si="2"/>
        <v>130</v>
      </c>
      <c r="E16" s="36">
        <f t="shared" si="3"/>
        <v>5</v>
      </c>
      <c r="F16" s="36">
        <f t="shared" si="4"/>
        <v>1</v>
      </c>
      <c r="G16" s="36">
        <v>38</v>
      </c>
      <c r="H16" s="36">
        <v>23</v>
      </c>
      <c r="I16" s="36">
        <v>1</v>
      </c>
      <c r="J16" s="37">
        <v>0</v>
      </c>
      <c r="K16" s="36">
        <v>228</v>
      </c>
      <c r="L16" s="36">
        <v>99</v>
      </c>
      <c r="M16" s="36">
        <v>3</v>
      </c>
      <c r="N16" s="36">
        <v>1</v>
      </c>
      <c r="O16" s="36">
        <v>33</v>
      </c>
      <c r="P16" s="36">
        <v>8</v>
      </c>
      <c r="Q16" s="36">
        <v>1</v>
      </c>
      <c r="R16" s="37">
        <v>0</v>
      </c>
      <c r="S16" s="37">
        <v>0</v>
      </c>
      <c r="T16" s="37">
        <v>0</v>
      </c>
      <c r="U16" s="37">
        <v>0</v>
      </c>
      <c r="V16" s="49">
        <v>0</v>
      </c>
      <c r="W16" s="50">
        <v>1</v>
      </c>
      <c r="X16" s="51">
        <v>0</v>
      </c>
      <c r="Y16" s="51">
        <v>0</v>
      </c>
      <c r="Z16" s="52">
        <v>0</v>
      </c>
    </row>
    <row r="17" spans="1:26" ht="18.75" customHeight="1">
      <c r="A17" s="88" t="s">
        <v>28</v>
      </c>
      <c r="B17" s="67">
        <f t="shared" si="0"/>
        <v>547</v>
      </c>
      <c r="C17" s="36">
        <f t="shared" si="1"/>
        <v>345</v>
      </c>
      <c r="D17" s="36">
        <f t="shared" si="2"/>
        <v>155</v>
      </c>
      <c r="E17" s="36">
        <f t="shared" si="3"/>
        <v>27</v>
      </c>
      <c r="F17" s="36">
        <f t="shared" si="4"/>
        <v>20</v>
      </c>
      <c r="G17" s="36">
        <v>15</v>
      </c>
      <c r="H17" s="36">
        <v>7</v>
      </c>
      <c r="I17" s="37">
        <v>0</v>
      </c>
      <c r="J17" s="37">
        <v>0</v>
      </c>
      <c r="K17" s="36">
        <v>188</v>
      </c>
      <c r="L17" s="36">
        <v>81</v>
      </c>
      <c r="M17" s="36">
        <v>3</v>
      </c>
      <c r="N17" s="36">
        <v>2</v>
      </c>
      <c r="O17" s="36">
        <v>43</v>
      </c>
      <c r="P17" s="36">
        <v>21</v>
      </c>
      <c r="Q17" s="36">
        <v>9</v>
      </c>
      <c r="R17" s="36">
        <v>2</v>
      </c>
      <c r="S17" s="36">
        <v>26</v>
      </c>
      <c r="T17" s="36">
        <v>18</v>
      </c>
      <c r="U17" s="36">
        <v>6</v>
      </c>
      <c r="V17" s="57">
        <v>6</v>
      </c>
      <c r="W17" s="50">
        <v>73</v>
      </c>
      <c r="X17" s="50">
        <v>28</v>
      </c>
      <c r="Y17" s="50">
        <v>9</v>
      </c>
      <c r="Z17" s="53">
        <v>10</v>
      </c>
    </row>
    <row r="18" spans="1:26" ht="18.75" customHeight="1">
      <c r="A18" s="88" t="s">
        <v>29</v>
      </c>
      <c r="B18" s="67">
        <f t="shared" si="0"/>
        <v>18</v>
      </c>
      <c r="C18" s="36">
        <f t="shared" si="1"/>
        <v>9</v>
      </c>
      <c r="D18" s="36">
        <f t="shared" si="2"/>
        <v>6</v>
      </c>
      <c r="E18" s="36">
        <f t="shared" si="3"/>
        <v>1</v>
      </c>
      <c r="F18" s="36">
        <f t="shared" si="4"/>
        <v>2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6">
        <v>2</v>
      </c>
      <c r="P18" s="37">
        <v>0</v>
      </c>
      <c r="Q18" s="36">
        <v>1</v>
      </c>
      <c r="R18" s="37">
        <v>0</v>
      </c>
      <c r="S18" s="36">
        <v>1</v>
      </c>
      <c r="T18" s="36">
        <v>3</v>
      </c>
      <c r="U18" s="37">
        <v>0</v>
      </c>
      <c r="V18" s="49">
        <v>0</v>
      </c>
      <c r="W18" s="50">
        <v>6</v>
      </c>
      <c r="X18" s="50">
        <v>3</v>
      </c>
      <c r="Y18" s="51">
        <v>0</v>
      </c>
      <c r="Z18" s="53">
        <v>2</v>
      </c>
    </row>
    <row r="19" spans="1:26" ht="18.75" customHeight="1">
      <c r="A19" s="88" t="s">
        <v>30</v>
      </c>
      <c r="B19" s="67">
        <f t="shared" si="0"/>
        <v>23</v>
      </c>
      <c r="C19" s="36">
        <f t="shared" si="1"/>
        <v>10</v>
      </c>
      <c r="D19" s="36">
        <f t="shared" si="2"/>
        <v>8</v>
      </c>
      <c r="E19" s="36">
        <f t="shared" si="3"/>
        <v>3</v>
      </c>
      <c r="F19" s="36">
        <f t="shared" si="4"/>
        <v>2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6">
        <v>1</v>
      </c>
      <c r="P19" s="36">
        <v>1</v>
      </c>
      <c r="Q19" s="36">
        <v>1</v>
      </c>
      <c r="R19" s="37">
        <v>0</v>
      </c>
      <c r="S19" s="36">
        <v>3</v>
      </c>
      <c r="T19" s="36">
        <v>2</v>
      </c>
      <c r="U19" s="36">
        <v>1</v>
      </c>
      <c r="V19" s="57">
        <v>2</v>
      </c>
      <c r="W19" s="50">
        <v>6</v>
      </c>
      <c r="X19" s="50">
        <v>5</v>
      </c>
      <c r="Y19" s="50">
        <v>1</v>
      </c>
      <c r="Z19" s="52">
        <v>0</v>
      </c>
    </row>
    <row r="20" spans="1:26" ht="18.75" customHeight="1">
      <c r="A20" s="88" t="s">
        <v>31</v>
      </c>
      <c r="B20" s="67">
        <f t="shared" si="0"/>
        <v>27</v>
      </c>
      <c r="C20" s="36">
        <f t="shared" si="1"/>
        <v>21</v>
      </c>
      <c r="D20" s="36">
        <f t="shared" si="2"/>
        <v>5</v>
      </c>
      <c r="E20" s="36">
        <f t="shared" si="3"/>
        <v>1</v>
      </c>
      <c r="F20" s="36">
        <f t="shared" si="4"/>
        <v>0</v>
      </c>
      <c r="G20" s="36">
        <v>1</v>
      </c>
      <c r="H20" s="37">
        <v>0</v>
      </c>
      <c r="I20" s="37">
        <v>0</v>
      </c>
      <c r="J20" s="37">
        <v>0</v>
      </c>
      <c r="K20" s="36">
        <v>10</v>
      </c>
      <c r="L20" s="36">
        <v>3</v>
      </c>
      <c r="M20" s="37">
        <v>0</v>
      </c>
      <c r="N20" s="37">
        <v>0</v>
      </c>
      <c r="O20" s="36">
        <v>4</v>
      </c>
      <c r="P20" s="37">
        <v>0</v>
      </c>
      <c r="Q20" s="37">
        <v>0</v>
      </c>
      <c r="R20" s="37">
        <v>0</v>
      </c>
      <c r="S20" s="36">
        <v>1</v>
      </c>
      <c r="T20" s="37">
        <v>0</v>
      </c>
      <c r="U20" s="37">
        <v>0</v>
      </c>
      <c r="V20" s="49">
        <v>0</v>
      </c>
      <c r="W20" s="50">
        <v>5</v>
      </c>
      <c r="X20" s="50">
        <v>2</v>
      </c>
      <c r="Y20" s="50">
        <v>1</v>
      </c>
      <c r="Z20" s="52">
        <v>0</v>
      </c>
    </row>
    <row r="21" spans="1:26" ht="18.75" customHeight="1">
      <c r="A21" s="88" t="s">
        <v>32</v>
      </c>
      <c r="B21" s="67">
        <f t="shared" si="0"/>
        <v>119</v>
      </c>
      <c r="C21" s="36">
        <f t="shared" si="1"/>
        <v>82</v>
      </c>
      <c r="D21" s="36">
        <f t="shared" si="2"/>
        <v>37</v>
      </c>
      <c r="E21" s="36">
        <f t="shared" si="3"/>
        <v>0</v>
      </c>
      <c r="F21" s="36">
        <f t="shared" si="4"/>
        <v>0</v>
      </c>
      <c r="G21" s="36">
        <v>5</v>
      </c>
      <c r="H21" s="36">
        <v>3</v>
      </c>
      <c r="I21" s="37">
        <v>0</v>
      </c>
      <c r="J21" s="37">
        <v>0</v>
      </c>
      <c r="K21" s="36">
        <v>41</v>
      </c>
      <c r="L21" s="36">
        <v>23</v>
      </c>
      <c r="M21" s="37">
        <v>0</v>
      </c>
      <c r="N21" s="37">
        <v>0</v>
      </c>
      <c r="O21" s="36">
        <v>21</v>
      </c>
      <c r="P21" s="36">
        <v>6</v>
      </c>
      <c r="Q21" s="37">
        <v>0</v>
      </c>
      <c r="R21" s="37">
        <v>0</v>
      </c>
      <c r="S21" s="36">
        <v>6</v>
      </c>
      <c r="T21" s="36">
        <v>2</v>
      </c>
      <c r="U21" s="37">
        <v>0</v>
      </c>
      <c r="V21" s="49">
        <v>0</v>
      </c>
      <c r="W21" s="50">
        <v>9</v>
      </c>
      <c r="X21" s="50">
        <v>3</v>
      </c>
      <c r="Y21" s="51">
        <v>0</v>
      </c>
      <c r="Z21" s="52">
        <v>0</v>
      </c>
    </row>
    <row r="22" spans="1:26" ht="18.75" customHeight="1">
      <c r="A22" s="88" t="s">
        <v>33</v>
      </c>
      <c r="B22" s="67">
        <f t="shared" si="0"/>
        <v>11</v>
      </c>
      <c r="C22" s="36">
        <f t="shared" si="1"/>
        <v>7</v>
      </c>
      <c r="D22" s="36">
        <f t="shared" si="2"/>
        <v>3</v>
      </c>
      <c r="E22" s="36">
        <f t="shared" si="3"/>
        <v>1</v>
      </c>
      <c r="F22" s="36">
        <f t="shared" si="4"/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6">
        <v>1</v>
      </c>
      <c r="T22" s="36">
        <v>1</v>
      </c>
      <c r="U22" s="36">
        <v>1</v>
      </c>
      <c r="V22" s="49">
        <v>0</v>
      </c>
      <c r="W22" s="50">
        <v>6</v>
      </c>
      <c r="X22" s="50">
        <v>2</v>
      </c>
      <c r="Y22" s="51">
        <v>0</v>
      </c>
      <c r="Z22" s="52">
        <v>0</v>
      </c>
    </row>
    <row r="23" spans="1:26" ht="18.75" customHeight="1">
      <c r="A23" s="88" t="s">
        <v>34</v>
      </c>
      <c r="B23" s="67">
        <f t="shared" si="0"/>
        <v>6</v>
      </c>
      <c r="C23" s="36">
        <f t="shared" si="1"/>
        <v>5</v>
      </c>
      <c r="D23" s="36">
        <f t="shared" si="2"/>
        <v>1</v>
      </c>
      <c r="E23" s="36">
        <f t="shared" si="3"/>
        <v>0</v>
      </c>
      <c r="F23" s="36">
        <f t="shared" si="4"/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6">
        <v>2</v>
      </c>
      <c r="T23" s="36">
        <v>1</v>
      </c>
      <c r="U23" s="37">
        <v>0</v>
      </c>
      <c r="V23" s="49">
        <v>0</v>
      </c>
      <c r="W23" s="50">
        <v>3</v>
      </c>
      <c r="X23" s="51">
        <v>0</v>
      </c>
      <c r="Y23" s="51">
        <v>0</v>
      </c>
      <c r="Z23" s="52">
        <v>0</v>
      </c>
    </row>
    <row r="24" spans="1:26" ht="18.75" customHeight="1">
      <c r="A24" s="88" t="s">
        <v>35</v>
      </c>
      <c r="B24" s="67">
        <f t="shared" si="0"/>
        <v>28</v>
      </c>
      <c r="C24" s="36">
        <f t="shared" si="1"/>
        <v>19</v>
      </c>
      <c r="D24" s="36">
        <f t="shared" si="2"/>
        <v>8</v>
      </c>
      <c r="E24" s="36">
        <f t="shared" si="3"/>
        <v>0</v>
      </c>
      <c r="F24" s="36">
        <f t="shared" si="4"/>
        <v>1</v>
      </c>
      <c r="G24" s="36">
        <v>1</v>
      </c>
      <c r="H24" s="37">
        <v>0</v>
      </c>
      <c r="I24" s="37">
        <v>0</v>
      </c>
      <c r="J24" s="37">
        <v>0</v>
      </c>
      <c r="K24" s="36">
        <v>11</v>
      </c>
      <c r="L24" s="36">
        <v>3</v>
      </c>
      <c r="M24" s="37">
        <v>0</v>
      </c>
      <c r="N24" s="36">
        <v>1</v>
      </c>
      <c r="O24" s="36">
        <v>1</v>
      </c>
      <c r="P24" s="36">
        <v>1</v>
      </c>
      <c r="Q24" s="37">
        <v>0</v>
      </c>
      <c r="R24" s="37">
        <v>0</v>
      </c>
      <c r="S24" s="36">
        <v>1</v>
      </c>
      <c r="T24" s="36">
        <v>1</v>
      </c>
      <c r="U24" s="37">
        <v>0</v>
      </c>
      <c r="V24" s="49">
        <v>0</v>
      </c>
      <c r="W24" s="50">
        <v>5</v>
      </c>
      <c r="X24" s="50">
        <v>3</v>
      </c>
      <c r="Y24" s="51">
        <v>0</v>
      </c>
      <c r="Z24" s="52">
        <v>0</v>
      </c>
    </row>
    <row r="25" spans="1:26" ht="18.75" customHeight="1">
      <c r="A25" s="88" t="s">
        <v>36</v>
      </c>
      <c r="B25" s="67">
        <f t="shared" si="0"/>
        <v>46</v>
      </c>
      <c r="C25" s="36">
        <f t="shared" si="1"/>
        <v>31</v>
      </c>
      <c r="D25" s="36">
        <f t="shared" si="2"/>
        <v>13</v>
      </c>
      <c r="E25" s="36">
        <f t="shared" si="3"/>
        <v>0</v>
      </c>
      <c r="F25" s="36">
        <f t="shared" si="4"/>
        <v>2</v>
      </c>
      <c r="G25" s="36">
        <v>1</v>
      </c>
      <c r="H25" s="37">
        <v>0</v>
      </c>
      <c r="I25" s="37">
        <v>0</v>
      </c>
      <c r="J25" s="37">
        <v>0</v>
      </c>
      <c r="K25" s="36">
        <v>13</v>
      </c>
      <c r="L25" s="36">
        <v>4</v>
      </c>
      <c r="M25" s="37">
        <v>0</v>
      </c>
      <c r="N25" s="37">
        <v>0</v>
      </c>
      <c r="O25" s="36">
        <v>4</v>
      </c>
      <c r="P25" s="36">
        <v>3</v>
      </c>
      <c r="Q25" s="37">
        <v>0</v>
      </c>
      <c r="R25" s="37">
        <v>0</v>
      </c>
      <c r="S25" s="36">
        <v>5</v>
      </c>
      <c r="T25" s="36">
        <v>3</v>
      </c>
      <c r="U25" s="37">
        <v>0</v>
      </c>
      <c r="V25" s="57">
        <v>2</v>
      </c>
      <c r="W25" s="50">
        <v>8</v>
      </c>
      <c r="X25" s="50">
        <v>3</v>
      </c>
      <c r="Y25" s="51">
        <v>0</v>
      </c>
      <c r="Z25" s="52">
        <v>0</v>
      </c>
    </row>
    <row r="26" spans="1:26" ht="18.75" customHeight="1">
      <c r="A26" s="88" t="s">
        <v>37</v>
      </c>
      <c r="B26" s="67">
        <f t="shared" si="0"/>
        <v>18</v>
      </c>
      <c r="C26" s="36">
        <f t="shared" si="1"/>
        <v>5</v>
      </c>
      <c r="D26" s="36">
        <f t="shared" si="2"/>
        <v>2</v>
      </c>
      <c r="E26" s="36">
        <f t="shared" si="3"/>
        <v>7</v>
      </c>
      <c r="F26" s="36">
        <f t="shared" si="4"/>
        <v>4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6">
        <v>1</v>
      </c>
      <c r="P26" s="37">
        <v>0</v>
      </c>
      <c r="Q26" s="36">
        <v>2</v>
      </c>
      <c r="R26" s="37">
        <v>0</v>
      </c>
      <c r="S26" s="36">
        <v>1</v>
      </c>
      <c r="T26" s="37">
        <v>0</v>
      </c>
      <c r="U26" s="36">
        <v>3</v>
      </c>
      <c r="V26" s="57">
        <v>2</v>
      </c>
      <c r="W26" s="50">
        <v>3</v>
      </c>
      <c r="X26" s="50">
        <v>2</v>
      </c>
      <c r="Y26" s="50">
        <v>2</v>
      </c>
      <c r="Z26" s="53">
        <v>2</v>
      </c>
    </row>
    <row r="27" spans="1:26" ht="18.75" customHeight="1">
      <c r="A27" s="88" t="s">
        <v>38</v>
      </c>
      <c r="B27" s="67">
        <f t="shared" si="0"/>
        <v>55</v>
      </c>
      <c r="C27" s="36">
        <f t="shared" si="1"/>
        <v>22</v>
      </c>
      <c r="D27" s="36">
        <f t="shared" si="2"/>
        <v>10</v>
      </c>
      <c r="E27" s="36">
        <f t="shared" si="3"/>
        <v>14</v>
      </c>
      <c r="F27" s="36">
        <f t="shared" si="4"/>
        <v>9</v>
      </c>
      <c r="G27" s="36">
        <v>2</v>
      </c>
      <c r="H27" s="37">
        <v>0</v>
      </c>
      <c r="I27" s="37">
        <v>0</v>
      </c>
      <c r="J27" s="37">
        <v>0</v>
      </c>
      <c r="K27" s="37">
        <v>0</v>
      </c>
      <c r="L27" s="36">
        <v>2</v>
      </c>
      <c r="M27" s="36">
        <v>3</v>
      </c>
      <c r="N27" s="36">
        <v>1</v>
      </c>
      <c r="O27" s="36">
        <v>2</v>
      </c>
      <c r="P27" s="36">
        <v>2</v>
      </c>
      <c r="Q27" s="36">
        <v>5</v>
      </c>
      <c r="R27" s="36">
        <v>2</v>
      </c>
      <c r="S27" s="36">
        <v>5</v>
      </c>
      <c r="T27" s="36">
        <v>5</v>
      </c>
      <c r="U27" s="36">
        <v>1</v>
      </c>
      <c r="V27" s="49">
        <v>0</v>
      </c>
      <c r="W27" s="50">
        <v>13</v>
      </c>
      <c r="X27" s="50">
        <v>1</v>
      </c>
      <c r="Y27" s="50">
        <v>5</v>
      </c>
      <c r="Z27" s="53">
        <v>6</v>
      </c>
    </row>
    <row r="28" spans="1:26" ht="18.75" customHeight="1">
      <c r="A28" s="88" t="s">
        <v>39</v>
      </c>
      <c r="B28" s="67">
        <f t="shared" si="0"/>
        <v>5</v>
      </c>
      <c r="C28" s="36">
        <f t="shared" si="1"/>
        <v>4</v>
      </c>
      <c r="D28" s="36">
        <f t="shared" si="2"/>
        <v>1</v>
      </c>
      <c r="E28" s="36">
        <f t="shared" si="3"/>
        <v>0</v>
      </c>
      <c r="F28" s="36">
        <f t="shared" si="4"/>
        <v>0</v>
      </c>
      <c r="G28" s="37">
        <v>0</v>
      </c>
      <c r="H28" s="37">
        <v>0</v>
      </c>
      <c r="I28" s="37">
        <v>0</v>
      </c>
      <c r="J28" s="37">
        <v>0</v>
      </c>
      <c r="K28" s="36">
        <v>4</v>
      </c>
      <c r="L28" s="37">
        <v>0</v>
      </c>
      <c r="M28" s="37">
        <v>0</v>
      </c>
      <c r="N28" s="37">
        <v>0</v>
      </c>
      <c r="O28" s="37">
        <v>0</v>
      </c>
      <c r="P28" s="36">
        <v>1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49">
        <v>0</v>
      </c>
      <c r="W28" s="51">
        <v>0</v>
      </c>
      <c r="X28" s="51">
        <v>0</v>
      </c>
      <c r="Y28" s="51">
        <v>0</v>
      </c>
      <c r="Z28" s="52">
        <v>0</v>
      </c>
    </row>
    <row r="29" spans="1:26" ht="18.75" customHeight="1">
      <c r="A29" s="88" t="s">
        <v>40</v>
      </c>
      <c r="B29" s="67">
        <f t="shared" si="0"/>
        <v>43</v>
      </c>
      <c r="C29" s="36">
        <f t="shared" si="1"/>
        <v>33</v>
      </c>
      <c r="D29" s="36">
        <f t="shared" si="2"/>
        <v>10</v>
      </c>
      <c r="E29" s="36">
        <f t="shared" si="3"/>
        <v>0</v>
      </c>
      <c r="F29" s="36">
        <f t="shared" si="4"/>
        <v>0</v>
      </c>
      <c r="G29" s="36">
        <v>1</v>
      </c>
      <c r="H29" s="36">
        <v>1</v>
      </c>
      <c r="I29" s="37">
        <v>0</v>
      </c>
      <c r="J29" s="37">
        <v>0</v>
      </c>
      <c r="K29" s="36">
        <v>32</v>
      </c>
      <c r="L29" s="36">
        <v>8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49">
        <v>0</v>
      </c>
      <c r="W29" s="51">
        <v>0</v>
      </c>
      <c r="X29" s="50">
        <v>1</v>
      </c>
      <c r="Y29" s="51">
        <v>0</v>
      </c>
      <c r="Z29" s="52">
        <v>0</v>
      </c>
    </row>
    <row r="30" spans="1:26" ht="18.75" customHeight="1">
      <c r="A30" s="88" t="s">
        <v>41</v>
      </c>
      <c r="B30" s="67">
        <f t="shared" si="0"/>
        <v>58</v>
      </c>
      <c r="C30" s="36">
        <f t="shared" si="1"/>
        <v>32</v>
      </c>
      <c r="D30" s="36">
        <f t="shared" si="2"/>
        <v>26</v>
      </c>
      <c r="E30" s="36">
        <f t="shared" si="3"/>
        <v>0</v>
      </c>
      <c r="F30" s="36">
        <f t="shared" si="4"/>
        <v>0</v>
      </c>
      <c r="G30" s="37">
        <v>0</v>
      </c>
      <c r="H30" s="36">
        <v>2</v>
      </c>
      <c r="I30" s="37">
        <v>0</v>
      </c>
      <c r="J30" s="37">
        <v>0</v>
      </c>
      <c r="K30" s="36">
        <v>27</v>
      </c>
      <c r="L30" s="36">
        <v>18</v>
      </c>
      <c r="M30" s="37">
        <v>0</v>
      </c>
      <c r="N30" s="37">
        <v>0</v>
      </c>
      <c r="O30" s="36">
        <v>5</v>
      </c>
      <c r="P30" s="36">
        <v>6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49">
        <v>0</v>
      </c>
      <c r="W30" s="51">
        <v>0</v>
      </c>
      <c r="X30" s="51">
        <v>0</v>
      </c>
      <c r="Y30" s="51">
        <v>0</v>
      </c>
      <c r="Z30" s="52">
        <v>0</v>
      </c>
    </row>
    <row r="31" spans="1:26" ht="18.75" customHeight="1">
      <c r="A31" s="88" t="s">
        <v>42</v>
      </c>
      <c r="B31" s="67">
        <f t="shared" si="0"/>
        <v>90</v>
      </c>
      <c r="C31" s="36">
        <f t="shared" si="1"/>
        <v>65</v>
      </c>
      <c r="D31" s="36">
        <f t="shared" si="2"/>
        <v>25</v>
      </c>
      <c r="E31" s="36">
        <f t="shared" si="3"/>
        <v>0</v>
      </c>
      <c r="F31" s="36">
        <f t="shared" si="4"/>
        <v>0</v>
      </c>
      <c r="G31" s="36">
        <v>4</v>
      </c>
      <c r="H31" s="36">
        <v>1</v>
      </c>
      <c r="I31" s="37">
        <v>0</v>
      </c>
      <c r="J31" s="37">
        <v>0</v>
      </c>
      <c r="K31" s="36">
        <v>50</v>
      </c>
      <c r="L31" s="36">
        <v>20</v>
      </c>
      <c r="M31" s="37">
        <v>0</v>
      </c>
      <c r="N31" s="37">
        <v>0</v>
      </c>
      <c r="O31" s="36">
        <v>2</v>
      </c>
      <c r="P31" s="36">
        <v>1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49">
        <v>0</v>
      </c>
      <c r="W31" s="50">
        <v>9</v>
      </c>
      <c r="X31" s="50">
        <v>3</v>
      </c>
      <c r="Y31" s="51">
        <v>0</v>
      </c>
      <c r="Z31" s="52">
        <v>0</v>
      </c>
    </row>
    <row r="32" spans="1:26" ht="18.75" customHeight="1">
      <c r="A32" s="88" t="s">
        <v>43</v>
      </c>
      <c r="B32" s="67">
        <f t="shared" si="0"/>
        <v>4</v>
      </c>
      <c r="C32" s="36">
        <f t="shared" si="1"/>
        <v>3</v>
      </c>
      <c r="D32" s="36">
        <f t="shared" si="2"/>
        <v>1</v>
      </c>
      <c r="E32" s="36">
        <f t="shared" si="3"/>
        <v>0</v>
      </c>
      <c r="F32" s="36">
        <f t="shared" si="4"/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6">
        <v>2</v>
      </c>
      <c r="T32" s="36">
        <v>1</v>
      </c>
      <c r="U32" s="37">
        <v>0</v>
      </c>
      <c r="V32" s="49">
        <v>0</v>
      </c>
      <c r="W32" s="50">
        <v>1</v>
      </c>
      <c r="X32" s="51">
        <v>0</v>
      </c>
      <c r="Y32" s="51">
        <v>0</v>
      </c>
      <c r="Z32" s="52">
        <v>0</v>
      </c>
    </row>
    <row r="33" spans="1:26" ht="18.75" customHeight="1">
      <c r="A33" s="88" t="s">
        <v>44</v>
      </c>
      <c r="B33" s="67">
        <f t="shared" si="0"/>
        <v>4</v>
      </c>
      <c r="C33" s="36">
        <f t="shared" si="1"/>
        <v>3</v>
      </c>
      <c r="D33" s="36">
        <f t="shared" si="2"/>
        <v>1</v>
      </c>
      <c r="E33" s="36">
        <f t="shared" si="3"/>
        <v>0</v>
      </c>
      <c r="F33" s="36">
        <f t="shared" si="4"/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6">
        <v>2</v>
      </c>
      <c r="T33" s="36">
        <v>1</v>
      </c>
      <c r="U33" s="37">
        <v>0</v>
      </c>
      <c r="V33" s="49">
        <v>0</v>
      </c>
      <c r="W33" s="50">
        <v>1</v>
      </c>
      <c r="X33" s="51">
        <v>0</v>
      </c>
      <c r="Y33" s="51">
        <v>0</v>
      </c>
      <c r="Z33" s="52">
        <v>0</v>
      </c>
    </row>
    <row r="34" spans="1:26" ht="18.75" customHeight="1" thickBot="1">
      <c r="A34" s="89" t="s">
        <v>45</v>
      </c>
      <c r="B34" s="68">
        <f t="shared" si="0"/>
        <v>0</v>
      </c>
      <c r="C34" s="69">
        <f t="shared" si="1"/>
        <v>0</v>
      </c>
      <c r="D34" s="69">
        <f t="shared" si="2"/>
        <v>0</v>
      </c>
      <c r="E34" s="69">
        <f t="shared" si="3"/>
        <v>0</v>
      </c>
      <c r="F34" s="69">
        <f t="shared" si="4"/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  <c r="V34" s="54">
        <v>0</v>
      </c>
      <c r="W34" s="55">
        <v>0</v>
      </c>
      <c r="X34" s="55">
        <v>0</v>
      </c>
      <c r="Y34" s="55">
        <v>0</v>
      </c>
      <c r="Z34" s="56">
        <v>0</v>
      </c>
    </row>
    <row r="35" spans="1:26" ht="0.2" customHeight="1">
      <c r="A35" s="90"/>
      <c r="B35" s="41"/>
      <c r="C35" s="108">
        <f>G35+K35+O35+W35+S35</f>
        <v>0</v>
      </c>
      <c r="D35" s="43"/>
      <c r="E35" s="43"/>
      <c r="F35" s="44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109"/>
      <c r="X35" s="109"/>
      <c r="Y35" s="109"/>
      <c r="Z35" s="109"/>
    </row>
    <row r="36" spans="1:26" ht="37.5" customHeight="1">
      <c r="A36" s="110" t="s">
        <v>59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</row>
  </sheetData>
  <mergeCells count="23">
    <mergeCell ref="A36:Z36"/>
    <mergeCell ref="O6:P6"/>
    <mergeCell ref="Q6:R6"/>
    <mergeCell ref="S6:T6"/>
    <mergeCell ref="U6:V6"/>
    <mergeCell ref="W6:X6"/>
    <mergeCell ref="Y6:Z6"/>
    <mergeCell ref="C6:D6"/>
    <mergeCell ref="E6:F6"/>
    <mergeCell ref="G6:H6"/>
    <mergeCell ref="I6:J6"/>
    <mergeCell ref="K6:L6"/>
    <mergeCell ref="M6:N6"/>
    <mergeCell ref="A3:Z3"/>
    <mergeCell ref="A4:Z4"/>
    <mergeCell ref="A5:A7"/>
    <mergeCell ref="B5:F5"/>
    <mergeCell ref="G5:J5"/>
    <mergeCell ref="K5:N5"/>
    <mergeCell ref="O5:R5"/>
    <mergeCell ref="S5:V5"/>
    <mergeCell ref="W5:Z5"/>
    <mergeCell ref="B6:B7"/>
  </mergeCells>
  <phoneticPr fontId="20" type="noConversion"/>
  <pageMargins left="0.70000000000000007" right="0.70000000000000007" top="0.75" bottom="0.75" header="0.30000000000000004" footer="0.30000000000000004"/>
  <pageSetup paperSize="0" scale="69" fitToWidth="0" fitToHeight="0" orientation="landscape" horizontalDpi="0" verticalDpi="0" copie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H19" sqref="A1:N31"/>
    </sheetView>
  </sheetViews>
  <sheetFormatPr defaultRowHeight="12"/>
  <cols>
    <col min="1" max="1" width="15.33203125" customWidth="1"/>
    <col min="2" max="14" width="10.6640625" customWidth="1"/>
    <col min="15" max="15" width="9.33203125" customWidth="1"/>
  </cols>
  <sheetData>
    <row r="1" spans="1:14" ht="26.25">
      <c r="A1" s="80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6.5" thickBot="1">
      <c r="A2" s="81" t="s">
        <v>47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ht="16.5" thickBot="1">
      <c r="A3" s="93" t="s">
        <v>10</v>
      </c>
      <c r="B3" s="83" t="s">
        <v>11</v>
      </c>
      <c r="C3" s="83"/>
      <c r="D3" s="83"/>
      <c r="E3" s="72" t="s">
        <v>12</v>
      </c>
      <c r="F3" s="72"/>
      <c r="G3" s="72" t="s">
        <v>13</v>
      </c>
      <c r="H3" s="72"/>
      <c r="I3" s="72" t="s">
        <v>14</v>
      </c>
      <c r="J3" s="72"/>
      <c r="K3" s="72" t="s">
        <v>15</v>
      </c>
      <c r="L3" s="72"/>
      <c r="M3" s="72" t="s">
        <v>16</v>
      </c>
      <c r="N3" s="72"/>
    </row>
    <row r="4" spans="1:14" ht="17.25" thickBot="1">
      <c r="A4" s="93"/>
      <c r="B4" s="84" t="s">
        <v>17</v>
      </c>
      <c r="C4" s="85" t="s">
        <v>18</v>
      </c>
      <c r="D4" s="86" t="s">
        <v>19</v>
      </c>
      <c r="E4" s="85" t="s">
        <v>18</v>
      </c>
      <c r="F4" s="86" t="s">
        <v>19</v>
      </c>
      <c r="G4" s="85" t="s">
        <v>18</v>
      </c>
      <c r="H4" s="86" t="s">
        <v>19</v>
      </c>
      <c r="I4" s="85" t="s">
        <v>18</v>
      </c>
      <c r="J4" s="86" t="s">
        <v>19</v>
      </c>
      <c r="K4" s="85" t="s">
        <v>18</v>
      </c>
      <c r="L4" s="86" t="s">
        <v>19</v>
      </c>
      <c r="M4" s="85" t="s">
        <v>18</v>
      </c>
      <c r="N4" s="86" t="s">
        <v>19</v>
      </c>
    </row>
    <row r="5" spans="1:14" ht="16.5">
      <c r="A5" s="90" t="s">
        <v>48</v>
      </c>
      <c r="B5" s="35">
        <f t="shared" ref="B5:B30" si="0">C5+D5</f>
        <v>2936</v>
      </c>
      <c r="C5" s="35">
        <f>E5+G5+I5+K5+M5</f>
        <v>1958</v>
      </c>
      <c r="D5" s="35">
        <f>F5+H5+J5+L5+N5</f>
        <v>978</v>
      </c>
      <c r="E5" s="36">
        <v>261</v>
      </c>
      <c r="F5" s="35">
        <v>146</v>
      </c>
      <c r="G5" s="36">
        <v>1162</v>
      </c>
      <c r="H5" s="36">
        <v>500</v>
      </c>
      <c r="I5" s="36">
        <v>259</v>
      </c>
      <c r="J5" s="36">
        <v>146</v>
      </c>
      <c r="K5" s="36">
        <v>105</v>
      </c>
      <c r="L5" s="36">
        <v>67</v>
      </c>
      <c r="M5" s="36">
        <v>171</v>
      </c>
      <c r="N5" s="36">
        <v>119</v>
      </c>
    </row>
    <row r="6" spans="1:14" ht="16.5">
      <c r="A6" s="90" t="s">
        <v>21</v>
      </c>
      <c r="B6" s="35">
        <f t="shared" si="0"/>
        <v>20</v>
      </c>
      <c r="C6" s="35">
        <f t="shared" ref="C6:C30" si="1">F6+H6+J6+L6+N6</f>
        <v>3</v>
      </c>
      <c r="D6" s="35">
        <f t="shared" ref="D6:D30" si="2">G6+I6+K6+M6+O6</f>
        <v>17</v>
      </c>
      <c r="E6" s="37">
        <v>0</v>
      </c>
      <c r="F6" s="70">
        <v>0</v>
      </c>
      <c r="G6" s="37">
        <v>0</v>
      </c>
      <c r="H6" s="37">
        <v>0</v>
      </c>
      <c r="I6" s="36">
        <v>1</v>
      </c>
      <c r="J6" s="37">
        <v>0</v>
      </c>
      <c r="K6" s="36">
        <v>3</v>
      </c>
      <c r="L6" s="36">
        <v>1</v>
      </c>
      <c r="M6" s="36">
        <v>13</v>
      </c>
      <c r="N6" s="36">
        <v>2</v>
      </c>
    </row>
    <row r="7" spans="1:14" ht="16.5">
      <c r="A7" s="90" t="s">
        <v>22</v>
      </c>
      <c r="B7" s="35">
        <f t="shared" si="0"/>
        <v>408</v>
      </c>
      <c r="C7" s="35">
        <f t="shared" si="1"/>
        <v>146</v>
      </c>
      <c r="D7" s="35">
        <f t="shared" si="2"/>
        <v>262</v>
      </c>
      <c r="E7" s="36">
        <v>23</v>
      </c>
      <c r="F7" s="35">
        <v>12</v>
      </c>
      <c r="G7" s="36">
        <v>178</v>
      </c>
      <c r="H7" s="36">
        <v>83</v>
      </c>
      <c r="I7" s="36">
        <v>60</v>
      </c>
      <c r="J7" s="36">
        <v>31</v>
      </c>
      <c r="K7" s="36">
        <v>8</v>
      </c>
      <c r="L7" s="36">
        <v>10</v>
      </c>
      <c r="M7" s="36">
        <v>16</v>
      </c>
      <c r="N7" s="36">
        <v>10</v>
      </c>
    </row>
    <row r="8" spans="1:14" ht="16.5">
      <c r="A8" s="90" t="s">
        <v>23</v>
      </c>
      <c r="B8" s="35">
        <f t="shared" si="0"/>
        <v>460</v>
      </c>
      <c r="C8" s="35">
        <f t="shared" si="1"/>
        <v>173</v>
      </c>
      <c r="D8" s="35">
        <f t="shared" si="2"/>
        <v>287</v>
      </c>
      <c r="E8" s="36">
        <v>53</v>
      </c>
      <c r="F8" s="35">
        <v>41</v>
      </c>
      <c r="G8" s="36">
        <v>228</v>
      </c>
      <c r="H8" s="36">
        <v>105</v>
      </c>
      <c r="I8" s="36">
        <v>55</v>
      </c>
      <c r="J8" s="36">
        <v>22</v>
      </c>
      <c r="K8" s="36">
        <v>1</v>
      </c>
      <c r="L8" s="37">
        <v>0</v>
      </c>
      <c r="M8" s="36">
        <v>3</v>
      </c>
      <c r="N8" s="36">
        <v>5</v>
      </c>
    </row>
    <row r="9" spans="1:14" ht="16.5">
      <c r="A9" s="90" t="s">
        <v>24</v>
      </c>
      <c r="B9" s="35">
        <f t="shared" si="0"/>
        <v>118</v>
      </c>
      <c r="C9" s="35">
        <f t="shared" si="1"/>
        <v>33</v>
      </c>
      <c r="D9" s="35">
        <f t="shared" si="2"/>
        <v>85</v>
      </c>
      <c r="E9" s="36">
        <v>2</v>
      </c>
      <c r="F9" s="35">
        <v>3</v>
      </c>
      <c r="G9" s="36">
        <v>48</v>
      </c>
      <c r="H9" s="36">
        <v>15</v>
      </c>
      <c r="I9" s="36">
        <v>8</v>
      </c>
      <c r="J9" s="36">
        <v>1</v>
      </c>
      <c r="K9" s="36">
        <v>13</v>
      </c>
      <c r="L9" s="36">
        <v>6</v>
      </c>
      <c r="M9" s="36">
        <v>16</v>
      </c>
      <c r="N9" s="36">
        <v>8</v>
      </c>
    </row>
    <row r="10" spans="1:14" ht="16.5">
      <c r="A10" s="90" t="s">
        <v>25</v>
      </c>
      <c r="B10" s="35">
        <f t="shared" si="0"/>
        <v>435</v>
      </c>
      <c r="C10" s="35">
        <f t="shared" si="1"/>
        <v>182</v>
      </c>
      <c r="D10" s="35">
        <f t="shared" si="2"/>
        <v>253</v>
      </c>
      <c r="E10" s="36">
        <v>64</v>
      </c>
      <c r="F10" s="35">
        <v>32</v>
      </c>
      <c r="G10" s="36">
        <v>146</v>
      </c>
      <c r="H10" s="36">
        <v>65</v>
      </c>
      <c r="I10" s="36">
        <v>52</v>
      </c>
      <c r="J10" s="36">
        <v>44</v>
      </c>
      <c r="K10" s="36">
        <v>28</v>
      </c>
      <c r="L10" s="36">
        <v>12</v>
      </c>
      <c r="M10" s="36">
        <v>27</v>
      </c>
      <c r="N10" s="36">
        <v>29</v>
      </c>
    </row>
    <row r="11" spans="1:14" ht="16.5">
      <c r="A11" s="90" t="s">
        <v>26</v>
      </c>
      <c r="B11" s="35">
        <f t="shared" si="0"/>
        <v>239</v>
      </c>
      <c r="C11" s="35">
        <f t="shared" si="1"/>
        <v>76</v>
      </c>
      <c r="D11" s="35">
        <f t="shared" si="2"/>
        <v>163</v>
      </c>
      <c r="E11" s="36">
        <v>35</v>
      </c>
      <c r="F11" s="35">
        <v>16</v>
      </c>
      <c r="G11" s="36">
        <v>141</v>
      </c>
      <c r="H11" s="36">
        <v>46</v>
      </c>
      <c r="I11" s="36">
        <v>7</v>
      </c>
      <c r="J11" s="36">
        <v>3</v>
      </c>
      <c r="K11" s="36">
        <v>2</v>
      </c>
      <c r="L11" s="36">
        <v>3</v>
      </c>
      <c r="M11" s="36">
        <v>13</v>
      </c>
      <c r="N11" s="36">
        <v>8</v>
      </c>
    </row>
    <row r="12" spans="1:14" ht="16.5">
      <c r="A12" s="90" t="s">
        <v>27</v>
      </c>
      <c r="B12" s="35">
        <f t="shared" si="0"/>
        <v>395</v>
      </c>
      <c r="C12" s="35">
        <f t="shared" si="1"/>
        <v>140</v>
      </c>
      <c r="D12" s="35">
        <f t="shared" si="2"/>
        <v>255</v>
      </c>
      <c r="E12" s="36">
        <v>62</v>
      </c>
      <c r="F12" s="35">
        <v>30</v>
      </c>
      <c r="G12" s="36">
        <v>228</v>
      </c>
      <c r="H12" s="36">
        <v>93</v>
      </c>
      <c r="I12" s="36">
        <v>26</v>
      </c>
      <c r="J12" s="36">
        <v>15</v>
      </c>
      <c r="K12" s="37">
        <v>0</v>
      </c>
      <c r="L12" s="37">
        <v>0</v>
      </c>
      <c r="M12" s="36">
        <v>1</v>
      </c>
      <c r="N12" s="36">
        <v>2</v>
      </c>
    </row>
    <row r="13" spans="1:14" ht="16.5">
      <c r="A13" s="90" t="s">
        <v>28</v>
      </c>
      <c r="B13" s="35">
        <f t="shared" si="0"/>
        <v>600</v>
      </c>
      <c r="C13" s="35">
        <f t="shared" si="1"/>
        <v>222</v>
      </c>
      <c r="D13" s="35">
        <f t="shared" si="2"/>
        <v>378</v>
      </c>
      <c r="E13" s="36">
        <v>22</v>
      </c>
      <c r="F13" s="35">
        <v>10</v>
      </c>
      <c r="G13" s="36">
        <v>196</v>
      </c>
      <c r="H13" s="36">
        <v>93</v>
      </c>
      <c r="I13" s="36">
        <v>52</v>
      </c>
      <c r="J13" s="36">
        <v>30</v>
      </c>
      <c r="K13" s="36">
        <v>49</v>
      </c>
      <c r="L13" s="36">
        <v>35</v>
      </c>
      <c r="M13" s="36">
        <v>81</v>
      </c>
      <c r="N13" s="36">
        <v>54</v>
      </c>
    </row>
    <row r="14" spans="1:14" ht="16.5">
      <c r="A14" s="90" t="s">
        <v>29</v>
      </c>
      <c r="B14" s="35">
        <f t="shared" si="0"/>
        <v>21</v>
      </c>
      <c r="C14" s="35">
        <f t="shared" si="1"/>
        <v>8</v>
      </c>
      <c r="D14" s="35">
        <f t="shared" si="2"/>
        <v>13</v>
      </c>
      <c r="E14" s="37">
        <v>0</v>
      </c>
      <c r="F14" s="70">
        <v>0</v>
      </c>
      <c r="G14" s="37">
        <v>0</v>
      </c>
      <c r="H14" s="37">
        <v>0</v>
      </c>
      <c r="I14" s="36">
        <v>3</v>
      </c>
      <c r="J14" s="37">
        <v>0</v>
      </c>
      <c r="K14" s="36">
        <v>2</v>
      </c>
      <c r="L14" s="36">
        <v>5</v>
      </c>
      <c r="M14" s="36">
        <v>8</v>
      </c>
      <c r="N14" s="36">
        <v>3</v>
      </c>
    </row>
    <row r="15" spans="1:14" ht="16.5">
      <c r="A15" s="90" t="s">
        <v>30</v>
      </c>
      <c r="B15" s="35">
        <f t="shared" si="0"/>
        <v>36</v>
      </c>
      <c r="C15" s="35">
        <f t="shared" si="1"/>
        <v>16</v>
      </c>
      <c r="D15" s="35">
        <f t="shared" si="2"/>
        <v>20</v>
      </c>
      <c r="E15" s="37">
        <v>0</v>
      </c>
      <c r="F15" s="70">
        <v>0</v>
      </c>
      <c r="G15" s="37">
        <v>0</v>
      </c>
      <c r="H15" s="37">
        <v>0</v>
      </c>
      <c r="I15" s="36">
        <v>4</v>
      </c>
      <c r="J15" s="36">
        <v>1</v>
      </c>
      <c r="K15" s="36">
        <v>8</v>
      </c>
      <c r="L15" s="36">
        <v>7</v>
      </c>
      <c r="M15" s="36">
        <v>8</v>
      </c>
      <c r="N15" s="36">
        <v>8</v>
      </c>
    </row>
    <row r="16" spans="1:14" ht="16.5">
      <c r="A16" s="90" t="s">
        <v>31</v>
      </c>
      <c r="B16" s="35">
        <f t="shared" si="0"/>
        <v>33</v>
      </c>
      <c r="C16" s="35">
        <f t="shared" si="1"/>
        <v>8</v>
      </c>
      <c r="D16" s="35">
        <f t="shared" si="2"/>
        <v>25</v>
      </c>
      <c r="E16" s="36">
        <v>2</v>
      </c>
      <c r="F16" s="70">
        <v>0</v>
      </c>
      <c r="G16" s="36">
        <v>14</v>
      </c>
      <c r="H16" s="36">
        <v>3</v>
      </c>
      <c r="I16" s="37">
        <v>0</v>
      </c>
      <c r="J16" s="37">
        <v>0</v>
      </c>
      <c r="K16" s="36">
        <v>4</v>
      </c>
      <c r="L16" s="36">
        <v>1</v>
      </c>
      <c r="M16" s="36">
        <v>7</v>
      </c>
      <c r="N16" s="36">
        <v>4</v>
      </c>
    </row>
    <row r="17" spans="1:14" ht="16.5">
      <c r="A17" s="90" t="s">
        <v>32</v>
      </c>
      <c r="B17" s="35">
        <f t="shared" si="0"/>
        <v>127</v>
      </c>
      <c r="C17" s="35">
        <f t="shared" si="1"/>
        <v>51</v>
      </c>
      <c r="D17" s="35">
        <f t="shared" si="2"/>
        <v>76</v>
      </c>
      <c r="E17" s="36">
        <v>4</v>
      </c>
      <c r="F17" s="35">
        <v>3</v>
      </c>
      <c r="G17" s="36">
        <v>39</v>
      </c>
      <c r="H17" s="36">
        <v>24</v>
      </c>
      <c r="I17" s="36">
        <v>24</v>
      </c>
      <c r="J17" s="36">
        <v>13</v>
      </c>
      <c r="K17" s="36">
        <v>7</v>
      </c>
      <c r="L17" s="36">
        <v>2</v>
      </c>
      <c r="M17" s="36">
        <v>6</v>
      </c>
      <c r="N17" s="36">
        <v>9</v>
      </c>
    </row>
    <row r="18" spans="1:14" ht="16.5">
      <c r="A18" s="90" t="s">
        <v>33</v>
      </c>
      <c r="B18" s="35">
        <f t="shared" si="0"/>
        <v>24</v>
      </c>
      <c r="C18" s="35">
        <f t="shared" si="1"/>
        <v>11</v>
      </c>
      <c r="D18" s="35">
        <f t="shared" si="2"/>
        <v>13</v>
      </c>
      <c r="E18" s="37">
        <v>0</v>
      </c>
      <c r="F18" s="70">
        <v>0</v>
      </c>
      <c r="G18" s="37">
        <v>0</v>
      </c>
      <c r="H18" s="37">
        <v>0</v>
      </c>
      <c r="I18" s="36">
        <v>1</v>
      </c>
      <c r="J18" s="37">
        <v>0</v>
      </c>
      <c r="K18" s="36">
        <v>9</v>
      </c>
      <c r="L18" s="36">
        <v>4</v>
      </c>
      <c r="M18" s="36">
        <v>3</v>
      </c>
      <c r="N18" s="36">
        <v>7</v>
      </c>
    </row>
    <row r="19" spans="1:14" ht="16.5">
      <c r="A19" s="90" t="s">
        <v>34</v>
      </c>
      <c r="B19" s="35">
        <f t="shared" si="0"/>
        <v>8</v>
      </c>
      <c r="C19" s="35">
        <f t="shared" si="1"/>
        <v>2</v>
      </c>
      <c r="D19" s="35">
        <f t="shared" si="2"/>
        <v>6</v>
      </c>
      <c r="E19" s="37">
        <v>0</v>
      </c>
      <c r="F19" s="70">
        <v>0</v>
      </c>
      <c r="G19" s="37">
        <v>0</v>
      </c>
      <c r="H19" s="37">
        <v>0</v>
      </c>
      <c r="I19" s="37">
        <v>0</v>
      </c>
      <c r="J19" s="37">
        <v>0</v>
      </c>
      <c r="K19" s="36">
        <v>1</v>
      </c>
      <c r="L19" s="36">
        <v>1</v>
      </c>
      <c r="M19" s="36">
        <v>5</v>
      </c>
      <c r="N19" s="36">
        <v>1</v>
      </c>
    </row>
    <row r="20" spans="1:14" ht="16.5">
      <c r="A20" s="90" t="s">
        <v>35</v>
      </c>
      <c r="B20" s="35">
        <f t="shared" si="0"/>
        <v>31</v>
      </c>
      <c r="C20" s="35">
        <f t="shared" si="1"/>
        <v>12</v>
      </c>
      <c r="D20" s="35">
        <f t="shared" si="2"/>
        <v>19</v>
      </c>
      <c r="E20" s="37">
        <v>0</v>
      </c>
      <c r="F20" s="70">
        <v>0</v>
      </c>
      <c r="G20" s="36">
        <v>11</v>
      </c>
      <c r="H20" s="36">
        <v>5</v>
      </c>
      <c r="I20" s="36">
        <v>2</v>
      </c>
      <c r="J20" s="36">
        <v>1</v>
      </c>
      <c r="K20" s="36">
        <v>2</v>
      </c>
      <c r="L20" s="36">
        <v>2</v>
      </c>
      <c r="M20" s="36">
        <v>4</v>
      </c>
      <c r="N20" s="36">
        <v>4</v>
      </c>
    </row>
    <row r="21" spans="1:14" ht="16.5">
      <c r="A21" s="90" t="s">
        <v>36</v>
      </c>
      <c r="B21" s="35">
        <f t="shared" si="0"/>
        <v>43</v>
      </c>
      <c r="C21" s="35">
        <f t="shared" si="1"/>
        <v>19</v>
      </c>
      <c r="D21" s="35">
        <f t="shared" si="2"/>
        <v>24</v>
      </c>
      <c r="E21" s="37">
        <v>0</v>
      </c>
      <c r="F21" s="35">
        <v>1</v>
      </c>
      <c r="G21" s="36">
        <v>12</v>
      </c>
      <c r="H21" s="36">
        <v>7</v>
      </c>
      <c r="I21" s="36">
        <v>3</v>
      </c>
      <c r="J21" s="36">
        <v>3</v>
      </c>
      <c r="K21" s="36">
        <v>3</v>
      </c>
      <c r="L21" s="36">
        <v>5</v>
      </c>
      <c r="M21" s="36">
        <v>6</v>
      </c>
      <c r="N21" s="36">
        <v>3</v>
      </c>
    </row>
    <row r="22" spans="1:14" ht="16.5">
      <c r="A22" s="90" t="s">
        <v>37</v>
      </c>
      <c r="B22" s="35">
        <f t="shared" si="0"/>
        <v>24</v>
      </c>
      <c r="C22" s="35">
        <f t="shared" si="1"/>
        <v>9</v>
      </c>
      <c r="D22" s="35">
        <f t="shared" si="2"/>
        <v>15</v>
      </c>
      <c r="E22" s="37">
        <v>0</v>
      </c>
      <c r="F22" s="70">
        <v>0</v>
      </c>
      <c r="G22" s="36">
        <v>1</v>
      </c>
      <c r="H22" s="37">
        <v>0</v>
      </c>
      <c r="I22" s="36">
        <v>4</v>
      </c>
      <c r="J22" s="37">
        <v>0</v>
      </c>
      <c r="K22" s="36">
        <v>3</v>
      </c>
      <c r="L22" s="36">
        <v>3</v>
      </c>
      <c r="M22" s="36">
        <v>7</v>
      </c>
      <c r="N22" s="36">
        <v>6</v>
      </c>
    </row>
    <row r="23" spans="1:14" ht="16.5">
      <c r="A23" s="90" t="s">
        <v>38</v>
      </c>
      <c r="B23" s="35">
        <f t="shared" si="0"/>
        <v>74</v>
      </c>
      <c r="C23" s="35">
        <f t="shared" si="1"/>
        <v>26</v>
      </c>
      <c r="D23" s="35">
        <f t="shared" si="2"/>
        <v>48</v>
      </c>
      <c r="E23" s="36">
        <v>2</v>
      </c>
      <c r="F23" s="35">
        <v>1</v>
      </c>
      <c r="G23" s="36">
        <v>4</v>
      </c>
      <c r="H23" s="36">
        <v>5</v>
      </c>
      <c r="I23" s="36">
        <v>10</v>
      </c>
      <c r="J23" s="36">
        <v>7</v>
      </c>
      <c r="K23" s="36">
        <v>10</v>
      </c>
      <c r="L23" s="36">
        <v>5</v>
      </c>
      <c r="M23" s="36">
        <v>24</v>
      </c>
      <c r="N23" s="36">
        <v>8</v>
      </c>
    </row>
    <row r="24" spans="1:14" ht="16.5">
      <c r="A24" s="90" t="s">
        <v>39</v>
      </c>
      <c r="B24" s="35">
        <f t="shared" si="0"/>
        <v>3</v>
      </c>
      <c r="C24" s="35">
        <f t="shared" si="1"/>
        <v>2</v>
      </c>
      <c r="D24" s="35">
        <f t="shared" si="2"/>
        <v>1</v>
      </c>
      <c r="E24" s="37">
        <v>0</v>
      </c>
      <c r="F24" s="70">
        <v>0</v>
      </c>
      <c r="G24" s="36">
        <v>1</v>
      </c>
      <c r="H24" s="36">
        <v>2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</row>
    <row r="25" spans="1:14" ht="16.5">
      <c r="A25" s="90" t="s">
        <v>40</v>
      </c>
      <c r="B25" s="35">
        <f t="shared" si="0"/>
        <v>42</v>
      </c>
      <c r="C25" s="35">
        <f t="shared" si="1"/>
        <v>10</v>
      </c>
      <c r="D25" s="35">
        <f t="shared" si="2"/>
        <v>32</v>
      </c>
      <c r="E25" s="36">
        <v>1</v>
      </c>
      <c r="F25" s="35">
        <v>1</v>
      </c>
      <c r="G25" s="36">
        <v>32</v>
      </c>
      <c r="H25" s="36">
        <v>8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6">
        <v>1</v>
      </c>
    </row>
    <row r="26" spans="1:14" ht="16.5">
      <c r="A26" s="90" t="s">
        <v>41</v>
      </c>
      <c r="B26" s="35">
        <f t="shared" si="0"/>
        <v>49</v>
      </c>
      <c r="C26" s="35">
        <f t="shared" si="1"/>
        <v>24</v>
      </c>
      <c r="D26" s="35">
        <f t="shared" si="2"/>
        <v>25</v>
      </c>
      <c r="E26" s="36">
        <v>9</v>
      </c>
      <c r="F26" s="35">
        <v>2</v>
      </c>
      <c r="G26" s="36">
        <v>24</v>
      </c>
      <c r="H26" s="36">
        <v>17</v>
      </c>
      <c r="I26" s="36">
        <v>1</v>
      </c>
      <c r="J26" s="36">
        <v>5</v>
      </c>
      <c r="K26" s="37">
        <v>0</v>
      </c>
      <c r="L26" s="37">
        <v>0</v>
      </c>
      <c r="M26" s="37">
        <v>0</v>
      </c>
      <c r="N26" s="37">
        <v>0</v>
      </c>
    </row>
    <row r="27" spans="1:14" ht="16.5">
      <c r="A27" s="90" t="s">
        <v>42</v>
      </c>
      <c r="B27" s="35">
        <f t="shared" si="0"/>
        <v>85</v>
      </c>
      <c r="C27" s="35">
        <f t="shared" si="1"/>
        <v>24</v>
      </c>
      <c r="D27" s="35">
        <f t="shared" si="2"/>
        <v>61</v>
      </c>
      <c r="E27" s="36">
        <v>4</v>
      </c>
      <c r="F27" s="35">
        <v>2</v>
      </c>
      <c r="G27" s="36">
        <v>58</v>
      </c>
      <c r="H27" s="36">
        <v>22</v>
      </c>
      <c r="I27" s="37">
        <v>0</v>
      </c>
      <c r="J27" s="37">
        <v>0</v>
      </c>
      <c r="K27" s="37">
        <v>0</v>
      </c>
      <c r="L27" s="37">
        <v>0</v>
      </c>
      <c r="M27" s="36">
        <v>3</v>
      </c>
      <c r="N27" s="37">
        <v>0</v>
      </c>
    </row>
    <row r="28" spans="1:14" ht="16.5">
      <c r="A28" s="90" t="s">
        <v>43</v>
      </c>
      <c r="B28" s="35">
        <f t="shared" si="0"/>
        <v>3</v>
      </c>
      <c r="C28" s="35">
        <f t="shared" si="1"/>
        <v>1</v>
      </c>
      <c r="D28" s="35">
        <f t="shared" si="2"/>
        <v>2</v>
      </c>
      <c r="E28" s="37">
        <v>0</v>
      </c>
      <c r="F28" s="70">
        <v>0</v>
      </c>
      <c r="G28" s="37">
        <v>0</v>
      </c>
      <c r="H28" s="37">
        <v>0</v>
      </c>
      <c r="I28" s="37">
        <v>0</v>
      </c>
      <c r="J28" s="37">
        <v>0</v>
      </c>
      <c r="K28" s="36">
        <v>1</v>
      </c>
      <c r="L28" s="37">
        <v>0</v>
      </c>
      <c r="M28" s="36">
        <v>1</v>
      </c>
      <c r="N28" s="36">
        <v>1</v>
      </c>
    </row>
    <row r="29" spans="1:14" ht="16.5">
      <c r="A29" s="90" t="s">
        <v>44</v>
      </c>
      <c r="B29" s="35">
        <f t="shared" si="0"/>
        <v>3</v>
      </c>
      <c r="C29" s="35">
        <f t="shared" si="1"/>
        <v>1</v>
      </c>
      <c r="D29" s="35">
        <f t="shared" si="2"/>
        <v>2</v>
      </c>
      <c r="E29" s="37">
        <v>0</v>
      </c>
      <c r="F29" s="70">
        <v>0</v>
      </c>
      <c r="G29" s="37">
        <v>0</v>
      </c>
      <c r="H29" s="37">
        <v>0</v>
      </c>
      <c r="I29" s="37">
        <v>0</v>
      </c>
      <c r="J29" s="37">
        <v>0</v>
      </c>
      <c r="K29" s="36">
        <v>1</v>
      </c>
      <c r="L29" s="37">
        <v>0</v>
      </c>
      <c r="M29" s="36">
        <v>1</v>
      </c>
      <c r="N29" s="36">
        <v>1</v>
      </c>
    </row>
    <row r="30" spans="1:14" ht="16.5">
      <c r="A30" s="90" t="s">
        <v>45</v>
      </c>
      <c r="B30" s="35">
        <f t="shared" si="0"/>
        <v>0</v>
      </c>
      <c r="C30" s="35">
        <f t="shared" si="1"/>
        <v>0</v>
      </c>
      <c r="D30" s="35">
        <f t="shared" si="2"/>
        <v>0</v>
      </c>
      <c r="E30" s="37">
        <v>0</v>
      </c>
      <c r="F30" s="70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</row>
    <row r="31" spans="1:14" ht="18.75" customHeight="1">
      <c r="A31" s="92" t="s">
        <v>46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</row>
  </sheetData>
  <mergeCells count="10">
    <mergeCell ref="A31:N31"/>
    <mergeCell ref="A1:N1"/>
    <mergeCell ref="A2:N2"/>
    <mergeCell ref="A3:A4"/>
    <mergeCell ref="B3:D3"/>
    <mergeCell ref="E3:F3"/>
    <mergeCell ref="G3:H3"/>
    <mergeCell ref="I3:J3"/>
    <mergeCell ref="K3:L3"/>
    <mergeCell ref="M3:N3"/>
  </mergeCells>
  <phoneticPr fontId="20" type="noConversion"/>
  <pageMargins left="0.70000000000000007" right="0.70000000000000007" top="0.75" bottom="0.75" header="0.30000000000000004" footer="0.30000000000000004"/>
  <pageSetup paperSize="0" scale="82" fitToWidth="0" fitToHeight="0" orientation="landscape" horizontalDpi="0" verticalDpi="0" copie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workbookViewId="0">
      <selection activeCell="I18" sqref="A1:N32"/>
    </sheetView>
  </sheetViews>
  <sheetFormatPr defaultRowHeight="12"/>
  <cols>
    <col min="1" max="1" width="17.83203125" customWidth="1"/>
    <col min="2" max="14" width="10.33203125" customWidth="1"/>
    <col min="15" max="15" width="9.33203125" customWidth="1"/>
  </cols>
  <sheetData>
    <row r="1" spans="1:15" ht="34.5" customHeight="1">
      <c r="A1" s="80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5" ht="17.25" customHeight="1" thickBot="1">
      <c r="A2" s="81" t="s">
        <v>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5" s="73" customFormat="1" ht="16.5" thickBot="1">
      <c r="A3" s="82" t="s">
        <v>10</v>
      </c>
      <c r="B3" s="83" t="s">
        <v>11</v>
      </c>
      <c r="C3" s="83"/>
      <c r="D3" s="83"/>
      <c r="E3" s="72" t="s">
        <v>12</v>
      </c>
      <c r="F3" s="72"/>
      <c r="G3" s="72" t="s">
        <v>13</v>
      </c>
      <c r="H3" s="72"/>
      <c r="I3" s="72" t="s">
        <v>14</v>
      </c>
      <c r="J3" s="72"/>
      <c r="K3" s="72" t="s">
        <v>15</v>
      </c>
      <c r="L3" s="72"/>
      <c r="M3" s="79" t="s">
        <v>16</v>
      </c>
      <c r="N3" s="79"/>
    </row>
    <row r="4" spans="1:15" s="73" customFormat="1" ht="17.25" thickBot="1">
      <c r="A4" s="82"/>
      <c r="B4" s="84" t="s">
        <v>17</v>
      </c>
      <c r="C4" s="85" t="s">
        <v>18</v>
      </c>
      <c r="D4" s="86" t="s">
        <v>19</v>
      </c>
      <c r="E4" s="85" t="s">
        <v>18</v>
      </c>
      <c r="F4" s="86" t="s">
        <v>19</v>
      </c>
      <c r="G4" s="85" t="s">
        <v>18</v>
      </c>
      <c r="H4" s="86" t="s">
        <v>19</v>
      </c>
      <c r="I4" s="85" t="s">
        <v>18</v>
      </c>
      <c r="J4" s="86" t="s">
        <v>19</v>
      </c>
      <c r="K4" s="85" t="s">
        <v>18</v>
      </c>
      <c r="L4" s="86" t="s">
        <v>19</v>
      </c>
      <c r="M4" s="85" t="s">
        <v>18</v>
      </c>
      <c r="N4" s="87" t="s">
        <v>19</v>
      </c>
      <c r="O4" s="74"/>
    </row>
    <row r="5" spans="1:15" s="75" customFormat="1" ht="16.5">
      <c r="A5" s="88" t="s">
        <v>20</v>
      </c>
      <c r="B5" s="35">
        <f t="shared" ref="B5:B31" si="0">C5+D5</f>
        <v>3213</v>
      </c>
      <c r="C5" s="36">
        <f t="shared" ref="C5:N5" si="1">C7+C8+C9+C10+C11+C12+C13+C28+C6</f>
        <v>2097</v>
      </c>
      <c r="D5" s="36">
        <f t="shared" si="1"/>
        <v>1116</v>
      </c>
      <c r="E5" s="36">
        <f t="shared" si="1"/>
        <v>300</v>
      </c>
      <c r="F5" s="36">
        <f t="shared" si="1"/>
        <v>185</v>
      </c>
      <c r="G5" s="36">
        <f t="shared" si="1"/>
        <v>1169</v>
      </c>
      <c r="H5" s="36">
        <f t="shared" si="1"/>
        <v>552</v>
      </c>
      <c r="I5" s="36">
        <f t="shared" si="1"/>
        <v>303</v>
      </c>
      <c r="J5" s="36">
        <f t="shared" si="1"/>
        <v>154</v>
      </c>
      <c r="K5" s="36">
        <f t="shared" si="1"/>
        <v>127</v>
      </c>
      <c r="L5" s="36">
        <f t="shared" si="1"/>
        <v>84</v>
      </c>
      <c r="M5" s="36">
        <f t="shared" si="1"/>
        <v>198</v>
      </c>
      <c r="N5" s="48">
        <f t="shared" si="1"/>
        <v>141</v>
      </c>
    </row>
    <row r="6" spans="1:15" s="75" customFormat="1" ht="16.5">
      <c r="A6" s="88" t="s">
        <v>21</v>
      </c>
      <c r="B6" s="35">
        <f t="shared" si="0"/>
        <v>40</v>
      </c>
      <c r="C6" s="35">
        <f t="shared" ref="C6:C30" si="2">E6+G6+I6+K6+M6</f>
        <v>25</v>
      </c>
      <c r="D6" s="35">
        <f t="shared" ref="D6:D30" si="3">F6+H6+J6+L6+N6</f>
        <v>15</v>
      </c>
      <c r="E6" s="37">
        <v>0</v>
      </c>
      <c r="F6" s="70">
        <v>0</v>
      </c>
      <c r="G6" s="37">
        <v>0</v>
      </c>
      <c r="H6" s="37">
        <v>0</v>
      </c>
      <c r="I6" s="36">
        <v>3</v>
      </c>
      <c r="J6" s="37">
        <v>0</v>
      </c>
      <c r="K6" s="36">
        <v>7</v>
      </c>
      <c r="L6" s="36">
        <v>2</v>
      </c>
      <c r="M6" s="36">
        <v>15</v>
      </c>
      <c r="N6" s="48">
        <v>13</v>
      </c>
    </row>
    <row r="7" spans="1:15" s="75" customFormat="1" ht="16.5">
      <c r="A7" s="88" t="s">
        <v>22</v>
      </c>
      <c r="B7" s="35">
        <f t="shared" si="0"/>
        <v>455</v>
      </c>
      <c r="C7" s="35">
        <f t="shared" si="2"/>
        <v>290</v>
      </c>
      <c r="D7" s="35">
        <f t="shared" si="3"/>
        <v>165</v>
      </c>
      <c r="E7" s="36">
        <v>42</v>
      </c>
      <c r="F7" s="35">
        <v>23</v>
      </c>
      <c r="G7" s="36">
        <v>156</v>
      </c>
      <c r="H7" s="36">
        <v>87</v>
      </c>
      <c r="I7" s="36">
        <v>61</v>
      </c>
      <c r="J7" s="36">
        <v>30</v>
      </c>
      <c r="K7" s="36">
        <v>12</v>
      </c>
      <c r="L7" s="36">
        <v>10</v>
      </c>
      <c r="M7" s="36">
        <v>19</v>
      </c>
      <c r="N7" s="48">
        <v>15</v>
      </c>
    </row>
    <row r="8" spans="1:15" s="75" customFormat="1" ht="16.5">
      <c r="A8" s="88" t="s">
        <v>23</v>
      </c>
      <c r="B8" s="35">
        <f t="shared" si="0"/>
        <v>537</v>
      </c>
      <c r="C8" s="35">
        <f t="shared" si="2"/>
        <v>354</v>
      </c>
      <c r="D8" s="35">
        <f t="shared" si="3"/>
        <v>183</v>
      </c>
      <c r="E8" s="36">
        <v>68</v>
      </c>
      <c r="F8" s="35">
        <v>54</v>
      </c>
      <c r="G8" s="36">
        <v>243</v>
      </c>
      <c r="H8" s="36">
        <v>105</v>
      </c>
      <c r="I8" s="36">
        <v>41</v>
      </c>
      <c r="J8" s="36">
        <v>19</v>
      </c>
      <c r="K8" s="36">
        <v>1</v>
      </c>
      <c r="L8" s="37">
        <v>0</v>
      </c>
      <c r="M8" s="36">
        <v>1</v>
      </c>
      <c r="N8" s="48">
        <v>5</v>
      </c>
    </row>
    <row r="9" spans="1:15" s="75" customFormat="1" ht="16.5">
      <c r="A9" s="88" t="s">
        <v>24</v>
      </c>
      <c r="B9" s="35">
        <f t="shared" si="0"/>
        <v>131</v>
      </c>
      <c r="C9" s="35">
        <f t="shared" si="2"/>
        <v>81</v>
      </c>
      <c r="D9" s="35">
        <f t="shared" si="3"/>
        <v>50</v>
      </c>
      <c r="E9" s="36">
        <v>4</v>
      </c>
      <c r="F9" s="35">
        <v>2</v>
      </c>
      <c r="G9" s="36">
        <v>31</v>
      </c>
      <c r="H9" s="36">
        <v>19</v>
      </c>
      <c r="I9" s="36">
        <v>19</v>
      </c>
      <c r="J9" s="36">
        <v>7</v>
      </c>
      <c r="K9" s="36">
        <v>10</v>
      </c>
      <c r="L9" s="36">
        <v>7</v>
      </c>
      <c r="M9" s="36">
        <v>17</v>
      </c>
      <c r="N9" s="48">
        <v>15</v>
      </c>
    </row>
    <row r="10" spans="1:15" s="75" customFormat="1" ht="16.5">
      <c r="A10" s="88" t="s">
        <v>25</v>
      </c>
      <c r="B10" s="35">
        <f t="shared" si="0"/>
        <v>516</v>
      </c>
      <c r="C10" s="35">
        <f t="shared" si="2"/>
        <v>315</v>
      </c>
      <c r="D10" s="35">
        <f t="shared" si="3"/>
        <v>201</v>
      </c>
      <c r="E10" s="36">
        <v>51</v>
      </c>
      <c r="F10" s="35">
        <v>25</v>
      </c>
      <c r="G10" s="36">
        <v>132</v>
      </c>
      <c r="H10" s="36">
        <v>86</v>
      </c>
      <c r="I10" s="36">
        <v>72</v>
      </c>
      <c r="J10" s="36">
        <v>46</v>
      </c>
      <c r="K10" s="36">
        <v>26</v>
      </c>
      <c r="L10" s="36">
        <v>24</v>
      </c>
      <c r="M10" s="36">
        <v>34</v>
      </c>
      <c r="N10" s="48">
        <v>20</v>
      </c>
    </row>
    <row r="11" spans="1:15" s="75" customFormat="1" ht="16.5">
      <c r="A11" s="88" t="s">
        <v>26</v>
      </c>
      <c r="B11" s="35">
        <f t="shared" si="0"/>
        <v>320</v>
      </c>
      <c r="C11" s="35">
        <f t="shared" si="2"/>
        <v>235</v>
      </c>
      <c r="D11" s="35">
        <f t="shared" si="3"/>
        <v>85</v>
      </c>
      <c r="E11" s="36">
        <v>54</v>
      </c>
      <c r="F11" s="35">
        <v>23</v>
      </c>
      <c r="G11" s="36">
        <v>145</v>
      </c>
      <c r="H11" s="36">
        <v>43</v>
      </c>
      <c r="I11" s="36">
        <v>12</v>
      </c>
      <c r="J11" s="36">
        <v>4</v>
      </c>
      <c r="K11" s="36">
        <v>7</v>
      </c>
      <c r="L11" s="36">
        <v>8</v>
      </c>
      <c r="M11" s="36">
        <v>17</v>
      </c>
      <c r="N11" s="48">
        <v>7</v>
      </c>
    </row>
    <row r="12" spans="1:15" s="75" customFormat="1" ht="16.5">
      <c r="A12" s="88" t="s">
        <v>27</v>
      </c>
      <c r="B12" s="35">
        <f t="shared" si="0"/>
        <v>466</v>
      </c>
      <c r="C12" s="35">
        <f t="shared" si="2"/>
        <v>315</v>
      </c>
      <c r="D12" s="35">
        <f t="shared" si="3"/>
        <v>151</v>
      </c>
      <c r="E12" s="36">
        <v>49</v>
      </c>
      <c r="F12" s="35">
        <v>40</v>
      </c>
      <c r="G12" s="36">
        <v>248</v>
      </c>
      <c r="H12" s="36">
        <v>95</v>
      </c>
      <c r="I12" s="36">
        <v>16</v>
      </c>
      <c r="J12" s="36">
        <v>13</v>
      </c>
      <c r="K12" s="37">
        <v>0</v>
      </c>
      <c r="L12" s="37">
        <v>0</v>
      </c>
      <c r="M12" s="36">
        <v>2</v>
      </c>
      <c r="N12" s="48">
        <v>3</v>
      </c>
    </row>
    <row r="13" spans="1:15" s="75" customFormat="1" ht="16.5">
      <c r="A13" s="88" t="s">
        <v>28</v>
      </c>
      <c r="B13" s="35">
        <f t="shared" si="0"/>
        <v>746</v>
      </c>
      <c r="C13" s="35">
        <f t="shared" si="2"/>
        <v>481</v>
      </c>
      <c r="D13" s="35">
        <f t="shared" si="3"/>
        <v>265</v>
      </c>
      <c r="E13" s="36">
        <v>32</v>
      </c>
      <c r="F13" s="35">
        <v>18</v>
      </c>
      <c r="G13" s="36">
        <v>214</v>
      </c>
      <c r="H13" s="36">
        <v>117</v>
      </c>
      <c r="I13" s="36">
        <v>79</v>
      </c>
      <c r="J13" s="36">
        <v>35</v>
      </c>
      <c r="K13" s="36">
        <v>63</v>
      </c>
      <c r="L13" s="36">
        <v>33</v>
      </c>
      <c r="M13" s="36">
        <v>93</v>
      </c>
      <c r="N13" s="48">
        <v>62</v>
      </c>
    </row>
    <row r="14" spans="1:15" s="75" customFormat="1" ht="16.5">
      <c r="A14" s="88" t="s">
        <v>29</v>
      </c>
      <c r="B14" s="35">
        <f t="shared" si="0"/>
        <v>34</v>
      </c>
      <c r="C14" s="35">
        <f t="shared" si="2"/>
        <v>20</v>
      </c>
      <c r="D14" s="35">
        <f t="shared" si="3"/>
        <v>14</v>
      </c>
      <c r="E14" s="37">
        <v>0</v>
      </c>
      <c r="F14" s="70">
        <v>0</v>
      </c>
      <c r="G14" s="36">
        <v>2</v>
      </c>
      <c r="H14" s="37">
        <v>0</v>
      </c>
      <c r="I14" s="36">
        <v>1</v>
      </c>
      <c r="J14" s="36">
        <v>2</v>
      </c>
      <c r="K14" s="36">
        <v>6</v>
      </c>
      <c r="L14" s="36">
        <v>6</v>
      </c>
      <c r="M14" s="36">
        <v>11</v>
      </c>
      <c r="N14" s="48">
        <v>6</v>
      </c>
    </row>
    <row r="15" spans="1:15" s="75" customFormat="1" ht="16.5">
      <c r="A15" s="88" t="s">
        <v>30</v>
      </c>
      <c r="B15" s="35">
        <f t="shared" si="0"/>
        <v>50</v>
      </c>
      <c r="C15" s="35">
        <f t="shared" si="2"/>
        <v>32</v>
      </c>
      <c r="D15" s="35">
        <f t="shared" si="3"/>
        <v>18</v>
      </c>
      <c r="E15" s="37">
        <v>0</v>
      </c>
      <c r="F15" s="70">
        <v>0</v>
      </c>
      <c r="G15" s="36">
        <v>14</v>
      </c>
      <c r="H15" s="36">
        <v>4</v>
      </c>
      <c r="I15" s="36">
        <v>4</v>
      </c>
      <c r="J15" s="36">
        <v>2</v>
      </c>
      <c r="K15" s="36">
        <v>4</v>
      </c>
      <c r="L15" s="36">
        <v>5</v>
      </c>
      <c r="M15" s="36">
        <v>10</v>
      </c>
      <c r="N15" s="48">
        <v>7</v>
      </c>
    </row>
    <row r="16" spans="1:15" s="75" customFormat="1" ht="16.5">
      <c r="A16" s="88" t="s">
        <v>31</v>
      </c>
      <c r="B16" s="35">
        <f t="shared" si="0"/>
        <v>45</v>
      </c>
      <c r="C16" s="35">
        <f t="shared" si="2"/>
        <v>34</v>
      </c>
      <c r="D16" s="35">
        <f t="shared" si="3"/>
        <v>11</v>
      </c>
      <c r="E16" s="36">
        <v>5</v>
      </c>
      <c r="F16" s="35">
        <v>1</v>
      </c>
      <c r="G16" s="36">
        <v>8</v>
      </c>
      <c r="H16" s="36">
        <v>4</v>
      </c>
      <c r="I16" s="36">
        <v>2</v>
      </c>
      <c r="J16" s="37">
        <v>0</v>
      </c>
      <c r="K16" s="36">
        <v>6</v>
      </c>
      <c r="L16" s="36">
        <v>2</v>
      </c>
      <c r="M16" s="36">
        <v>13</v>
      </c>
      <c r="N16" s="48">
        <v>4</v>
      </c>
    </row>
    <row r="17" spans="1:28" s="75" customFormat="1" ht="16.5">
      <c r="A17" s="88" t="s">
        <v>32</v>
      </c>
      <c r="B17" s="35">
        <f t="shared" si="0"/>
        <v>145</v>
      </c>
      <c r="C17" s="35">
        <f t="shared" si="2"/>
        <v>88</v>
      </c>
      <c r="D17" s="35">
        <f t="shared" si="3"/>
        <v>57</v>
      </c>
      <c r="E17" s="36">
        <v>6</v>
      </c>
      <c r="F17" s="35">
        <v>2</v>
      </c>
      <c r="G17" s="36">
        <v>34</v>
      </c>
      <c r="H17" s="36">
        <v>28</v>
      </c>
      <c r="I17" s="36">
        <v>29</v>
      </c>
      <c r="J17" s="36">
        <v>12</v>
      </c>
      <c r="K17" s="36">
        <v>11</v>
      </c>
      <c r="L17" s="36">
        <v>3</v>
      </c>
      <c r="M17" s="36">
        <v>8</v>
      </c>
      <c r="N17" s="48">
        <v>12</v>
      </c>
    </row>
    <row r="18" spans="1:28" s="75" customFormat="1" ht="16.5">
      <c r="A18" s="88" t="s">
        <v>33</v>
      </c>
      <c r="B18" s="35">
        <f t="shared" si="0"/>
        <v>29</v>
      </c>
      <c r="C18" s="35">
        <f t="shared" si="2"/>
        <v>17</v>
      </c>
      <c r="D18" s="35">
        <f t="shared" si="3"/>
        <v>12</v>
      </c>
      <c r="E18" s="37">
        <v>0</v>
      </c>
      <c r="F18" s="70">
        <v>0</v>
      </c>
      <c r="G18" s="37">
        <v>0</v>
      </c>
      <c r="H18" s="37">
        <v>0</v>
      </c>
      <c r="I18" s="36">
        <v>3</v>
      </c>
      <c r="J18" s="37">
        <v>0</v>
      </c>
      <c r="K18" s="36">
        <v>9</v>
      </c>
      <c r="L18" s="36">
        <v>5</v>
      </c>
      <c r="M18" s="36">
        <v>5</v>
      </c>
      <c r="N18" s="48">
        <v>7</v>
      </c>
    </row>
    <row r="19" spans="1:28" s="75" customFormat="1" ht="16.5">
      <c r="A19" s="88" t="s">
        <v>34</v>
      </c>
      <c r="B19" s="35">
        <f t="shared" si="0"/>
        <v>8</v>
      </c>
      <c r="C19" s="35">
        <f t="shared" si="2"/>
        <v>6</v>
      </c>
      <c r="D19" s="35">
        <f t="shared" si="3"/>
        <v>2</v>
      </c>
      <c r="E19" s="37">
        <v>0</v>
      </c>
      <c r="F19" s="70">
        <v>0</v>
      </c>
      <c r="G19" s="37">
        <v>0</v>
      </c>
      <c r="H19" s="37">
        <v>0</v>
      </c>
      <c r="I19" s="37">
        <v>0</v>
      </c>
      <c r="J19" s="36">
        <v>1</v>
      </c>
      <c r="K19" s="36">
        <v>2</v>
      </c>
      <c r="L19" s="37">
        <v>0</v>
      </c>
      <c r="M19" s="36">
        <v>4</v>
      </c>
      <c r="N19" s="48">
        <v>1</v>
      </c>
    </row>
    <row r="20" spans="1:28" s="75" customFormat="1" ht="16.5">
      <c r="A20" s="88" t="s">
        <v>35</v>
      </c>
      <c r="B20" s="35">
        <f t="shared" si="0"/>
        <v>33</v>
      </c>
      <c r="C20" s="35">
        <f t="shared" si="2"/>
        <v>21</v>
      </c>
      <c r="D20" s="35">
        <f t="shared" si="3"/>
        <v>12</v>
      </c>
      <c r="E20" s="37">
        <v>0</v>
      </c>
      <c r="F20" s="70">
        <v>0</v>
      </c>
      <c r="G20" s="36">
        <v>10</v>
      </c>
      <c r="H20" s="36">
        <v>4</v>
      </c>
      <c r="I20" s="36">
        <v>4</v>
      </c>
      <c r="J20" s="36">
        <v>1</v>
      </c>
      <c r="K20" s="36">
        <v>2</v>
      </c>
      <c r="L20" s="36">
        <v>3</v>
      </c>
      <c r="M20" s="36">
        <v>5</v>
      </c>
      <c r="N20" s="48">
        <v>4</v>
      </c>
    </row>
    <row r="21" spans="1:28" s="75" customFormat="1" ht="16.5">
      <c r="A21" s="88" t="s">
        <v>36</v>
      </c>
      <c r="B21" s="35">
        <f t="shared" si="0"/>
        <v>45</v>
      </c>
      <c r="C21" s="35">
        <f t="shared" si="2"/>
        <v>25</v>
      </c>
      <c r="D21" s="35">
        <f t="shared" si="3"/>
        <v>20</v>
      </c>
      <c r="E21" s="37">
        <v>0</v>
      </c>
      <c r="F21" s="70">
        <v>0</v>
      </c>
      <c r="G21" s="36">
        <v>12</v>
      </c>
      <c r="H21" s="36">
        <v>10</v>
      </c>
      <c r="I21" s="36">
        <v>5</v>
      </c>
      <c r="J21" s="36">
        <v>4</v>
      </c>
      <c r="K21" s="36">
        <v>4</v>
      </c>
      <c r="L21" s="36">
        <v>3</v>
      </c>
      <c r="M21" s="36">
        <v>4</v>
      </c>
      <c r="N21" s="48">
        <v>3</v>
      </c>
    </row>
    <row r="22" spans="1:28" s="75" customFormat="1" ht="16.5">
      <c r="A22" s="88" t="s">
        <v>37</v>
      </c>
      <c r="B22" s="35">
        <f t="shared" si="0"/>
        <v>27</v>
      </c>
      <c r="C22" s="35">
        <f t="shared" si="2"/>
        <v>16</v>
      </c>
      <c r="D22" s="35">
        <f t="shared" si="3"/>
        <v>11</v>
      </c>
      <c r="E22" s="37">
        <v>0</v>
      </c>
      <c r="F22" s="70">
        <v>0</v>
      </c>
      <c r="G22" s="36">
        <v>2</v>
      </c>
      <c r="H22" s="36">
        <v>1</v>
      </c>
      <c r="I22" s="36">
        <v>5</v>
      </c>
      <c r="J22" s="36">
        <v>1</v>
      </c>
      <c r="K22" s="36">
        <v>4</v>
      </c>
      <c r="L22" s="36">
        <v>2</v>
      </c>
      <c r="M22" s="36">
        <v>5</v>
      </c>
      <c r="N22" s="48">
        <v>7</v>
      </c>
    </row>
    <row r="23" spans="1:28" s="75" customFormat="1" ht="16.5">
      <c r="A23" s="88" t="s">
        <v>38</v>
      </c>
      <c r="B23" s="35">
        <f t="shared" si="0"/>
        <v>81</v>
      </c>
      <c r="C23" s="35">
        <f t="shared" si="2"/>
        <v>54</v>
      </c>
      <c r="D23" s="35">
        <f t="shared" si="3"/>
        <v>27</v>
      </c>
      <c r="E23" s="36">
        <v>2</v>
      </c>
      <c r="F23" s="35">
        <v>2</v>
      </c>
      <c r="G23" s="36">
        <v>3</v>
      </c>
      <c r="H23" s="36">
        <v>2</v>
      </c>
      <c r="I23" s="36">
        <v>13</v>
      </c>
      <c r="J23" s="36">
        <v>10</v>
      </c>
      <c r="K23" s="36">
        <v>13</v>
      </c>
      <c r="L23" s="36">
        <v>4</v>
      </c>
      <c r="M23" s="36">
        <v>23</v>
      </c>
      <c r="N23" s="48">
        <v>9</v>
      </c>
    </row>
    <row r="24" spans="1:28" s="75" customFormat="1" ht="16.5">
      <c r="A24" s="88" t="s">
        <v>39</v>
      </c>
      <c r="B24" s="35">
        <f t="shared" si="0"/>
        <v>3</v>
      </c>
      <c r="C24" s="35">
        <f t="shared" si="2"/>
        <v>1</v>
      </c>
      <c r="D24" s="35">
        <f t="shared" si="3"/>
        <v>2</v>
      </c>
      <c r="E24" s="37">
        <v>0</v>
      </c>
      <c r="F24" s="70">
        <v>0</v>
      </c>
      <c r="G24" s="36">
        <v>1</v>
      </c>
      <c r="H24" s="36">
        <v>2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8">
        <v>0</v>
      </c>
    </row>
    <row r="25" spans="1:28" s="75" customFormat="1" ht="16.5">
      <c r="A25" s="88" t="s">
        <v>40</v>
      </c>
      <c r="B25" s="35">
        <f t="shared" si="0"/>
        <v>51</v>
      </c>
      <c r="C25" s="35">
        <f t="shared" si="2"/>
        <v>38</v>
      </c>
      <c r="D25" s="35">
        <f t="shared" si="3"/>
        <v>13</v>
      </c>
      <c r="E25" s="36">
        <v>6</v>
      </c>
      <c r="F25" s="35">
        <v>3</v>
      </c>
      <c r="G25" s="36">
        <v>30</v>
      </c>
      <c r="H25" s="36">
        <v>10</v>
      </c>
      <c r="I25" s="36">
        <v>1</v>
      </c>
      <c r="J25" s="37">
        <v>0</v>
      </c>
      <c r="K25" s="37">
        <v>0</v>
      </c>
      <c r="L25" s="37">
        <v>0</v>
      </c>
      <c r="M25" s="36">
        <v>1</v>
      </c>
      <c r="N25" s="38">
        <v>0</v>
      </c>
    </row>
    <row r="26" spans="1:28" s="75" customFormat="1" ht="16.5">
      <c r="A26" s="88" t="s">
        <v>41</v>
      </c>
      <c r="B26" s="35">
        <f t="shared" si="0"/>
        <v>70</v>
      </c>
      <c r="C26" s="35">
        <f t="shared" si="2"/>
        <v>44</v>
      </c>
      <c r="D26" s="35">
        <f t="shared" si="3"/>
        <v>26</v>
      </c>
      <c r="E26" s="36">
        <v>7</v>
      </c>
      <c r="F26" s="35">
        <v>5</v>
      </c>
      <c r="G26" s="36">
        <v>28</v>
      </c>
      <c r="H26" s="36">
        <v>19</v>
      </c>
      <c r="I26" s="36">
        <v>9</v>
      </c>
      <c r="J26" s="36">
        <v>2</v>
      </c>
      <c r="K26" s="37">
        <v>0</v>
      </c>
      <c r="L26" s="37">
        <v>0</v>
      </c>
      <c r="M26" s="37">
        <v>0</v>
      </c>
      <c r="N26" s="38">
        <v>0</v>
      </c>
    </row>
    <row r="27" spans="1:28" s="75" customFormat="1" ht="16.5">
      <c r="A27" s="88" t="s">
        <v>42</v>
      </c>
      <c r="B27" s="35">
        <f t="shared" si="0"/>
        <v>125</v>
      </c>
      <c r="C27" s="35">
        <f t="shared" si="2"/>
        <v>85</v>
      </c>
      <c r="D27" s="35">
        <f t="shared" si="3"/>
        <v>40</v>
      </c>
      <c r="E27" s="36">
        <v>6</v>
      </c>
      <c r="F27" s="35">
        <v>5</v>
      </c>
      <c r="G27" s="36">
        <v>70</v>
      </c>
      <c r="H27" s="36">
        <v>33</v>
      </c>
      <c r="I27" s="36">
        <v>3</v>
      </c>
      <c r="J27" s="37">
        <v>0</v>
      </c>
      <c r="K27" s="36">
        <v>2</v>
      </c>
      <c r="L27" s="37">
        <v>0</v>
      </c>
      <c r="M27" s="36">
        <v>4</v>
      </c>
      <c r="N27" s="48">
        <v>2</v>
      </c>
    </row>
    <row r="28" spans="1:28" s="75" customFormat="1" ht="16.5">
      <c r="A28" s="88" t="s">
        <v>43</v>
      </c>
      <c r="B28" s="35">
        <f t="shared" si="0"/>
        <v>2</v>
      </c>
      <c r="C28" s="35">
        <f t="shared" si="2"/>
        <v>1</v>
      </c>
      <c r="D28" s="35">
        <f t="shared" si="3"/>
        <v>1</v>
      </c>
      <c r="E28" s="37">
        <v>0</v>
      </c>
      <c r="F28" s="70">
        <v>0</v>
      </c>
      <c r="G28" s="37">
        <v>0</v>
      </c>
      <c r="H28" s="37">
        <v>0</v>
      </c>
      <c r="I28" s="37">
        <v>0</v>
      </c>
      <c r="J28" s="37">
        <v>0</v>
      </c>
      <c r="K28" s="36">
        <v>1</v>
      </c>
      <c r="L28" s="37">
        <v>0</v>
      </c>
      <c r="M28" s="37">
        <v>0</v>
      </c>
      <c r="N28" s="48">
        <v>1</v>
      </c>
    </row>
    <row r="29" spans="1:28" s="75" customFormat="1" ht="16.5">
      <c r="A29" s="88" t="s">
        <v>44</v>
      </c>
      <c r="B29" s="35">
        <f t="shared" si="0"/>
        <v>2</v>
      </c>
      <c r="C29" s="35">
        <f t="shared" si="2"/>
        <v>1</v>
      </c>
      <c r="D29" s="35">
        <f t="shared" si="3"/>
        <v>1</v>
      </c>
      <c r="E29" s="37">
        <v>0</v>
      </c>
      <c r="F29" s="70">
        <v>0</v>
      </c>
      <c r="G29" s="37">
        <v>0</v>
      </c>
      <c r="H29" s="37">
        <v>0</v>
      </c>
      <c r="I29" s="37">
        <v>0</v>
      </c>
      <c r="J29" s="37">
        <v>0</v>
      </c>
      <c r="K29" s="36">
        <v>1</v>
      </c>
      <c r="L29" s="37">
        <v>0</v>
      </c>
      <c r="M29" s="37">
        <v>0</v>
      </c>
      <c r="N29" s="48">
        <v>1</v>
      </c>
    </row>
    <row r="30" spans="1:28" s="75" customFormat="1" ht="17.25" thickBot="1">
      <c r="A30" s="89" t="s">
        <v>45</v>
      </c>
      <c r="B30" s="58">
        <f t="shared" si="0"/>
        <v>0</v>
      </c>
      <c r="C30" s="58">
        <f t="shared" si="2"/>
        <v>0</v>
      </c>
      <c r="D30" s="58">
        <f t="shared" si="3"/>
        <v>0</v>
      </c>
      <c r="E30" s="39">
        <v>0</v>
      </c>
      <c r="F30" s="76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40">
        <v>0</v>
      </c>
    </row>
    <row r="31" spans="1:28" ht="0.2" customHeight="1">
      <c r="A31" s="90"/>
      <c r="B31" s="91">
        <f t="shared" si="0"/>
        <v>0</v>
      </c>
      <c r="C31" s="42"/>
      <c r="D31" s="43"/>
      <c r="E31" s="43"/>
      <c r="F31" s="44"/>
      <c r="G31" s="43"/>
      <c r="H31" s="43"/>
      <c r="I31" s="43"/>
      <c r="J31" s="43"/>
      <c r="K31" s="43"/>
      <c r="L31" s="43"/>
      <c r="M31" s="43"/>
      <c r="N31" s="43"/>
    </row>
    <row r="32" spans="1:28" ht="19.5" customHeight="1">
      <c r="A32" s="92" t="s">
        <v>46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</row>
    <row r="33" spans="1:14" ht="18" customHeight="1">
      <c r="A33" s="78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</row>
  </sheetData>
  <mergeCells count="10">
    <mergeCell ref="A32:N32"/>
    <mergeCell ref="A1:N1"/>
    <mergeCell ref="A2:N2"/>
    <mergeCell ref="A3:A4"/>
    <mergeCell ref="B3:D3"/>
    <mergeCell ref="E3:F3"/>
    <mergeCell ref="G3:H3"/>
    <mergeCell ref="I3:J3"/>
    <mergeCell ref="K3:L3"/>
    <mergeCell ref="M3:N3"/>
  </mergeCells>
  <phoneticPr fontId="20" type="noConversion"/>
  <pageMargins left="1.1811023622047243" right="0.74803149606299213" top="1.1814960629921261" bottom="0.5909448818897638" header="0.31535433070866142" footer="0.31535433070866142"/>
  <pageSetup paperSize="0" fitToWidth="0" fitToHeight="0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291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2</vt:i4>
      </vt:variant>
    </vt:vector>
  </HeadingPairs>
  <TitlesOfParts>
    <vt:vector size="11" baseType="lpstr">
      <vt:lpstr>2024年</vt:lpstr>
      <vt:lpstr>2023年</vt:lpstr>
      <vt:lpstr>2022年</vt:lpstr>
      <vt:lpstr>2021年</vt:lpstr>
      <vt:lpstr>2020年</vt:lpstr>
      <vt:lpstr>2019年</vt:lpstr>
      <vt:lpstr>2018年</vt:lpstr>
      <vt:lpstr>2017年</vt:lpstr>
      <vt:lpstr>2016年</vt:lpstr>
      <vt:lpstr>pp</vt:lpstr>
      <vt:lpstr>'2016年'!Print_Area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張壬翔</cp:lastModifiedBy>
  <cp:revision>4</cp:revision>
  <cp:lastPrinted>2025-06-23T14:38:10Z</cp:lastPrinted>
  <dcterms:created xsi:type="dcterms:W3CDTF">2001-02-06T07:45:53Z</dcterms:created>
  <dcterms:modified xsi:type="dcterms:W3CDTF">2025-08-06T01:25:10Z</dcterms:modified>
</cp:coreProperties>
</file>