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3.5新生兒先天性代謝異常疾病篩檢成果\"/>
    </mc:Choice>
  </mc:AlternateContent>
  <xr:revisionPtr revIDLastSave="0" documentId="8_{E1CC33B7-BB3D-48D1-97D8-8AC7AD7D6794}" xr6:coauthVersionLast="47" xr6:coauthVersionMax="47" xr10:uidLastSave="{00000000-0000-0000-0000-000000000000}"/>
  <bookViews>
    <workbookView xWindow="-120" yWindow="-120" windowWidth="29040" windowHeight="15720"/>
  </bookViews>
  <sheets>
    <sheet name="新生兒先天性代謝異常疾病篩檢歷年成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Y45" i="1" l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C45" i="1"/>
  <c r="B45" i="1"/>
  <c r="Z44" i="1"/>
  <c r="Z43" i="1"/>
  <c r="Z42" i="1"/>
  <c r="Z36" i="1"/>
  <c r="Z35" i="1"/>
  <c r="Z34" i="1"/>
  <c r="B34" i="1"/>
  <c r="Z33" i="1"/>
  <c r="Z32" i="1"/>
  <c r="D32" i="1"/>
  <c r="Z31" i="1"/>
  <c r="D31" i="1"/>
  <c r="Z30" i="1"/>
  <c r="D30" i="1"/>
  <c r="Z29" i="1"/>
  <c r="D29" i="1"/>
  <c r="Z28" i="1"/>
  <c r="D28" i="1"/>
  <c r="Z27" i="1"/>
  <c r="D27" i="1"/>
  <c r="Z26" i="1"/>
  <c r="D26" i="1"/>
  <c r="Z25" i="1"/>
  <c r="Z24" i="1"/>
  <c r="Z23" i="1"/>
  <c r="D23" i="1"/>
  <c r="Z22" i="1"/>
  <c r="D22" i="1"/>
  <c r="Z21" i="1"/>
  <c r="D21" i="1"/>
  <c r="Z20" i="1"/>
  <c r="D20" i="1"/>
  <c r="Z19" i="1"/>
  <c r="D19" i="1"/>
  <c r="Z18" i="1"/>
  <c r="D18" i="1"/>
  <c r="Z17" i="1"/>
  <c r="D17" i="1"/>
  <c r="Z16" i="1"/>
  <c r="D16" i="1"/>
  <c r="Z15" i="1"/>
  <c r="D15" i="1"/>
  <c r="Z14" i="1"/>
  <c r="D14" i="1"/>
  <c r="Z13" i="1"/>
  <c r="D13" i="1"/>
  <c r="Z12" i="1"/>
  <c r="D12" i="1"/>
  <c r="Z11" i="1"/>
  <c r="D11" i="1"/>
  <c r="Z10" i="1"/>
  <c r="Z9" i="1"/>
  <c r="D9" i="1"/>
  <c r="Z8" i="1"/>
  <c r="D8" i="1"/>
  <c r="Z7" i="1"/>
  <c r="D7" i="1"/>
  <c r="Z6" i="1"/>
  <c r="D6" i="1"/>
  <c r="Z5" i="1"/>
  <c r="D5" i="1"/>
  <c r="Z4" i="1"/>
  <c r="Z45" i="1" s="1"/>
</calcChain>
</file>

<file path=xl/sharedStrings.xml><?xml version="1.0" encoding="utf-8"?>
<sst xmlns="http://schemas.openxmlformats.org/spreadsheetml/2006/main" count="31" uniqueCount="31">
  <si>
    <t>新生兒先天性代謝異常疾病篩檢歷年成果</t>
  </si>
  <si>
    <t>年</t>
  </si>
  <si>
    <t>年出生數</t>
  </si>
  <si>
    <t>篩檢人數</t>
  </si>
  <si>
    <t>篩檢率</t>
  </si>
  <si>
    <t>異常個案數</t>
  </si>
  <si>
    <t>總異常個案數</t>
  </si>
  <si>
    <r>
      <t>葡萄糖</t>
    </r>
    <r>
      <rPr>
        <b/>
        <sz val="16"/>
        <color rgb="FF000000"/>
        <rFont val="Times New Roman"/>
        <family val="1"/>
      </rPr>
      <t>-</t>
    </r>
    <r>
      <rPr>
        <b/>
        <sz val="16"/>
        <color rgb="FF000000"/>
        <rFont val="標楷體"/>
        <family val="4"/>
        <charset val="136"/>
      </rPr>
      <t>六</t>
    </r>
    <r>
      <rPr>
        <b/>
        <sz val="16"/>
        <color rgb="FF000000"/>
        <rFont val="Times New Roman"/>
        <family val="1"/>
      </rPr>
      <t>-</t>
    </r>
    <r>
      <rPr>
        <b/>
        <sz val="16"/>
        <color rgb="FF000000"/>
        <rFont val="標楷體"/>
        <family val="4"/>
        <charset val="136"/>
      </rPr>
      <t>磷酸鹽去氫酶缺乏症</t>
    </r>
  </si>
  <si>
    <t>先天性甲狀腺低能症</t>
  </si>
  <si>
    <t>苯酮尿症</t>
  </si>
  <si>
    <t>高胱胺酸尿症</t>
  </si>
  <si>
    <t>半乳糖血症</t>
  </si>
  <si>
    <t>先天性腎上腺增生症</t>
  </si>
  <si>
    <t>楓糖漿尿症</t>
  </si>
  <si>
    <r>
      <t>中鏈醯輔酶</t>
    </r>
    <r>
      <rPr>
        <b/>
        <sz val="16"/>
        <color rgb="FF000000"/>
        <rFont val="Times New Roman"/>
        <family val="1"/>
      </rPr>
      <t>Α</t>
    </r>
    <r>
      <rPr>
        <b/>
        <sz val="16"/>
        <color rgb="FF000000"/>
        <rFont val="標楷體"/>
        <family val="4"/>
        <charset val="136"/>
      </rPr>
      <t>去氫酶缺乏症</t>
    </r>
  </si>
  <si>
    <t>戊二酸血症第一型</t>
  </si>
  <si>
    <t>異戊酸血症</t>
  </si>
  <si>
    <t>甲基丙二酸血症</t>
  </si>
  <si>
    <t>瓜胺酸血症第I型</t>
  </si>
  <si>
    <t>瓜胺酸血症第II型</t>
  </si>
  <si>
    <t>三羥基三甲基戊二酸尿症</t>
  </si>
  <si>
    <t>全羧化酶合成酶缺乏</t>
  </si>
  <si>
    <t>丙酸血症</t>
  </si>
  <si>
    <t>原發性肉鹼缺乏症</t>
  </si>
  <si>
    <t>肉鹼棕櫚醯基轉移酶缺乏症第I型</t>
  </si>
  <si>
    <t>肉鹼棕櫚醯基轉移酶缺乏症第II型</t>
  </si>
  <si>
    <t>極長鏈醯輔酶A去氫酶缺乏症</t>
  </si>
  <si>
    <t>早發型戊二酸血症第II型</t>
  </si>
  <si>
    <r>
      <t>(95</t>
    </r>
    <r>
      <rPr>
        <b/>
        <sz val="16"/>
        <color rgb="FF000000"/>
        <rFont val="標楷體"/>
        <family val="4"/>
        <charset val="136"/>
      </rPr>
      <t>年</t>
    </r>
    <r>
      <rPr>
        <b/>
        <sz val="16"/>
        <color rgb="FF000000"/>
        <rFont val="Times New Roman"/>
        <family val="1"/>
      </rPr>
      <t>7</t>
    </r>
    <r>
      <rPr>
        <b/>
        <sz val="16"/>
        <color rgb="FF000000"/>
        <rFont val="標楷體"/>
        <family val="4"/>
        <charset val="136"/>
      </rPr>
      <t>月</t>
    </r>
    <r>
      <rPr>
        <b/>
        <sz val="16"/>
        <color rgb="FF000000"/>
        <rFont val="Times New Roman"/>
        <family val="1"/>
      </rPr>
      <t>1</t>
    </r>
    <r>
      <rPr>
        <b/>
        <sz val="16"/>
        <color rgb="FF000000"/>
        <rFont val="標楷體"/>
        <family val="4"/>
        <charset val="136"/>
      </rPr>
      <t>日起全面篩檢）</t>
    </r>
  </si>
  <si>
    <t>(108年10月1日起全面篩檢)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</si>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</sst>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 &quot;#,##0.00&quot; &quot;;&quot;-&quot;#,##0.00&quot; &quot;;&quot; -&quot;#&quot; &quot;;&quot; &quot;@&quot; &quot;"/>
    <numFmt numFmtId="177" formatCode="&quot; &quot;#,##0&quot; &quot;;&quot; (&quot;#,##0&quot;)&quot;;&quot; - &quot;;&quot; &quot;@&quot; &quot;"/>
    <numFmt numFmtId="178" formatCode="&quot; &quot;#,##0&quot; &quot;;&quot;-&quot;#,##0&quot; &quot;;&quot; -&quot;#&quot; &quot;;&quot; &quot;@&quot; &quot;"/>
    <numFmt numFmtId="179" formatCode="0&quot; &quot;;[Red]&quot;(&quot;0&quot;)&quot;"/>
    <numFmt numFmtId="180" formatCode="&quot; &quot;* #,##0&quot; &quot;;&quot; &quot;* &quot;(&quot;#,##0&quot;)&quot;;&quot; &quot;* &quot;- &quot;;&quot; &quot;@&quot; &quot;"/>
    <numFmt numFmtId="181" formatCode="0.0"/>
  </numFmts>
  <fonts count="1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8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新細明體"/>
      <family val="1"/>
      <charset val="136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color rgb="FF000000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6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DDEBF7"/>
        <bgColor rgb="FFDDEBF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Protection="0">
      <alignment vertical="center"/>
    </xf>
    <xf numFmtId="0" fontId="2" fillId="0" borderId="0" applyNumberFormat="0" applyBorder="0" applyProtection="0"/>
    <xf numFmtId="177" fontId="1" fillId="0" borderId="0" applyFont="0" applyFill="0" applyBorder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8" fontId="5" fillId="0" borderId="1" xfId="1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/>
    </xf>
    <xf numFmtId="177" fontId="7" fillId="0" borderId="1" xfId="3" applyFont="1" applyFill="1" applyBorder="1" applyAlignment="1"/>
    <xf numFmtId="181" fontId="7" fillId="0" borderId="1" xfId="2" applyNumberFormat="1" applyFont="1" applyFill="1" applyBorder="1" applyAlignment="1">
      <alignment horizontal="center"/>
    </xf>
    <xf numFmtId="179" fontId="7" fillId="0" borderId="1" xfId="1" applyNumberFormat="1" applyFont="1" applyFill="1" applyBorder="1" applyAlignment="1"/>
    <xf numFmtId="178" fontId="7" fillId="0" borderId="1" xfId="1" applyNumberFormat="1" applyFont="1" applyFill="1" applyBorder="1" applyAlignment="1"/>
    <xf numFmtId="0" fontId="6" fillId="2" borderId="1" xfId="0" applyFont="1" applyFill="1" applyBorder="1">
      <alignment vertical="center"/>
    </xf>
    <xf numFmtId="179" fontId="8" fillId="0" borderId="1" xfId="0" applyNumberFormat="1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177" fontId="9" fillId="3" borderId="1" xfId="3" applyFont="1" applyFill="1" applyBorder="1" applyAlignment="1"/>
    <xf numFmtId="177" fontId="8" fillId="0" borderId="1" xfId="0" applyNumberFormat="1" applyFont="1" applyBorder="1">
      <alignment vertical="center"/>
    </xf>
    <xf numFmtId="179" fontId="9" fillId="3" borderId="1" xfId="1" applyNumberFormat="1" applyFont="1" applyFill="1" applyBorder="1" applyAlignment="1"/>
    <xf numFmtId="179" fontId="7" fillId="0" borderId="1" xfId="3" applyNumberFormat="1" applyFont="1" applyFill="1" applyBorder="1" applyAlignment="1"/>
    <xf numFmtId="179" fontId="7" fillId="0" borderId="1" xfId="3" applyNumberFormat="1" applyFont="1" applyFill="1" applyBorder="1" applyAlignment="1">
      <alignment horizontal="right"/>
    </xf>
    <xf numFmtId="1" fontId="7" fillId="0" borderId="1" xfId="3" applyNumberFormat="1" applyFont="1" applyFill="1" applyBorder="1" applyAlignment="1"/>
    <xf numFmtId="180" fontId="8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11" fillId="4" borderId="1" xfId="0" applyFont="1" applyFill="1" applyBorder="1" applyAlignment="1">
      <alignment horizontal="center" vertical="center"/>
    </xf>
    <xf numFmtId="177" fontId="7" fillId="4" borderId="1" xfId="0" applyNumberFormat="1" applyFont="1" applyFill="1" applyBorder="1">
      <alignment vertical="center"/>
    </xf>
    <xf numFmtId="181" fontId="9" fillId="4" borderId="1" xfId="2" applyNumberFormat="1" applyFont="1" applyFill="1" applyBorder="1" applyAlignment="1">
      <alignment horizontal="center"/>
    </xf>
    <xf numFmtId="179" fontId="7" fillId="4" borderId="1" xfId="0" applyNumberFormat="1" applyFont="1" applyFill="1" applyBorder="1">
      <alignment vertical="center"/>
    </xf>
    <xf numFmtId="178" fontId="4" fillId="0" borderId="0" xfId="1" applyNumberFormat="1" applyFont="1" applyFill="1" applyAlignment="1">
      <alignment vertical="center"/>
    </xf>
    <xf numFmtId="177" fontId="4" fillId="0" borderId="0" xfId="0" applyNumberFormat="1" applyFont="1">
      <alignment vertical="center"/>
    </xf>
    <xf numFmtId="178" fontId="9" fillId="0" borderId="0" xfId="1" applyNumberFormat="1" applyFont="1" applyFill="1" applyAlignment="1"/>
    <xf numFmtId="177" fontId="9" fillId="0" borderId="0" xfId="3" applyFont="1" applyFill="1" applyAlignment="1"/>
    <xf numFmtId="178" fontId="4" fillId="0" borderId="0" xfId="0" applyNumberFormat="1" applyFont="1">
      <alignment vertical="center"/>
    </xf>
    <xf numFmtId="0" fontId="3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77" fontId="5" fillId="0" borderId="1" xfId="3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77" fontId="5" fillId="3" borderId="1" xfId="3" applyFont="1" applyFill="1" applyBorder="1" applyAlignment="1">
      <alignment horizontal="center"/>
    </xf>
    <xf numFmtId="0" fontId="13" fillId="0" borderId="1" xfId="2" applyFont="1" applyFill="1" applyBorder="1" applyAlignment="1">
      <alignment horizontal="center"/>
    </xf>
    <xf numFmtId="177" fontId="13" fillId="0" borderId="1" xfId="3" applyFont="1" applyFill="1" applyBorder="1" applyAlignment="1"/>
    <xf numFmtId="181" fontId="13" fillId="0" borderId="1" xfId="2" applyNumberFormat="1" applyFont="1" applyFill="1" applyBorder="1" applyAlignment="1">
      <alignment horizontal="center"/>
    </xf>
    <xf numFmtId="179" fontId="13" fillId="0" borderId="1" xfId="1" applyNumberFormat="1" applyFont="1" applyFill="1" applyBorder="1" applyAlignment="1"/>
    <xf numFmtId="179" fontId="13" fillId="0" borderId="1" xfId="3" applyNumberFormat="1" applyFont="1" applyFill="1" applyBorder="1" applyAlignment="1"/>
    <xf numFmtId="1" fontId="13" fillId="0" borderId="1" xfId="3" applyNumberFormat="1" applyFont="1" applyFill="1" applyBorder="1" applyAlignment="1"/>
    <xf numFmtId="180" fontId="14" fillId="0" borderId="1" xfId="0" applyNumberFormat="1" applyFont="1" applyBorder="1">
      <alignment vertical="center"/>
    </xf>
  </cellXfs>
  <cellStyles count="4">
    <cellStyle name="一般" xfId="0" builtinId="0" customBuiltin="1"/>
    <cellStyle name="一般_p20-40" xfId="2"/>
    <cellStyle name="千分位" xfId="1" builtinId="3" customBuiltin="1"/>
    <cellStyle name="千分位[0]_p20-4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6"/>
  <sheetViews>
    <sheetView tabSelected="1" zoomScale="85" zoomScaleNormal="85" workbookViewId="0">
      <selection activeCell="A2" sqref="A2:A3"/>
    </sheetView>
  </sheetViews>
  <sheetFormatPr defaultColWidth="8.125" defaultRowHeight="23.25" customHeight="1" x14ac:dyDescent="0.25"/>
  <cols>
    <col min="1" max="1" width="10.125" style="2" customWidth="1"/>
    <col min="2" max="2" width="16" style="2" customWidth="1"/>
    <col min="3" max="3" width="15.125" style="2" customWidth="1"/>
    <col min="4" max="4" width="10.875" style="2" customWidth="1"/>
    <col min="5" max="5" width="12.125" style="25" customWidth="1"/>
    <col min="6" max="6" width="9.625" style="25" customWidth="1"/>
    <col min="7" max="8" width="8.5" style="25" customWidth="1"/>
    <col min="9" max="9" width="7.375" style="25" customWidth="1"/>
    <col min="10" max="10" width="7.5" style="2" customWidth="1"/>
    <col min="11" max="11" width="7.375" style="2" customWidth="1"/>
    <col min="12" max="12" width="8" style="2" customWidth="1"/>
    <col min="13" max="13" width="7.625" style="2" customWidth="1"/>
    <col min="14" max="14" width="7.375" style="2" customWidth="1"/>
    <col min="15" max="15" width="7.625" style="2" customWidth="1"/>
    <col min="16" max="16" width="8.875" style="2" customWidth="1"/>
    <col min="17" max="20" width="8.125" style="2" customWidth="1"/>
    <col min="21" max="21" width="8.625" style="2" customWidth="1"/>
    <col min="22" max="23" width="8.125" style="2" customWidth="1"/>
    <col min="24" max="24" width="7.875" style="2" customWidth="1"/>
    <col min="25" max="25" width="7.625" style="2" customWidth="1"/>
    <col min="26" max="26" width="11.625" style="2" customWidth="1"/>
    <col min="27" max="30" width="8.125" style="2" customWidth="1"/>
    <col min="31" max="31" width="11.125" style="2" customWidth="1"/>
    <col min="32" max="32" width="8.125" style="2" customWidth="1"/>
    <col min="33" max="33" width="21.125" style="2" customWidth="1"/>
    <col min="34" max="34" width="8.125" style="2" customWidth="1"/>
    <col min="35" max="16384" width="8.125" style="2"/>
  </cols>
  <sheetData>
    <row r="1" spans="1:26" ht="25.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1"/>
    </row>
    <row r="2" spans="1:26" s="3" customFormat="1" ht="21" customHeight="1" x14ac:dyDescent="0.3">
      <c r="A2" s="31" t="s">
        <v>1</v>
      </c>
      <c r="B2" s="32" t="s">
        <v>2</v>
      </c>
      <c r="C2" s="32" t="s">
        <v>3</v>
      </c>
      <c r="D2" s="31" t="s">
        <v>4</v>
      </c>
      <c r="E2" s="33" t="s">
        <v>5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4" t="s">
        <v>6</v>
      </c>
    </row>
    <row r="3" spans="1:26" s="3" customFormat="1" ht="168" x14ac:dyDescent="0.25">
      <c r="A3" s="31"/>
      <c r="B3" s="32"/>
      <c r="C3" s="32"/>
      <c r="D3" s="31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34"/>
    </row>
    <row r="4" spans="1:26" s="3" customFormat="1" ht="20.25" customHeight="1" x14ac:dyDescent="0.3">
      <c r="A4" s="5">
        <v>1984</v>
      </c>
      <c r="B4" s="6">
        <v>371008</v>
      </c>
      <c r="C4" s="6">
        <v>24657</v>
      </c>
      <c r="D4" s="7">
        <v>6.7</v>
      </c>
      <c r="E4" s="8">
        <v>0</v>
      </c>
      <c r="F4" s="9">
        <v>2</v>
      </c>
      <c r="G4" s="9">
        <v>1</v>
      </c>
      <c r="H4" s="8">
        <v>0</v>
      </c>
      <c r="I4" s="8">
        <v>0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>
        <f t="shared" ref="Z4:Z25" si="0">SUM(E4:I4)</f>
        <v>3</v>
      </c>
    </row>
    <row r="5" spans="1:26" s="3" customFormat="1" ht="20.25" customHeight="1" x14ac:dyDescent="0.3">
      <c r="A5" s="5">
        <v>1985</v>
      </c>
      <c r="B5" s="6">
        <v>346208</v>
      </c>
      <c r="C5" s="6">
        <v>38792</v>
      </c>
      <c r="D5" s="7">
        <f>C5/B5*100</f>
        <v>11.204824845179777</v>
      </c>
      <c r="E5" s="8">
        <v>0</v>
      </c>
      <c r="F5" s="9">
        <v>9</v>
      </c>
      <c r="G5" s="9">
        <v>3</v>
      </c>
      <c r="H5" s="8">
        <v>0</v>
      </c>
      <c r="I5" s="8">
        <v>0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>
        <f t="shared" si="0"/>
        <v>12</v>
      </c>
    </row>
    <row r="6" spans="1:26" s="3" customFormat="1" ht="20.25" customHeight="1" x14ac:dyDescent="0.3">
      <c r="A6" s="5">
        <v>1986</v>
      </c>
      <c r="B6" s="6">
        <v>309230</v>
      </c>
      <c r="C6" s="6">
        <v>71666</v>
      </c>
      <c r="D6" s="7">
        <f>C6/B6*100</f>
        <v>23.175629790123857</v>
      </c>
      <c r="E6" s="8">
        <v>0</v>
      </c>
      <c r="F6" s="9">
        <v>27</v>
      </c>
      <c r="G6" s="9">
        <v>2</v>
      </c>
      <c r="H6" s="8">
        <v>0</v>
      </c>
      <c r="I6" s="8">
        <v>0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1">
        <f t="shared" si="0"/>
        <v>29</v>
      </c>
    </row>
    <row r="7" spans="1:26" s="3" customFormat="1" ht="20.25" customHeight="1" x14ac:dyDescent="0.3">
      <c r="A7" s="5">
        <v>1987</v>
      </c>
      <c r="B7" s="6">
        <v>314024</v>
      </c>
      <c r="C7" s="6">
        <v>117739</v>
      </c>
      <c r="D7" s="7">
        <f>C7/B7*100</f>
        <v>37.493631060046368</v>
      </c>
      <c r="E7" s="9">
        <v>413</v>
      </c>
      <c r="F7" s="9">
        <v>38</v>
      </c>
      <c r="G7" s="9">
        <v>3</v>
      </c>
      <c r="H7" s="9">
        <v>1</v>
      </c>
      <c r="I7" s="8">
        <v>0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>
        <f t="shared" si="0"/>
        <v>455</v>
      </c>
    </row>
    <row r="8" spans="1:26" s="3" customFormat="1" ht="20.25" customHeight="1" x14ac:dyDescent="0.3">
      <c r="A8" s="5">
        <v>1988</v>
      </c>
      <c r="B8" s="6">
        <v>342031</v>
      </c>
      <c r="C8" s="6">
        <v>192601</v>
      </c>
      <c r="D8" s="7">
        <f>C8/B8*100</f>
        <v>56.310977659919715</v>
      </c>
      <c r="E8" s="9">
        <v>1665</v>
      </c>
      <c r="F8" s="9">
        <v>67</v>
      </c>
      <c r="G8" s="9">
        <v>2</v>
      </c>
      <c r="H8" s="9">
        <v>1</v>
      </c>
      <c r="I8" s="8">
        <v>0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>
        <f t="shared" si="0"/>
        <v>1735</v>
      </c>
    </row>
    <row r="9" spans="1:26" s="3" customFormat="1" ht="20.25" customHeight="1" x14ac:dyDescent="0.3">
      <c r="A9" s="5">
        <v>1989</v>
      </c>
      <c r="B9" s="6">
        <v>315299</v>
      </c>
      <c r="C9" s="6">
        <v>214477</v>
      </c>
      <c r="D9" s="7">
        <f>C9/B9*100</f>
        <v>68.023368294856624</v>
      </c>
      <c r="E9" s="9">
        <v>2605</v>
      </c>
      <c r="F9" s="9">
        <v>65</v>
      </c>
      <c r="G9" s="9">
        <v>6</v>
      </c>
      <c r="H9" s="8">
        <v>0</v>
      </c>
      <c r="I9" s="8">
        <v>0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>
        <f t="shared" si="0"/>
        <v>2676</v>
      </c>
    </row>
    <row r="10" spans="1:26" s="3" customFormat="1" ht="20.25" customHeight="1" x14ac:dyDescent="0.3">
      <c r="A10" s="5">
        <v>1990</v>
      </c>
      <c r="B10" s="6">
        <v>335618</v>
      </c>
      <c r="C10" s="6">
        <v>266312</v>
      </c>
      <c r="D10" s="7">
        <v>79.400000000000006</v>
      </c>
      <c r="E10" s="9">
        <v>2649</v>
      </c>
      <c r="F10" s="9">
        <v>56</v>
      </c>
      <c r="G10" s="9">
        <v>4</v>
      </c>
      <c r="H10" s="8">
        <v>0</v>
      </c>
      <c r="I10" s="8">
        <v>0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>
        <f t="shared" si="0"/>
        <v>2709</v>
      </c>
    </row>
    <row r="11" spans="1:26" s="3" customFormat="1" ht="20.25" customHeight="1" x14ac:dyDescent="0.3">
      <c r="A11" s="5">
        <v>1991</v>
      </c>
      <c r="B11" s="6">
        <v>321932</v>
      </c>
      <c r="C11" s="6">
        <v>282453</v>
      </c>
      <c r="D11" s="7">
        <f t="shared" ref="D11:D23" si="1">C11/B11*100</f>
        <v>87.736851260514641</v>
      </c>
      <c r="E11" s="9">
        <v>4430</v>
      </c>
      <c r="F11" s="9">
        <v>55</v>
      </c>
      <c r="G11" s="9">
        <v>11</v>
      </c>
      <c r="H11" s="9">
        <v>3</v>
      </c>
      <c r="I11" s="8">
        <v>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>
        <f t="shared" si="0"/>
        <v>4499</v>
      </c>
    </row>
    <row r="12" spans="1:26" s="3" customFormat="1" ht="20.25" customHeight="1" x14ac:dyDescent="0.3">
      <c r="A12" s="5">
        <v>1992</v>
      </c>
      <c r="B12" s="6">
        <v>321632</v>
      </c>
      <c r="C12" s="6">
        <v>302571</v>
      </c>
      <c r="D12" s="7">
        <f t="shared" si="1"/>
        <v>94.073661824694057</v>
      </c>
      <c r="E12" s="9">
        <v>5009</v>
      </c>
      <c r="F12" s="9">
        <v>49</v>
      </c>
      <c r="G12" s="9">
        <v>8</v>
      </c>
      <c r="H12" s="9">
        <v>1</v>
      </c>
      <c r="I12" s="8"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>
        <f t="shared" si="0"/>
        <v>5067</v>
      </c>
    </row>
    <row r="13" spans="1:26" s="3" customFormat="1" ht="20.25" customHeight="1" x14ac:dyDescent="0.3">
      <c r="A13" s="5">
        <v>1993</v>
      </c>
      <c r="B13" s="6">
        <v>325613</v>
      </c>
      <c r="C13" s="6">
        <v>314781</v>
      </c>
      <c r="D13" s="7">
        <f t="shared" si="1"/>
        <v>96.673351493951415</v>
      </c>
      <c r="E13" s="9">
        <v>5965</v>
      </c>
      <c r="F13" s="9">
        <v>69</v>
      </c>
      <c r="G13" s="9">
        <v>9</v>
      </c>
      <c r="H13" s="9">
        <v>1</v>
      </c>
      <c r="I13" s="8"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>
        <f t="shared" si="0"/>
        <v>6044</v>
      </c>
    </row>
    <row r="14" spans="1:26" s="3" customFormat="1" ht="20.25" customHeight="1" x14ac:dyDescent="0.3">
      <c r="A14" s="5">
        <v>1994</v>
      </c>
      <c r="B14" s="6">
        <v>322938</v>
      </c>
      <c r="C14" s="6">
        <v>315952</v>
      </c>
      <c r="D14" s="7">
        <f t="shared" si="1"/>
        <v>97.836736463345915</v>
      </c>
      <c r="E14" s="9">
        <v>4868</v>
      </c>
      <c r="F14" s="9">
        <v>75</v>
      </c>
      <c r="G14" s="9">
        <v>4</v>
      </c>
      <c r="H14" s="9">
        <v>4</v>
      </c>
      <c r="I14" s="8">
        <v>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>
        <f t="shared" si="0"/>
        <v>4951</v>
      </c>
    </row>
    <row r="15" spans="1:26" s="3" customFormat="1" ht="20.25" customHeight="1" x14ac:dyDescent="0.3">
      <c r="A15" s="5">
        <v>1995</v>
      </c>
      <c r="B15" s="6">
        <v>329581</v>
      </c>
      <c r="C15" s="6">
        <v>320456</v>
      </c>
      <c r="D15" s="7">
        <f t="shared" si="1"/>
        <v>97.231333116896906</v>
      </c>
      <c r="E15" s="9">
        <v>5967</v>
      </c>
      <c r="F15" s="9">
        <v>56</v>
      </c>
      <c r="G15" s="9">
        <v>15</v>
      </c>
      <c r="H15" s="8">
        <v>0</v>
      </c>
      <c r="I15" s="9">
        <v>1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>
        <f t="shared" si="0"/>
        <v>6039</v>
      </c>
    </row>
    <row r="16" spans="1:26" s="3" customFormat="1" ht="20.25" customHeight="1" x14ac:dyDescent="0.3">
      <c r="A16" s="5">
        <v>1996</v>
      </c>
      <c r="B16" s="6">
        <v>325545</v>
      </c>
      <c r="C16" s="6">
        <v>321282</v>
      </c>
      <c r="D16" s="7">
        <f t="shared" si="1"/>
        <v>98.690503617011473</v>
      </c>
      <c r="E16" s="9">
        <v>6572</v>
      </c>
      <c r="F16" s="9">
        <v>60</v>
      </c>
      <c r="G16" s="9">
        <v>6</v>
      </c>
      <c r="H16" s="9">
        <v>1</v>
      </c>
      <c r="I16" s="9">
        <v>1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>
        <f t="shared" si="0"/>
        <v>6640</v>
      </c>
    </row>
    <row r="17" spans="1:26" s="3" customFormat="1" ht="20.25" customHeight="1" x14ac:dyDescent="0.3">
      <c r="A17" s="5">
        <v>1997</v>
      </c>
      <c r="B17" s="6">
        <v>326002</v>
      </c>
      <c r="C17" s="6">
        <v>322835</v>
      </c>
      <c r="D17" s="7">
        <f t="shared" si="1"/>
        <v>99.028533567278728</v>
      </c>
      <c r="E17" s="9">
        <v>6427</v>
      </c>
      <c r="F17" s="9">
        <v>103</v>
      </c>
      <c r="G17" s="9">
        <v>10</v>
      </c>
      <c r="H17" s="9">
        <v>2</v>
      </c>
      <c r="I17" s="8"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>
        <f t="shared" si="0"/>
        <v>6542</v>
      </c>
    </row>
    <row r="18" spans="1:26" s="3" customFormat="1" ht="20.25" customHeight="1" x14ac:dyDescent="0.3">
      <c r="A18" s="5">
        <v>1998</v>
      </c>
      <c r="B18" s="6">
        <v>271450</v>
      </c>
      <c r="C18" s="6">
        <v>267089</v>
      </c>
      <c r="D18" s="7">
        <f t="shared" si="1"/>
        <v>98.393442622950829</v>
      </c>
      <c r="E18" s="9">
        <v>5084</v>
      </c>
      <c r="F18" s="9">
        <v>119</v>
      </c>
      <c r="G18" s="9">
        <v>8</v>
      </c>
      <c r="H18" s="9">
        <v>1</v>
      </c>
      <c r="I18" s="9">
        <v>1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1">
        <f t="shared" si="0"/>
        <v>5213</v>
      </c>
    </row>
    <row r="19" spans="1:26" s="3" customFormat="1" ht="20.25" customHeight="1" x14ac:dyDescent="0.3">
      <c r="A19" s="5">
        <v>1999</v>
      </c>
      <c r="B19" s="6">
        <v>283661</v>
      </c>
      <c r="C19" s="6">
        <v>282395</v>
      </c>
      <c r="D19" s="7">
        <f t="shared" si="1"/>
        <v>99.553692611955825</v>
      </c>
      <c r="E19" s="9">
        <v>5879</v>
      </c>
      <c r="F19" s="9">
        <v>199</v>
      </c>
      <c r="G19" s="9">
        <v>7</v>
      </c>
      <c r="H19" s="9">
        <v>1</v>
      </c>
      <c r="I19" s="9">
        <v>1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1">
        <f t="shared" si="0"/>
        <v>6087</v>
      </c>
    </row>
    <row r="20" spans="1:26" s="3" customFormat="1" ht="20.25" customHeight="1" x14ac:dyDescent="0.3">
      <c r="A20" s="5">
        <v>2000</v>
      </c>
      <c r="B20" s="6">
        <v>305312</v>
      </c>
      <c r="C20" s="6">
        <v>304394</v>
      </c>
      <c r="D20" s="7">
        <f t="shared" si="1"/>
        <v>99.699323970233735</v>
      </c>
      <c r="E20" s="9">
        <v>6187</v>
      </c>
      <c r="F20" s="9">
        <v>243</v>
      </c>
      <c r="G20" s="9">
        <v>14</v>
      </c>
      <c r="H20" s="8">
        <v>0</v>
      </c>
      <c r="I20" s="8">
        <v>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1">
        <f t="shared" si="0"/>
        <v>6444</v>
      </c>
    </row>
    <row r="21" spans="1:26" s="3" customFormat="1" ht="20.25" customHeight="1" x14ac:dyDescent="0.3">
      <c r="A21" s="5">
        <v>2001</v>
      </c>
      <c r="B21" s="6">
        <v>260354</v>
      </c>
      <c r="C21" s="6">
        <v>255643</v>
      </c>
      <c r="D21" s="7">
        <f t="shared" si="1"/>
        <v>98.190540571683172</v>
      </c>
      <c r="E21" s="9">
        <v>3808</v>
      </c>
      <c r="F21" s="9">
        <v>175</v>
      </c>
      <c r="G21" s="9">
        <v>8</v>
      </c>
      <c r="H21" s="9">
        <v>2</v>
      </c>
      <c r="I21" s="8">
        <v>0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>
        <f t="shared" si="0"/>
        <v>3993</v>
      </c>
    </row>
    <row r="22" spans="1:26" s="3" customFormat="1" ht="20.25" customHeight="1" x14ac:dyDescent="0.3">
      <c r="A22" s="5">
        <v>2002</v>
      </c>
      <c r="B22" s="6">
        <v>247530</v>
      </c>
      <c r="C22" s="6">
        <v>246479</v>
      </c>
      <c r="D22" s="7">
        <f t="shared" si="1"/>
        <v>99.575405001413969</v>
      </c>
      <c r="E22" s="9">
        <v>4049</v>
      </c>
      <c r="F22" s="9">
        <v>195</v>
      </c>
      <c r="G22" s="9">
        <v>6</v>
      </c>
      <c r="H22" s="8">
        <v>0</v>
      </c>
      <c r="I22" s="8">
        <v>0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1">
        <f t="shared" si="0"/>
        <v>4250</v>
      </c>
    </row>
    <row r="23" spans="1:26" s="3" customFormat="1" ht="20.25" customHeight="1" x14ac:dyDescent="0.3">
      <c r="A23" s="5">
        <v>2003</v>
      </c>
      <c r="B23" s="6">
        <v>227070</v>
      </c>
      <c r="C23" s="6">
        <v>226825</v>
      </c>
      <c r="D23" s="7">
        <f t="shared" si="1"/>
        <v>99.892103756550839</v>
      </c>
      <c r="E23" s="9">
        <v>3320</v>
      </c>
      <c r="F23" s="9">
        <v>141</v>
      </c>
      <c r="G23" s="9">
        <v>4</v>
      </c>
      <c r="H23" s="8">
        <v>0</v>
      </c>
      <c r="I23" s="9">
        <v>3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>
        <f t="shared" si="0"/>
        <v>3468</v>
      </c>
    </row>
    <row r="24" spans="1:26" s="3" customFormat="1" ht="20.25" customHeight="1" x14ac:dyDescent="0.3">
      <c r="A24" s="5">
        <v>2004</v>
      </c>
      <c r="B24" s="6">
        <v>216419</v>
      </c>
      <c r="C24" s="6">
        <v>217660</v>
      </c>
      <c r="D24" s="7">
        <v>100</v>
      </c>
      <c r="E24" s="9">
        <v>3628</v>
      </c>
      <c r="F24" s="9">
        <v>165</v>
      </c>
      <c r="G24" s="9">
        <v>12</v>
      </c>
      <c r="H24" s="8">
        <v>0</v>
      </c>
      <c r="I24" s="9">
        <v>5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>
        <f t="shared" si="0"/>
        <v>3810</v>
      </c>
    </row>
    <row r="25" spans="1:26" s="3" customFormat="1" ht="21" customHeight="1" x14ac:dyDescent="0.3">
      <c r="A25" s="5">
        <v>2005</v>
      </c>
      <c r="B25" s="6">
        <v>205854</v>
      </c>
      <c r="C25" s="6">
        <v>206614</v>
      </c>
      <c r="D25" s="7">
        <v>100</v>
      </c>
      <c r="E25" s="6">
        <v>3568</v>
      </c>
      <c r="F25" s="6">
        <v>226</v>
      </c>
      <c r="G25" s="6">
        <v>15</v>
      </c>
      <c r="H25" s="8">
        <v>0</v>
      </c>
      <c r="I25" s="6">
        <v>3</v>
      </c>
      <c r="J25" s="35" t="s">
        <v>28</v>
      </c>
      <c r="K25" s="35"/>
      <c r="L25" s="35"/>
      <c r="M25" s="35"/>
      <c r="N25" s="35"/>
      <c r="O25" s="3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1">
        <f t="shared" si="0"/>
        <v>3812</v>
      </c>
    </row>
    <row r="26" spans="1:26" s="3" customFormat="1" ht="20.25" customHeight="1" x14ac:dyDescent="0.3">
      <c r="A26" s="5">
        <v>2006</v>
      </c>
      <c r="B26" s="6">
        <v>204459</v>
      </c>
      <c r="C26" s="6">
        <v>204554</v>
      </c>
      <c r="D26" s="7">
        <f t="shared" ref="D26:D32" si="2">C26/B26*100</f>
        <v>100.04646408326363</v>
      </c>
      <c r="E26" s="6">
        <v>3491</v>
      </c>
      <c r="F26" s="6">
        <v>217</v>
      </c>
      <c r="G26" s="6">
        <v>12</v>
      </c>
      <c r="H26" s="8">
        <v>0</v>
      </c>
      <c r="I26" s="6">
        <v>1</v>
      </c>
      <c r="J26" s="6">
        <v>18</v>
      </c>
      <c r="K26" s="8">
        <v>0</v>
      </c>
      <c r="L26" s="8">
        <v>0</v>
      </c>
      <c r="M26" s="6">
        <v>8</v>
      </c>
      <c r="N26" s="6">
        <v>2</v>
      </c>
      <c r="O26" s="6">
        <v>4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4">
        <f t="shared" ref="Z26:Z36" si="3">SUM(E26:O26)</f>
        <v>3753</v>
      </c>
    </row>
    <row r="27" spans="1:26" s="3" customFormat="1" ht="20.25" customHeight="1" x14ac:dyDescent="0.3">
      <c r="A27" s="5">
        <v>2007</v>
      </c>
      <c r="B27" s="6">
        <v>204414</v>
      </c>
      <c r="C27" s="6">
        <v>203394</v>
      </c>
      <c r="D27" s="7">
        <f t="shared" si="2"/>
        <v>99.501012650796923</v>
      </c>
      <c r="E27" s="6">
        <v>3801</v>
      </c>
      <c r="F27" s="6">
        <v>162</v>
      </c>
      <c r="G27" s="6">
        <v>6</v>
      </c>
      <c r="H27" s="8">
        <v>0</v>
      </c>
      <c r="I27" s="6">
        <v>1</v>
      </c>
      <c r="J27" s="6">
        <v>16</v>
      </c>
      <c r="K27" s="6">
        <v>4</v>
      </c>
      <c r="L27" s="8">
        <v>0</v>
      </c>
      <c r="M27" s="6">
        <v>2</v>
      </c>
      <c r="N27" s="6">
        <v>4</v>
      </c>
      <c r="O27" s="6">
        <v>3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4">
        <f t="shared" si="3"/>
        <v>3999</v>
      </c>
    </row>
    <row r="28" spans="1:26" s="3" customFormat="1" ht="20.25" customHeight="1" x14ac:dyDescent="0.3">
      <c r="A28" s="5">
        <v>2008</v>
      </c>
      <c r="B28" s="6">
        <v>198733</v>
      </c>
      <c r="C28" s="6">
        <v>196234</v>
      </c>
      <c r="D28" s="7">
        <f t="shared" si="2"/>
        <v>98.742533952589653</v>
      </c>
      <c r="E28" s="6">
        <v>3829</v>
      </c>
      <c r="F28" s="6">
        <v>180</v>
      </c>
      <c r="G28" s="6">
        <v>6</v>
      </c>
      <c r="H28" s="8">
        <v>0</v>
      </c>
      <c r="I28" s="6">
        <v>4</v>
      </c>
      <c r="J28" s="6">
        <v>15</v>
      </c>
      <c r="K28" s="8">
        <v>2</v>
      </c>
      <c r="L28" s="6">
        <v>1</v>
      </c>
      <c r="M28" s="6">
        <v>4</v>
      </c>
      <c r="N28" s="6">
        <v>1</v>
      </c>
      <c r="O28" s="6">
        <v>7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4">
        <f t="shared" si="3"/>
        <v>4049</v>
      </c>
    </row>
    <row r="29" spans="1:26" s="3" customFormat="1" ht="20.25" customHeight="1" x14ac:dyDescent="0.3">
      <c r="A29" s="5">
        <v>2009</v>
      </c>
      <c r="B29" s="6">
        <v>192455</v>
      </c>
      <c r="C29" s="6">
        <v>192249</v>
      </c>
      <c r="D29" s="7">
        <f t="shared" si="2"/>
        <v>99.892961991114802</v>
      </c>
      <c r="E29" s="6">
        <v>3436</v>
      </c>
      <c r="F29" s="6">
        <v>150</v>
      </c>
      <c r="G29" s="6">
        <v>13</v>
      </c>
      <c r="H29" s="8">
        <v>0</v>
      </c>
      <c r="I29" s="8">
        <v>0</v>
      </c>
      <c r="J29" s="6">
        <v>15</v>
      </c>
      <c r="K29" s="8">
        <v>1</v>
      </c>
      <c r="L29" s="8">
        <v>0</v>
      </c>
      <c r="M29" s="6">
        <v>2</v>
      </c>
      <c r="N29" s="6">
        <v>2</v>
      </c>
      <c r="O29" s="6">
        <v>8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4">
        <f t="shared" si="3"/>
        <v>3627</v>
      </c>
    </row>
    <row r="30" spans="1:26" s="3" customFormat="1" ht="20.25" customHeight="1" x14ac:dyDescent="0.3">
      <c r="A30" s="5">
        <v>2010</v>
      </c>
      <c r="B30" s="6">
        <v>166628</v>
      </c>
      <c r="C30" s="6">
        <v>166350</v>
      </c>
      <c r="D30" s="7">
        <f t="shared" si="2"/>
        <v>99.833161293420076</v>
      </c>
      <c r="E30" s="6">
        <v>2914</v>
      </c>
      <c r="F30" s="6">
        <v>182</v>
      </c>
      <c r="G30" s="6">
        <v>6</v>
      </c>
      <c r="H30" s="8">
        <v>0</v>
      </c>
      <c r="I30" s="6">
        <v>2</v>
      </c>
      <c r="J30" s="6">
        <v>12</v>
      </c>
      <c r="K30" s="8">
        <v>4</v>
      </c>
      <c r="L30" s="8">
        <v>0</v>
      </c>
      <c r="M30" s="6">
        <v>2</v>
      </c>
      <c r="N30" s="8">
        <v>0</v>
      </c>
      <c r="O30" s="6">
        <v>1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4">
        <f t="shared" si="3"/>
        <v>3123</v>
      </c>
    </row>
    <row r="31" spans="1:26" s="3" customFormat="1" ht="20.25" customHeight="1" x14ac:dyDescent="0.3">
      <c r="A31" s="5">
        <v>2011</v>
      </c>
      <c r="B31" s="6">
        <v>198387</v>
      </c>
      <c r="C31" s="6">
        <v>197789</v>
      </c>
      <c r="D31" s="7">
        <f t="shared" si="2"/>
        <v>99.698568958651521</v>
      </c>
      <c r="E31" s="6">
        <v>3650</v>
      </c>
      <c r="F31" s="6">
        <v>207</v>
      </c>
      <c r="G31" s="6">
        <v>6</v>
      </c>
      <c r="H31" s="8">
        <v>0</v>
      </c>
      <c r="I31" s="8">
        <v>0</v>
      </c>
      <c r="J31" s="6">
        <v>12</v>
      </c>
      <c r="K31" s="8">
        <v>1</v>
      </c>
      <c r="L31" s="8">
        <v>0</v>
      </c>
      <c r="M31" s="8">
        <v>0</v>
      </c>
      <c r="N31" s="8">
        <v>0</v>
      </c>
      <c r="O31" s="6">
        <v>3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4">
        <f t="shared" si="3"/>
        <v>3879</v>
      </c>
    </row>
    <row r="32" spans="1:26" s="3" customFormat="1" ht="20.25" customHeight="1" x14ac:dyDescent="0.3">
      <c r="A32" s="5">
        <v>2012</v>
      </c>
      <c r="B32" s="6">
        <v>234575</v>
      </c>
      <c r="C32" s="6">
        <v>234072</v>
      </c>
      <c r="D32" s="7">
        <f t="shared" si="2"/>
        <v>99.785569647234368</v>
      </c>
      <c r="E32" s="6">
        <v>4523</v>
      </c>
      <c r="F32" s="6">
        <v>310</v>
      </c>
      <c r="G32" s="6">
        <v>20</v>
      </c>
      <c r="H32" s="8">
        <v>0</v>
      </c>
      <c r="I32" s="6">
        <v>1</v>
      </c>
      <c r="J32" s="6">
        <v>12</v>
      </c>
      <c r="K32" s="8">
        <v>0</v>
      </c>
      <c r="L32" s="8">
        <v>0</v>
      </c>
      <c r="M32" s="6">
        <v>2</v>
      </c>
      <c r="N32" s="6">
        <v>2</v>
      </c>
      <c r="O32" s="6">
        <v>3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4">
        <f t="shared" si="3"/>
        <v>4873</v>
      </c>
    </row>
    <row r="33" spans="1:33" s="3" customFormat="1" ht="20.25" customHeight="1" x14ac:dyDescent="0.3">
      <c r="A33" s="5">
        <v>2013</v>
      </c>
      <c r="B33" s="6">
        <v>195252</v>
      </c>
      <c r="C33" s="6">
        <v>195032</v>
      </c>
      <c r="D33" s="7">
        <v>99.8</v>
      </c>
      <c r="E33" s="6">
        <v>3533</v>
      </c>
      <c r="F33" s="6">
        <v>267</v>
      </c>
      <c r="G33" s="6">
        <v>8</v>
      </c>
      <c r="H33" s="8">
        <v>0</v>
      </c>
      <c r="I33" s="8">
        <v>0</v>
      </c>
      <c r="J33" s="6">
        <v>5</v>
      </c>
      <c r="K33" s="8">
        <v>0</v>
      </c>
      <c r="L33" s="6">
        <v>1</v>
      </c>
      <c r="M33" s="8">
        <v>0</v>
      </c>
      <c r="N33" s="8">
        <v>0</v>
      </c>
      <c r="O33" s="6">
        <v>6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4">
        <f t="shared" si="3"/>
        <v>3820</v>
      </c>
    </row>
    <row r="34" spans="1:33" s="3" customFormat="1" ht="20.25" customHeight="1" x14ac:dyDescent="0.3">
      <c r="A34" s="5">
        <v>2014</v>
      </c>
      <c r="B34" s="6">
        <f>211272/0.998</f>
        <v>211695.39078156312</v>
      </c>
      <c r="C34" s="6">
        <v>211272</v>
      </c>
      <c r="D34" s="7">
        <v>99.8</v>
      </c>
      <c r="E34" s="6">
        <v>4106</v>
      </c>
      <c r="F34" s="6">
        <v>251</v>
      </c>
      <c r="G34" s="6">
        <v>6</v>
      </c>
      <c r="H34" s="6">
        <v>2</v>
      </c>
      <c r="I34" s="6">
        <v>2</v>
      </c>
      <c r="J34" s="6">
        <v>11</v>
      </c>
      <c r="K34" s="6">
        <v>1</v>
      </c>
      <c r="L34" s="6">
        <v>1</v>
      </c>
      <c r="M34" s="8">
        <v>0</v>
      </c>
      <c r="N34" s="8">
        <v>0</v>
      </c>
      <c r="O34" s="6">
        <v>5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4">
        <f t="shared" si="3"/>
        <v>4385</v>
      </c>
    </row>
    <row r="35" spans="1:33" s="3" customFormat="1" ht="20.25" customHeight="1" x14ac:dyDescent="0.3">
      <c r="A35" s="5">
        <v>2015</v>
      </c>
      <c r="B35" s="6">
        <v>213598</v>
      </c>
      <c r="C35" s="6">
        <v>212717</v>
      </c>
      <c r="D35" s="7">
        <v>99.8</v>
      </c>
      <c r="E35" s="6">
        <v>3726</v>
      </c>
      <c r="F35" s="6">
        <v>290</v>
      </c>
      <c r="G35" s="6">
        <v>3</v>
      </c>
      <c r="H35" s="8">
        <v>0</v>
      </c>
      <c r="I35" s="8">
        <v>0</v>
      </c>
      <c r="J35" s="6">
        <v>6</v>
      </c>
      <c r="K35" s="6">
        <v>2</v>
      </c>
      <c r="L35" s="6">
        <v>1</v>
      </c>
      <c r="M35" s="6">
        <v>2</v>
      </c>
      <c r="N35" s="6">
        <v>1</v>
      </c>
      <c r="O35" s="6">
        <v>2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4">
        <f t="shared" si="3"/>
        <v>4033</v>
      </c>
    </row>
    <row r="36" spans="1:33" s="3" customFormat="1" ht="20.25" customHeight="1" x14ac:dyDescent="0.3">
      <c r="A36" s="5">
        <v>2016</v>
      </c>
      <c r="B36" s="6">
        <v>208440</v>
      </c>
      <c r="C36" s="6">
        <v>207420</v>
      </c>
      <c r="D36" s="7">
        <v>99.5</v>
      </c>
      <c r="E36" s="6">
        <v>3812</v>
      </c>
      <c r="F36" s="6">
        <v>354</v>
      </c>
      <c r="G36" s="6">
        <v>5</v>
      </c>
      <c r="H36" s="8">
        <v>0</v>
      </c>
      <c r="I36" s="8">
        <v>0</v>
      </c>
      <c r="J36" s="6">
        <v>6</v>
      </c>
      <c r="K36" s="8">
        <v>0</v>
      </c>
      <c r="L36" s="6">
        <v>1</v>
      </c>
      <c r="M36" s="6">
        <v>8</v>
      </c>
      <c r="N36" s="6">
        <v>5</v>
      </c>
      <c r="O36" s="8">
        <v>0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4">
        <f t="shared" si="3"/>
        <v>4191</v>
      </c>
    </row>
    <row r="37" spans="1:33" s="3" customFormat="1" ht="20.25" customHeight="1" x14ac:dyDescent="0.3">
      <c r="A37" s="5">
        <v>2017</v>
      </c>
      <c r="B37" s="6">
        <v>193844</v>
      </c>
      <c r="C37" s="6">
        <v>193651</v>
      </c>
      <c r="D37" s="7">
        <v>99.9</v>
      </c>
      <c r="E37" s="6">
        <v>3344</v>
      </c>
      <c r="F37" s="6">
        <v>305</v>
      </c>
      <c r="G37" s="6">
        <v>9</v>
      </c>
      <c r="H37" s="6">
        <v>1</v>
      </c>
      <c r="I37" s="8">
        <v>0</v>
      </c>
      <c r="J37" s="6">
        <v>5</v>
      </c>
      <c r="K37" s="8">
        <v>0</v>
      </c>
      <c r="L37" s="6">
        <v>2</v>
      </c>
      <c r="M37" s="8">
        <v>0</v>
      </c>
      <c r="N37" s="6">
        <v>2</v>
      </c>
      <c r="O37" s="6">
        <v>2</v>
      </c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4">
        <v>3670</v>
      </c>
    </row>
    <row r="38" spans="1:33" s="3" customFormat="1" ht="21" customHeight="1" x14ac:dyDescent="0.3">
      <c r="A38" s="5">
        <v>2018</v>
      </c>
      <c r="B38" s="6">
        <v>180022</v>
      </c>
      <c r="C38" s="6">
        <v>178790</v>
      </c>
      <c r="D38" s="7">
        <v>99.3</v>
      </c>
      <c r="E38" s="6">
        <v>3360</v>
      </c>
      <c r="F38" s="6">
        <v>269</v>
      </c>
      <c r="G38" s="6">
        <v>8</v>
      </c>
      <c r="H38" s="8">
        <v>0</v>
      </c>
      <c r="I38" s="8">
        <v>0</v>
      </c>
      <c r="J38" s="6">
        <v>15</v>
      </c>
      <c r="K38" s="8">
        <v>0</v>
      </c>
      <c r="L38" s="8">
        <v>0</v>
      </c>
      <c r="M38" s="6">
        <v>1</v>
      </c>
      <c r="N38" s="8">
        <v>0</v>
      </c>
      <c r="O38" s="6">
        <v>4</v>
      </c>
      <c r="P38" s="36" t="s">
        <v>29</v>
      </c>
      <c r="Q38" s="36"/>
      <c r="R38" s="36"/>
      <c r="S38" s="36"/>
      <c r="T38" s="36"/>
      <c r="U38" s="36"/>
      <c r="V38" s="36"/>
      <c r="W38" s="36"/>
      <c r="X38" s="36"/>
      <c r="Y38" s="36"/>
      <c r="Z38" s="14">
        <v>3657</v>
      </c>
    </row>
    <row r="39" spans="1:33" s="3" customFormat="1" ht="20.25" customHeight="1" x14ac:dyDescent="0.3">
      <c r="A39" s="5">
        <v>2019</v>
      </c>
      <c r="B39" s="6">
        <v>174750</v>
      </c>
      <c r="C39" s="6">
        <v>173737</v>
      </c>
      <c r="D39" s="7">
        <v>99.4</v>
      </c>
      <c r="E39" s="6">
        <v>3522</v>
      </c>
      <c r="F39" s="6">
        <v>330</v>
      </c>
      <c r="G39" s="6">
        <v>9</v>
      </c>
      <c r="H39" s="8">
        <v>1</v>
      </c>
      <c r="I39" s="8">
        <v>0</v>
      </c>
      <c r="J39" s="6">
        <v>10</v>
      </c>
      <c r="K39" s="8">
        <v>1</v>
      </c>
      <c r="L39" s="8">
        <v>0</v>
      </c>
      <c r="M39" s="6">
        <v>2</v>
      </c>
      <c r="N39" s="8">
        <v>0</v>
      </c>
      <c r="O39" s="6">
        <v>7</v>
      </c>
      <c r="P39" s="16">
        <v>0</v>
      </c>
      <c r="Q39" s="6">
        <v>1</v>
      </c>
      <c r="R39" s="16">
        <v>0</v>
      </c>
      <c r="S39" s="16">
        <v>0</v>
      </c>
      <c r="T39" s="16">
        <v>0</v>
      </c>
      <c r="U39" s="6">
        <v>4</v>
      </c>
      <c r="V39" s="16">
        <v>0</v>
      </c>
      <c r="W39" s="16">
        <v>0</v>
      </c>
      <c r="X39" s="6">
        <v>1</v>
      </c>
      <c r="Y39" s="16">
        <v>0</v>
      </c>
      <c r="Z39" s="14">
        <v>3888</v>
      </c>
    </row>
    <row r="40" spans="1:33" s="3" customFormat="1" ht="20.25" customHeight="1" x14ac:dyDescent="0.3">
      <c r="A40" s="5">
        <v>2020</v>
      </c>
      <c r="B40" s="6">
        <v>162221</v>
      </c>
      <c r="C40" s="6">
        <v>161579</v>
      </c>
      <c r="D40" s="7">
        <v>99.6</v>
      </c>
      <c r="E40" s="6">
        <v>3292</v>
      </c>
      <c r="F40" s="6">
        <v>280</v>
      </c>
      <c r="G40" s="6">
        <v>6</v>
      </c>
      <c r="H40" s="8">
        <v>0</v>
      </c>
      <c r="I40" s="8">
        <v>2</v>
      </c>
      <c r="J40" s="6">
        <v>9</v>
      </c>
      <c r="K40" s="8">
        <v>0</v>
      </c>
      <c r="L40" s="8">
        <v>0</v>
      </c>
      <c r="M40" s="17">
        <v>0</v>
      </c>
      <c r="N40" s="8">
        <v>0</v>
      </c>
      <c r="O40" s="6">
        <v>8</v>
      </c>
      <c r="P40" s="16">
        <v>11</v>
      </c>
      <c r="Q40" s="6">
        <v>16</v>
      </c>
      <c r="R40" s="16">
        <v>0</v>
      </c>
      <c r="S40" s="16">
        <v>1</v>
      </c>
      <c r="T40" s="16">
        <v>0</v>
      </c>
      <c r="U40" s="6">
        <v>10</v>
      </c>
      <c r="V40" s="16">
        <v>0</v>
      </c>
      <c r="W40" s="16">
        <v>0</v>
      </c>
      <c r="X40" s="6">
        <v>3</v>
      </c>
      <c r="Y40" s="16">
        <v>0</v>
      </c>
      <c r="Z40" s="14">
        <v>3638</v>
      </c>
    </row>
    <row r="41" spans="1:33" s="3" customFormat="1" ht="20.25" customHeight="1" x14ac:dyDescent="0.3">
      <c r="A41" s="5">
        <v>2021</v>
      </c>
      <c r="B41" s="6">
        <v>157912</v>
      </c>
      <c r="C41" s="6">
        <v>157143</v>
      </c>
      <c r="D41" s="7">
        <v>99.5</v>
      </c>
      <c r="E41" s="6">
        <v>3176</v>
      </c>
      <c r="F41" s="6">
        <v>328</v>
      </c>
      <c r="G41" s="6">
        <v>4</v>
      </c>
      <c r="H41" s="8">
        <v>1</v>
      </c>
      <c r="I41" s="8">
        <v>2</v>
      </c>
      <c r="J41" s="6">
        <v>5</v>
      </c>
      <c r="K41" s="8">
        <v>0</v>
      </c>
      <c r="L41" s="8">
        <v>0</v>
      </c>
      <c r="M41" s="6">
        <v>2</v>
      </c>
      <c r="N41" s="8">
        <v>0</v>
      </c>
      <c r="O41" s="6">
        <v>3</v>
      </c>
      <c r="P41" s="16">
        <v>6</v>
      </c>
      <c r="Q41" s="6">
        <v>11</v>
      </c>
      <c r="R41" s="16">
        <v>2</v>
      </c>
      <c r="S41" s="16">
        <v>3</v>
      </c>
      <c r="T41" s="16">
        <v>0</v>
      </c>
      <c r="U41" s="6">
        <v>17</v>
      </c>
      <c r="V41" s="16">
        <v>2</v>
      </c>
      <c r="W41" s="16">
        <v>0</v>
      </c>
      <c r="X41" s="6">
        <v>1</v>
      </c>
      <c r="Y41" s="16">
        <v>3</v>
      </c>
      <c r="Z41" s="14">
        <v>3566</v>
      </c>
    </row>
    <row r="42" spans="1:33" s="3" customFormat="1" ht="21" customHeight="1" x14ac:dyDescent="0.3">
      <c r="A42" s="5">
        <v>2022</v>
      </c>
      <c r="B42" s="6">
        <v>137910</v>
      </c>
      <c r="C42" s="6">
        <v>137137</v>
      </c>
      <c r="D42" s="7">
        <v>99.4</v>
      </c>
      <c r="E42" s="6">
        <v>2774</v>
      </c>
      <c r="F42" s="6">
        <v>338</v>
      </c>
      <c r="G42" s="6">
        <v>3</v>
      </c>
      <c r="H42" s="8">
        <v>0</v>
      </c>
      <c r="I42" s="8">
        <v>3</v>
      </c>
      <c r="J42" s="6">
        <v>7</v>
      </c>
      <c r="K42" s="8">
        <v>0</v>
      </c>
      <c r="L42" s="8">
        <v>0</v>
      </c>
      <c r="M42" s="8">
        <v>4</v>
      </c>
      <c r="N42" s="8">
        <v>0</v>
      </c>
      <c r="O42" s="6">
        <v>4</v>
      </c>
      <c r="P42" s="16">
        <v>7</v>
      </c>
      <c r="Q42" s="6">
        <v>8</v>
      </c>
      <c r="R42" s="16">
        <v>2</v>
      </c>
      <c r="S42" s="16">
        <v>2</v>
      </c>
      <c r="T42" s="16">
        <v>0</v>
      </c>
      <c r="U42" s="6">
        <v>7</v>
      </c>
      <c r="V42" s="16">
        <v>2</v>
      </c>
      <c r="W42" s="16">
        <v>1</v>
      </c>
      <c r="X42" s="18">
        <v>0</v>
      </c>
      <c r="Y42" s="16">
        <v>0</v>
      </c>
      <c r="Z42" s="14">
        <f>SUM(E42:Y42)</f>
        <v>3162</v>
      </c>
    </row>
    <row r="43" spans="1:33" s="3" customFormat="1" ht="21" customHeight="1" x14ac:dyDescent="0.3">
      <c r="A43" s="5">
        <v>2023</v>
      </c>
      <c r="B43" s="6">
        <v>134920</v>
      </c>
      <c r="C43" s="6">
        <v>134183</v>
      </c>
      <c r="D43" s="7">
        <v>99.5</v>
      </c>
      <c r="E43" s="6">
        <v>2916</v>
      </c>
      <c r="F43" s="6">
        <v>339</v>
      </c>
      <c r="G43" s="6">
        <v>9</v>
      </c>
      <c r="H43" s="8">
        <v>2</v>
      </c>
      <c r="I43" s="8">
        <v>2</v>
      </c>
      <c r="J43" s="6">
        <v>8</v>
      </c>
      <c r="K43" s="8">
        <v>1</v>
      </c>
      <c r="L43" s="8">
        <v>1</v>
      </c>
      <c r="M43" s="8">
        <v>4</v>
      </c>
      <c r="N43" s="8">
        <v>1</v>
      </c>
      <c r="O43" s="6">
        <v>1</v>
      </c>
      <c r="P43" s="16">
        <v>2</v>
      </c>
      <c r="Q43" s="6">
        <v>10</v>
      </c>
      <c r="R43" s="16">
        <v>0</v>
      </c>
      <c r="S43" s="16">
        <v>0</v>
      </c>
      <c r="T43" s="16">
        <v>0</v>
      </c>
      <c r="U43" s="6">
        <v>4</v>
      </c>
      <c r="V43" s="16">
        <v>0</v>
      </c>
      <c r="W43" s="16">
        <v>0</v>
      </c>
      <c r="X43" s="18">
        <v>0</v>
      </c>
      <c r="Y43" s="16">
        <v>0</v>
      </c>
      <c r="Z43" s="19">
        <f>SUM(E43:Y43)</f>
        <v>3300</v>
      </c>
    </row>
    <row r="44" spans="1:33" s="20" customFormat="1" ht="21" customHeight="1" x14ac:dyDescent="0.3">
      <c r="A44" s="37">
        <v>2024</v>
      </c>
      <c r="B44" s="38">
        <v>134856</v>
      </c>
      <c r="C44" s="38">
        <v>134275</v>
      </c>
      <c r="D44" s="39">
        <v>99.6</v>
      </c>
      <c r="E44" s="38">
        <v>2958</v>
      </c>
      <c r="F44" s="38">
        <v>344</v>
      </c>
      <c r="G44" s="38">
        <v>2</v>
      </c>
      <c r="H44" s="40">
        <v>3</v>
      </c>
      <c r="I44" s="40">
        <v>0</v>
      </c>
      <c r="J44" s="38">
        <v>5</v>
      </c>
      <c r="K44" s="40">
        <v>0</v>
      </c>
      <c r="L44" s="40">
        <v>0</v>
      </c>
      <c r="M44" s="40">
        <v>0</v>
      </c>
      <c r="N44" s="40">
        <v>0</v>
      </c>
      <c r="O44" s="38">
        <v>4</v>
      </c>
      <c r="P44" s="41">
        <v>1</v>
      </c>
      <c r="Q44" s="38">
        <v>9</v>
      </c>
      <c r="R44" s="41">
        <v>0</v>
      </c>
      <c r="S44" s="41">
        <v>0</v>
      </c>
      <c r="T44" s="41">
        <v>0</v>
      </c>
      <c r="U44" s="38">
        <v>8</v>
      </c>
      <c r="V44" s="41">
        <v>2</v>
      </c>
      <c r="W44" s="41">
        <v>1</v>
      </c>
      <c r="X44" s="42">
        <v>3</v>
      </c>
      <c r="Y44" s="41">
        <v>0</v>
      </c>
      <c r="Z44" s="43">
        <f>SUM(E44:Y44)</f>
        <v>3340</v>
      </c>
    </row>
    <row r="45" spans="1:33" customFormat="1" ht="23.25" customHeight="1" x14ac:dyDescent="0.3">
      <c r="A45" s="21" t="s">
        <v>30</v>
      </c>
      <c r="B45" s="22">
        <f>SUM(B4:B44)</f>
        <v>10129382.390781563</v>
      </c>
      <c r="C45" s="22">
        <f>SUM(C4:C44)</f>
        <v>8605251</v>
      </c>
      <c r="D45" s="23"/>
      <c r="E45" s="22">
        <f>SUM(E4:E44)</f>
        <v>148256</v>
      </c>
      <c r="F45" s="22">
        <f>SUM(F4:F44)</f>
        <v>7297</v>
      </c>
      <c r="G45" s="22">
        <f>SUM(G4:G44)</f>
        <v>299</v>
      </c>
      <c r="H45" s="22">
        <f>SUM(H4:H44)</f>
        <v>28</v>
      </c>
      <c r="I45" s="22">
        <f>SUM(I4:I44)</f>
        <v>35</v>
      </c>
      <c r="J45" s="22">
        <f t="shared" ref="J45:O45" si="4">SUM(J26:J44)</f>
        <v>192</v>
      </c>
      <c r="K45" s="22">
        <f t="shared" si="4"/>
        <v>17</v>
      </c>
      <c r="L45" s="22">
        <f t="shared" si="4"/>
        <v>8</v>
      </c>
      <c r="M45" s="22">
        <f t="shared" si="4"/>
        <v>43</v>
      </c>
      <c r="N45" s="22">
        <f t="shared" si="4"/>
        <v>20</v>
      </c>
      <c r="O45" s="22">
        <f t="shared" si="4"/>
        <v>75</v>
      </c>
      <c r="P45" s="24">
        <f t="shared" ref="P45:Y45" si="5">SUM(P39:P44)</f>
        <v>27</v>
      </c>
      <c r="Q45" s="24">
        <f t="shared" si="5"/>
        <v>55</v>
      </c>
      <c r="R45" s="24">
        <f t="shared" si="5"/>
        <v>4</v>
      </c>
      <c r="S45" s="24">
        <f t="shared" si="5"/>
        <v>6</v>
      </c>
      <c r="T45" s="24">
        <f t="shared" si="5"/>
        <v>0</v>
      </c>
      <c r="U45" s="24">
        <f t="shared" si="5"/>
        <v>50</v>
      </c>
      <c r="V45" s="24">
        <f t="shared" si="5"/>
        <v>6</v>
      </c>
      <c r="W45" s="24">
        <f t="shared" si="5"/>
        <v>2</v>
      </c>
      <c r="X45" s="24">
        <f t="shared" si="5"/>
        <v>8</v>
      </c>
      <c r="Y45" s="24">
        <f t="shared" si="5"/>
        <v>3</v>
      </c>
      <c r="Z45" s="22">
        <f>SUM(Z4:Z44)</f>
        <v>156431</v>
      </c>
      <c r="AA45" s="2"/>
      <c r="AB45" s="2"/>
      <c r="AC45" s="2"/>
      <c r="AD45" s="2"/>
      <c r="AE45" s="2"/>
      <c r="AF45" s="2"/>
      <c r="AG45" s="2"/>
    </row>
    <row r="47" spans="1:33" customFormat="1" ht="23.25" customHeight="1" x14ac:dyDescent="0.25">
      <c r="A47" s="2"/>
      <c r="B47" s="2"/>
      <c r="C47" s="2"/>
      <c r="D47" s="2"/>
      <c r="E47" s="25"/>
      <c r="F47" s="25"/>
      <c r="G47" s="25"/>
      <c r="H47" s="25"/>
      <c r="I47" s="2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customFormat="1" ht="23.25" customHeight="1" x14ac:dyDescent="0.25">
      <c r="A48" s="2"/>
      <c r="B48" s="26"/>
      <c r="C48" s="26"/>
      <c r="D48" s="2"/>
      <c r="E48" s="25"/>
      <c r="F48" s="25"/>
      <c r="G48" s="25"/>
      <c r="H48" s="25"/>
      <c r="I48" s="2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60" spans="1:33" customFormat="1" ht="23.25" customHeight="1" x14ac:dyDescent="0.3">
      <c r="A60" s="2"/>
      <c r="B60" s="2"/>
      <c r="C60" s="2"/>
      <c r="D60" s="2"/>
      <c r="E60" s="25"/>
      <c r="F60" s="25"/>
      <c r="G60" s="25"/>
      <c r="H60" s="25"/>
      <c r="I60" s="2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7"/>
      <c r="AF60" s="2"/>
      <c r="AG60" s="28"/>
    </row>
    <row r="61" spans="1:33" customFormat="1" ht="23.25" customHeight="1" x14ac:dyDescent="0.3">
      <c r="A61" s="2"/>
      <c r="B61" s="2"/>
      <c r="C61" s="2"/>
      <c r="D61" s="2"/>
      <c r="E61" s="25"/>
      <c r="F61" s="25"/>
      <c r="G61" s="25"/>
      <c r="H61" s="25"/>
      <c r="I61" s="2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8"/>
      <c r="AF61" s="2"/>
      <c r="AG61" s="28"/>
    </row>
    <row r="62" spans="1:33" customFormat="1" ht="23.25" customHeight="1" x14ac:dyDescent="0.3">
      <c r="A62" s="2"/>
      <c r="B62" s="2"/>
      <c r="C62" s="2"/>
      <c r="D62" s="2"/>
      <c r="E62" s="25"/>
      <c r="F62" s="25"/>
      <c r="G62" s="25"/>
      <c r="H62" s="25"/>
      <c r="I62" s="2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8"/>
      <c r="AF62" s="2"/>
      <c r="AG62" s="28"/>
    </row>
    <row r="63" spans="1:33" customFormat="1" ht="23.25" customHeight="1" x14ac:dyDescent="0.3">
      <c r="A63" s="2"/>
      <c r="B63" s="2"/>
      <c r="C63" s="2"/>
      <c r="D63" s="2"/>
      <c r="E63" s="25"/>
      <c r="F63" s="25"/>
      <c r="G63" s="25"/>
      <c r="H63" s="25"/>
      <c r="I63" s="25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8"/>
      <c r="AF63" s="2"/>
      <c r="AG63" s="28"/>
    </row>
    <row r="64" spans="1:33" customFormat="1" ht="23.25" customHeight="1" x14ac:dyDescent="0.3">
      <c r="A64" s="2"/>
      <c r="B64" s="2"/>
      <c r="C64" s="2"/>
      <c r="D64" s="2"/>
      <c r="E64" s="25"/>
      <c r="F64" s="25"/>
      <c r="G64" s="25"/>
      <c r="H64" s="25"/>
      <c r="I64" s="25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8"/>
      <c r="AF64" s="2"/>
      <c r="AG64" s="28"/>
    </row>
    <row r="65" spans="1:33" customFormat="1" ht="23.25" customHeight="1" x14ac:dyDescent="0.3">
      <c r="A65" s="2"/>
      <c r="B65" s="2"/>
      <c r="C65" s="2"/>
      <c r="D65" s="2"/>
      <c r="E65" s="25"/>
      <c r="F65" s="25"/>
      <c r="G65" s="25"/>
      <c r="H65" s="25"/>
      <c r="I65" s="25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8"/>
      <c r="AF65" s="2"/>
      <c r="AG65" s="28"/>
    </row>
    <row r="66" spans="1:33" customFormat="1" ht="23.25" customHeight="1" x14ac:dyDescent="0.3">
      <c r="A66" s="2"/>
      <c r="B66" s="2"/>
      <c r="C66" s="2"/>
      <c r="D66" s="2"/>
      <c r="E66" s="25"/>
      <c r="F66" s="25"/>
      <c r="G66" s="25"/>
      <c r="H66" s="25"/>
      <c r="I66" s="2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8"/>
      <c r="AF66" s="2"/>
      <c r="AG66" s="28"/>
    </row>
    <row r="67" spans="1:33" customFormat="1" ht="23.25" customHeight="1" x14ac:dyDescent="0.3">
      <c r="A67" s="2"/>
      <c r="B67" s="2"/>
      <c r="C67" s="2"/>
      <c r="D67" s="2"/>
      <c r="E67" s="25"/>
      <c r="F67" s="25"/>
      <c r="G67" s="25"/>
      <c r="H67" s="25"/>
      <c r="I67" s="2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8"/>
      <c r="AF67" s="2"/>
      <c r="AG67" s="28"/>
    </row>
    <row r="68" spans="1:33" customFormat="1" ht="23.25" customHeight="1" x14ac:dyDescent="0.3">
      <c r="A68" s="2"/>
      <c r="B68" s="2"/>
      <c r="C68" s="2"/>
      <c r="D68" s="2"/>
      <c r="E68" s="25"/>
      <c r="F68" s="25"/>
      <c r="G68" s="25"/>
      <c r="H68" s="25"/>
      <c r="I68" s="25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8"/>
      <c r="AF68" s="2"/>
      <c r="AG68" s="28"/>
    </row>
    <row r="69" spans="1:33" customFormat="1" ht="23.25" customHeight="1" x14ac:dyDescent="0.3">
      <c r="A69" s="2"/>
      <c r="B69" s="2"/>
      <c r="C69" s="2"/>
      <c r="D69" s="2"/>
      <c r="E69" s="25"/>
      <c r="F69" s="25"/>
      <c r="G69" s="25"/>
      <c r="H69" s="25"/>
      <c r="I69" s="25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8"/>
      <c r="AF69" s="2"/>
      <c r="AG69" s="28"/>
    </row>
    <row r="70" spans="1:33" customFormat="1" ht="23.25" customHeight="1" x14ac:dyDescent="0.3">
      <c r="A70" s="2"/>
      <c r="B70" s="2"/>
      <c r="C70" s="2"/>
      <c r="D70" s="2"/>
      <c r="E70" s="25"/>
      <c r="F70" s="25"/>
      <c r="G70" s="25"/>
      <c r="H70" s="25"/>
      <c r="I70" s="2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8"/>
      <c r="AF70" s="2"/>
      <c r="AG70" s="28"/>
    </row>
    <row r="71" spans="1:33" customFormat="1" ht="23.25" customHeight="1" x14ac:dyDescent="0.3">
      <c r="A71" s="2"/>
      <c r="B71" s="2"/>
      <c r="C71" s="2"/>
      <c r="D71" s="2"/>
      <c r="E71" s="25"/>
      <c r="F71" s="25"/>
      <c r="G71" s="25"/>
      <c r="H71" s="25"/>
      <c r="I71" s="2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8"/>
      <c r="AF71" s="2"/>
      <c r="AG71" s="28"/>
    </row>
    <row r="72" spans="1:33" customFormat="1" ht="23.25" customHeight="1" x14ac:dyDescent="0.3">
      <c r="A72" s="2"/>
      <c r="B72" s="2"/>
      <c r="C72" s="2"/>
      <c r="D72" s="2"/>
      <c r="E72" s="25"/>
      <c r="F72" s="25"/>
      <c r="G72" s="25"/>
      <c r="H72" s="25"/>
      <c r="I72" s="2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8"/>
      <c r="AF72" s="2"/>
      <c r="AG72" s="28"/>
    </row>
    <row r="73" spans="1:33" customFormat="1" ht="23.25" customHeight="1" x14ac:dyDescent="0.3">
      <c r="A73" s="2"/>
      <c r="B73" s="2"/>
      <c r="C73" s="2"/>
      <c r="D73" s="2"/>
      <c r="E73" s="25"/>
      <c r="F73" s="25"/>
      <c r="G73" s="25"/>
      <c r="H73" s="25"/>
      <c r="I73" s="2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8"/>
      <c r="AF73" s="2"/>
      <c r="AG73" s="28"/>
    </row>
    <row r="74" spans="1:33" customFormat="1" ht="23.25" customHeight="1" x14ac:dyDescent="0.3">
      <c r="A74" s="2"/>
      <c r="B74" s="2"/>
      <c r="C74" s="2"/>
      <c r="D74" s="2"/>
      <c r="E74" s="25"/>
      <c r="F74" s="25"/>
      <c r="G74" s="25"/>
      <c r="H74" s="25"/>
      <c r="I74" s="2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8"/>
      <c r="AF74" s="2"/>
      <c r="AG74" s="28"/>
    </row>
    <row r="75" spans="1:33" customFormat="1" ht="23.25" customHeight="1" x14ac:dyDescent="0.3">
      <c r="A75" s="2"/>
      <c r="B75" s="2"/>
      <c r="C75" s="2"/>
      <c r="D75" s="2"/>
      <c r="E75" s="25"/>
      <c r="F75" s="25"/>
      <c r="G75" s="25"/>
      <c r="H75" s="25"/>
      <c r="I75" s="2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8"/>
      <c r="AF75" s="2"/>
      <c r="AG75" s="28"/>
    </row>
    <row r="76" spans="1:33" customFormat="1" ht="23.25" customHeight="1" x14ac:dyDescent="0.25">
      <c r="A76" s="2"/>
      <c r="B76" s="2"/>
      <c r="C76" s="2"/>
      <c r="D76" s="2"/>
      <c r="E76" s="25"/>
      <c r="F76" s="25"/>
      <c r="G76" s="25"/>
      <c r="H76" s="25"/>
      <c r="I76" s="2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9"/>
      <c r="AF76" s="2"/>
      <c r="AG76" s="26"/>
    </row>
  </sheetData>
  <mergeCells count="9">
    <mergeCell ref="Z2:Z3"/>
    <mergeCell ref="J25:O25"/>
    <mergeCell ref="P38:Y38"/>
    <mergeCell ref="A1:Y1"/>
    <mergeCell ref="A2:A3"/>
    <mergeCell ref="B2:B3"/>
    <mergeCell ref="C2:C3"/>
    <mergeCell ref="D2:D3"/>
    <mergeCell ref="E2:Y2"/>
  </mergeCells>
  <phoneticPr fontId="12" type="noConversion"/>
  <printOptions horizontalCentered="1"/>
  <pageMargins left="0" right="0" top="0" bottom="0" header="0" footer="0"/>
  <pageSetup paperSize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新生兒先天性代謝異常疾病篩檢歷年成果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洪思媛@婦幼健康組</dc:creator>
  <cp:lastModifiedBy>張壬翔</cp:lastModifiedBy>
  <cp:lastPrinted>2024-09-29T02:20:04Z</cp:lastPrinted>
  <dcterms:created xsi:type="dcterms:W3CDTF">2022-05-30T03:18:55Z</dcterms:created>
  <dcterms:modified xsi:type="dcterms:W3CDTF">2025-09-12T06:50:31Z</dcterms:modified>
</cp:coreProperties>
</file>