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92.168.66.20\兒少福利組\01-福利規劃科\3-2.緊急生活扶助\公約報告\CRC資訊網\113年\"/>
    </mc:Choice>
  </mc:AlternateContent>
  <xr:revisionPtr revIDLastSave="0" documentId="13_ncr:1_{53591C84-0145-4434-9CAA-14AB98CC1F3D}" xr6:coauthVersionLast="47" xr6:coauthVersionMax="47" xr10:uidLastSave="{00000000-0000-0000-0000-000000000000}"/>
  <bookViews>
    <workbookView xWindow="615" yWindow="600" windowWidth="17400" windowHeight="14040" xr2:uid="{00000000-000D-0000-FFFF-FFFF00000000}"/>
  </bookViews>
  <sheets>
    <sheet name="歷年" sheetId="40" r:id="rId1"/>
    <sheet name="113" sheetId="67" r:id="rId2"/>
    <sheet name="112" sheetId="66" r:id="rId3"/>
    <sheet name="111" sheetId="65" r:id="rId4"/>
    <sheet name="110" sheetId="64" r:id="rId5"/>
    <sheet name="109" sheetId="63" r:id="rId6"/>
    <sheet name="108" sheetId="62" r:id="rId7"/>
    <sheet name="107" sheetId="61" r:id="rId8"/>
    <sheet name="106" sheetId="60" r:id="rId9"/>
    <sheet name="105" sheetId="57" r:id="rId10"/>
    <sheet name="104" sheetId="55" r:id="rId11"/>
    <sheet name="103" sheetId="52" r:id="rId12"/>
    <sheet name="102" sheetId="41" r:id="rId13"/>
    <sheet name="101" sheetId="24" r:id="rId14"/>
    <sheet name="100" sheetId="28" r:id="rId15"/>
    <sheet name="99" sheetId="29" r:id="rId16"/>
    <sheet name="98" sheetId="30" r:id="rId17"/>
    <sheet name="97" sheetId="31" r:id="rId18"/>
    <sheet name="96" sheetId="32" r:id="rId19"/>
    <sheet name="95" sheetId="33" r:id="rId20"/>
    <sheet name="94" sheetId="34" r:id="rId21"/>
    <sheet name="93" sheetId="35" r:id="rId22"/>
    <sheet name="92兒" sheetId="26" state="hidden" r:id="rId23"/>
    <sheet name="92少" sheetId="9" state="hidden" r:id="rId24"/>
    <sheet name="91兒" sheetId="42" state="hidden" r:id="rId25"/>
    <sheet name="91少" sheetId="43" state="hidden" r:id="rId26"/>
    <sheet name="90兒" sheetId="44" state="hidden" r:id="rId27"/>
    <sheet name="90少" sheetId="45" state="hidden" r:id="rId28"/>
    <sheet name="89兒" sheetId="46" state="hidden" r:id="rId29"/>
    <sheet name="89少" sheetId="47" state="hidden" r:id="rId30"/>
    <sheet name="88兒" sheetId="48" state="hidden" r:id="rId31"/>
    <sheet name="88少" sheetId="49" state="hidden" r:id="rId32"/>
  </sheets>
  <externalReferences>
    <externalReference r:id="rId33"/>
  </externalReferences>
  <definedNames>
    <definedName name="_xlnm.Print_Area" localSheetId="14">'100'!$A$2:$R$80</definedName>
    <definedName name="_xlnm.Print_Area" localSheetId="13">'101'!$A$2:$R$80</definedName>
    <definedName name="_xlnm.Print_Area" localSheetId="12">'102'!$A$3:$R$80</definedName>
    <definedName name="_xlnm.Print_Area" localSheetId="11">'103'!$A$2:$W$80</definedName>
    <definedName name="_xlnm.Print_Area" localSheetId="10">'104'!$A$2:$W$80</definedName>
    <definedName name="_xlnm.Print_Area" localSheetId="9">'105'!$A$2:$W$80</definedName>
    <definedName name="_xlnm.Print_Area" localSheetId="8">'106'!$A$2:$AI$80</definedName>
    <definedName name="_xlnm.Print_Area" localSheetId="7">'107'!$A$2:$AI$80</definedName>
    <definedName name="_xlnm.Print_Area" localSheetId="6">'108'!$A$2:$AI$80</definedName>
    <definedName name="_xlnm.Print_Area" localSheetId="5">'109'!$A$2:$AI$80</definedName>
    <definedName name="_xlnm.Print_Area" localSheetId="4">'110'!$A$2:$AI$80</definedName>
    <definedName name="_xlnm.Print_Area" localSheetId="3">'111'!$A$2:$AI$80</definedName>
    <definedName name="_xlnm.Print_Area" localSheetId="2">'112'!$A$2:$AI$80</definedName>
    <definedName name="_xlnm.Print_Area" localSheetId="23">'92少'!$A$1:$R$36</definedName>
    <definedName name="_xlnm.Print_Area" localSheetId="22">'92兒'!$A$3:$AY$34</definedName>
    <definedName name="_xlnm.Print_Area" localSheetId="21">'93'!$A$2:$R$89</definedName>
    <definedName name="_xlnm.Print_Area" localSheetId="20">'94'!$A$2:$R$89</definedName>
    <definedName name="_xlnm.Print_Area" localSheetId="19">'95'!$A$2:$R$89</definedName>
    <definedName name="_xlnm.Print_Area" localSheetId="18">'96'!$A$2:$R$89</definedName>
    <definedName name="_xlnm.Print_Area" localSheetId="17">'97'!$A$2:$R$89</definedName>
    <definedName name="_xlnm.Print_Area" localSheetId="16">'98'!$A$2:$R$89</definedName>
    <definedName name="_xlnm.Print_Area" localSheetId="15">'99'!$A$2:$R$89</definedName>
    <definedName name="_xlnm.Print_Area" localSheetId="0">歷年!$A$2:$AG$31</definedName>
    <definedName name="_xlnm.Print_Titles" localSheetId="14">'100'!$A:$A,'100'!$2:$11</definedName>
    <definedName name="_xlnm.Print_Titles" localSheetId="13">'101'!$A:$A,'101'!$2:$11</definedName>
    <definedName name="_xlnm.Print_Titles" localSheetId="12">'102'!$A:$A,'102'!$3:$11</definedName>
    <definedName name="_xlnm.Print_Titles" localSheetId="11">'103'!$A:$A,'103'!$2:$11</definedName>
    <definedName name="_xlnm.Print_Titles" localSheetId="10">'104'!$A:$A,'104'!$2:$11</definedName>
    <definedName name="_xlnm.Print_Titles" localSheetId="9">'105'!$A:$A,'105'!$2:$11</definedName>
    <definedName name="_xlnm.Print_Titles" localSheetId="8">'106'!$A:$A,'106'!$2:$11</definedName>
    <definedName name="_xlnm.Print_Titles" localSheetId="7">'107'!$A:$A,'107'!$2:$11</definedName>
    <definedName name="_xlnm.Print_Titles" localSheetId="6">'108'!$A:$A,'108'!$2:$11</definedName>
    <definedName name="_xlnm.Print_Titles" localSheetId="5">'109'!$A:$A,'109'!$2:$11</definedName>
    <definedName name="_xlnm.Print_Titles" localSheetId="4">'110'!$A:$A,'110'!$2:$11</definedName>
    <definedName name="_xlnm.Print_Titles" localSheetId="3">'111'!$A:$A,'111'!$2:$11</definedName>
    <definedName name="_xlnm.Print_Titles" localSheetId="2">'112'!$A:$A,'112'!$2:$11</definedName>
    <definedName name="_xlnm.Print_Titles" localSheetId="22">'92兒'!$A:$A,'92兒'!$3:$8</definedName>
    <definedName name="_xlnm.Print_Titles" localSheetId="21">'93'!$A:$A,'93'!$2:$7</definedName>
    <definedName name="_xlnm.Print_Titles" localSheetId="20">'94'!$A:$A,'94'!$2:$7</definedName>
    <definedName name="_xlnm.Print_Titles" localSheetId="19">'95'!$A:$A,'95'!$2:$7</definedName>
    <definedName name="_xlnm.Print_Titles" localSheetId="18">'96'!$A:$A,'96'!$2:$7</definedName>
    <definedName name="_xlnm.Print_Titles" localSheetId="17">'97'!$A:$A,'97'!$2:$7</definedName>
    <definedName name="_xlnm.Print_Titles" localSheetId="16">'98'!$A:$A,'98'!$2:$11</definedName>
    <definedName name="_xlnm.Print_Titles" localSheetId="15">'99'!$A:$A,'99'!$2:$11</definedName>
    <definedName name="_xlnm.Print_Titles" localSheetId="0">歷年!$A:$A,歷年!$3:$11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 i="65" l="1"/>
  <c r="AH3" i="65"/>
  <c r="AD3" i="65"/>
  <c r="AC3" i="65"/>
  <c r="AB3" i="65"/>
  <c r="AA3" i="65"/>
  <c r="Z3" i="65"/>
  <c r="V3" i="65"/>
  <c r="U3" i="65"/>
  <c r="T3" i="65"/>
  <c r="S3" i="65"/>
  <c r="R3" i="65"/>
  <c r="N3" i="65"/>
  <c r="M3" i="65"/>
  <c r="L3" i="65"/>
  <c r="K3" i="65"/>
  <c r="J3" i="65"/>
  <c r="F3" i="65"/>
  <c r="E3" i="65"/>
  <c r="D3" i="65"/>
  <c r="AI2" i="65"/>
  <c r="AH2" i="65"/>
  <c r="AD2" i="65"/>
  <c r="AC2" i="65"/>
  <c r="AB2" i="65"/>
  <c r="AA2" i="65"/>
  <c r="Z2" i="65"/>
  <c r="V2" i="65"/>
  <c r="U2" i="65"/>
  <c r="T2" i="65"/>
  <c r="S2" i="65"/>
  <c r="R2" i="65"/>
  <c r="N2" i="65"/>
  <c r="M2" i="65"/>
  <c r="L2" i="65"/>
  <c r="K2" i="65"/>
  <c r="J2" i="65"/>
  <c r="F2" i="65"/>
  <c r="E2" i="65"/>
  <c r="D2" i="65"/>
  <c r="AI3" i="66"/>
  <c r="AH3" i="66"/>
  <c r="AD3" i="66"/>
  <c r="AC3" i="66"/>
  <c r="AB3" i="66"/>
  <c r="AA3" i="66"/>
  <c r="Z3" i="66"/>
  <c r="V3" i="66"/>
  <c r="U3" i="66"/>
  <c r="T3" i="66"/>
  <c r="S3" i="66"/>
  <c r="R3" i="66"/>
  <c r="N3" i="66"/>
  <c r="M3" i="66"/>
  <c r="L3" i="66"/>
  <c r="K3" i="66"/>
  <c r="J3" i="66"/>
  <c r="F3" i="66"/>
  <c r="E3" i="66"/>
  <c r="D3" i="66"/>
  <c r="AI2" i="66"/>
  <c r="AH2" i="66"/>
  <c r="AD2" i="66"/>
  <c r="AC2" i="66"/>
  <c r="AB2" i="66"/>
  <c r="AA2" i="66"/>
  <c r="Z2" i="66"/>
  <c r="V2" i="66"/>
  <c r="U2" i="66"/>
  <c r="T2" i="66"/>
  <c r="S2" i="66"/>
  <c r="R2" i="66"/>
  <c r="N2" i="66"/>
  <c r="M2" i="66"/>
  <c r="L2" i="66"/>
  <c r="K2" i="66"/>
  <c r="J2" i="66"/>
  <c r="F2" i="66"/>
  <c r="E2" i="66"/>
  <c r="D2" i="66"/>
  <c r="AI3" i="67"/>
  <c r="AH3" i="67"/>
  <c r="AD3" i="67"/>
  <c r="AC3" i="67"/>
  <c r="AB3" i="67"/>
  <c r="AA3" i="67"/>
  <c r="Z3" i="67"/>
  <c r="V3" i="67"/>
  <c r="U3" i="67"/>
  <c r="T3" i="67"/>
  <c r="S3" i="67"/>
  <c r="R3" i="67"/>
  <c r="N3" i="67"/>
  <c r="M3" i="67"/>
  <c r="L3" i="67"/>
  <c r="K3" i="67"/>
  <c r="J3" i="67"/>
  <c r="F3" i="67"/>
  <c r="E3" i="67"/>
  <c r="D3" i="67"/>
  <c r="AI2" i="67"/>
  <c r="AH2" i="67"/>
  <c r="AD2" i="67"/>
  <c r="AC2" i="67"/>
  <c r="AB2" i="67"/>
  <c r="AA2" i="67"/>
  <c r="Z2" i="67"/>
  <c r="V2" i="67"/>
  <c r="U2" i="67"/>
  <c r="T2" i="67"/>
  <c r="S2" i="67"/>
  <c r="R2" i="67"/>
  <c r="N2" i="67"/>
  <c r="M2" i="67"/>
  <c r="L2" i="67"/>
  <c r="K2" i="67"/>
  <c r="J2" i="67"/>
  <c r="F2" i="67"/>
  <c r="E2" i="67"/>
  <c r="D2" i="67"/>
  <c r="B32" i="40"/>
  <c r="C32" i="40"/>
  <c r="D32" i="40"/>
  <c r="E32" i="40"/>
  <c r="F32" i="40"/>
  <c r="G32" i="40"/>
  <c r="G43" i="40" s="1"/>
  <c r="H32" i="40"/>
  <c r="I32" i="40"/>
  <c r="J43" i="40"/>
  <c r="K43" i="40"/>
  <c r="L43" i="40"/>
  <c r="M43" i="40"/>
  <c r="R32" i="40"/>
  <c r="S32" i="40"/>
  <c r="T32" i="40"/>
  <c r="T43" i="40" s="1"/>
  <c r="U32" i="40"/>
  <c r="U43" i="40" s="1"/>
  <c r="V32" i="40"/>
  <c r="V43" i="40" s="1"/>
  <c r="W32" i="40"/>
  <c r="X32" i="40"/>
  <c r="Y32" i="40"/>
  <c r="Y43" i="40" s="1"/>
  <c r="Z32" i="40"/>
  <c r="AA32" i="40"/>
  <c r="AA43" i="40" s="1"/>
  <c r="AB32" i="40"/>
  <c r="AC32" i="40"/>
  <c r="AD32" i="40"/>
  <c r="AE32" i="40"/>
  <c r="AF32" i="40"/>
  <c r="AG32" i="40"/>
  <c r="AC43" i="40"/>
  <c r="AB43" i="40"/>
  <c r="X43" i="40"/>
  <c r="W43" i="40"/>
  <c r="Q43" i="40"/>
  <c r="P43" i="40"/>
  <c r="E43" i="40"/>
  <c r="D43" i="40"/>
  <c r="AG43" i="40"/>
  <c r="AF43" i="40"/>
  <c r="AE43" i="40"/>
  <c r="AD43" i="40"/>
  <c r="Z43" i="40"/>
  <c r="S43" i="40"/>
  <c r="R43" i="40"/>
  <c r="O43" i="40"/>
  <c r="N43" i="40"/>
  <c r="I43" i="40"/>
  <c r="H43" i="40"/>
  <c r="F43" i="40"/>
  <c r="C43" i="40"/>
  <c r="B43" i="40"/>
  <c r="AG31" i="40"/>
  <c r="AF31" i="40"/>
  <c r="AE31" i="40"/>
  <c r="AD31" i="40"/>
  <c r="AC31" i="40"/>
  <c r="AB31" i="40"/>
  <c r="AA31" i="40"/>
  <c r="Z31" i="40"/>
  <c r="Y31" i="40"/>
  <c r="X31" i="40"/>
  <c r="W31" i="40"/>
  <c r="V31" i="40"/>
  <c r="U31" i="40"/>
  <c r="T31" i="40"/>
  <c r="S31" i="40"/>
  <c r="R31" i="40"/>
  <c r="I31" i="40"/>
  <c r="H31" i="40"/>
  <c r="G31" i="40"/>
  <c r="F31" i="40"/>
  <c r="E31" i="40"/>
  <c r="D31" i="40"/>
  <c r="C31" i="40"/>
  <c r="B31" i="40"/>
  <c r="AG30" i="40"/>
  <c r="AF30" i="40"/>
  <c r="AE30" i="40"/>
  <c r="AD30" i="40"/>
  <c r="AC30" i="40"/>
  <c r="AB30" i="40"/>
  <c r="AA30" i="40"/>
  <c r="Z30" i="40"/>
  <c r="Y30" i="40"/>
  <c r="X30" i="40"/>
  <c r="W30" i="40"/>
  <c r="V30" i="40"/>
  <c r="U30" i="40"/>
  <c r="T30" i="40"/>
  <c r="S30" i="40"/>
  <c r="R30" i="40"/>
  <c r="I30" i="40"/>
  <c r="H30" i="40"/>
  <c r="G30" i="40"/>
  <c r="F30" i="40"/>
  <c r="E30" i="40"/>
  <c r="D30" i="40"/>
  <c r="C30" i="40"/>
  <c r="B30"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9" i="40"/>
  <c r="C29" i="40"/>
  <c r="B29" i="40"/>
  <c r="AG28" i="40"/>
  <c r="AF28" i="40"/>
  <c r="AE28" i="40"/>
  <c r="AD28" i="40"/>
  <c r="AC28" i="40"/>
  <c r="AB28" i="40"/>
  <c r="AA28" i="40"/>
  <c r="Z28" i="40"/>
  <c r="Y28" i="40"/>
  <c r="X28" i="40"/>
  <c r="W28" i="40"/>
  <c r="V28" i="40"/>
  <c r="U28" i="40"/>
  <c r="T28" i="40"/>
  <c r="S28" i="40"/>
  <c r="R28" i="40"/>
  <c r="Q28" i="40"/>
  <c r="P28" i="40"/>
  <c r="O28" i="40"/>
  <c r="N28" i="40"/>
  <c r="M28" i="40"/>
  <c r="L28" i="40"/>
  <c r="K28" i="40"/>
  <c r="J28" i="40"/>
  <c r="I28" i="40"/>
  <c r="H28" i="40"/>
  <c r="G28" i="40"/>
  <c r="F28" i="40"/>
  <c r="E28" i="40"/>
  <c r="D28" i="40"/>
  <c r="C28" i="40"/>
  <c r="B28" i="40"/>
  <c r="AG27" i="40"/>
  <c r="AF27" i="40"/>
  <c r="AE27" i="40"/>
  <c r="AD27" i="40"/>
  <c r="AC27" i="40"/>
  <c r="AB27" i="40"/>
  <c r="AA27" i="40"/>
  <c r="Z27" i="40"/>
  <c r="Y27" i="40"/>
  <c r="X27" i="40"/>
  <c r="W27" i="40"/>
  <c r="V27" i="40"/>
  <c r="U27" i="40"/>
  <c r="T27" i="40"/>
  <c r="S27" i="40"/>
  <c r="R27" i="40"/>
  <c r="Q27" i="40"/>
  <c r="P27" i="40"/>
  <c r="O27" i="40"/>
  <c r="N27" i="40"/>
  <c r="M27" i="40"/>
  <c r="L27" i="40"/>
  <c r="K27" i="40"/>
  <c r="J27" i="40"/>
  <c r="I27" i="40"/>
  <c r="H27" i="40"/>
  <c r="G27" i="40"/>
  <c r="F27" i="40"/>
  <c r="E27" i="40"/>
  <c r="D27" i="40"/>
  <c r="C27" i="40"/>
  <c r="B27" i="40"/>
  <c r="AG26" i="40"/>
  <c r="AF26" i="40"/>
  <c r="AE26" i="40"/>
  <c r="AD26" i="40"/>
  <c r="AC26" i="40"/>
  <c r="AB26" i="40"/>
  <c r="AA26" i="40"/>
  <c r="Z26" i="40"/>
  <c r="Y26" i="40"/>
  <c r="X26" i="40"/>
  <c r="W26" i="40"/>
  <c r="V26" i="40"/>
  <c r="U26" i="40"/>
  <c r="T26" i="40"/>
  <c r="S26" i="40"/>
  <c r="R26" i="40"/>
  <c r="Q26" i="40"/>
  <c r="P26" i="40"/>
  <c r="O26" i="40"/>
  <c r="N26" i="40"/>
  <c r="M26" i="40"/>
  <c r="L26" i="40"/>
  <c r="K26" i="40"/>
  <c r="J26" i="40"/>
  <c r="I26" i="40"/>
  <c r="H26" i="40"/>
  <c r="G26" i="40"/>
  <c r="F26" i="40"/>
  <c r="E26" i="40"/>
  <c r="D26" i="40"/>
  <c r="C26" i="40"/>
  <c r="B26" i="40"/>
  <c r="AG25" i="40"/>
  <c r="AF25" i="40"/>
  <c r="AE25" i="40"/>
  <c r="AD25" i="40"/>
  <c r="AC25" i="40"/>
  <c r="AB25" i="40"/>
  <c r="AA25" i="40"/>
  <c r="Z25" i="40"/>
  <c r="Y25" i="40"/>
  <c r="X25" i="40"/>
  <c r="W25" i="40"/>
  <c r="V25" i="40"/>
  <c r="U25" i="40"/>
  <c r="T25" i="40"/>
  <c r="S25" i="40"/>
  <c r="R25" i="40"/>
  <c r="Q25" i="40"/>
  <c r="P25" i="40"/>
  <c r="O25" i="40"/>
  <c r="N25" i="40"/>
  <c r="M25" i="40"/>
  <c r="L25" i="40"/>
  <c r="K25" i="40"/>
  <c r="J25" i="40"/>
  <c r="I25" i="40"/>
  <c r="H25" i="40"/>
  <c r="G25" i="40"/>
  <c r="F25" i="40"/>
  <c r="E25" i="40"/>
  <c r="D25" i="40"/>
  <c r="C25" i="40"/>
  <c r="B25" i="40"/>
  <c r="AG24" i="40"/>
  <c r="AF24" i="40"/>
  <c r="AB24" i="40"/>
  <c r="AA24" i="40"/>
  <c r="Z24" i="40"/>
  <c r="Y24" i="40"/>
  <c r="X24" i="40"/>
  <c r="T24" i="40"/>
  <c r="S24" i="40"/>
  <c r="R24" i="40"/>
  <c r="Q24" i="40"/>
  <c r="P24" i="40"/>
  <c r="L24" i="40"/>
  <c r="K24" i="40"/>
  <c r="J24" i="40"/>
  <c r="I24" i="40"/>
  <c r="H24" i="40"/>
  <c r="D24" i="40"/>
  <c r="C24" i="40"/>
  <c r="B24" i="40"/>
  <c r="AG23" i="40"/>
  <c r="AF23" i="40"/>
  <c r="AB23" i="40"/>
  <c r="AA23" i="40"/>
  <c r="Z23" i="40"/>
  <c r="Y23" i="40"/>
  <c r="X23" i="40"/>
  <c r="T23" i="40"/>
  <c r="S23" i="40"/>
  <c r="R23" i="40"/>
  <c r="Q23" i="40"/>
  <c r="P23" i="40"/>
  <c r="L23" i="40"/>
  <c r="K23" i="40"/>
  <c r="J23" i="40"/>
  <c r="I23" i="40"/>
  <c r="H23" i="40"/>
  <c r="D23" i="40"/>
  <c r="C23" i="40"/>
  <c r="B23" i="40"/>
  <c r="AG22" i="40"/>
  <c r="AF22" i="40"/>
  <c r="AB22" i="40"/>
  <c r="AA22" i="40"/>
  <c r="Z22" i="40"/>
  <c r="Y22" i="40"/>
  <c r="X22" i="40"/>
  <c r="T22" i="40"/>
  <c r="S22" i="40"/>
  <c r="R22" i="40"/>
  <c r="Q22" i="40"/>
  <c r="P22" i="40"/>
  <c r="L22" i="40"/>
  <c r="K22" i="40"/>
  <c r="J22" i="40"/>
  <c r="I22" i="40"/>
  <c r="H22" i="40"/>
  <c r="D22" i="40"/>
  <c r="C22" i="40"/>
  <c r="B22" i="40"/>
  <c r="Y21" i="40"/>
  <c r="X21" i="40"/>
  <c r="T21" i="40"/>
  <c r="S21" i="40"/>
  <c r="R21" i="40"/>
  <c r="Q21" i="40"/>
  <c r="P21" i="40"/>
  <c r="L21" i="40"/>
  <c r="K21" i="40"/>
  <c r="J21" i="40"/>
  <c r="I21" i="40"/>
  <c r="H21" i="40"/>
  <c r="D21" i="40"/>
  <c r="C21" i="40"/>
  <c r="B21" i="40"/>
  <c r="Y20" i="40"/>
  <c r="X20" i="40"/>
  <c r="T20" i="40"/>
  <c r="S20" i="40"/>
  <c r="R20" i="40"/>
  <c r="Q20" i="40"/>
  <c r="P20" i="40"/>
  <c r="L20" i="40"/>
  <c r="K20" i="40"/>
  <c r="J20" i="40"/>
  <c r="I20" i="40"/>
  <c r="H20" i="40"/>
  <c r="D20" i="40"/>
  <c r="C20" i="40"/>
  <c r="B20" i="40"/>
  <c r="Y19" i="40"/>
  <c r="X19" i="40"/>
  <c r="T19" i="40"/>
  <c r="S19" i="40"/>
  <c r="R19" i="40"/>
  <c r="I19" i="40"/>
  <c r="H19" i="40"/>
  <c r="D19" i="40"/>
  <c r="C19" i="40"/>
  <c r="B19" i="40"/>
  <c r="Y18" i="40"/>
  <c r="X18" i="40"/>
  <c r="T18" i="40"/>
  <c r="S18" i="40"/>
  <c r="R18" i="40"/>
  <c r="I18" i="40"/>
  <c r="H18" i="40"/>
  <c r="D18" i="40"/>
  <c r="C18" i="40"/>
  <c r="B18" i="40"/>
  <c r="Y17" i="40"/>
  <c r="X17" i="40"/>
  <c r="T17" i="40"/>
  <c r="S17" i="40"/>
  <c r="R17" i="40"/>
  <c r="I17" i="40"/>
  <c r="H17" i="40"/>
  <c r="D17" i="40"/>
  <c r="C17" i="40"/>
  <c r="B17" i="40"/>
  <c r="Y16" i="40"/>
  <c r="X16" i="40"/>
  <c r="T16" i="40"/>
  <c r="S16" i="40"/>
  <c r="R16" i="40"/>
  <c r="I16" i="40"/>
  <c r="H16" i="40"/>
  <c r="D16" i="40"/>
  <c r="C16" i="40"/>
  <c r="B16" i="40"/>
  <c r="X15" i="40"/>
  <c r="T15" i="40"/>
  <c r="S15" i="40"/>
  <c r="R15" i="40"/>
  <c r="I15" i="40"/>
  <c r="H15" i="40"/>
  <c r="D15" i="40"/>
  <c r="C15" i="40"/>
  <c r="B15" i="40"/>
  <c r="Y14" i="40"/>
  <c r="X14" i="40"/>
  <c r="T14" i="40"/>
  <c r="S14" i="40"/>
  <c r="R14" i="40"/>
  <c r="I14" i="40"/>
  <c r="H14" i="40"/>
  <c r="D14" i="40"/>
  <c r="C14" i="40"/>
  <c r="B14" i="40"/>
  <c r="Y13" i="40"/>
  <c r="X13" i="40"/>
  <c r="T13" i="40"/>
  <c r="S13" i="40"/>
  <c r="R13" i="40"/>
  <c r="I13" i="40"/>
  <c r="H13" i="40"/>
  <c r="D13" i="40"/>
  <c r="C13" i="40"/>
  <c r="B13" i="40"/>
  <c r="Y12" i="40"/>
  <c r="X12" i="40"/>
  <c r="T12" i="40"/>
  <c r="S12" i="40"/>
  <c r="R12" i="40"/>
  <c r="I12" i="40"/>
  <c r="H12" i="40"/>
  <c r="D12" i="40"/>
  <c r="C12" i="40"/>
  <c r="B12" i="40"/>
  <c r="AI223" i="64" l="1"/>
  <c r="AH223" i="64"/>
  <c r="AG223" i="64"/>
  <c r="AF223" i="64"/>
  <c r="AE223" i="64"/>
  <c r="AD223" i="64"/>
  <c r="AC223" i="64"/>
  <c r="AB223" i="64"/>
  <c r="AA223" i="64"/>
  <c r="Z223" i="64"/>
  <c r="Y223" i="64"/>
  <c r="X223" i="64"/>
  <c r="W223" i="64"/>
  <c r="V223" i="64"/>
  <c r="U223" i="64"/>
  <c r="T223" i="64"/>
  <c r="S223" i="64"/>
  <c r="R223" i="64"/>
  <c r="Q223" i="64"/>
  <c r="P223" i="64"/>
  <c r="O223" i="64"/>
  <c r="N223" i="64"/>
  <c r="M223" i="64"/>
  <c r="L223" i="64"/>
  <c r="K223" i="64"/>
  <c r="J223" i="64"/>
  <c r="I223" i="64"/>
  <c r="H223" i="64"/>
  <c r="G223" i="64"/>
  <c r="F223" i="64"/>
  <c r="E223" i="64"/>
  <c r="D223" i="64"/>
  <c r="AI222" i="64"/>
  <c r="AH222" i="64"/>
  <c r="AG222" i="64"/>
  <c r="AF222" i="64"/>
  <c r="AE222" i="64"/>
  <c r="AD222" i="64"/>
  <c r="AC222" i="64"/>
  <c r="AB222" i="64"/>
  <c r="AA222" i="64"/>
  <c r="Z222" i="64"/>
  <c r="Y222" i="64"/>
  <c r="X222" i="64"/>
  <c r="W222" i="64"/>
  <c r="V222" i="64"/>
  <c r="U222" i="64"/>
  <c r="T222" i="64"/>
  <c r="S222" i="64"/>
  <c r="R222" i="64"/>
  <c r="Q222" i="64"/>
  <c r="P222" i="64"/>
  <c r="O222" i="64"/>
  <c r="N222" i="64"/>
  <c r="M222" i="64"/>
  <c r="L222" i="64"/>
  <c r="K222" i="64"/>
  <c r="J222" i="64"/>
  <c r="I222" i="64"/>
  <c r="H222" i="64"/>
  <c r="G222" i="64"/>
  <c r="F222" i="64"/>
  <c r="E222" i="64"/>
  <c r="D222" i="64"/>
  <c r="AI221" i="64"/>
  <c r="AH221" i="64"/>
  <c r="AG221" i="64"/>
  <c r="AF221" i="64"/>
  <c r="AE221" i="64"/>
  <c r="AD221" i="64"/>
  <c r="AC221" i="64"/>
  <c r="AB221" i="64"/>
  <c r="AA221" i="64"/>
  <c r="Z221" i="64"/>
  <c r="Y221" i="64"/>
  <c r="X221" i="64"/>
  <c r="W221" i="64"/>
  <c r="V221" i="64"/>
  <c r="U221" i="64"/>
  <c r="T221" i="64"/>
  <c r="S221" i="64"/>
  <c r="R221" i="64"/>
  <c r="Q221" i="64"/>
  <c r="P221" i="64"/>
  <c r="O221" i="64"/>
  <c r="N221" i="64"/>
  <c r="M221" i="64"/>
  <c r="L221" i="64"/>
  <c r="K221" i="64"/>
  <c r="J221" i="64"/>
  <c r="I221" i="64"/>
  <c r="H221" i="64"/>
  <c r="G221" i="64"/>
  <c r="F221" i="64"/>
  <c r="E221" i="64"/>
  <c r="D221" i="64"/>
  <c r="AI220" i="64"/>
  <c r="AH220" i="64"/>
  <c r="AG220" i="64"/>
  <c r="AF220" i="64"/>
  <c r="AE220" i="64"/>
  <c r="AD220" i="64"/>
  <c r="AC220" i="64"/>
  <c r="AB220" i="64"/>
  <c r="AA220" i="64"/>
  <c r="Z220" i="64"/>
  <c r="Y220" i="64"/>
  <c r="X220" i="64"/>
  <c r="W220" i="64"/>
  <c r="V220" i="64"/>
  <c r="U220" i="64"/>
  <c r="T220" i="64"/>
  <c r="S220" i="64"/>
  <c r="R220" i="64"/>
  <c r="Q220" i="64"/>
  <c r="P220" i="64"/>
  <c r="O220" i="64"/>
  <c r="N220" i="64"/>
  <c r="M220" i="64"/>
  <c r="L220" i="64"/>
  <c r="K220" i="64"/>
  <c r="J220" i="64"/>
  <c r="I220" i="64"/>
  <c r="H220" i="64"/>
  <c r="G220" i="64"/>
  <c r="F220" i="64"/>
  <c r="E220" i="64"/>
  <c r="D220" i="64"/>
  <c r="AI219" i="64"/>
  <c r="AH219" i="64"/>
  <c r="AG219" i="64"/>
  <c r="AF219" i="64"/>
  <c r="AE219" i="64"/>
  <c r="AD219" i="64"/>
  <c r="AC219" i="64"/>
  <c r="AB219" i="64"/>
  <c r="AA219" i="64"/>
  <c r="Z219" i="64"/>
  <c r="Y219" i="64"/>
  <c r="X219" i="64"/>
  <c r="W219" i="64"/>
  <c r="V219" i="64"/>
  <c r="U219" i="64"/>
  <c r="T219" i="64"/>
  <c r="S219" i="64"/>
  <c r="R219" i="64"/>
  <c r="Q219" i="64"/>
  <c r="P219" i="64"/>
  <c r="O219" i="64"/>
  <c r="N219" i="64"/>
  <c r="M219" i="64"/>
  <c r="L219" i="64"/>
  <c r="K219" i="64"/>
  <c r="J219" i="64"/>
  <c r="I219" i="64"/>
  <c r="H219" i="64"/>
  <c r="G219" i="64"/>
  <c r="F219" i="64"/>
  <c r="E219" i="64"/>
  <c r="D219" i="64"/>
  <c r="AI218" i="64"/>
  <c r="AH218" i="64"/>
  <c r="AG218" i="64"/>
  <c r="AF218" i="64"/>
  <c r="AE218" i="64"/>
  <c r="AD218" i="64"/>
  <c r="AC218" i="64"/>
  <c r="AB218" i="64"/>
  <c r="AA218" i="64"/>
  <c r="Z218" i="64"/>
  <c r="Y218" i="64"/>
  <c r="X218" i="64"/>
  <c r="W218" i="64"/>
  <c r="V218" i="64"/>
  <c r="U218" i="64"/>
  <c r="T218" i="64"/>
  <c r="S218" i="64"/>
  <c r="R218" i="64"/>
  <c r="Q218" i="64"/>
  <c r="P218" i="64"/>
  <c r="O218" i="64"/>
  <c r="N218" i="64"/>
  <c r="M218" i="64"/>
  <c r="L218" i="64"/>
  <c r="K218" i="64"/>
  <c r="J218" i="64"/>
  <c r="I218" i="64"/>
  <c r="H218" i="64"/>
  <c r="G218" i="64"/>
  <c r="F218" i="64"/>
  <c r="E218" i="64"/>
  <c r="D218" i="64"/>
  <c r="AI217" i="64"/>
  <c r="AH217" i="64"/>
  <c r="AG217" i="64"/>
  <c r="AF217" i="64"/>
  <c r="AE217" i="64"/>
  <c r="AD217" i="64"/>
  <c r="AC217" i="64"/>
  <c r="AB217" i="64"/>
  <c r="AA217" i="64"/>
  <c r="Z217" i="64"/>
  <c r="Y217" i="64"/>
  <c r="X217" i="64"/>
  <c r="W217" i="64"/>
  <c r="V217" i="64"/>
  <c r="U217" i="64"/>
  <c r="T217" i="64"/>
  <c r="S217" i="64"/>
  <c r="R217" i="64"/>
  <c r="Q217" i="64"/>
  <c r="P217" i="64"/>
  <c r="O217" i="64"/>
  <c r="N217" i="64"/>
  <c r="M217" i="64"/>
  <c r="L217" i="64"/>
  <c r="K217" i="64"/>
  <c r="J217" i="64"/>
  <c r="I217" i="64"/>
  <c r="H217" i="64"/>
  <c r="G217" i="64"/>
  <c r="F217" i="64"/>
  <c r="E217" i="64"/>
  <c r="D217" i="64"/>
  <c r="AI216" i="64"/>
  <c r="AH216" i="64"/>
  <c r="AG216" i="64"/>
  <c r="AF216" i="64"/>
  <c r="AE216" i="64"/>
  <c r="AD216" i="64"/>
  <c r="AC216" i="64"/>
  <c r="AB216" i="64"/>
  <c r="AA216" i="64"/>
  <c r="Z216" i="64"/>
  <c r="Y216" i="64"/>
  <c r="X216" i="64"/>
  <c r="W216" i="64"/>
  <c r="V216" i="64"/>
  <c r="U216" i="64"/>
  <c r="T216" i="64"/>
  <c r="S216" i="64"/>
  <c r="R216" i="64"/>
  <c r="Q216" i="64"/>
  <c r="P216" i="64"/>
  <c r="O216" i="64"/>
  <c r="N216" i="64"/>
  <c r="M216" i="64"/>
  <c r="L216" i="64"/>
  <c r="K216" i="64"/>
  <c r="J216" i="64"/>
  <c r="I216" i="64"/>
  <c r="H216" i="64"/>
  <c r="G216" i="64"/>
  <c r="F216" i="64"/>
  <c r="E216" i="64"/>
  <c r="D216" i="64"/>
  <c r="AI215" i="64"/>
  <c r="AH215" i="64"/>
  <c r="AG215" i="64"/>
  <c r="AF215" i="64"/>
  <c r="AE215" i="64"/>
  <c r="AD215" i="64"/>
  <c r="AC215" i="64"/>
  <c r="AB215" i="64"/>
  <c r="AA215" i="64"/>
  <c r="Z215" i="64"/>
  <c r="Y215" i="64"/>
  <c r="X215" i="64"/>
  <c r="W215" i="64"/>
  <c r="V215" i="64"/>
  <c r="U215" i="64"/>
  <c r="T215" i="64"/>
  <c r="S215" i="64"/>
  <c r="R215" i="64"/>
  <c r="Q215" i="64"/>
  <c r="P215" i="64"/>
  <c r="O215" i="64"/>
  <c r="N215" i="64"/>
  <c r="M215" i="64"/>
  <c r="L215" i="64"/>
  <c r="K215" i="64"/>
  <c r="J215" i="64"/>
  <c r="I215" i="64"/>
  <c r="H215" i="64"/>
  <c r="G215" i="64"/>
  <c r="F215" i="64"/>
  <c r="E215" i="64"/>
  <c r="D215" i="64"/>
  <c r="AI214" i="64"/>
  <c r="AH214" i="64"/>
  <c r="AG214" i="64"/>
  <c r="AF214" i="64"/>
  <c r="AE214" i="64"/>
  <c r="AD214" i="64"/>
  <c r="AC214" i="64"/>
  <c r="AB214" i="64"/>
  <c r="AA214" i="64"/>
  <c r="Z214" i="64"/>
  <c r="Y214" i="64"/>
  <c r="X214" i="64"/>
  <c r="W214" i="64"/>
  <c r="V214" i="64"/>
  <c r="U214" i="64"/>
  <c r="T214" i="64"/>
  <c r="S214" i="64"/>
  <c r="R214" i="64"/>
  <c r="Q214" i="64"/>
  <c r="P214" i="64"/>
  <c r="O214" i="64"/>
  <c r="N214" i="64"/>
  <c r="M214" i="64"/>
  <c r="L214" i="64"/>
  <c r="K214" i="64"/>
  <c r="J214" i="64"/>
  <c r="I214" i="64"/>
  <c r="H214" i="64"/>
  <c r="G214" i="64"/>
  <c r="F214" i="64"/>
  <c r="E214" i="64"/>
  <c r="D214" i="64"/>
  <c r="AI213" i="64"/>
  <c r="AH213" i="64"/>
  <c r="AG213" i="64"/>
  <c r="AF213" i="64"/>
  <c r="AE213" i="64"/>
  <c r="AD213" i="64"/>
  <c r="AC213" i="64"/>
  <c r="AB213" i="64"/>
  <c r="AA213" i="64"/>
  <c r="Z213" i="64"/>
  <c r="Y213" i="64"/>
  <c r="X213" i="64"/>
  <c r="W213" i="64"/>
  <c r="V213" i="64"/>
  <c r="U213" i="64"/>
  <c r="T213" i="64"/>
  <c r="S213" i="64"/>
  <c r="R213" i="64"/>
  <c r="Q213" i="64"/>
  <c r="P213" i="64"/>
  <c r="O213" i="64"/>
  <c r="N213" i="64"/>
  <c r="M213" i="64"/>
  <c r="L213" i="64"/>
  <c r="K213" i="64"/>
  <c r="J213" i="64"/>
  <c r="I213" i="64"/>
  <c r="H213" i="64"/>
  <c r="G213" i="64"/>
  <c r="F213" i="64"/>
  <c r="E213" i="64"/>
  <c r="D213" i="64"/>
  <c r="AI212" i="64"/>
  <c r="AH212" i="64"/>
  <c r="AG212" i="64"/>
  <c r="AF212" i="64"/>
  <c r="AE212" i="64"/>
  <c r="AD212" i="64"/>
  <c r="AC212" i="64"/>
  <c r="AB212" i="64"/>
  <c r="AA212" i="64"/>
  <c r="Z212" i="64"/>
  <c r="Y212" i="64"/>
  <c r="X212" i="64"/>
  <c r="W212" i="64"/>
  <c r="V212" i="64"/>
  <c r="U212" i="64"/>
  <c r="T212" i="64"/>
  <c r="S212" i="64"/>
  <c r="R212" i="64"/>
  <c r="Q212" i="64"/>
  <c r="P212" i="64"/>
  <c r="O212" i="64"/>
  <c r="N212" i="64"/>
  <c r="M212" i="64"/>
  <c r="L212" i="64"/>
  <c r="K212" i="64"/>
  <c r="J212" i="64"/>
  <c r="I212" i="64"/>
  <c r="H212" i="64"/>
  <c r="G212" i="64"/>
  <c r="F212" i="64"/>
  <c r="E212" i="64"/>
  <c r="D212" i="64"/>
  <c r="AI211" i="64"/>
  <c r="AH211" i="64"/>
  <c r="AG211" i="64"/>
  <c r="AF211" i="64"/>
  <c r="AE211" i="64"/>
  <c r="AD211" i="64"/>
  <c r="AC211" i="64"/>
  <c r="AB211" i="64"/>
  <c r="AA211" i="64"/>
  <c r="Z211" i="64"/>
  <c r="Y211" i="64"/>
  <c r="X211" i="64"/>
  <c r="W211" i="64"/>
  <c r="V211" i="64"/>
  <c r="U211" i="64"/>
  <c r="T211" i="64"/>
  <c r="S211" i="64"/>
  <c r="R211" i="64"/>
  <c r="Q211" i="64"/>
  <c r="P211" i="64"/>
  <c r="O211" i="64"/>
  <c r="N211" i="64"/>
  <c r="M211" i="64"/>
  <c r="L211" i="64"/>
  <c r="K211" i="64"/>
  <c r="J211" i="64"/>
  <c r="I211" i="64"/>
  <c r="H211" i="64"/>
  <c r="G211" i="64"/>
  <c r="F211" i="64"/>
  <c r="E211" i="64"/>
  <c r="D211" i="64"/>
  <c r="AI210" i="64"/>
  <c r="AH210" i="64"/>
  <c r="AG210" i="64"/>
  <c r="AF210" i="64"/>
  <c r="AE210" i="64"/>
  <c r="AD210" i="64"/>
  <c r="AC210" i="64"/>
  <c r="AB210" i="64"/>
  <c r="AA210" i="64"/>
  <c r="Z210" i="64"/>
  <c r="Y210" i="64"/>
  <c r="X210" i="64"/>
  <c r="W210" i="64"/>
  <c r="V210" i="64"/>
  <c r="U210" i="64"/>
  <c r="T210" i="64"/>
  <c r="S210" i="64"/>
  <c r="R210" i="64"/>
  <c r="Q210" i="64"/>
  <c r="P210" i="64"/>
  <c r="O210" i="64"/>
  <c r="N210" i="64"/>
  <c r="M210" i="64"/>
  <c r="L210" i="64"/>
  <c r="K210" i="64"/>
  <c r="J210" i="64"/>
  <c r="I210" i="64"/>
  <c r="H210" i="64"/>
  <c r="G210" i="64"/>
  <c r="F210" i="64"/>
  <c r="E210" i="64"/>
  <c r="D210" i="64"/>
  <c r="AI209" i="64"/>
  <c r="AH209" i="64"/>
  <c r="AG209" i="64"/>
  <c r="AF209" i="64"/>
  <c r="AE209" i="64"/>
  <c r="AD209" i="64"/>
  <c r="AC209" i="64"/>
  <c r="AB209" i="64"/>
  <c r="AA209" i="64"/>
  <c r="Z209" i="64"/>
  <c r="Y209" i="64"/>
  <c r="X209" i="64"/>
  <c r="W209" i="64"/>
  <c r="V209" i="64"/>
  <c r="U209" i="64"/>
  <c r="T209" i="64"/>
  <c r="S209" i="64"/>
  <c r="R209" i="64"/>
  <c r="Q209" i="64"/>
  <c r="P209" i="64"/>
  <c r="O209" i="64"/>
  <c r="N209" i="64"/>
  <c r="M209" i="64"/>
  <c r="L209" i="64"/>
  <c r="K209" i="64"/>
  <c r="J209" i="64"/>
  <c r="I209" i="64"/>
  <c r="H209" i="64"/>
  <c r="G209" i="64"/>
  <c r="F209" i="64"/>
  <c r="E209" i="64"/>
  <c r="D209" i="64"/>
  <c r="AI208" i="64"/>
  <c r="AH208" i="64"/>
  <c r="AG208" i="64"/>
  <c r="AF208" i="64"/>
  <c r="AE208" i="64"/>
  <c r="AD208" i="64"/>
  <c r="AC208" i="64"/>
  <c r="AB208" i="64"/>
  <c r="AA208" i="64"/>
  <c r="Z208" i="64"/>
  <c r="Y208" i="64"/>
  <c r="X208" i="64"/>
  <c r="W208" i="64"/>
  <c r="V208" i="64"/>
  <c r="U208" i="64"/>
  <c r="T208" i="64"/>
  <c r="S208" i="64"/>
  <c r="R208" i="64"/>
  <c r="Q208" i="64"/>
  <c r="P208" i="64"/>
  <c r="O208" i="64"/>
  <c r="N208" i="64"/>
  <c r="M208" i="64"/>
  <c r="L208" i="64"/>
  <c r="K208" i="64"/>
  <c r="J208" i="64"/>
  <c r="I208" i="64"/>
  <c r="H208" i="64"/>
  <c r="G208" i="64"/>
  <c r="F208" i="64"/>
  <c r="E208" i="64"/>
  <c r="D208" i="64"/>
  <c r="AI207" i="64"/>
  <c r="AH207" i="64"/>
  <c r="AG207" i="64"/>
  <c r="AF207" i="64"/>
  <c r="AE207" i="64"/>
  <c r="AD207" i="64"/>
  <c r="AC207" i="64"/>
  <c r="AB207" i="64"/>
  <c r="AA207" i="64"/>
  <c r="Z207" i="64"/>
  <c r="Y207" i="64"/>
  <c r="X207" i="64"/>
  <c r="W207" i="64"/>
  <c r="V207" i="64"/>
  <c r="U207" i="64"/>
  <c r="T207" i="64"/>
  <c r="S207" i="64"/>
  <c r="R207" i="64"/>
  <c r="Q207" i="64"/>
  <c r="P207" i="64"/>
  <c r="O207" i="64"/>
  <c r="N207" i="64"/>
  <c r="M207" i="64"/>
  <c r="L207" i="64"/>
  <c r="K207" i="64"/>
  <c r="J207" i="64"/>
  <c r="I207" i="64"/>
  <c r="H207" i="64"/>
  <c r="G207" i="64"/>
  <c r="F207" i="64"/>
  <c r="E207" i="64"/>
  <c r="D207" i="64"/>
  <c r="AI206" i="64"/>
  <c r="AH206" i="64"/>
  <c r="AG206" i="64"/>
  <c r="AF206" i="64"/>
  <c r="AE206" i="64"/>
  <c r="AD206" i="64"/>
  <c r="AC206" i="64"/>
  <c r="AB206" i="64"/>
  <c r="AA206" i="64"/>
  <c r="Z206" i="64"/>
  <c r="Y206" i="64"/>
  <c r="X206" i="64"/>
  <c r="W206" i="64"/>
  <c r="V206" i="64"/>
  <c r="U206" i="64"/>
  <c r="T206" i="64"/>
  <c r="S206" i="64"/>
  <c r="R206" i="64"/>
  <c r="Q206" i="64"/>
  <c r="P206" i="64"/>
  <c r="O206" i="64"/>
  <c r="N206" i="64"/>
  <c r="M206" i="64"/>
  <c r="L206" i="64"/>
  <c r="K206" i="64"/>
  <c r="J206" i="64"/>
  <c r="I206" i="64"/>
  <c r="H206" i="64"/>
  <c r="G206" i="64"/>
  <c r="F206" i="64"/>
  <c r="E206" i="64"/>
  <c r="D206" i="64"/>
  <c r="AI205" i="64"/>
  <c r="AH205" i="64"/>
  <c r="AG205" i="64"/>
  <c r="AF205" i="64"/>
  <c r="AE205" i="64"/>
  <c r="AD205" i="64"/>
  <c r="AC205" i="64"/>
  <c r="AB205" i="64"/>
  <c r="AA205" i="64"/>
  <c r="Z205" i="64"/>
  <c r="Y205" i="64"/>
  <c r="X205" i="64"/>
  <c r="W205" i="64"/>
  <c r="V205" i="64"/>
  <c r="U205" i="64"/>
  <c r="T205" i="64"/>
  <c r="S205" i="64"/>
  <c r="R205" i="64"/>
  <c r="Q205" i="64"/>
  <c r="P205" i="64"/>
  <c r="O205" i="64"/>
  <c r="N205" i="64"/>
  <c r="M205" i="64"/>
  <c r="L205" i="64"/>
  <c r="K205" i="64"/>
  <c r="J205" i="64"/>
  <c r="I205" i="64"/>
  <c r="H205" i="64"/>
  <c r="G205" i="64"/>
  <c r="F205" i="64"/>
  <c r="E205" i="64"/>
  <c r="D205" i="64"/>
  <c r="AI204" i="64"/>
  <c r="AH204" i="64"/>
  <c r="AG204" i="64"/>
  <c r="AF204" i="64"/>
  <c r="AE204" i="64"/>
  <c r="AD204" i="64"/>
  <c r="AC204" i="64"/>
  <c r="AB204" i="64"/>
  <c r="AA204" i="64"/>
  <c r="Z204" i="64"/>
  <c r="Y204" i="64"/>
  <c r="X204" i="64"/>
  <c r="W204" i="64"/>
  <c r="V204" i="64"/>
  <c r="U204" i="64"/>
  <c r="T204" i="64"/>
  <c r="S204" i="64"/>
  <c r="R204" i="64"/>
  <c r="Q204" i="64"/>
  <c r="P204" i="64"/>
  <c r="O204" i="64"/>
  <c r="N204" i="64"/>
  <c r="M204" i="64"/>
  <c r="L204" i="64"/>
  <c r="K204" i="64"/>
  <c r="J204" i="64"/>
  <c r="I204" i="64"/>
  <c r="H204" i="64"/>
  <c r="G204" i="64"/>
  <c r="F204" i="64"/>
  <c r="E204" i="64"/>
  <c r="D204" i="64"/>
  <c r="AI203" i="64"/>
  <c r="AH203" i="64"/>
  <c r="AG203" i="64"/>
  <c r="AF203" i="64"/>
  <c r="AE203" i="64"/>
  <c r="AD203" i="64"/>
  <c r="AC203" i="64"/>
  <c r="AB203" i="64"/>
  <c r="AA203" i="64"/>
  <c r="Z203" i="64"/>
  <c r="Y203" i="64"/>
  <c r="X203" i="64"/>
  <c r="W203" i="64"/>
  <c r="V203" i="64"/>
  <c r="U203" i="64"/>
  <c r="T203" i="64"/>
  <c r="S203" i="64"/>
  <c r="R203" i="64"/>
  <c r="Q203" i="64"/>
  <c r="P203" i="64"/>
  <c r="O203" i="64"/>
  <c r="N203" i="64"/>
  <c r="M203" i="64"/>
  <c r="L203" i="64"/>
  <c r="K203" i="64"/>
  <c r="J203" i="64"/>
  <c r="I203" i="64"/>
  <c r="H203" i="64"/>
  <c r="G203" i="64"/>
  <c r="F203" i="64"/>
  <c r="E203" i="64"/>
  <c r="D203" i="64"/>
  <c r="AI202" i="64"/>
  <c r="AH202" i="64"/>
  <c r="AG202" i="64"/>
  <c r="AF202" i="64"/>
  <c r="AE202" i="64"/>
  <c r="AD202" i="64"/>
  <c r="AC202" i="64"/>
  <c r="AB202" i="64"/>
  <c r="AA202" i="64"/>
  <c r="Z202" i="64"/>
  <c r="Y202" i="64"/>
  <c r="X202" i="64"/>
  <c r="W202" i="64"/>
  <c r="V202" i="64"/>
  <c r="U202" i="64"/>
  <c r="T202" i="64"/>
  <c r="S202" i="64"/>
  <c r="R202" i="64"/>
  <c r="Q202" i="64"/>
  <c r="P202" i="64"/>
  <c r="O202" i="64"/>
  <c r="N202" i="64"/>
  <c r="M202" i="64"/>
  <c r="L202" i="64"/>
  <c r="K202" i="64"/>
  <c r="J202" i="64"/>
  <c r="I202" i="64"/>
  <c r="H202" i="64"/>
  <c r="G202" i="64"/>
  <c r="F202" i="64"/>
  <c r="E202" i="64"/>
  <c r="D202" i="64"/>
  <c r="AI201" i="64"/>
  <c r="AH201" i="64"/>
  <c r="AG201" i="64"/>
  <c r="AF201" i="64"/>
  <c r="AE201" i="64"/>
  <c r="AD201" i="64"/>
  <c r="AC201" i="64"/>
  <c r="AB201" i="64"/>
  <c r="AA201" i="64"/>
  <c r="Z201" i="64"/>
  <c r="Y201" i="64"/>
  <c r="X201" i="64"/>
  <c r="W201" i="64"/>
  <c r="V201" i="64"/>
  <c r="U201" i="64"/>
  <c r="T201" i="64"/>
  <c r="S201" i="64"/>
  <c r="R201" i="64"/>
  <c r="Q201" i="64"/>
  <c r="P201" i="64"/>
  <c r="O201" i="64"/>
  <c r="N201" i="64"/>
  <c r="M201" i="64"/>
  <c r="L201" i="64"/>
  <c r="K201" i="64"/>
  <c r="J201" i="64"/>
  <c r="I201" i="64"/>
  <c r="H201" i="64"/>
  <c r="G201" i="64"/>
  <c r="F201" i="64"/>
  <c r="E201" i="64"/>
  <c r="D201" i="64"/>
  <c r="AI200" i="64"/>
  <c r="AH200" i="64"/>
  <c r="AG200" i="64"/>
  <c r="AF200" i="64"/>
  <c r="AE200" i="64"/>
  <c r="AD200" i="64"/>
  <c r="AC200" i="64"/>
  <c r="AB200" i="64"/>
  <c r="AA200" i="64"/>
  <c r="Z200" i="64"/>
  <c r="Y200" i="64"/>
  <c r="X200" i="64"/>
  <c r="W200" i="64"/>
  <c r="V200" i="64"/>
  <c r="U200" i="64"/>
  <c r="T200" i="64"/>
  <c r="S200" i="64"/>
  <c r="R200" i="64"/>
  <c r="Q200" i="64"/>
  <c r="P200" i="64"/>
  <c r="O200" i="64"/>
  <c r="N200" i="64"/>
  <c r="M200" i="64"/>
  <c r="L200" i="64"/>
  <c r="K200" i="64"/>
  <c r="J200" i="64"/>
  <c r="I200" i="64"/>
  <c r="H200" i="64"/>
  <c r="G200" i="64"/>
  <c r="F200" i="64"/>
  <c r="E200" i="64"/>
  <c r="D200" i="64"/>
  <c r="AI199" i="64"/>
  <c r="AH199" i="64"/>
  <c r="AG199" i="64"/>
  <c r="AF199" i="64"/>
  <c r="AE199" i="64"/>
  <c r="AD199" i="64"/>
  <c r="AC199" i="64"/>
  <c r="AB199" i="64"/>
  <c r="AA199" i="64"/>
  <c r="Z199" i="64"/>
  <c r="Y199" i="64"/>
  <c r="X199" i="64"/>
  <c r="W199" i="64"/>
  <c r="V199" i="64"/>
  <c r="U199" i="64"/>
  <c r="T199" i="64"/>
  <c r="S199" i="64"/>
  <c r="R199" i="64"/>
  <c r="Q199" i="64"/>
  <c r="P199" i="64"/>
  <c r="O199" i="64"/>
  <c r="N199" i="64"/>
  <c r="M199" i="64"/>
  <c r="L199" i="64"/>
  <c r="K199" i="64"/>
  <c r="J199" i="64"/>
  <c r="I199" i="64"/>
  <c r="H199" i="64"/>
  <c r="G199" i="64"/>
  <c r="F199" i="64"/>
  <c r="E199" i="64"/>
  <c r="D199" i="64"/>
  <c r="AI198" i="64"/>
  <c r="AH198" i="64"/>
  <c r="AG198" i="64"/>
  <c r="AF198" i="64"/>
  <c r="AE198" i="64"/>
  <c r="AD198" i="64"/>
  <c r="AC198" i="64"/>
  <c r="AB198" i="64"/>
  <c r="AA198" i="64"/>
  <c r="Z198" i="64"/>
  <c r="Y198" i="64"/>
  <c r="X198" i="64"/>
  <c r="W198" i="64"/>
  <c r="V198" i="64"/>
  <c r="U198" i="64"/>
  <c r="T198" i="64"/>
  <c r="S198" i="64"/>
  <c r="R198" i="64"/>
  <c r="Q198" i="64"/>
  <c r="P198" i="64"/>
  <c r="O198" i="64"/>
  <c r="N198" i="64"/>
  <c r="M198" i="64"/>
  <c r="L198" i="64"/>
  <c r="K198" i="64"/>
  <c r="J198" i="64"/>
  <c r="I198" i="64"/>
  <c r="H198" i="64"/>
  <c r="G198" i="64"/>
  <c r="F198" i="64"/>
  <c r="E198" i="64"/>
  <c r="D198" i="64"/>
  <c r="AI197" i="64"/>
  <c r="AH197" i="64"/>
  <c r="AG197" i="64"/>
  <c r="AF197" i="64"/>
  <c r="AE197" i="64"/>
  <c r="AD197" i="64"/>
  <c r="AC197" i="64"/>
  <c r="AB197" i="64"/>
  <c r="AA197" i="64"/>
  <c r="Z197" i="64"/>
  <c r="Y197" i="64"/>
  <c r="X197" i="64"/>
  <c r="W197" i="64"/>
  <c r="V197" i="64"/>
  <c r="U197" i="64"/>
  <c r="T197" i="64"/>
  <c r="S197" i="64"/>
  <c r="R197" i="64"/>
  <c r="Q197" i="64"/>
  <c r="P197" i="64"/>
  <c r="O197" i="64"/>
  <c r="N197" i="64"/>
  <c r="M197" i="64"/>
  <c r="L197" i="64"/>
  <c r="K197" i="64"/>
  <c r="J197" i="64"/>
  <c r="I197" i="64"/>
  <c r="H197" i="64"/>
  <c r="G197" i="64"/>
  <c r="F197" i="64"/>
  <c r="E197" i="64"/>
  <c r="D197" i="64"/>
  <c r="AI196" i="64"/>
  <c r="AH196" i="64"/>
  <c r="AG196" i="64"/>
  <c r="AF196" i="64"/>
  <c r="AE196" i="64"/>
  <c r="AD196" i="64"/>
  <c r="AC196" i="64"/>
  <c r="AB196" i="64"/>
  <c r="AA196" i="64"/>
  <c r="Z196" i="64"/>
  <c r="Y196" i="64"/>
  <c r="X196" i="64"/>
  <c r="W196" i="64"/>
  <c r="V196" i="64"/>
  <c r="U196" i="64"/>
  <c r="T196" i="64"/>
  <c r="S196" i="64"/>
  <c r="R196" i="64"/>
  <c r="Q196" i="64"/>
  <c r="P196" i="64"/>
  <c r="O196" i="64"/>
  <c r="N196" i="64"/>
  <c r="M196" i="64"/>
  <c r="L196" i="64"/>
  <c r="K196" i="64"/>
  <c r="J196" i="64"/>
  <c r="I196" i="64"/>
  <c r="H196" i="64"/>
  <c r="G196" i="64"/>
  <c r="F196" i="64"/>
  <c r="E196" i="64"/>
  <c r="D196" i="64"/>
  <c r="AI195" i="64"/>
  <c r="AH195" i="64"/>
  <c r="AG195" i="64"/>
  <c r="AF195" i="64"/>
  <c r="AE195" i="64"/>
  <c r="AD195" i="64"/>
  <c r="AC195" i="64"/>
  <c r="AB195" i="64"/>
  <c r="AA195" i="64"/>
  <c r="Z195" i="64"/>
  <c r="Y195" i="64"/>
  <c r="X195" i="64"/>
  <c r="W195" i="64"/>
  <c r="V195" i="64"/>
  <c r="U195" i="64"/>
  <c r="T195" i="64"/>
  <c r="S195" i="64"/>
  <c r="R195" i="64"/>
  <c r="Q195" i="64"/>
  <c r="P195" i="64"/>
  <c r="O195" i="64"/>
  <c r="N195" i="64"/>
  <c r="M195" i="64"/>
  <c r="L195" i="64"/>
  <c r="K195" i="64"/>
  <c r="J195" i="64"/>
  <c r="I195" i="64"/>
  <c r="H195" i="64"/>
  <c r="G195" i="64"/>
  <c r="F195" i="64"/>
  <c r="E195" i="64"/>
  <c r="D195" i="64"/>
  <c r="AI194" i="64"/>
  <c r="AH194" i="64"/>
  <c r="AG194" i="64"/>
  <c r="AF194" i="64"/>
  <c r="AE194" i="64"/>
  <c r="AD194" i="64"/>
  <c r="AC194" i="64"/>
  <c r="AB194" i="64"/>
  <c r="AA194" i="64"/>
  <c r="Z194" i="64"/>
  <c r="Y194" i="64"/>
  <c r="X194" i="64"/>
  <c r="W194" i="64"/>
  <c r="V194" i="64"/>
  <c r="U194" i="64"/>
  <c r="T194" i="64"/>
  <c r="S194" i="64"/>
  <c r="R194" i="64"/>
  <c r="Q194" i="64"/>
  <c r="P194" i="64"/>
  <c r="O194" i="64"/>
  <c r="N194" i="64"/>
  <c r="M194" i="64"/>
  <c r="L194" i="64"/>
  <c r="K194" i="64"/>
  <c r="J194" i="64"/>
  <c r="I194" i="64"/>
  <c r="H194" i="64"/>
  <c r="G194" i="64"/>
  <c r="F194" i="64"/>
  <c r="E194" i="64"/>
  <c r="D194" i="64"/>
  <c r="AI193" i="64"/>
  <c r="AH193" i="64"/>
  <c r="AG193" i="64"/>
  <c r="AF193" i="64"/>
  <c r="AE193" i="64"/>
  <c r="AD193" i="64"/>
  <c r="AC193" i="64"/>
  <c r="AB193" i="64"/>
  <c r="AA193" i="64"/>
  <c r="Z193" i="64"/>
  <c r="Y193" i="64"/>
  <c r="X193" i="64"/>
  <c r="W193" i="64"/>
  <c r="V193" i="64"/>
  <c r="U193" i="64"/>
  <c r="T193" i="64"/>
  <c r="S193" i="64"/>
  <c r="R193" i="64"/>
  <c r="Q193" i="64"/>
  <c r="P193" i="64"/>
  <c r="O193" i="64"/>
  <c r="N193" i="64"/>
  <c r="M193" i="64"/>
  <c r="L193" i="64"/>
  <c r="K193" i="64"/>
  <c r="J193" i="64"/>
  <c r="I193" i="64"/>
  <c r="H193" i="64"/>
  <c r="G193" i="64"/>
  <c r="F193" i="64"/>
  <c r="E193" i="64"/>
  <c r="D193" i="64"/>
  <c r="AI192" i="64"/>
  <c r="AH192" i="64"/>
  <c r="AG192" i="64"/>
  <c r="AF192" i="64"/>
  <c r="AE192" i="64"/>
  <c r="AD192" i="64"/>
  <c r="AC192" i="64"/>
  <c r="AB192" i="64"/>
  <c r="AA192" i="64"/>
  <c r="Z192" i="64"/>
  <c r="Y192" i="64"/>
  <c r="X192" i="64"/>
  <c r="W192" i="64"/>
  <c r="V192" i="64"/>
  <c r="U192" i="64"/>
  <c r="T192" i="64"/>
  <c r="S192" i="64"/>
  <c r="R192" i="64"/>
  <c r="Q192" i="64"/>
  <c r="P192" i="64"/>
  <c r="O192" i="64"/>
  <c r="N192" i="64"/>
  <c r="M192" i="64"/>
  <c r="L192" i="64"/>
  <c r="K192" i="64"/>
  <c r="J192" i="64"/>
  <c r="I192" i="64"/>
  <c r="H192" i="64"/>
  <c r="G192" i="64"/>
  <c r="F192" i="64"/>
  <c r="E192" i="64"/>
  <c r="D192" i="64"/>
  <c r="AI191" i="64"/>
  <c r="AH191" i="64"/>
  <c r="AG191" i="64"/>
  <c r="AF191" i="64"/>
  <c r="AE191" i="64"/>
  <c r="AD191" i="64"/>
  <c r="AC191" i="64"/>
  <c r="AB191" i="64"/>
  <c r="AA191" i="64"/>
  <c r="Z191" i="64"/>
  <c r="Y191" i="64"/>
  <c r="X191" i="64"/>
  <c r="W191" i="64"/>
  <c r="V191" i="64"/>
  <c r="U191" i="64"/>
  <c r="T191" i="64"/>
  <c r="S191" i="64"/>
  <c r="R191" i="64"/>
  <c r="Q191" i="64"/>
  <c r="P191" i="64"/>
  <c r="O191" i="64"/>
  <c r="N191" i="64"/>
  <c r="M191" i="64"/>
  <c r="L191" i="64"/>
  <c r="K191" i="64"/>
  <c r="J191" i="64"/>
  <c r="I191" i="64"/>
  <c r="H191" i="64"/>
  <c r="G191" i="64"/>
  <c r="F191" i="64"/>
  <c r="E191" i="64"/>
  <c r="D191" i="64"/>
  <c r="AI190" i="64"/>
  <c r="AH190" i="64"/>
  <c r="AG190" i="64"/>
  <c r="AF190" i="64"/>
  <c r="AE190" i="64"/>
  <c r="AD190" i="64"/>
  <c r="AC190" i="64"/>
  <c r="AB190" i="64"/>
  <c r="AA190" i="64"/>
  <c r="Z190" i="64"/>
  <c r="Y190" i="64"/>
  <c r="X190" i="64"/>
  <c r="W190" i="64"/>
  <c r="V190" i="64"/>
  <c r="U190" i="64"/>
  <c r="T190" i="64"/>
  <c r="S190" i="64"/>
  <c r="R190" i="64"/>
  <c r="Q190" i="64"/>
  <c r="P190" i="64"/>
  <c r="O190" i="64"/>
  <c r="N190" i="64"/>
  <c r="M190" i="64"/>
  <c r="L190" i="64"/>
  <c r="K190" i="64"/>
  <c r="J190" i="64"/>
  <c r="I190" i="64"/>
  <c r="H190" i="64"/>
  <c r="G190" i="64"/>
  <c r="F190" i="64"/>
  <c r="E190" i="64"/>
  <c r="D190" i="64"/>
  <c r="AI189" i="64"/>
  <c r="AH189" i="64"/>
  <c r="AG189" i="64"/>
  <c r="AF189" i="64"/>
  <c r="AE189" i="64"/>
  <c r="AD189" i="64"/>
  <c r="AC189" i="64"/>
  <c r="AB189" i="64"/>
  <c r="AA189" i="64"/>
  <c r="Z189" i="64"/>
  <c r="Y189" i="64"/>
  <c r="X189" i="64"/>
  <c r="W189" i="64"/>
  <c r="V189" i="64"/>
  <c r="U189" i="64"/>
  <c r="T189" i="64"/>
  <c r="S189" i="64"/>
  <c r="R189" i="64"/>
  <c r="Q189" i="64"/>
  <c r="P189" i="64"/>
  <c r="O189" i="64"/>
  <c r="N189" i="64"/>
  <c r="M189" i="64"/>
  <c r="L189" i="64"/>
  <c r="K189" i="64"/>
  <c r="J189" i="64"/>
  <c r="I189" i="64"/>
  <c r="H189" i="64"/>
  <c r="G189" i="64"/>
  <c r="F189" i="64"/>
  <c r="E189" i="64"/>
  <c r="D189" i="64"/>
  <c r="AI188" i="64"/>
  <c r="AH188" i="64"/>
  <c r="AG188" i="64"/>
  <c r="AF188" i="64"/>
  <c r="AE188" i="64"/>
  <c r="AD188" i="64"/>
  <c r="AC188" i="64"/>
  <c r="AB188" i="64"/>
  <c r="AA188" i="64"/>
  <c r="Z188" i="64"/>
  <c r="Y188" i="64"/>
  <c r="X188" i="64"/>
  <c r="W188" i="64"/>
  <c r="V188" i="64"/>
  <c r="U188" i="64"/>
  <c r="T188" i="64"/>
  <c r="S188" i="64"/>
  <c r="R188" i="64"/>
  <c r="Q188" i="64"/>
  <c r="P188" i="64"/>
  <c r="O188" i="64"/>
  <c r="N188" i="64"/>
  <c r="M188" i="64"/>
  <c r="L188" i="64"/>
  <c r="K188" i="64"/>
  <c r="J188" i="64"/>
  <c r="I188" i="64"/>
  <c r="H188" i="64"/>
  <c r="G188" i="64"/>
  <c r="F188" i="64"/>
  <c r="E188" i="64"/>
  <c r="D188" i="64"/>
  <c r="AI187" i="64"/>
  <c r="AH187" i="64"/>
  <c r="AG187" i="64"/>
  <c r="AF187" i="64"/>
  <c r="AE187" i="64"/>
  <c r="AD187" i="64"/>
  <c r="AC187" i="64"/>
  <c r="AB187" i="64"/>
  <c r="AA187" i="64"/>
  <c r="Z187" i="64"/>
  <c r="Y187" i="64"/>
  <c r="X187" i="64"/>
  <c r="W187" i="64"/>
  <c r="V187" i="64"/>
  <c r="U187" i="64"/>
  <c r="T187" i="64"/>
  <c r="S187" i="64"/>
  <c r="R187" i="64"/>
  <c r="Q187" i="64"/>
  <c r="P187" i="64"/>
  <c r="O187" i="64"/>
  <c r="N187" i="64"/>
  <c r="M187" i="64"/>
  <c r="L187" i="64"/>
  <c r="K187" i="64"/>
  <c r="J187" i="64"/>
  <c r="I187" i="64"/>
  <c r="H187" i="64"/>
  <c r="G187" i="64"/>
  <c r="F187" i="64"/>
  <c r="E187" i="64"/>
  <c r="D187" i="64"/>
  <c r="AI186" i="64"/>
  <c r="AH186" i="64"/>
  <c r="AG186" i="64"/>
  <c r="AF186" i="64"/>
  <c r="AE186" i="64"/>
  <c r="AD186" i="64"/>
  <c r="AC186" i="64"/>
  <c r="AB186" i="64"/>
  <c r="AA186" i="64"/>
  <c r="Z186" i="64"/>
  <c r="Y186" i="64"/>
  <c r="X186" i="64"/>
  <c r="W186" i="64"/>
  <c r="V186" i="64"/>
  <c r="U186" i="64"/>
  <c r="T186" i="64"/>
  <c r="S186" i="64"/>
  <c r="R186" i="64"/>
  <c r="Q186" i="64"/>
  <c r="P186" i="64"/>
  <c r="O186" i="64"/>
  <c r="N186" i="64"/>
  <c r="M186" i="64"/>
  <c r="L186" i="64"/>
  <c r="K186" i="64"/>
  <c r="J186" i="64"/>
  <c r="I186" i="64"/>
  <c r="H186" i="64"/>
  <c r="G186" i="64"/>
  <c r="F186" i="64"/>
  <c r="E186" i="64"/>
  <c r="D186" i="64"/>
  <c r="AI185" i="64"/>
  <c r="AH185" i="64"/>
  <c r="AG185" i="64"/>
  <c r="AF185" i="64"/>
  <c r="AE185" i="64"/>
  <c r="AD185" i="64"/>
  <c r="AC185" i="64"/>
  <c r="AB185" i="64"/>
  <c r="AA185" i="64"/>
  <c r="Z185" i="64"/>
  <c r="Y185" i="64"/>
  <c r="X185" i="64"/>
  <c r="W185" i="64"/>
  <c r="V185" i="64"/>
  <c r="U185" i="64"/>
  <c r="T185" i="64"/>
  <c r="S185" i="64"/>
  <c r="R185" i="64"/>
  <c r="Q185" i="64"/>
  <c r="P185" i="64"/>
  <c r="O185" i="64"/>
  <c r="N185" i="64"/>
  <c r="M185" i="64"/>
  <c r="L185" i="64"/>
  <c r="K185" i="64"/>
  <c r="J185" i="64"/>
  <c r="I185" i="64"/>
  <c r="H185" i="64"/>
  <c r="G185" i="64"/>
  <c r="F185" i="64"/>
  <c r="E185" i="64"/>
  <c r="D185" i="64"/>
  <c r="AI184" i="64"/>
  <c r="AH184" i="64"/>
  <c r="AG184" i="64"/>
  <c r="AF184" i="64"/>
  <c r="AE184" i="64"/>
  <c r="AD184" i="64"/>
  <c r="AC184" i="64"/>
  <c r="AB184" i="64"/>
  <c r="AA184" i="64"/>
  <c r="Z184" i="64"/>
  <c r="Y184" i="64"/>
  <c r="X184" i="64"/>
  <c r="W184" i="64"/>
  <c r="V184" i="64"/>
  <c r="U184" i="64"/>
  <c r="T184" i="64"/>
  <c r="S184" i="64"/>
  <c r="R184" i="64"/>
  <c r="Q184" i="64"/>
  <c r="P184" i="64"/>
  <c r="O184" i="64"/>
  <c r="N184" i="64"/>
  <c r="M184" i="64"/>
  <c r="L184" i="64"/>
  <c r="K184" i="64"/>
  <c r="J184" i="64"/>
  <c r="I184" i="64"/>
  <c r="H184" i="64"/>
  <c r="G184" i="64"/>
  <c r="F184" i="64"/>
  <c r="E184" i="64"/>
  <c r="D184" i="64"/>
  <c r="AI183" i="64"/>
  <c r="AH183" i="64"/>
  <c r="AG183" i="64"/>
  <c r="AF183" i="64"/>
  <c r="AE183" i="64"/>
  <c r="AD183" i="64"/>
  <c r="AC183" i="64"/>
  <c r="AB183" i="64"/>
  <c r="AA183" i="64"/>
  <c r="Z183" i="64"/>
  <c r="Y183" i="64"/>
  <c r="X183" i="64"/>
  <c r="W183" i="64"/>
  <c r="V183" i="64"/>
  <c r="U183" i="64"/>
  <c r="T183" i="64"/>
  <c r="S183" i="64"/>
  <c r="R183" i="64"/>
  <c r="Q183" i="64"/>
  <c r="P183" i="64"/>
  <c r="O183" i="64"/>
  <c r="N183" i="64"/>
  <c r="M183" i="64"/>
  <c r="L183" i="64"/>
  <c r="K183" i="64"/>
  <c r="J183" i="64"/>
  <c r="I183" i="64"/>
  <c r="H183" i="64"/>
  <c r="G183" i="64"/>
  <c r="F183" i="64"/>
  <c r="E183" i="64"/>
  <c r="D183" i="64"/>
  <c r="AI182" i="64"/>
  <c r="AH182" i="64"/>
  <c r="AG182" i="64"/>
  <c r="AF182" i="64"/>
  <c r="AE182" i="64"/>
  <c r="AD182" i="64"/>
  <c r="AC182" i="64"/>
  <c r="AB182" i="64"/>
  <c r="AA182" i="64"/>
  <c r="Z182" i="64"/>
  <c r="Y182" i="64"/>
  <c r="X182" i="64"/>
  <c r="W182" i="64"/>
  <c r="V182" i="64"/>
  <c r="U182" i="64"/>
  <c r="T182" i="64"/>
  <c r="S182" i="64"/>
  <c r="R182" i="64"/>
  <c r="Q182" i="64"/>
  <c r="P182" i="64"/>
  <c r="O182" i="64"/>
  <c r="N182" i="64"/>
  <c r="M182" i="64"/>
  <c r="L182" i="64"/>
  <c r="K182" i="64"/>
  <c r="J182" i="64"/>
  <c r="I182" i="64"/>
  <c r="H182" i="64"/>
  <c r="G182" i="64"/>
  <c r="F182" i="64"/>
  <c r="E182" i="64"/>
  <c r="D182" i="64"/>
  <c r="AI181" i="64"/>
  <c r="AH181" i="64"/>
  <c r="AG181" i="64"/>
  <c r="AF181" i="64"/>
  <c r="AE181" i="64"/>
  <c r="AD181" i="64"/>
  <c r="AC181" i="64"/>
  <c r="AB181" i="64"/>
  <c r="AA181" i="64"/>
  <c r="Z181" i="64"/>
  <c r="Y181" i="64"/>
  <c r="X181" i="64"/>
  <c r="W181" i="64"/>
  <c r="V181" i="64"/>
  <c r="U181" i="64"/>
  <c r="T181" i="64"/>
  <c r="S181" i="64"/>
  <c r="R181" i="64"/>
  <c r="Q181" i="64"/>
  <c r="P181" i="64"/>
  <c r="O181" i="64"/>
  <c r="N181" i="64"/>
  <c r="M181" i="64"/>
  <c r="L181" i="64"/>
  <c r="K181" i="64"/>
  <c r="J181" i="64"/>
  <c r="I181" i="64"/>
  <c r="H181" i="64"/>
  <c r="G181" i="64"/>
  <c r="F181" i="64"/>
  <c r="E181" i="64"/>
  <c r="D181" i="64"/>
  <c r="AI180" i="64"/>
  <c r="AH180" i="64"/>
  <c r="AG180" i="64"/>
  <c r="AF180" i="64"/>
  <c r="AE180" i="64"/>
  <c r="AD180" i="64"/>
  <c r="AC180" i="64"/>
  <c r="AB180" i="64"/>
  <c r="AA180" i="64"/>
  <c r="Z180" i="64"/>
  <c r="Y180" i="64"/>
  <c r="X180" i="64"/>
  <c r="W180" i="64"/>
  <c r="V180" i="64"/>
  <c r="U180" i="64"/>
  <c r="T180" i="64"/>
  <c r="S180" i="64"/>
  <c r="R180" i="64"/>
  <c r="Q180" i="64"/>
  <c r="P180" i="64"/>
  <c r="O180" i="64"/>
  <c r="N180" i="64"/>
  <c r="M180" i="64"/>
  <c r="L180" i="64"/>
  <c r="K180" i="64"/>
  <c r="J180" i="64"/>
  <c r="I180" i="64"/>
  <c r="H180" i="64"/>
  <c r="G180" i="64"/>
  <c r="F180" i="64"/>
  <c r="E180" i="64"/>
  <c r="D180" i="64"/>
  <c r="AI179" i="64"/>
  <c r="AH179" i="64"/>
  <c r="AG179" i="64"/>
  <c r="AF179" i="64"/>
  <c r="AE179" i="64"/>
  <c r="AD179" i="64"/>
  <c r="AC179" i="64"/>
  <c r="AB179" i="64"/>
  <c r="AA179" i="64"/>
  <c r="Z179" i="64"/>
  <c r="Y179" i="64"/>
  <c r="X179" i="64"/>
  <c r="W179" i="64"/>
  <c r="V179" i="64"/>
  <c r="U179" i="64"/>
  <c r="T179" i="64"/>
  <c r="S179" i="64"/>
  <c r="R179" i="64"/>
  <c r="Q179" i="64"/>
  <c r="P179" i="64"/>
  <c r="O179" i="64"/>
  <c r="N179" i="64"/>
  <c r="M179" i="64"/>
  <c r="L179" i="64"/>
  <c r="K179" i="64"/>
  <c r="J179" i="64"/>
  <c r="I179" i="64"/>
  <c r="H179" i="64"/>
  <c r="G179" i="64"/>
  <c r="F179" i="64"/>
  <c r="E179" i="64"/>
  <c r="D179" i="64"/>
  <c r="AI178" i="64"/>
  <c r="AH178" i="64"/>
  <c r="AG178" i="64"/>
  <c r="AF178" i="64"/>
  <c r="AE178" i="64"/>
  <c r="AD178" i="64"/>
  <c r="AC178" i="64"/>
  <c r="AB178" i="64"/>
  <c r="AA178" i="64"/>
  <c r="Z178" i="64"/>
  <c r="Y178" i="64"/>
  <c r="X178" i="64"/>
  <c r="W178" i="64"/>
  <c r="V178" i="64"/>
  <c r="U178" i="64"/>
  <c r="T178" i="64"/>
  <c r="S178" i="64"/>
  <c r="R178" i="64"/>
  <c r="Q178" i="64"/>
  <c r="P178" i="64"/>
  <c r="O178" i="64"/>
  <c r="N178" i="64"/>
  <c r="M178" i="64"/>
  <c r="L178" i="64"/>
  <c r="K178" i="64"/>
  <c r="J178" i="64"/>
  <c r="I178" i="64"/>
  <c r="H178" i="64"/>
  <c r="G178" i="64"/>
  <c r="F178" i="64"/>
  <c r="E178" i="64"/>
  <c r="D178" i="64"/>
  <c r="AI177" i="64"/>
  <c r="AH177" i="64"/>
  <c r="AG177" i="64"/>
  <c r="AF177" i="64"/>
  <c r="AE177" i="64"/>
  <c r="AD177" i="64"/>
  <c r="AC177" i="64"/>
  <c r="AB177" i="64"/>
  <c r="AA177" i="64"/>
  <c r="Z177" i="64"/>
  <c r="Y177" i="64"/>
  <c r="X177" i="64"/>
  <c r="W177" i="64"/>
  <c r="V177" i="64"/>
  <c r="U177" i="64"/>
  <c r="T177" i="64"/>
  <c r="S177" i="64"/>
  <c r="R177" i="64"/>
  <c r="Q177" i="64"/>
  <c r="P177" i="64"/>
  <c r="O177" i="64"/>
  <c r="N177" i="64"/>
  <c r="M177" i="64"/>
  <c r="L177" i="64"/>
  <c r="K177" i="64"/>
  <c r="J177" i="64"/>
  <c r="I177" i="64"/>
  <c r="H177" i="64"/>
  <c r="G177" i="64"/>
  <c r="F177" i="64"/>
  <c r="E177" i="64"/>
  <c r="D177" i="64"/>
  <c r="AI176" i="64"/>
  <c r="AH176" i="64"/>
  <c r="AG176" i="64"/>
  <c r="AF176" i="64"/>
  <c r="AE176" i="64"/>
  <c r="AD176" i="64"/>
  <c r="AC176" i="64"/>
  <c r="AB176" i="64"/>
  <c r="AA176" i="64"/>
  <c r="Z176" i="64"/>
  <c r="Y176" i="64"/>
  <c r="X176" i="64"/>
  <c r="W176" i="64"/>
  <c r="V176" i="64"/>
  <c r="U176" i="64"/>
  <c r="T176" i="64"/>
  <c r="S176" i="64"/>
  <c r="R176" i="64"/>
  <c r="Q176" i="64"/>
  <c r="P176" i="64"/>
  <c r="O176" i="64"/>
  <c r="N176" i="64"/>
  <c r="M176" i="64"/>
  <c r="L176" i="64"/>
  <c r="K176" i="64"/>
  <c r="J176" i="64"/>
  <c r="I176" i="64"/>
  <c r="H176" i="64"/>
  <c r="G176" i="64"/>
  <c r="F176" i="64"/>
  <c r="E176" i="64"/>
  <c r="D176" i="64"/>
  <c r="AI175" i="64"/>
  <c r="AH175" i="64"/>
  <c r="AG175" i="64"/>
  <c r="AF175" i="64"/>
  <c r="AE175" i="64"/>
  <c r="AD175" i="64"/>
  <c r="AC175" i="64"/>
  <c r="AB175" i="64"/>
  <c r="AA175" i="64"/>
  <c r="Z175" i="64"/>
  <c r="Y175" i="64"/>
  <c r="X175" i="64"/>
  <c r="W175" i="64"/>
  <c r="V175" i="64"/>
  <c r="U175" i="64"/>
  <c r="T175" i="64"/>
  <c r="S175" i="64"/>
  <c r="R175" i="64"/>
  <c r="Q175" i="64"/>
  <c r="P175" i="64"/>
  <c r="O175" i="64"/>
  <c r="N175" i="64"/>
  <c r="M175" i="64"/>
  <c r="L175" i="64"/>
  <c r="K175" i="64"/>
  <c r="J175" i="64"/>
  <c r="I175" i="64"/>
  <c r="H175" i="64"/>
  <c r="G175" i="64"/>
  <c r="F175" i="64"/>
  <c r="E175" i="64"/>
  <c r="D175" i="64"/>
  <c r="AI174" i="64"/>
  <c r="AH174" i="64"/>
  <c r="AG174" i="64"/>
  <c r="AF174" i="64"/>
  <c r="AE174" i="64"/>
  <c r="AD174" i="64"/>
  <c r="AC174" i="64"/>
  <c r="AB174" i="64"/>
  <c r="AA174" i="64"/>
  <c r="Z174" i="64"/>
  <c r="Y174" i="64"/>
  <c r="X174" i="64"/>
  <c r="W174" i="64"/>
  <c r="V174" i="64"/>
  <c r="U174" i="64"/>
  <c r="T174" i="64"/>
  <c r="S174" i="64"/>
  <c r="R174" i="64"/>
  <c r="Q174" i="64"/>
  <c r="P174" i="64"/>
  <c r="O174" i="64"/>
  <c r="N174" i="64"/>
  <c r="M174" i="64"/>
  <c r="L174" i="64"/>
  <c r="K174" i="64"/>
  <c r="J174" i="64"/>
  <c r="I174" i="64"/>
  <c r="H174" i="64"/>
  <c r="G174" i="64"/>
  <c r="F174" i="64"/>
  <c r="E174" i="64"/>
  <c r="D174" i="64"/>
  <c r="AI173" i="64"/>
  <c r="AH173" i="64"/>
  <c r="AG173" i="64"/>
  <c r="AF173" i="64"/>
  <c r="AE173" i="64"/>
  <c r="AD173" i="64"/>
  <c r="AC173" i="64"/>
  <c r="AB173" i="64"/>
  <c r="AA173" i="64"/>
  <c r="Z173" i="64"/>
  <c r="Y173" i="64"/>
  <c r="X173" i="64"/>
  <c r="W173" i="64"/>
  <c r="V173" i="64"/>
  <c r="U173" i="64"/>
  <c r="T173" i="64"/>
  <c r="S173" i="64"/>
  <c r="R173" i="64"/>
  <c r="Q173" i="64"/>
  <c r="P173" i="64"/>
  <c r="O173" i="64"/>
  <c r="N173" i="64"/>
  <c r="M173" i="64"/>
  <c r="L173" i="64"/>
  <c r="K173" i="64"/>
  <c r="J173" i="64"/>
  <c r="I173" i="64"/>
  <c r="H173" i="64"/>
  <c r="G173" i="64"/>
  <c r="F173" i="64"/>
  <c r="E173" i="64"/>
  <c r="D173" i="64"/>
  <c r="AI172" i="64"/>
  <c r="AH172" i="64"/>
  <c r="AG172" i="64"/>
  <c r="AF172" i="64"/>
  <c r="AE172" i="64"/>
  <c r="AD172" i="64"/>
  <c r="AC172" i="64"/>
  <c r="AB172" i="64"/>
  <c r="AA172" i="64"/>
  <c r="Z172" i="64"/>
  <c r="Y172" i="64"/>
  <c r="X172" i="64"/>
  <c r="W172" i="64"/>
  <c r="V172" i="64"/>
  <c r="U172" i="64"/>
  <c r="T172" i="64"/>
  <c r="S172" i="64"/>
  <c r="R172" i="64"/>
  <c r="Q172" i="64"/>
  <c r="P172" i="64"/>
  <c r="O172" i="64"/>
  <c r="N172" i="64"/>
  <c r="M172" i="64"/>
  <c r="L172" i="64"/>
  <c r="K172" i="64"/>
  <c r="J172" i="64"/>
  <c r="I172" i="64"/>
  <c r="H172" i="64"/>
  <c r="G172" i="64"/>
  <c r="F172" i="64"/>
  <c r="E172" i="64"/>
  <c r="D172" i="64"/>
  <c r="AI171" i="64"/>
  <c r="AH171" i="64"/>
  <c r="AG171" i="64"/>
  <c r="AF171" i="64"/>
  <c r="AE171" i="64"/>
  <c r="AD171" i="64"/>
  <c r="AC171" i="64"/>
  <c r="AB171" i="64"/>
  <c r="AA171" i="64"/>
  <c r="Z171" i="64"/>
  <c r="Y171" i="64"/>
  <c r="X171" i="64"/>
  <c r="W171" i="64"/>
  <c r="V171" i="64"/>
  <c r="U171" i="64"/>
  <c r="T171" i="64"/>
  <c r="S171" i="64"/>
  <c r="R171" i="64"/>
  <c r="Q171" i="64"/>
  <c r="P171" i="64"/>
  <c r="O171" i="64"/>
  <c r="N171" i="64"/>
  <c r="M171" i="64"/>
  <c r="L171" i="64"/>
  <c r="K171" i="64"/>
  <c r="J171" i="64"/>
  <c r="I171" i="64"/>
  <c r="H171" i="64"/>
  <c r="G171" i="64"/>
  <c r="F171" i="64"/>
  <c r="E171" i="64"/>
  <c r="D171" i="64"/>
  <c r="AI170" i="64"/>
  <c r="AH170" i="64"/>
  <c r="AG170" i="64"/>
  <c r="AF170" i="64"/>
  <c r="AE170" i="64"/>
  <c r="AD170" i="64"/>
  <c r="AC170" i="64"/>
  <c r="AB170" i="64"/>
  <c r="AA170" i="64"/>
  <c r="Z170" i="64"/>
  <c r="Y170" i="64"/>
  <c r="X170" i="64"/>
  <c r="W170" i="64"/>
  <c r="V170" i="64"/>
  <c r="U170" i="64"/>
  <c r="T170" i="64"/>
  <c r="S170" i="64"/>
  <c r="R170" i="64"/>
  <c r="Q170" i="64"/>
  <c r="P170" i="64"/>
  <c r="O170" i="64"/>
  <c r="N170" i="64"/>
  <c r="M170" i="64"/>
  <c r="L170" i="64"/>
  <c r="K170" i="64"/>
  <c r="J170" i="64"/>
  <c r="I170" i="64"/>
  <c r="H170" i="64"/>
  <c r="G170" i="64"/>
  <c r="F170" i="64"/>
  <c r="E170" i="64"/>
  <c r="D170" i="64"/>
  <c r="AI169" i="64"/>
  <c r="AH169" i="64"/>
  <c r="AG169" i="64"/>
  <c r="AF169" i="64"/>
  <c r="AE169" i="64"/>
  <c r="AD169" i="64"/>
  <c r="AC169" i="64"/>
  <c r="AB169" i="64"/>
  <c r="AA169" i="64"/>
  <c r="Z169" i="64"/>
  <c r="Y169" i="64"/>
  <c r="X169" i="64"/>
  <c r="W169" i="64"/>
  <c r="V169" i="64"/>
  <c r="U169" i="64"/>
  <c r="T169" i="64"/>
  <c r="S169" i="64"/>
  <c r="R169" i="64"/>
  <c r="Q169" i="64"/>
  <c r="P169" i="64"/>
  <c r="O169" i="64"/>
  <c r="N169" i="64"/>
  <c r="M169" i="64"/>
  <c r="L169" i="64"/>
  <c r="K169" i="64"/>
  <c r="J169" i="64"/>
  <c r="I169" i="64"/>
  <c r="H169" i="64"/>
  <c r="G169" i="64"/>
  <c r="F169" i="64"/>
  <c r="E169" i="64"/>
  <c r="D169" i="64"/>
  <c r="AI168" i="64"/>
  <c r="AH168" i="64"/>
  <c r="AG168" i="64"/>
  <c r="AF168" i="64"/>
  <c r="AE168" i="64"/>
  <c r="AD168" i="64"/>
  <c r="AC168" i="64"/>
  <c r="AB168" i="64"/>
  <c r="AA168" i="64"/>
  <c r="Z168" i="64"/>
  <c r="Y168" i="64"/>
  <c r="X168" i="64"/>
  <c r="W168" i="64"/>
  <c r="V168" i="64"/>
  <c r="U168" i="64"/>
  <c r="T168" i="64"/>
  <c r="S168" i="64"/>
  <c r="R168" i="64"/>
  <c r="Q168" i="64"/>
  <c r="P168" i="64"/>
  <c r="O168" i="64"/>
  <c r="N168" i="64"/>
  <c r="M168" i="64"/>
  <c r="L168" i="64"/>
  <c r="K168" i="64"/>
  <c r="J168" i="64"/>
  <c r="I168" i="64"/>
  <c r="H168" i="64"/>
  <c r="G168" i="64"/>
  <c r="F168" i="64"/>
  <c r="E168" i="64"/>
  <c r="D168" i="64"/>
  <c r="AI167" i="64"/>
  <c r="AH167" i="64"/>
  <c r="AG167" i="64"/>
  <c r="AF167" i="64"/>
  <c r="AE167" i="64"/>
  <c r="AD167" i="64"/>
  <c r="AC167" i="64"/>
  <c r="AB167" i="64"/>
  <c r="AA167" i="64"/>
  <c r="Z167" i="64"/>
  <c r="Y167" i="64"/>
  <c r="X167" i="64"/>
  <c r="W167" i="64"/>
  <c r="V167" i="64"/>
  <c r="U167" i="64"/>
  <c r="T167" i="64"/>
  <c r="S167" i="64"/>
  <c r="R167" i="64"/>
  <c r="Q167" i="64"/>
  <c r="P167" i="64"/>
  <c r="O167" i="64"/>
  <c r="N167" i="64"/>
  <c r="M167" i="64"/>
  <c r="L167" i="64"/>
  <c r="K167" i="64"/>
  <c r="J167" i="64"/>
  <c r="I167" i="64"/>
  <c r="H167" i="64"/>
  <c r="G167" i="64"/>
  <c r="F167" i="64"/>
  <c r="E167" i="64"/>
  <c r="D167" i="64"/>
  <c r="AI166" i="64"/>
  <c r="AH166" i="64"/>
  <c r="AG166" i="64"/>
  <c r="AF166" i="64"/>
  <c r="AE166" i="64"/>
  <c r="AD166" i="64"/>
  <c r="AC166" i="64"/>
  <c r="AB166" i="64"/>
  <c r="AA166" i="64"/>
  <c r="Z166" i="64"/>
  <c r="Y166" i="64"/>
  <c r="X166" i="64"/>
  <c r="W166" i="64"/>
  <c r="V166" i="64"/>
  <c r="U166" i="64"/>
  <c r="T166" i="64"/>
  <c r="S166" i="64"/>
  <c r="R166" i="64"/>
  <c r="Q166" i="64"/>
  <c r="P166" i="64"/>
  <c r="O166" i="64"/>
  <c r="N166" i="64"/>
  <c r="M166" i="64"/>
  <c r="L166" i="64"/>
  <c r="K166" i="64"/>
  <c r="J166" i="64"/>
  <c r="I166" i="64"/>
  <c r="H166" i="64"/>
  <c r="G166" i="64"/>
  <c r="F166" i="64"/>
  <c r="E166" i="64"/>
  <c r="D166" i="64"/>
  <c r="AI165" i="64"/>
  <c r="AH165" i="64"/>
  <c r="AG165" i="64"/>
  <c r="AF165" i="64"/>
  <c r="AE165" i="64"/>
  <c r="AD165" i="64"/>
  <c r="AC165" i="64"/>
  <c r="AB165" i="64"/>
  <c r="AA165" i="64"/>
  <c r="Z165" i="64"/>
  <c r="Y165" i="64"/>
  <c r="X165" i="64"/>
  <c r="W165" i="64"/>
  <c r="V165" i="64"/>
  <c r="U165" i="64"/>
  <c r="T165" i="64"/>
  <c r="S165" i="64"/>
  <c r="R165" i="64"/>
  <c r="Q165" i="64"/>
  <c r="P165" i="64"/>
  <c r="O165" i="64"/>
  <c r="N165" i="64"/>
  <c r="M165" i="64"/>
  <c r="L165" i="64"/>
  <c r="K165" i="64"/>
  <c r="J165" i="64"/>
  <c r="I165" i="64"/>
  <c r="H165" i="64"/>
  <c r="G165" i="64"/>
  <c r="F165" i="64"/>
  <c r="E165" i="64"/>
  <c r="D165" i="64"/>
  <c r="AI164" i="64"/>
  <c r="AH164" i="64"/>
  <c r="AG164" i="64"/>
  <c r="AF164" i="64"/>
  <c r="AE164" i="64"/>
  <c r="AD164" i="64"/>
  <c r="AC164" i="64"/>
  <c r="AB164" i="64"/>
  <c r="AA164" i="64"/>
  <c r="Z164" i="64"/>
  <c r="Y164" i="64"/>
  <c r="X164" i="64"/>
  <c r="W164" i="64"/>
  <c r="V164" i="64"/>
  <c r="U164" i="64"/>
  <c r="T164" i="64"/>
  <c r="S164" i="64"/>
  <c r="R164" i="64"/>
  <c r="Q164" i="64"/>
  <c r="P164" i="64"/>
  <c r="O164" i="64"/>
  <c r="N164" i="64"/>
  <c r="M164" i="64"/>
  <c r="L164" i="64"/>
  <c r="K164" i="64"/>
  <c r="J164" i="64"/>
  <c r="I164" i="64"/>
  <c r="H164" i="64"/>
  <c r="G164" i="64"/>
  <c r="F164" i="64"/>
  <c r="E164" i="64"/>
  <c r="D164" i="64"/>
  <c r="AI163" i="64"/>
  <c r="AH163" i="64"/>
  <c r="AG163" i="64"/>
  <c r="AF163" i="64"/>
  <c r="AE163" i="64"/>
  <c r="AD163" i="64"/>
  <c r="AC163" i="64"/>
  <c r="AB163" i="64"/>
  <c r="AA163" i="64"/>
  <c r="Z163" i="64"/>
  <c r="Y163" i="64"/>
  <c r="X163" i="64"/>
  <c r="W163" i="64"/>
  <c r="V163" i="64"/>
  <c r="U163" i="64"/>
  <c r="T163" i="64"/>
  <c r="S163" i="64"/>
  <c r="R163" i="64"/>
  <c r="Q163" i="64"/>
  <c r="P163" i="64"/>
  <c r="O163" i="64"/>
  <c r="N163" i="64"/>
  <c r="M163" i="64"/>
  <c r="L163" i="64"/>
  <c r="K163" i="64"/>
  <c r="J163" i="64"/>
  <c r="I163" i="64"/>
  <c r="H163" i="64"/>
  <c r="G163" i="64"/>
  <c r="F163" i="64"/>
  <c r="E163" i="64"/>
  <c r="D163" i="64"/>
  <c r="AI162" i="64"/>
  <c r="AH162" i="64"/>
  <c r="AG162" i="64"/>
  <c r="AF162" i="64"/>
  <c r="AE162" i="64"/>
  <c r="AD162" i="64"/>
  <c r="AC162" i="64"/>
  <c r="AB162" i="64"/>
  <c r="AA162" i="64"/>
  <c r="Z162" i="64"/>
  <c r="Y162" i="64"/>
  <c r="X162" i="64"/>
  <c r="W162" i="64"/>
  <c r="V162" i="64"/>
  <c r="U162" i="64"/>
  <c r="T162" i="64"/>
  <c r="S162" i="64"/>
  <c r="R162" i="64"/>
  <c r="Q162" i="64"/>
  <c r="P162" i="64"/>
  <c r="O162" i="64"/>
  <c r="N162" i="64"/>
  <c r="M162" i="64"/>
  <c r="L162" i="64"/>
  <c r="K162" i="64"/>
  <c r="J162" i="64"/>
  <c r="I162" i="64"/>
  <c r="H162" i="64"/>
  <c r="G162" i="64"/>
  <c r="F162" i="64"/>
  <c r="E162" i="64"/>
  <c r="D162" i="64"/>
  <c r="AI161" i="64"/>
  <c r="AH161" i="64"/>
  <c r="AG161" i="64"/>
  <c r="AF161" i="64"/>
  <c r="AE161" i="64"/>
  <c r="AD161" i="64"/>
  <c r="AC161" i="64"/>
  <c r="AB161" i="64"/>
  <c r="AA161" i="64"/>
  <c r="Z161" i="64"/>
  <c r="Y161" i="64"/>
  <c r="X161" i="64"/>
  <c r="W161" i="64"/>
  <c r="V161" i="64"/>
  <c r="U161" i="64"/>
  <c r="T161" i="64"/>
  <c r="S161" i="64"/>
  <c r="R161" i="64"/>
  <c r="Q161" i="64"/>
  <c r="P161" i="64"/>
  <c r="O161" i="64"/>
  <c r="N161" i="64"/>
  <c r="M161" i="64"/>
  <c r="L161" i="64"/>
  <c r="K161" i="64"/>
  <c r="J161" i="64"/>
  <c r="I161" i="64"/>
  <c r="H161" i="64"/>
  <c r="G161" i="64"/>
  <c r="F161" i="64"/>
  <c r="E161" i="64"/>
  <c r="D161" i="64"/>
  <c r="AI160" i="64"/>
  <c r="AH160" i="64"/>
  <c r="AG160" i="64"/>
  <c r="AF160" i="64"/>
  <c r="AE160" i="64"/>
  <c r="AD160" i="64"/>
  <c r="AC160" i="64"/>
  <c r="AB160" i="64"/>
  <c r="AA160" i="64"/>
  <c r="Z160" i="64"/>
  <c r="Y160" i="64"/>
  <c r="X160" i="64"/>
  <c r="W160" i="64"/>
  <c r="V160" i="64"/>
  <c r="U160" i="64"/>
  <c r="T160" i="64"/>
  <c r="S160" i="64"/>
  <c r="R160" i="64"/>
  <c r="Q160" i="64"/>
  <c r="P160" i="64"/>
  <c r="O160" i="64"/>
  <c r="N160" i="64"/>
  <c r="M160" i="64"/>
  <c r="L160" i="64"/>
  <c r="K160" i="64"/>
  <c r="J160" i="64"/>
  <c r="I160" i="64"/>
  <c r="H160" i="64"/>
  <c r="G160" i="64"/>
  <c r="F160" i="64"/>
  <c r="E160" i="64"/>
  <c r="D160" i="64"/>
  <c r="AI159" i="64"/>
  <c r="AH159" i="64"/>
  <c r="AG159" i="64"/>
  <c r="AF159" i="64"/>
  <c r="AE159" i="64"/>
  <c r="AD159" i="64"/>
  <c r="AC159" i="64"/>
  <c r="AB159" i="64"/>
  <c r="AA159" i="64"/>
  <c r="Z159" i="64"/>
  <c r="Y159" i="64"/>
  <c r="X159" i="64"/>
  <c r="W159" i="64"/>
  <c r="V159" i="64"/>
  <c r="U159" i="64"/>
  <c r="T159" i="64"/>
  <c r="S159" i="64"/>
  <c r="R159" i="64"/>
  <c r="Q159" i="64"/>
  <c r="P159" i="64"/>
  <c r="O159" i="64"/>
  <c r="N159" i="64"/>
  <c r="M159" i="64"/>
  <c r="L159" i="64"/>
  <c r="K159" i="64"/>
  <c r="J159" i="64"/>
  <c r="I159" i="64"/>
  <c r="H159" i="64"/>
  <c r="G159" i="64"/>
  <c r="F159" i="64"/>
  <c r="E159" i="64"/>
  <c r="D159" i="64"/>
  <c r="AI158" i="64"/>
  <c r="AH158" i="64"/>
  <c r="AG158" i="64"/>
  <c r="AF158" i="64"/>
  <c r="AE158" i="64"/>
  <c r="AD158" i="64"/>
  <c r="AC158" i="64"/>
  <c r="AB158" i="64"/>
  <c r="AA158" i="64"/>
  <c r="Z158" i="64"/>
  <c r="Y158" i="64"/>
  <c r="X158" i="64"/>
  <c r="W158" i="64"/>
  <c r="V158" i="64"/>
  <c r="U158" i="64"/>
  <c r="T158" i="64"/>
  <c r="S158" i="64"/>
  <c r="R158" i="64"/>
  <c r="Q158" i="64"/>
  <c r="P158" i="64"/>
  <c r="O158" i="64"/>
  <c r="N158" i="64"/>
  <c r="M158" i="64"/>
  <c r="L158" i="64"/>
  <c r="K158" i="64"/>
  <c r="J158" i="64"/>
  <c r="I158" i="64"/>
  <c r="H158" i="64"/>
  <c r="G158" i="64"/>
  <c r="F158" i="64"/>
  <c r="E158" i="64"/>
  <c r="D158" i="64"/>
  <c r="AI157" i="64"/>
  <c r="AH157" i="64"/>
  <c r="AG157" i="64"/>
  <c r="AF157" i="64"/>
  <c r="AE157" i="64"/>
  <c r="AD157" i="64"/>
  <c r="AC157" i="64"/>
  <c r="AB157" i="64"/>
  <c r="AA157" i="64"/>
  <c r="Z157" i="64"/>
  <c r="Y157" i="64"/>
  <c r="X157" i="64"/>
  <c r="W157" i="64"/>
  <c r="V157" i="64"/>
  <c r="U157" i="64"/>
  <c r="T157" i="64"/>
  <c r="S157" i="64"/>
  <c r="R157" i="64"/>
  <c r="Q157" i="64"/>
  <c r="P157" i="64"/>
  <c r="O157" i="64"/>
  <c r="N157" i="64"/>
  <c r="M157" i="64"/>
  <c r="L157" i="64"/>
  <c r="K157" i="64"/>
  <c r="J157" i="64"/>
  <c r="I157" i="64"/>
  <c r="H157" i="64"/>
  <c r="G157" i="64"/>
  <c r="F157" i="64"/>
  <c r="E157" i="64"/>
  <c r="D157" i="64"/>
  <c r="AI156" i="64"/>
  <c r="AH156" i="64"/>
  <c r="AG156" i="64"/>
  <c r="AF156" i="64"/>
  <c r="AE156" i="64"/>
  <c r="AD156" i="64"/>
  <c r="AC156" i="64"/>
  <c r="AB156" i="64"/>
  <c r="AA156" i="64"/>
  <c r="Z156" i="64"/>
  <c r="Y156" i="64"/>
  <c r="X156" i="64"/>
  <c r="W156" i="64"/>
  <c r="V156" i="64"/>
  <c r="U156" i="64"/>
  <c r="T156" i="64"/>
  <c r="S156" i="64"/>
  <c r="R156" i="64"/>
  <c r="Q156" i="64"/>
  <c r="P156" i="64"/>
  <c r="O156" i="64"/>
  <c r="N156" i="64"/>
  <c r="M156" i="64"/>
  <c r="L156" i="64"/>
  <c r="K156" i="64"/>
  <c r="J156" i="64"/>
  <c r="I156" i="64"/>
  <c r="H156" i="64"/>
  <c r="G156" i="64"/>
  <c r="F156" i="64"/>
  <c r="E156" i="64"/>
  <c r="D156" i="64"/>
  <c r="AI155" i="64"/>
  <c r="AH155" i="64"/>
  <c r="AG155" i="64"/>
  <c r="AF155" i="64"/>
  <c r="AE155" i="64"/>
  <c r="AD155" i="64"/>
  <c r="AC155" i="64"/>
  <c r="AB155" i="64"/>
  <c r="AA155" i="64"/>
  <c r="Z155" i="64"/>
  <c r="Y155" i="64"/>
  <c r="X155" i="64"/>
  <c r="W155" i="64"/>
  <c r="V155" i="64"/>
  <c r="U155" i="64"/>
  <c r="T155" i="64"/>
  <c r="S155" i="64"/>
  <c r="R155" i="64"/>
  <c r="Q155" i="64"/>
  <c r="P155" i="64"/>
  <c r="O155" i="64"/>
  <c r="N155" i="64"/>
  <c r="M155" i="64"/>
  <c r="L155" i="64"/>
  <c r="K155" i="64"/>
  <c r="J155" i="64"/>
  <c r="I155" i="64"/>
  <c r="H155" i="64"/>
  <c r="G155" i="64"/>
  <c r="F155" i="64"/>
  <c r="E155" i="64"/>
  <c r="D155" i="64"/>
  <c r="AI3" i="64"/>
  <c r="AH3" i="64"/>
  <c r="AD3" i="64"/>
  <c r="AC3" i="64"/>
  <c r="AB3" i="64"/>
  <c r="AA3" i="64"/>
  <c r="Z3" i="64"/>
  <c r="V3" i="64"/>
  <c r="U3" i="64"/>
  <c r="T3" i="64"/>
  <c r="S3" i="64"/>
  <c r="R3" i="64"/>
  <c r="N3" i="64"/>
  <c r="M3" i="64"/>
  <c r="L3" i="64"/>
  <c r="K3" i="64"/>
  <c r="J3" i="64"/>
  <c r="F3" i="64"/>
  <c r="E3" i="64"/>
  <c r="D3" i="64"/>
  <c r="AI2" i="64"/>
  <c r="AH2" i="64"/>
  <c r="AD2" i="64"/>
  <c r="AC2" i="64"/>
  <c r="AB2" i="64"/>
  <c r="AA2" i="64"/>
  <c r="Z2" i="64"/>
  <c r="V2" i="64"/>
  <c r="U2" i="64"/>
  <c r="T2" i="64"/>
  <c r="S2" i="64"/>
  <c r="R2" i="64"/>
  <c r="N2" i="64"/>
  <c r="M2" i="64"/>
  <c r="L2" i="64"/>
  <c r="K2" i="64"/>
  <c r="J2" i="64"/>
  <c r="F2" i="64"/>
  <c r="E2" i="64"/>
  <c r="D2" i="64"/>
  <c r="AI1" i="64"/>
  <c r="AH1" i="64"/>
  <c r="AD1" i="64"/>
  <c r="AC1" i="64"/>
  <c r="AB1" i="64"/>
  <c r="AA1" i="64"/>
  <c r="Z1" i="64"/>
  <c r="V1" i="64"/>
  <c r="U1" i="64"/>
  <c r="T1" i="64"/>
  <c r="S1" i="64"/>
  <c r="R1" i="64"/>
  <c r="N1" i="64"/>
  <c r="M1" i="64"/>
  <c r="L1" i="64"/>
  <c r="AI223" i="63"/>
  <c r="AH223" i="63"/>
  <c r="AG223" i="63"/>
  <c r="AF223" i="63"/>
  <c r="AE223" i="63"/>
  <c r="AD223" i="63"/>
  <c r="AC223" i="63"/>
  <c r="AB223" i="63"/>
  <c r="AA223" i="63"/>
  <c r="Z223" i="63"/>
  <c r="Y223" i="63"/>
  <c r="X223" i="63"/>
  <c r="W223" i="63"/>
  <c r="V223" i="63"/>
  <c r="U223" i="63"/>
  <c r="T223" i="63"/>
  <c r="S223" i="63"/>
  <c r="R223" i="63"/>
  <c r="Q223" i="63"/>
  <c r="P223" i="63"/>
  <c r="O223" i="63"/>
  <c r="N223" i="63"/>
  <c r="M223" i="63"/>
  <c r="L223" i="63"/>
  <c r="K223" i="63"/>
  <c r="J223" i="63"/>
  <c r="I223" i="63"/>
  <c r="H223" i="63"/>
  <c r="G223" i="63"/>
  <c r="F223" i="63"/>
  <c r="E223" i="63"/>
  <c r="D223" i="63"/>
  <c r="AI222" i="63"/>
  <c r="AH222" i="63"/>
  <c r="AG222" i="63"/>
  <c r="AF222" i="63"/>
  <c r="AE222" i="63"/>
  <c r="AD222" i="63"/>
  <c r="AC222" i="63"/>
  <c r="AB222" i="63"/>
  <c r="AA222" i="63"/>
  <c r="Z222" i="63"/>
  <c r="Y222" i="63"/>
  <c r="X222" i="63"/>
  <c r="W222" i="63"/>
  <c r="V222" i="63"/>
  <c r="U222" i="63"/>
  <c r="T222" i="63"/>
  <c r="S222" i="63"/>
  <c r="R222" i="63"/>
  <c r="Q222" i="63"/>
  <c r="P222" i="63"/>
  <c r="O222" i="63"/>
  <c r="N222" i="63"/>
  <c r="M222" i="63"/>
  <c r="L222" i="63"/>
  <c r="K222" i="63"/>
  <c r="J222" i="63"/>
  <c r="I222" i="63"/>
  <c r="H222" i="63"/>
  <c r="G222" i="63"/>
  <c r="F222" i="63"/>
  <c r="E222" i="63"/>
  <c r="D222" i="63"/>
  <c r="AI221" i="63"/>
  <c r="AH221" i="63"/>
  <c r="AG221" i="63"/>
  <c r="AF221" i="63"/>
  <c r="AE221" i="63"/>
  <c r="AD221" i="63"/>
  <c r="AC221" i="63"/>
  <c r="AB221" i="63"/>
  <c r="AA221" i="63"/>
  <c r="Z221" i="63"/>
  <c r="Y221" i="63"/>
  <c r="X221" i="63"/>
  <c r="W221" i="63"/>
  <c r="V221" i="63"/>
  <c r="U221" i="63"/>
  <c r="T221" i="63"/>
  <c r="S221" i="63"/>
  <c r="R221" i="63"/>
  <c r="Q221" i="63"/>
  <c r="P221" i="63"/>
  <c r="O221" i="63"/>
  <c r="N221" i="63"/>
  <c r="M221" i="63"/>
  <c r="L221" i="63"/>
  <c r="K221" i="63"/>
  <c r="J221" i="63"/>
  <c r="I221" i="63"/>
  <c r="H221" i="63"/>
  <c r="G221" i="63"/>
  <c r="F221" i="63"/>
  <c r="E221" i="63"/>
  <c r="D221" i="63"/>
  <c r="AI220" i="63"/>
  <c r="AH220" i="63"/>
  <c r="AG220" i="63"/>
  <c r="AF220" i="63"/>
  <c r="AE220" i="63"/>
  <c r="AD220" i="63"/>
  <c r="AC220" i="63"/>
  <c r="AB220" i="63"/>
  <c r="AA220" i="63"/>
  <c r="Z220" i="63"/>
  <c r="Y220" i="63"/>
  <c r="X220" i="63"/>
  <c r="W220" i="63"/>
  <c r="V220" i="63"/>
  <c r="U220" i="63"/>
  <c r="T220" i="63"/>
  <c r="S220" i="63"/>
  <c r="R220" i="63"/>
  <c r="Q220" i="63"/>
  <c r="P220" i="63"/>
  <c r="O220" i="63"/>
  <c r="N220" i="63"/>
  <c r="M220" i="63"/>
  <c r="L220" i="63"/>
  <c r="K220" i="63"/>
  <c r="J220" i="63"/>
  <c r="I220" i="63"/>
  <c r="H220" i="63"/>
  <c r="G220" i="63"/>
  <c r="F220" i="63"/>
  <c r="E220" i="63"/>
  <c r="D220" i="63"/>
  <c r="AI219" i="63"/>
  <c r="AH219" i="63"/>
  <c r="AG219" i="63"/>
  <c r="AF219" i="63"/>
  <c r="AE219" i="63"/>
  <c r="AD219" i="63"/>
  <c r="AC219" i="63"/>
  <c r="AB219" i="63"/>
  <c r="AA219" i="63"/>
  <c r="Z219" i="63"/>
  <c r="Y219" i="63"/>
  <c r="X219" i="63"/>
  <c r="W219" i="63"/>
  <c r="V219" i="63"/>
  <c r="U219" i="63"/>
  <c r="T219" i="63"/>
  <c r="S219" i="63"/>
  <c r="R219" i="63"/>
  <c r="Q219" i="63"/>
  <c r="P219" i="63"/>
  <c r="O219" i="63"/>
  <c r="N219" i="63"/>
  <c r="M219" i="63"/>
  <c r="L219" i="63"/>
  <c r="K219" i="63"/>
  <c r="J219" i="63"/>
  <c r="I219" i="63"/>
  <c r="H219" i="63"/>
  <c r="G219" i="63"/>
  <c r="F219" i="63"/>
  <c r="E219" i="63"/>
  <c r="D219" i="63"/>
  <c r="AI218" i="63"/>
  <c r="AH218" i="63"/>
  <c r="AG218" i="63"/>
  <c r="AF218" i="63"/>
  <c r="AE218" i="63"/>
  <c r="AD218" i="63"/>
  <c r="AC218" i="63"/>
  <c r="AB218" i="63"/>
  <c r="AA218" i="63"/>
  <c r="Z218" i="63"/>
  <c r="Y218" i="63"/>
  <c r="X218" i="63"/>
  <c r="W218" i="63"/>
  <c r="V218" i="63"/>
  <c r="U218" i="63"/>
  <c r="T218" i="63"/>
  <c r="S218" i="63"/>
  <c r="R218" i="63"/>
  <c r="Q218" i="63"/>
  <c r="P218" i="63"/>
  <c r="O218" i="63"/>
  <c r="N218" i="63"/>
  <c r="M218" i="63"/>
  <c r="L218" i="63"/>
  <c r="K218" i="63"/>
  <c r="J218" i="63"/>
  <c r="I218" i="63"/>
  <c r="H218" i="63"/>
  <c r="G218" i="63"/>
  <c r="F218" i="63"/>
  <c r="E218" i="63"/>
  <c r="D218" i="63"/>
  <c r="AI217" i="63"/>
  <c r="AH217" i="63"/>
  <c r="AG217" i="63"/>
  <c r="AF217" i="63"/>
  <c r="AE217" i="63"/>
  <c r="AD217" i="63"/>
  <c r="AC217" i="63"/>
  <c r="AB217" i="63"/>
  <c r="AA217" i="63"/>
  <c r="Z217" i="63"/>
  <c r="Y217" i="63"/>
  <c r="X217" i="63"/>
  <c r="W217" i="63"/>
  <c r="V217" i="63"/>
  <c r="U217" i="63"/>
  <c r="T217" i="63"/>
  <c r="S217" i="63"/>
  <c r="R217" i="63"/>
  <c r="Q217" i="63"/>
  <c r="P217" i="63"/>
  <c r="O217" i="63"/>
  <c r="N217" i="63"/>
  <c r="M217" i="63"/>
  <c r="L217" i="63"/>
  <c r="K217" i="63"/>
  <c r="J217" i="63"/>
  <c r="I217" i="63"/>
  <c r="H217" i="63"/>
  <c r="G217" i="63"/>
  <c r="F217" i="63"/>
  <c r="E217" i="63"/>
  <c r="D217" i="63"/>
  <c r="AI216" i="63"/>
  <c r="AH216" i="63"/>
  <c r="AG216" i="63"/>
  <c r="AF216" i="63"/>
  <c r="AE216" i="63"/>
  <c r="AD216" i="63"/>
  <c r="AC216" i="63"/>
  <c r="AB216" i="63"/>
  <c r="AA216" i="63"/>
  <c r="Z216" i="63"/>
  <c r="Y216" i="63"/>
  <c r="X216" i="63"/>
  <c r="W216" i="63"/>
  <c r="V216" i="63"/>
  <c r="U216" i="63"/>
  <c r="T216" i="63"/>
  <c r="S216" i="63"/>
  <c r="R216" i="63"/>
  <c r="Q216" i="63"/>
  <c r="P216" i="63"/>
  <c r="O216" i="63"/>
  <c r="N216" i="63"/>
  <c r="M216" i="63"/>
  <c r="L216" i="63"/>
  <c r="K216" i="63"/>
  <c r="J216" i="63"/>
  <c r="I216" i="63"/>
  <c r="H216" i="63"/>
  <c r="G216" i="63"/>
  <c r="F216" i="63"/>
  <c r="E216" i="63"/>
  <c r="D216" i="63"/>
  <c r="AI215" i="63"/>
  <c r="AH215" i="63"/>
  <c r="AG215" i="63"/>
  <c r="AF215" i="63"/>
  <c r="AE215" i="63"/>
  <c r="AD215" i="63"/>
  <c r="AC215" i="63"/>
  <c r="AB215" i="63"/>
  <c r="AA215" i="63"/>
  <c r="Z215" i="63"/>
  <c r="Y215" i="63"/>
  <c r="X215" i="63"/>
  <c r="W215" i="63"/>
  <c r="V215" i="63"/>
  <c r="U215" i="63"/>
  <c r="T215" i="63"/>
  <c r="S215" i="63"/>
  <c r="R215" i="63"/>
  <c r="Q215" i="63"/>
  <c r="P215" i="63"/>
  <c r="O215" i="63"/>
  <c r="N215" i="63"/>
  <c r="M215" i="63"/>
  <c r="L215" i="63"/>
  <c r="K215" i="63"/>
  <c r="J215" i="63"/>
  <c r="I215" i="63"/>
  <c r="H215" i="63"/>
  <c r="G215" i="63"/>
  <c r="F215" i="63"/>
  <c r="E215" i="63"/>
  <c r="D215" i="63"/>
  <c r="AI214" i="63"/>
  <c r="AH214" i="63"/>
  <c r="AG214" i="63"/>
  <c r="AF214" i="63"/>
  <c r="AE214" i="63"/>
  <c r="AD214" i="63"/>
  <c r="AC214" i="63"/>
  <c r="AB214" i="63"/>
  <c r="AA214" i="63"/>
  <c r="Z214" i="63"/>
  <c r="Y214" i="63"/>
  <c r="X214" i="63"/>
  <c r="W214" i="63"/>
  <c r="V214" i="63"/>
  <c r="U214" i="63"/>
  <c r="T214" i="63"/>
  <c r="S214" i="63"/>
  <c r="R214" i="63"/>
  <c r="Q214" i="63"/>
  <c r="P214" i="63"/>
  <c r="O214" i="63"/>
  <c r="N214" i="63"/>
  <c r="M214" i="63"/>
  <c r="L214" i="63"/>
  <c r="K214" i="63"/>
  <c r="J214" i="63"/>
  <c r="I214" i="63"/>
  <c r="H214" i="63"/>
  <c r="G214" i="63"/>
  <c r="F214" i="63"/>
  <c r="E214" i="63"/>
  <c r="D214" i="63"/>
  <c r="AI213" i="63"/>
  <c r="AH213" i="63"/>
  <c r="AG213" i="63"/>
  <c r="AF213" i="63"/>
  <c r="AE213" i="63"/>
  <c r="AD213" i="63"/>
  <c r="AC213" i="63"/>
  <c r="AB213" i="63"/>
  <c r="AA213" i="63"/>
  <c r="Z213" i="63"/>
  <c r="Y213" i="63"/>
  <c r="X213" i="63"/>
  <c r="W213" i="63"/>
  <c r="V213" i="63"/>
  <c r="U213" i="63"/>
  <c r="T213" i="63"/>
  <c r="S213" i="63"/>
  <c r="R213" i="63"/>
  <c r="Q213" i="63"/>
  <c r="P213" i="63"/>
  <c r="O213" i="63"/>
  <c r="N213" i="63"/>
  <c r="M213" i="63"/>
  <c r="L213" i="63"/>
  <c r="K213" i="63"/>
  <c r="J213" i="63"/>
  <c r="I213" i="63"/>
  <c r="H213" i="63"/>
  <c r="G213" i="63"/>
  <c r="F213" i="63"/>
  <c r="E213" i="63"/>
  <c r="D213" i="63"/>
  <c r="AI212" i="63"/>
  <c r="AH212" i="63"/>
  <c r="AG212" i="63"/>
  <c r="AF212" i="63"/>
  <c r="AE212" i="63"/>
  <c r="AD212" i="63"/>
  <c r="AC212" i="63"/>
  <c r="AB212" i="63"/>
  <c r="AA212" i="63"/>
  <c r="Z212" i="63"/>
  <c r="Y212" i="63"/>
  <c r="X212" i="63"/>
  <c r="W212" i="63"/>
  <c r="V212" i="63"/>
  <c r="U212" i="63"/>
  <c r="T212" i="63"/>
  <c r="S212" i="63"/>
  <c r="R212" i="63"/>
  <c r="Q212" i="63"/>
  <c r="P212" i="63"/>
  <c r="O212" i="63"/>
  <c r="N212" i="63"/>
  <c r="M212" i="63"/>
  <c r="L212" i="63"/>
  <c r="K212" i="63"/>
  <c r="J212" i="63"/>
  <c r="I212" i="63"/>
  <c r="H212" i="63"/>
  <c r="G212" i="63"/>
  <c r="F212" i="63"/>
  <c r="E212" i="63"/>
  <c r="D212" i="63"/>
  <c r="AI211" i="63"/>
  <c r="AH211" i="63"/>
  <c r="AG211" i="63"/>
  <c r="AF211" i="63"/>
  <c r="AE211" i="63"/>
  <c r="AD211" i="63"/>
  <c r="AC211" i="63"/>
  <c r="AB211" i="63"/>
  <c r="AA211" i="63"/>
  <c r="Z211" i="63"/>
  <c r="Y211" i="63"/>
  <c r="X211" i="63"/>
  <c r="W211" i="63"/>
  <c r="V211" i="63"/>
  <c r="U211" i="63"/>
  <c r="T211" i="63"/>
  <c r="S211" i="63"/>
  <c r="R211" i="63"/>
  <c r="Q211" i="63"/>
  <c r="P211" i="63"/>
  <c r="O211" i="63"/>
  <c r="N211" i="63"/>
  <c r="M211" i="63"/>
  <c r="L211" i="63"/>
  <c r="K211" i="63"/>
  <c r="J211" i="63"/>
  <c r="I211" i="63"/>
  <c r="H211" i="63"/>
  <c r="G211" i="63"/>
  <c r="F211" i="63"/>
  <c r="E211" i="63"/>
  <c r="D211" i="63"/>
  <c r="AI210" i="63"/>
  <c r="AH210" i="63"/>
  <c r="AG210" i="63"/>
  <c r="AF210" i="63"/>
  <c r="AE210" i="63"/>
  <c r="AD210" i="63"/>
  <c r="AC210" i="63"/>
  <c r="AB210" i="63"/>
  <c r="AA210" i="63"/>
  <c r="Z210" i="63"/>
  <c r="Y210" i="63"/>
  <c r="X210" i="63"/>
  <c r="W210" i="63"/>
  <c r="V210" i="63"/>
  <c r="U210" i="63"/>
  <c r="T210" i="63"/>
  <c r="S210" i="63"/>
  <c r="R210" i="63"/>
  <c r="Q210" i="63"/>
  <c r="P210" i="63"/>
  <c r="O210" i="63"/>
  <c r="N210" i="63"/>
  <c r="M210" i="63"/>
  <c r="L210" i="63"/>
  <c r="K210" i="63"/>
  <c r="J210" i="63"/>
  <c r="I210" i="63"/>
  <c r="H210" i="63"/>
  <c r="G210" i="63"/>
  <c r="F210" i="63"/>
  <c r="E210" i="63"/>
  <c r="D210" i="63"/>
  <c r="AI209" i="63"/>
  <c r="AH209" i="63"/>
  <c r="AG209" i="63"/>
  <c r="AF209" i="63"/>
  <c r="AE209" i="63"/>
  <c r="AD209" i="63"/>
  <c r="AC209" i="63"/>
  <c r="AB209" i="63"/>
  <c r="AA209" i="63"/>
  <c r="Z209" i="63"/>
  <c r="Y209" i="63"/>
  <c r="X209" i="63"/>
  <c r="W209" i="63"/>
  <c r="V209" i="63"/>
  <c r="U209" i="63"/>
  <c r="T209" i="63"/>
  <c r="S209" i="63"/>
  <c r="R209" i="63"/>
  <c r="Q209" i="63"/>
  <c r="P209" i="63"/>
  <c r="O209" i="63"/>
  <c r="N209" i="63"/>
  <c r="M209" i="63"/>
  <c r="L209" i="63"/>
  <c r="K209" i="63"/>
  <c r="J209" i="63"/>
  <c r="I209" i="63"/>
  <c r="H209" i="63"/>
  <c r="G209" i="63"/>
  <c r="F209" i="63"/>
  <c r="E209" i="63"/>
  <c r="D209" i="63"/>
  <c r="AI208" i="63"/>
  <c r="AH208" i="63"/>
  <c r="AG208" i="63"/>
  <c r="AF208" i="63"/>
  <c r="AE208" i="63"/>
  <c r="AD208" i="63"/>
  <c r="AC208" i="63"/>
  <c r="AB208" i="63"/>
  <c r="AA208" i="63"/>
  <c r="Z208" i="63"/>
  <c r="Y208" i="63"/>
  <c r="X208" i="63"/>
  <c r="W208" i="63"/>
  <c r="V208" i="63"/>
  <c r="U208" i="63"/>
  <c r="T208" i="63"/>
  <c r="S208" i="63"/>
  <c r="R208" i="63"/>
  <c r="Q208" i="63"/>
  <c r="P208" i="63"/>
  <c r="O208" i="63"/>
  <c r="N208" i="63"/>
  <c r="M208" i="63"/>
  <c r="L208" i="63"/>
  <c r="K208" i="63"/>
  <c r="J208" i="63"/>
  <c r="I208" i="63"/>
  <c r="H208" i="63"/>
  <c r="G208" i="63"/>
  <c r="F208" i="63"/>
  <c r="E208" i="63"/>
  <c r="D208" i="63"/>
  <c r="AI207" i="63"/>
  <c r="AH207" i="63"/>
  <c r="AG207" i="63"/>
  <c r="AF207" i="63"/>
  <c r="AE207" i="63"/>
  <c r="AD207" i="63"/>
  <c r="AC207" i="63"/>
  <c r="AB207" i="63"/>
  <c r="AA207" i="63"/>
  <c r="Z207" i="63"/>
  <c r="Y207" i="63"/>
  <c r="X207" i="63"/>
  <c r="W207" i="63"/>
  <c r="V207" i="63"/>
  <c r="U207" i="63"/>
  <c r="T207" i="63"/>
  <c r="S207" i="63"/>
  <c r="R207" i="63"/>
  <c r="Q207" i="63"/>
  <c r="P207" i="63"/>
  <c r="O207" i="63"/>
  <c r="N207" i="63"/>
  <c r="M207" i="63"/>
  <c r="L207" i="63"/>
  <c r="K207" i="63"/>
  <c r="J207" i="63"/>
  <c r="I207" i="63"/>
  <c r="H207" i="63"/>
  <c r="G207" i="63"/>
  <c r="F207" i="63"/>
  <c r="E207" i="63"/>
  <c r="D207" i="63"/>
  <c r="AI206" i="63"/>
  <c r="AH206" i="63"/>
  <c r="AG206" i="63"/>
  <c r="AF206" i="63"/>
  <c r="AE206" i="63"/>
  <c r="AD206" i="63"/>
  <c r="AC206" i="63"/>
  <c r="AB206" i="63"/>
  <c r="AA206" i="63"/>
  <c r="Z206" i="63"/>
  <c r="Y206" i="63"/>
  <c r="X206" i="63"/>
  <c r="W206" i="63"/>
  <c r="V206" i="63"/>
  <c r="U206" i="63"/>
  <c r="T206" i="63"/>
  <c r="S206" i="63"/>
  <c r="R206" i="63"/>
  <c r="Q206" i="63"/>
  <c r="P206" i="63"/>
  <c r="O206" i="63"/>
  <c r="N206" i="63"/>
  <c r="M206" i="63"/>
  <c r="L206" i="63"/>
  <c r="K206" i="63"/>
  <c r="J206" i="63"/>
  <c r="I206" i="63"/>
  <c r="H206" i="63"/>
  <c r="G206" i="63"/>
  <c r="F206" i="63"/>
  <c r="E206" i="63"/>
  <c r="D206" i="63"/>
  <c r="AI205" i="63"/>
  <c r="AH205" i="63"/>
  <c r="AG205" i="63"/>
  <c r="AF205" i="63"/>
  <c r="AE205" i="63"/>
  <c r="AD205" i="63"/>
  <c r="AC205" i="63"/>
  <c r="AB205" i="63"/>
  <c r="AA205" i="63"/>
  <c r="Z205" i="63"/>
  <c r="Y205" i="63"/>
  <c r="X205" i="63"/>
  <c r="W205" i="63"/>
  <c r="V205" i="63"/>
  <c r="U205" i="63"/>
  <c r="T205" i="63"/>
  <c r="S205" i="63"/>
  <c r="R205" i="63"/>
  <c r="Q205" i="63"/>
  <c r="P205" i="63"/>
  <c r="O205" i="63"/>
  <c r="N205" i="63"/>
  <c r="M205" i="63"/>
  <c r="L205" i="63"/>
  <c r="K205" i="63"/>
  <c r="J205" i="63"/>
  <c r="I205" i="63"/>
  <c r="H205" i="63"/>
  <c r="G205" i="63"/>
  <c r="F205" i="63"/>
  <c r="E205" i="63"/>
  <c r="D205" i="63"/>
  <c r="AI204" i="63"/>
  <c r="AH204" i="63"/>
  <c r="AG204" i="63"/>
  <c r="AF204" i="63"/>
  <c r="AE204" i="63"/>
  <c r="AD204" i="63"/>
  <c r="AC204" i="63"/>
  <c r="AB204" i="63"/>
  <c r="AA204" i="63"/>
  <c r="Z204" i="63"/>
  <c r="Y204" i="63"/>
  <c r="X204" i="63"/>
  <c r="W204" i="63"/>
  <c r="V204" i="63"/>
  <c r="U204" i="63"/>
  <c r="T204" i="63"/>
  <c r="S204" i="63"/>
  <c r="R204" i="63"/>
  <c r="Q204" i="63"/>
  <c r="P204" i="63"/>
  <c r="O204" i="63"/>
  <c r="N204" i="63"/>
  <c r="M204" i="63"/>
  <c r="L204" i="63"/>
  <c r="K204" i="63"/>
  <c r="J204" i="63"/>
  <c r="I204" i="63"/>
  <c r="H204" i="63"/>
  <c r="G204" i="63"/>
  <c r="F204" i="63"/>
  <c r="E204" i="63"/>
  <c r="D204" i="63"/>
  <c r="AI203" i="63"/>
  <c r="AH203" i="63"/>
  <c r="AG203" i="63"/>
  <c r="AF203" i="63"/>
  <c r="AE203" i="63"/>
  <c r="AD203" i="63"/>
  <c r="AC203" i="63"/>
  <c r="AB203" i="63"/>
  <c r="AA203" i="63"/>
  <c r="Z203" i="63"/>
  <c r="Y203" i="63"/>
  <c r="X203" i="63"/>
  <c r="W203" i="63"/>
  <c r="V203" i="63"/>
  <c r="U203" i="63"/>
  <c r="T203" i="63"/>
  <c r="S203" i="63"/>
  <c r="R203" i="63"/>
  <c r="Q203" i="63"/>
  <c r="P203" i="63"/>
  <c r="O203" i="63"/>
  <c r="N203" i="63"/>
  <c r="M203" i="63"/>
  <c r="L203" i="63"/>
  <c r="K203" i="63"/>
  <c r="J203" i="63"/>
  <c r="I203" i="63"/>
  <c r="H203" i="63"/>
  <c r="G203" i="63"/>
  <c r="F203" i="63"/>
  <c r="E203" i="63"/>
  <c r="D203" i="63"/>
  <c r="AI202" i="63"/>
  <c r="AH202" i="63"/>
  <c r="AG202" i="63"/>
  <c r="AF202" i="63"/>
  <c r="AE202" i="63"/>
  <c r="AD202" i="63"/>
  <c r="AC202" i="63"/>
  <c r="AB202" i="63"/>
  <c r="AA202" i="63"/>
  <c r="Z202" i="63"/>
  <c r="Y202" i="63"/>
  <c r="X202" i="63"/>
  <c r="W202" i="63"/>
  <c r="V202" i="63"/>
  <c r="U202" i="63"/>
  <c r="T202" i="63"/>
  <c r="S202" i="63"/>
  <c r="R202" i="63"/>
  <c r="Q202" i="63"/>
  <c r="P202" i="63"/>
  <c r="O202" i="63"/>
  <c r="N202" i="63"/>
  <c r="M202" i="63"/>
  <c r="L202" i="63"/>
  <c r="K202" i="63"/>
  <c r="J202" i="63"/>
  <c r="I202" i="63"/>
  <c r="H202" i="63"/>
  <c r="G202" i="63"/>
  <c r="F202" i="63"/>
  <c r="E202" i="63"/>
  <c r="D202" i="63"/>
  <c r="AI201" i="63"/>
  <c r="AH201" i="63"/>
  <c r="AG201" i="63"/>
  <c r="AF201" i="63"/>
  <c r="AE201" i="63"/>
  <c r="AD201" i="63"/>
  <c r="AC201" i="63"/>
  <c r="AB201" i="63"/>
  <c r="AA201" i="63"/>
  <c r="Z201" i="63"/>
  <c r="Y201" i="63"/>
  <c r="X201" i="63"/>
  <c r="W201" i="63"/>
  <c r="V201" i="63"/>
  <c r="U201" i="63"/>
  <c r="T201" i="63"/>
  <c r="S201" i="63"/>
  <c r="R201" i="63"/>
  <c r="Q201" i="63"/>
  <c r="P201" i="63"/>
  <c r="O201" i="63"/>
  <c r="N201" i="63"/>
  <c r="M201" i="63"/>
  <c r="L201" i="63"/>
  <c r="K201" i="63"/>
  <c r="J201" i="63"/>
  <c r="I201" i="63"/>
  <c r="H201" i="63"/>
  <c r="G201" i="63"/>
  <c r="F201" i="63"/>
  <c r="E201" i="63"/>
  <c r="D201" i="63"/>
  <c r="AI200" i="63"/>
  <c r="AH200" i="63"/>
  <c r="AG200" i="63"/>
  <c r="AF200" i="63"/>
  <c r="AE200" i="63"/>
  <c r="AD200" i="63"/>
  <c r="AC200" i="63"/>
  <c r="AB200" i="63"/>
  <c r="AA200" i="63"/>
  <c r="Z200" i="63"/>
  <c r="Y200" i="63"/>
  <c r="X200" i="63"/>
  <c r="W200" i="63"/>
  <c r="V200" i="63"/>
  <c r="U200" i="63"/>
  <c r="T200" i="63"/>
  <c r="S200" i="63"/>
  <c r="R200" i="63"/>
  <c r="Q200" i="63"/>
  <c r="P200" i="63"/>
  <c r="O200" i="63"/>
  <c r="N200" i="63"/>
  <c r="M200" i="63"/>
  <c r="L200" i="63"/>
  <c r="K200" i="63"/>
  <c r="J200" i="63"/>
  <c r="I200" i="63"/>
  <c r="H200" i="63"/>
  <c r="G200" i="63"/>
  <c r="F200" i="63"/>
  <c r="E200" i="63"/>
  <c r="D200" i="63"/>
  <c r="AI199" i="63"/>
  <c r="AH199" i="63"/>
  <c r="AG199" i="63"/>
  <c r="AF199" i="63"/>
  <c r="AE199" i="63"/>
  <c r="AD199" i="63"/>
  <c r="AC199" i="63"/>
  <c r="AB199" i="63"/>
  <c r="AA199" i="63"/>
  <c r="Z199" i="63"/>
  <c r="Y199" i="63"/>
  <c r="X199" i="63"/>
  <c r="W199" i="63"/>
  <c r="V199" i="63"/>
  <c r="U199" i="63"/>
  <c r="T199" i="63"/>
  <c r="S199" i="63"/>
  <c r="R199" i="63"/>
  <c r="Q199" i="63"/>
  <c r="P199" i="63"/>
  <c r="O199" i="63"/>
  <c r="N199" i="63"/>
  <c r="M199" i="63"/>
  <c r="L199" i="63"/>
  <c r="K199" i="63"/>
  <c r="J199" i="63"/>
  <c r="I199" i="63"/>
  <c r="H199" i="63"/>
  <c r="G199" i="63"/>
  <c r="F199" i="63"/>
  <c r="E199" i="63"/>
  <c r="D199" i="63"/>
  <c r="AI198" i="63"/>
  <c r="AH198" i="63"/>
  <c r="AG198" i="63"/>
  <c r="AF198" i="63"/>
  <c r="AE198" i="63"/>
  <c r="AD198" i="63"/>
  <c r="AC198" i="63"/>
  <c r="AB198" i="63"/>
  <c r="AA198" i="63"/>
  <c r="Z198" i="63"/>
  <c r="Y198" i="63"/>
  <c r="X198" i="63"/>
  <c r="W198" i="63"/>
  <c r="V198" i="63"/>
  <c r="U198" i="63"/>
  <c r="T198" i="63"/>
  <c r="S198" i="63"/>
  <c r="R198" i="63"/>
  <c r="Q198" i="63"/>
  <c r="P198" i="63"/>
  <c r="O198" i="63"/>
  <c r="N198" i="63"/>
  <c r="M198" i="63"/>
  <c r="L198" i="63"/>
  <c r="K198" i="63"/>
  <c r="J198" i="63"/>
  <c r="I198" i="63"/>
  <c r="H198" i="63"/>
  <c r="G198" i="63"/>
  <c r="F198" i="63"/>
  <c r="E198" i="63"/>
  <c r="D198" i="63"/>
  <c r="AI197" i="63"/>
  <c r="AH197" i="63"/>
  <c r="AG197" i="63"/>
  <c r="AF197" i="63"/>
  <c r="AE197" i="63"/>
  <c r="AD197" i="63"/>
  <c r="AC197" i="63"/>
  <c r="AB197" i="63"/>
  <c r="AA197" i="63"/>
  <c r="Z197" i="63"/>
  <c r="Y197" i="63"/>
  <c r="X197" i="63"/>
  <c r="W197" i="63"/>
  <c r="V197" i="63"/>
  <c r="U197" i="63"/>
  <c r="T197" i="63"/>
  <c r="S197" i="63"/>
  <c r="R197" i="63"/>
  <c r="Q197" i="63"/>
  <c r="P197" i="63"/>
  <c r="O197" i="63"/>
  <c r="N197" i="63"/>
  <c r="M197" i="63"/>
  <c r="L197" i="63"/>
  <c r="K197" i="63"/>
  <c r="J197" i="63"/>
  <c r="I197" i="63"/>
  <c r="H197" i="63"/>
  <c r="G197" i="63"/>
  <c r="F197" i="63"/>
  <c r="E197" i="63"/>
  <c r="D197" i="63"/>
  <c r="AI196" i="63"/>
  <c r="AH196" i="63"/>
  <c r="AG196" i="63"/>
  <c r="AF196" i="63"/>
  <c r="AE196" i="63"/>
  <c r="AD196" i="63"/>
  <c r="AC196" i="63"/>
  <c r="AB196" i="63"/>
  <c r="AA196" i="63"/>
  <c r="Z196" i="63"/>
  <c r="Y196" i="63"/>
  <c r="X196" i="63"/>
  <c r="W196" i="63"/>
  <c r="V196" i="63"/>
  <c r="U196" i="63"/>
  <c r="T196" i="63"/>
  <c r="S196" i="63"/>
  <c r="R196" i="63"/>
  <c r="Q196" i="63"/>
  <c r="P196" i="63"/>
  <c r="O196" i="63"/>
  <c r="N196" i="63"/>
  <c r="M196" i="63"/>
  <c r="L196" i="63"/>
  <c r="K196" i="63"/>
  <c r="J196" i="63"/>
  <c r="I196" i="63"/>
  <c r="H196" i="63"/>
  <c r="G196" i="63"/>
  <c r="F196" i="63"/>
  <c r="E196" i="63"/>
  <c r="D196" i="63"/>
  <c r="AI195" i="63"/>
  <c r="AH195" i="63"/>
  <c r="AG195" i="63"/>
  <c r="AF195" i="63"/>
  <c r="AE195" i="63"/>
  <c r="AD195" i="63"/>
  <c r="AC195" i="63"/>
  <c r="AB195" i="63"/>
  <c r="AA195" i="63"/>
  <c r="Z195" i="63"/>
  <c r="Y195" i="63"/>
  <c r="X195" i="63"/>
  <c r="W195" i="63"/>
  <c r="V195" i="63"/>
  <c r="U195" i="63"/>
  <c r="T195" i="63"/>
  <c r="S195" i="63"/>
  <c r="R195" i="63"/>
  <c r="Q195" i="63"/>
  <c r="P195" i="63"/>
  <c r="O195" i="63"/>
  <c r="N195" i="63"/>
  <c r="M195" i="63"/>
  <c r="L195" i="63"/>
  <c r="K195" i="63"/>
  <c r="J195" i="63"/>
  <c r="I195" i="63"/>
  <c r="H195" i="63"/>
  <c r="G195" i="63"/>
  <c r="F195" i="63"/>
  <c r="E195" i="63"/>
  <c r="D195" i="63"/>
  <c r="AI194" i="63"/>
  <c r="AH194" i="63"/>
  <c r="AG194" i="63"/>
  <c r="AF194" i="63"/>
  <c r="AE194" i="63"/>
  <c r="AD194" i="63"/>
  <c r="AC194" i="63"/>
  <c r="AB194" i="63"/>
  <c r="AA194" i="63"/>
  <c r="Z194" i="63"/>
  <c r="Y194" i="63"/>
  <c r="X194" i="63"/>
  <c r="W194" i="63"/>
  <c r="V194" i="63"/>
  <c r="U194" i="63"/>
  <c r="T194" i="63"/>
  <c r="S194" i="63"/>
  <c r="R194" i="63"/>
  <c r="Q194" i="63"/>
  <c r="P194" i="63"/>
  <c r="O194" i="63"/>
  <c r="N194" i="63"/>
  <c r="M194" i="63"/>
  <c r="L194" i="63"/>
  <c r="K194" i="63"/>
  <c r="J194" i="63"/>
  <c r="I194" i="63"/>
  <c r="H194" i="63"/>
  <c r="G194" i="63"/>
  <c r="F194" i="63"/>
  <c r="E194" i="63"/>
  <c r="D194" i="63"/>
  <c r="AI193" i="63"/>
  <c r="AH193" i="63"/>
  <c r="AG193" i="63"/>
  <c r="AF193" i="63"/>
  <c r="AE193" i="63"/>
  <c r="AD193" i="63"/>
  <c r="AC193" i="63"/>
  <c r="AB193" i="63"/>
  <c r="AA193" i="63"/>
  <c r="Z193" i="63"/>
  <c r="Y193" i="63"/>
  <c r="X193" i="63"/>
  <c r="W193" i="63"/>
  <c r="V193" i="63"/>
  <c r="U193" i="63"/>
  <c r="T193" i="63"/>
  <c r="S193" i="63"/>
  <c r="R193" i="63"/>
  <c r="Q193" i="63"/>
  <c r="P193" i="63"/>
  <c r="O193" i="63"/>
  <c r="N193" i="63"/>
  <c r="M193" i="63"/>
  <c r="L193" i="63"/>
  <c r="K193" i="63"/>
  <c r="J193" i="63"/>
  <c r="I193" i="63"/>
  <c r="H193" i="63"/>
  <c r="G193" i="63"/>
  <c r="F193" i="63"/>
  <c r="E193" i="63"/>
  <c r="D193" i="63"/>
  <c r="AI192" i="63"/>
  <c r="AH192" i="63"/>
  <c r="AG192" i="63"/>
  <c r="AF192" i="63"/>
  <c r="AE192" i="63"/>
  <c r="AD192" i="63"/>
  <c r="AC192" i="63"/>
  <c r="AB192" i="63"/>
  <c r="AA192" i="63"/>
  <c r="Z192" i="63"/>
  <c r="Y192" i="63"/>
  <c r="X192" i="63"/>
  <c r="W192" i="63"/>
  <c r="V192" i="63"/>
  <c r="U192" i="63"/>
  <c r="T192" i="63"/>
  <c r="S192" i="63"/>
  <c r="R192" i="63"/>
  <c r="Q192" i="63"/>
  <c r="P192" i="63"/>
  <c r="O192" i="63"/>
  <c r="N192" i="63"/>
  <c r="M192" i="63"/>
  <c r="L192" i="63"/>
  <c r="K192" i="63"/>
  <c r="J192" i="63"/>
  <c r="I192" i="63"/>
  <c r="H192" i="63"/>
  <c r="G192" i="63"/>
  <c r="F192" i="63"/>
  <c r="E192" i="63"/>
  <c r="D192" i="63"/>
  <c r="AI191" i="63"/>
  <c r="AH191" i="63"/>
  <c r="AG191" i="63"/>
  <c r="AF191" i="63"/>
  <c r="AE191" i="63"/>
  <c r="AD191" i="63"/>
  <c r="AC191" i="63"/>
  <c r="AB191" i="63"/>
  <c r="AA191" i="63"/>
  <c r="Z191" i="63"/>
  <c r="Y191" i="63"/>
  <c r="X191" i="63"/>
  <c r="W191" i="63"/>
  <c r="V191" i="63"/>
  <c r="U191" i="63"/>
  <c r="T191" i="63"/>
  <c r="S191" i="63"/>
  <c r="R191" i="63"/>
  <c r="Q191" i="63"/>
  <c r="P191" i="63"/>
  <c r="O191" i="63"/>
  <c r="N191" i="63"/>
  <c r="M191" i="63"/>
  <c r="L191" i="63"/>
  <c r="K191" i="63"/>
  <c r="J191" i="63"/>
  <c r="I191" i="63"/>
  <c r="H191" i="63"/>
  <c r="G191" i="63"/>
  <c r="F191" i="63"/>
  <c r="E191" i="63"/>
  <c r="D191" i="63"/>
  <c r="AI190" i="63"/>
  <c r="AH190" i="63"/>
  <c r="AG190" i="63"/>
  <c r="AF190" i="63"/>
  <c r="AE190" i="63"/>
  <c r="AD190" i="63"/>
  <c r="AC190" i="63"/>
  <c r="AB190" i="63"/>
  <c r="AA190" i="63"/>
  <c r="Z190" i="63"/>
  <c r="Y190" i="63"/>
  <c r="X190" i="63"/>
  <c r="W190" i="63"/>
  <c r="V190" i="63"/>
  <c r="U190" i="63"/>
  <c r="T190" i="63"/>
  <c r="S190" i="63"/>
  <c r="R190" i="63"/>
  <c r="Q190" i="63"/>
  <c r="P190" i="63"/>
  <c r="O190" i="63"/>
  <c r="N190" i="63"/>
  <c r="M190" i="63"/>
  <c r="L190" i="63"/>
  <c r="K190" i="63"/>
  <c r="J190" i="63"/>
  <c r="I190" i="63"/>
  <c r="H190" i="63"/>
  <c r="G190" i="63"/>
  <c r="F190" i="63"/>
  <c r="E190" i="63"/>
  <c r="D190" i="63"/>
  <c r="AI189" i="63"/>
  <c r="AH189" i="63"/>
  <c r="AG189" i="63"/>
  <c r="AF189" i="63"/>
  <c r="AE189" i="63"/>
  <c r="AD189" i="63"/>
  <c r="AC189" i="63"/>
  <c r="AB189" i="63"/>
  <c r="AA189" i="63"/>
  <c r="Z189" i="63"/>
  <c r="Y189" i="63"/>
  <c r="X189" i="63"/>
  <c r="W189" i="63"/>
  <c r="V189" i="63"/>
  <c r="U189" i="63"/>
  <c r="T189" i="63"/>
  <c r="S189" i="63"/>
  <c r="R189" i="63"/>
  <c r="Q189" i="63"/>
  <c r="P189" i="63"/>
  <c r="O189" i="63"/>
  <c r="N189" i="63"/>
  <c r="M189" i="63"/>
  <c r="L189" i="63"/>
  <c r="K189" i="63"/>
  <c r="J189" i="63"/>
  <c r="I189" i="63"/>
  <c r="H189" i="63"/>
  <c r="G189" i="63"/>
  <c r="F189" i="63"/>
  <c r="E189" i="63"/>
  <c r="D189" i="63"/>
  <c r="AI188" i="63"/>
  <c r="AH188" i="63"/>
  <c r="AG188" i="63"/>
  <c r="AF188" i="63"/>
  <c r="AE188" i="63"/>
  <c r="AD188" i="63"/>
  <c r="AC188" i="63"/>
  <c r="AB188" i="63"/>
  <c r="AA188" i="63"/>
  <c r="Z188" i="63"/>
  <c r="Y188" i="63"/>
  <c r="X188" i="63"/>
  <c r="W188" i="63"/>
  <c r="V188" i="63"/>
  <c r="U188" i="63"/>
  <c r="T188" i="63"/>
  <c r="S188" i="63"/>
  <c r="R188" i="63"/>
  <c r="Q188" i="63"/>
  <c r="P188" i="63"/>
  <c r="O188" i="63"/>
  <c r="N188" i="63"/>
  <c r="M188" i="63"/>
  <c r="L188" i="63"/>
  <c r="K188" i="63"/>
  <c r="J188" i="63"/>
  <c r="I188" i="63"/>
  <c r="H188" i="63"/>
  <c r="G188" i="63"/>
  <c r="F188" i="63"/>
  <c r="E188" i="63"/>
  <c r="D188" i="63"/>
  <c r="AI187" i="63"/>
  <c r="AH187" i="63"/>
  <c r="AG187" i="63"/>
  <c r="AF187" i="63"/>
  <c r="AE187" i="63"/>
  <c r="AD187" i="63"/>
  <c r="AC187" i="63"/>
  <c r="AB187" i="63"/>
  <c r="AA187" i="63"/>
  <c r="Z187" i="63"/>
  <c r="Y187" i="63"/>
  <c r="X187" i="63"/>
  <c r="W187" i="63"/>
  <c r="V187" i="63"/>
  <c r="U187" i="63"/>
  <c r="T187" i="63"/>
  <c r="S187" i="63"/>
  <c r="R187" i="63"/>
  <c r="Q187" i="63"/>
  <c r="P187" i="63"/>
  <c r="O187" i="63"/>
  <c r="N187" i="63"/>
  <c r="M187" i="63"/>
  <c r="L187" i="63"/>
  <c r="K187" i="63"/>
  <c r="J187" i="63"/>
  <c r="I187" i="63"/>
  <c r="H187" i="63"/>
  <c r="G187" i="63"/>
  <c r="F187" i="63"/>
  <c r="E187" i="63"/>
  <c r="D187" i="63"/>
  <c r="AI186" i="63"/>
  <c r="AH186" i="63"/>
  <c r="AG186" i="63"/>
  <c r="AF186" i="63"/>
  <c r="AE186" i="63"/>
  <c r="AD186" i="63"/>
  <c r="AC186" i="63"/>
  <c r="AB186" i="63"/>
  <c r="AA186" i="63"/>
  <c r="Z186" i="63"/>
  <c r="Y186" i="63"/>
  <c r="X186" i="63"/>
  <c r="W186" i="63"/>
  <c r="V186" i="63"/>
  <c r="U186" i="63"/>
  <c r="T186" i="63"/>
  <c r="S186" i="63"/>
  <c r="R186" i="63"/>
  <c r="Q186" i="63"/>
  <c r="P186" i="63"/>
  <c r="O186" i="63"/>
  <c r="N186" i="63"/>
  <c r="M186" i="63"/>
  <c r="L186" i="63"/>
  <c r="K186" i="63"/>
  <c r="J186" i="63"/>
  <c r="I186" i="63"/>
  <c r="H186" i="63"/>
  <c r="G186" i="63"/>
  <c r="F186" i="63"/>
  <c r="E186" i="63"/>
  <c r="D186" i="63"/>
  <c r="AI185" i="63"/>
  <c r="AH185" i="63"/>
  <c r="AG185" i="63"/>
  <c r="AF185" i="63"/>
  <c r="AE185" i="63"/>
  <c r="AD185" i="63"/>
  <c r="AC185" i="63"/>
  <c r="AB185" i="63"/>
  <c r="AA185" i="63"/>
  <c r="Z185" i="63"/>
  <c r="Y185" i="63"/>
  <c r="X185" i="63"/>
  <c r="W185" i="63"/>
  <c r="V185" i="63"/>
  <c r="U185" i="63"/>
  <c r="T185" i="63"/>
  <c r="S185" i="63"/>
  <c r="R185" i="63"/>
  <c r="Q185" i="63"/>
  <c r="P185" i="63"/>
  <c r="O185" i="63"/>
  <c r="N185" i="63"/>
  <c r="M185" i="63"/>
  <c r="L185" i="63"/>
  <c r="K185" i="63"/>
  <c r="J185" i="63"/>
  <c r="I185" i="63"/>
  <c r="H185" i="63"/>
  <c r="G185" i="63"/>
  <c r="F185" i="63"/>
  <c r="E185" i="63"/>
  <c r="D185" i="63"/>
  <c r="AI184" i="63"/>
  <c r="AH184" i="63"/>
  <c r="AG184" i="63"/>
  <c r="AF184" i="63"/>
  <c r="AE184" i="63"/>
  <c r="AD184" i="63"/>
  <c r="AC184" i="63"/>
  <c r="AB184" i="63"/>
  <c r="AA184" i="63"/>
  <c r="Z184" i="63"/>
  <c r="Y184" i="63"/>
  <c r="X184" i="63"/>
  <c r="W184" i="63"/>
  <c r="V184" i="63"/>
  <c r="U184" i="63"/>
  <c r="T184" i="63"/>
  <c r="S184" i="63"/>
  <c r="R184" i="63"/>
  <c r="Q184" i="63"/>
  <c r="P184" i="63"/>
  <c r="O184" i="63"/>
  <c r="N184" i="63"/>
  <c r="M184" i="63"/>
  <c r="L184" i="63"/>
  <c r="K184" i="63"/>
  <c r="J184" i="63"/>
  <c r="I184" i="63"/>
  <c r="H184" i="63"/>
  <c r="G184" i="63"/>
  <c r="F184" i="63"/>
  <c r="E184" i="63"/>
  <c r="D184" i="63"/>
  <c r="AI183" i="63"/>
  <c r="AH183" i="63"/>
  <c r="AG183" i="63"/>
  <c r="AF183" i="63"/>
  <c r="AE183" i="63"/>
  <c r="AD183" i="63"/>
  <c r="AC183" i="63"/>
  <c r="AB183" i="63"/>
  <c r="AA183" i="63"/>
  <c r="Z183" i="63"/>
  <c r="Y183" i="63"/>
  <c r="X183" i="63"/>
  <c r="W183" i="63"/>
  <c r="V183" i="63"/>
  <c r="U183" i="63"/>
  <c r="T183" i="63"/>
  <c r="S183" i="63"/>
  <c r="R183" i="63"/>
  <c r="Q183" i="63"/>
  <c r="P183" i="63"/>
  <c r="O183" i="63"/>
  <c r="N183" i="63"/>
  <c r="M183" i="63"/>
  <c r="L183" i="63"/>
  <c r="K183" i="63"/>
  <c r="J183" i="63"/>
  <c r="I183" i="63"/>
  <c r="H183" i="63"/>
  <c r="G183" i="63"/>
  <c r="F183" i="63"/>
  <c r="E183" i="63"/>
  <c r="D183" i="63"/>
  <c r="AI182" i="63"/>
  <c r="AH182" i="63"/>
  <c r="AG182" i="63"/>
  <c r="AF182" i="63"/>
  <c r="AE182" i="63"/>
  <c r="AD182" i="63"/>
  <c r="AC182" i="63"/>
  <c r="AB182" i="63"/>
  <c r="AA182" i="63"/>
  <c r="Z182" i="63"/>
  <c r="Y182" i="63"/>
  <c r="X182" i="63"/>
  <c r="W182" i="63"/>
  <c r="V182" i="63"/>
  <c r="U182" i="63"/>
  <c r="T182" i="63"/>
  <c r="S182" i="63"/>
  <c r="R182" i="63"/>
  <c r="Q182" i="63"/>
  <c r="P182" i="63"/>
  <c r="O182" i="63"/>
  <c r="N182" i="63"/>
  <c r="M182" i="63"/>
  <c r="L182" i="63"/>
  <c r="K182" i="63"/>
  <c r="J182" i="63"/>
  <c r="I182" i="63"/>
  <c r="H182" i="63"/>
  <c r="G182" i="63"/>
  <c r="F182" i="63"/>
  <c r="E182" i="63"/>
  <c r="D182" i="63"/>
  <c r="AI181" i="63"/>
  <c r="AH181" i="63"/>
  <c r="AG181" i="63"/>
  <c r="AF181" i="63"/>
  <c r="AE181" i="63"/>
  <c r="AD181" i="63"/>
  <c r="AC181" i="63"/>
  <c r="AB181" i="63"/>
  <c r="AA181" i="63"/>
  <c r="Z181" i="63"/>
  <c r="Y181" i="63"/>
  <c r="X181" i="63"/>
  <c r="W181" i="63"/>
  <c r="V181" i="63"/>
  <c r="U181" i="63"/>
  <c r="T181" i="63"/>
  <c r="S181" i="63"/>
  <c r="R181" i="63"/>
  <c r="Q181" i="63"/>
  <c r="P181" i="63"/>
  <c r="O181" i="63"/>
  <c r="N181" i="63"/>
  <c r="M181" i="63"/>
  <c r="L181" i="63"/>
  <c r="K181" i="63"/>
  <c r="J181" i="63"/>
  <c r="I181" i="63"/>
  <c r="H181" i="63"/>
  <c r="G181" i="63"/>
  <c r="F181" i="63"/>
  <c r="E181" i="63"/>
  <c r="D181" i="63"/>
  <c r="AI180" i="63"/>
  <c r="AH180" i="63"/>
  <c r="AG180" i="63"/>
  <c r="AF180" i="63"/>
  <c r="AE180" i="63"/>
  <c r="AD180" i="63"/>
  <c r="AC180" i="63"/>
  <c r="AB180" i="63"/>
  <c r="AA180" i="63"/>
  <c r="Z180" i="63"/>
  <c r="Y180" i="63"/>
  <c r="X180" i="63"/>
  <c r="W180" i="63"/>
  <c r="V180" i="63"/>
  <c r="U180" i="63"/>
  <c r="T180" i="63"/>
  <c r="S180" i="63"/>
  <c r="R180" i="63"/>
  <c r="Q180" i="63"/>
  <c r="P180" i="63"/>
  <c r="O180" i="63"/>
  <c r="N180" i="63"/>
  <c r="M180" i="63"/>
  <c r="L180" i="63"/>
  <c r="K180" i="63"/>
  <c r="J180" i="63"/>
  <c r="I180" i="63"/>
  <c r="H180" i="63"/>
  <c r="G180" i="63"/>
  <c r="F180" i="63"/>
  <c r="E180" i="63"/>
  <c r="D180" i="63"/>
  <c r="AI179" i="63"/>
  <c r="AH179" i="63"/>
  <c r="AG179" i="63"/>
  <c r="AF179" i="63"/>
  <c r="AE179" i="63"/>
  <c r="AD179" i="63"/>
  <c r="AC179" i="63"/>
  <c r="AB179" i="63"/>
  <c r="AA179" i="63"/>
  <c r="Z179" i="63"/>
  <c r="Y179" i="63"/>
  <c r="X179" i="63"/>
  <c r="W179" i="63"/>
  <c r="V179" i="63"/>
  <c r="U179" i="63"/>
  <c r="T179" i="63"/>
  <c r="S179" i="63"/>
  <c r="R179" i="63"/>
  <c r="Q179" i="63"/>
  <c r="P179" i="63"/>
  <c r="O179" i="63"/>
  <c r="N179" i="63"/>
  <c r="M179" i="63"/>
  <c r="L179" i="63"/>
  <c r="K179" i="63"/>
  <c r="J179" i="63"/>
  <c r="I179" i="63"/>
  <c r="H179" i="63"/>
  <c r="G179" i="63"/>
  <c r="F179" i="63"/>
  <c r="E179" i="63"/>
  <c r="D179" i="63"/>
  <c r="AI178" i="63"/>
  <c r="AH178" i="63"/>
  <c r="AG178" i="63"/>
  <c r="AF178" i="63"/>
  <c r="AE178" i="63"/>
  <c r="AD178" i="63"/>
  <c r="AC178" i="63"/>
  <c r="AB178" i="63"/>
  <c r="AA178" i="63"/>
  <c r="Z178" i="63"/>
  <c r="Y178" i="63"/>
  <c r="X178" i="63"/>
  <c r="W178" i="63"/>
  <c r="V178" i="63"/>
  <c r="U178" i="63"/>
  <c r="T178" i="63"/>
  <c r="S178" i="63"/>
  <c r="R178" i="63"/>
  <c r="Q178" i="63"/>
  <c r="P178" i="63"/>
  <c r="O178" i="63"/>
  <c r="N178" i="63"/>
  <c r="M178" i="63"/>
  <c r="L178" i="63"/>
  <c r="K178" i="63"/>
  <c r="J178" i="63"/>
  <c r="I178" i="63"/>
  <c r="H178" i="63"/>
  <c r="G178" i="63"/>
  <c r="F178" i="63"/>
  <c r="E178" i="63"/>
  <c r="D178" i="63"/>
  <c r="AI177" i="63"/>
  <c r="AH177" i="63"/>
  <c r="AG177" i="63"/>
  <c r="AF177" i="63"/>
  <c r="AE177" i="63"/>
  <c r="AD177" i="63"/>
  <c r="AC177" i="63"/>
  <c r="AB177" i="63"/>
  <c r="AA177" i="63"/>
  <c r="Z177" i="63"/>
  <c r="Y177" i="63"/>
  <c r="X177" i="63"/>
  <c r="W177" i="63"/>
  <c r="V177" i="63"/>
  <c r="U177" i="63"/>
  <c r="T177" i="63"/>
  <c r="S177" i="63"/>
  <c r="R177" i="63"/>
  <c r="Q177" i="63"/>
  <c r="P177" i="63"/>
  <c r="O177" i="63"/>
  <c r="N177" i="63"/>
  <c r="M177" i="63"/>
  <c r="L177" i="63"/>
  <c r="K177" i="63"/>
  <c r="J177" i="63"/>
  <c r="I177" i="63"/>
  <c r="H177" i="63"/>
  <c r="G177" i="63"/>
  <c r="F177" i="63"/>
  <c r="E177" i="63"/>
  <c r="D177" i="63"/>
  <c r="AI176" i="63"/>
  <c r="AH176" i="63"/>
  <c r="AG176" i="63"/>
  <c r="AF176" i="63"/>
  <c r="AE176" i="63"/>
  <c r="AD176" i="63"/>
  <c r="AC176" i="63"/>
  <c r="AB176" i="63"/>
  <c r="AA176" i="63"/>
  <c r="Z176" i="63"/>
  <c r="Y176" i="63"/>
  <c r="X176" i="63"/>
  <c r="W176" i="63"/>
  <c r="V176" i="63"/>
  <c r="U176" i="63"/>
  <c r="T176" i="63"/>
  <c r="S176" i="63"/>
  <c r="R176" i="63"/>
  <c r="Q176" i="63"/>
  <c r="P176" i="63"/>
  <c r="O176" i="63"/>
  <c r="N176" i="63"/>
  <c r="M176" i="63"/>
  <c r="L176" i="63"/>
  <c r="K176" i="63"/>
  <c r="J176" i="63"/>
  <c r="I176" i="63"/>
  <c r="H176" i="63"/>
  <c r="G176" i="63"/>
  <c r="F176" i="63"/>
  <c r="E176" i="63"/>
  <c r="D176" i="63"/>
  <c r="AI175" i="63"/>
  <c r="AH175" i="63"/>
  <c r="AG175" i="63"/>
  <c r="AF175" i="63"/>
  <c r="AE175" i="63"/>
  <c r="AD175" i="63"/>
  <c r="AC175" i="63"/>
  <c r="AB175" i="63"/>
  <c r="AA175" i="63"/>
  <c r="Z175" i="63"/>
  <c r="Y175" i="63"/>
  <c r="X175" i="63"/>
  <c r="W175" i="63"/>
  <c r="V175" i="63"/>
  <c r="U175" i="63"/>
  <c r="T175" i="63"/>
  <c r="S175" i="63"/>
  <c r="R175" i="63"/>
  <c r="Q175" i="63"/>
  <c r="P175" i="63"/>
  <c r="O175" i="63"/>
  <c r="N175" i="63"/>
  <c r="M175" i="63"/>
  <c r="L175" i="63"/>
  <c r="K175" i="63"/>
  <c r="J175" i="63"/>
  <c r="I175" i="63"/>
  <c r="H175" i="63"/>
  <c r="G175" i="63"/>
  <c r="F175" i="63"/>
  <c r="E175" i="63"/>
  <c r="D175" i="63"/>
  <c r="AI174" i="63"/>
  <c r="AH174" i="63"/>
  <c r="AG174" i="63"/>
  <c r="AF174" i="63"/>
  <c r="AE174" i="63"/>
  <c r="AD174" i="63"/>
  <c r="AC174" i="63"/>
  <c r="AB174" i="63"/>
  <c r="AA174" i="63"/>
  <c r="Z174" i="63"/>
  <c r="Y174" i="63"/>
  <c r="X174" i="63"/>
  <c r="W174" i="63"/>
  <c r="V174" i="63"/>
  <c r="U174" i="63"/>
  <c r="T174" i="63"/>
  <c r="S174" i="63"/>
  <c r="R174" i="63"/>
  <c r="Q174" i="63"/>
  <c r="P174" i="63"/>
  <c r="O174" i="63"/>
  <c r="N174" i="63"/>
  <c r="M174" i="63"/>
  <c r="L174" i="63"/>
  <c r="K174" i="63"/>
  <c r="J174" i="63"/>
  <c r="I174" i="63"/>
  <c r="H174" i="63"/>
  <c r="G174" i="63"/>
  <c r="F174" i="63"/>
  <c r="E174" i="63"/>
  <c r="D174" i="63"/>
  <c r="AI173" i="63"/>
  <c r="AH173" i="63"/>
  <c r="AG173" i="63"/>
  <c r="AF173" i="63"/>
  <c r="AE173" i="63"/>
  <c r="AD173" i="63"/>
  <c r="AC173" i="63"/>
  <c r="AB173" i="63"/>
  <c r="AA173" i="63"/>
  <c r="Z173" i="63"/>
  <c r="Y173" i="63"/>
  <c r="X173" i="63"/>
  <c r="W173" i="63"/>
  <c r="V173" i="63"/>
  <c r="U173" i="63"/>
  <c r="T173" i="63"/>
  <c r="S173" i="63"/>
  <c r="R173" i="63"/>
  <c r="Q173" i="63"/>
  <c r="P173" i="63"/>
  <c r="O173" i="63"/>
  <c r="N173" i="63"/>
  <c r="M173" i="63"/>
  <c r="L173" i="63"/>
  <c r="K173" i="63"/>
  <c r="J173" i="63"/>
  <c r="I173" i="63"/>
  <c r="H173" i="63"/>
  <c r="G173" i="63"/>
  <c r="F173" i="63"/>
  <c r="E173" i="63"/>
  <c r="D173" i="63"/>
  <c r="AI172" i="63"/>
  <c r="AH172" i="63"/>
  <c r="AG172" i="63"/>
  <c r="AF172" i="63"/>
  <c r="AE172" i="63"/>
  <c r="AD172" i="63"/>
  <c r="AC172" i="63"/>
  <c r="AB172" i="63"/>
  <c r="AA172" i="63"/>
  <c r="Z172" i="63"/>
  <c r="Y172" i="63"/>
  <c r="X172" i="63"/>
  <c r="W172" i="63"/>
  <c r="V172" i="63"/>
  <c r="U172" i="63"/>
  <c r="T172" i="63"/>
  <c r="S172" i="63"/>
  <c r="R172" i="63"/>
  <c r="Q172" i="63"/>
  <c r="P172" i="63"/>
  <c r="O172" i="63"/>
  <c r="N172" i="63"/>
  <c r="M172" i="63"/>
  <c r="L172" i="63"/>
  <c r="K172" i="63"/>
  <c r="J172" i="63"/>
  <c r="I172" i="63"/>
  <c r="H172" i="63"/>
  <c r="G172" i="63"/>
  <c r="F172" i="63"/>
  <c r="E172" i="63"/>
  <c r="D172" i="63"/>
  <c r="AI171" i="63"/>
  <c r="AH171" i="63"/>
  <c r="AG171" i="63"/>
  <c r="AF171" i="63"/>
  <c r="AE171" i="63"/>
  <c r="AD171" i="63"/>
  <c r="AC171" i="63"/>
  <c r="AB171" i="63"/>
  <c r="AA171" i="63"/>
  <c r="Z171" i="63"/>
  <c r="Y171" i="63"/>
  <c r="X171" i="63"/>
  <c r="W171" i="63"/>
  <c r="V171" i="63"/>
  <c r="U171" i="63"/>
  <c r="T171" i="63"/>
  <c r="S171" i="63"/>
  <c r="R171" i="63"/>
  <c r="Q171" i="63"/>
  <c r="P171" i="63"/>
  <c r="O171" i="63"/>
  <c r="N171" i="63"/>
  <c r="M171" i="63"/>
  <c r="L171" i="63"/>
  <c r="K171" i="63"/>
  <c r="J171" i="63"/>
  <c r="I171" i="63"/>
  <c r="H171" i="63"/>
  <c r="G171" i="63"/>
  <c r="F171" i="63"/>
  <c r="E171" i="63"/>
  <c r="D171" i="63"/>
  <c r="AI170" i="63"/>
  <c r="AH170" i="63"/>
  <c r="AG170" i="63"/>
  <c r="AF170" i="63"/>
  <c r="AE170" i="63"/>
  <c r="AD170" i="63"/>
  <c r="AC170" i="63"/>
  <c r="AB170" i="63"/>
  <c r="AA170" i="63"/>
  <c r="Z170" i="63"/>
  <c r="Y170" i="63"/>
  <c r="X170" i="63"/>
  <c r="W170" i="63"/>
  <c r="V170" i="63"/>
  <c r="U170" i="63"/>
  <c r="T170" i="63"/>
  <c r="S170" i="63"/>
  <c r="R170" i="63"/>
  <c r="Q170" i="63"/>
  <c r="P170" i="63"/>
  <c r="O170" i="63"/>
  <c r="N170" i="63"/>
  <c r="M170" i="63"/>
  <c r="L170" i="63"/>
  <c r="K170" i="63"/>
  <c r="J170" i="63"/>
  <c r="I170" i="63"/>
  <c r="H170" i="63"/>
  <c r="G170" i="63"/>
  <c r="F170" i="63"/>
  <c r="E170" i="63"/>
  <c r="D170" i="63"/>
  <c r="AI169" i="63"/>
  <c r="AH169" i="63"/>
  <c r="AG169" i="63"/>
  <c r="AF169" i="63"/>
  <c r="AE169" i="63"/>
  <c r="AD169" i="63"/>
  <c r="AC169" i="63"/>
  <c r="AB169" i="63"/>
  <c r="AA169" i="63"/>
  <c r="Z169" i="63"/>
  <c r="Y169" i="63"/>
  <c r="X169" i="63"/>
  <c r="W169" i="63"/>
  <c r="V169" i="63"/>
  <c r="U169" i="63"/>
  <c r="T169" i="63"/>
  <c r="S169" i="63"/>
  <c r="R169" i="63"/>
  <c r="Q169" i="63"/>
  <c r="P169" i="63"/>
  <c r="O169" i="63"/>
  <c r="N169" i="63"/>
  <c r="M169" i="63"/>
  <c r="L169" i="63"/>
  <c r="K169" i="63"/>
  <c r="J169" i="63"/>
  <c r="I169" i="63"/>
  <c r="H169" i="63"/>
  <c r="G169" i="63"/>
  <c r="F169" i="63"/>
  <c r="E169" i="63"/>
  <c r="D169" i="63"/>
  <c r="AI168" i="63"/>
  <c r="AH168" i="63"/>
  <c r="AG168" i="63"/>
  <c r="AF168" i="63"/>
  <c r="AE168" i="63"/>
  <c r="AD168" i="63"/>
  <c r="AC168" i="63"/>
  <c r="AB168" i="63"/>
  <c r="AA168" i="63"/>
  <c r="Z168" i="63"/>
  <c r="Y168" i="63"/>
  <c r="X168" i="63"/>
  <c r="W168" i="63"/>
  <c r="V168" i="63"/>
  <c r="U168" i="63"/>
  <c r="T168" i="63"/>
  <c r="S168" i="63"/>
  <c r="R168" i="63"/>
  <c r="Q168" i="63"/>
  <c r="P168" i="63"/>
  <c r="O168" i="63"/>
  <c r="N168" i="63"/>
  <c r="M168" i="63"/>
  <c r="L168" i="63"/>
  <c r="K168" i="63"/>
  <c r="J168" i="63"/>
  <c r="I168" i="63"/>
  <c r="H168" i="63"/>
  <c r="G168" i="63"/>
  <c r="F168" i="63"/>
  <c r="E168" i="63"/>
  <c r="D168" i="63"/>
  <c r="AI167" i="63"/>
  <c r="AH167" i="63"/>
  <c r="AG167" i="63"/>
  <c r="AF167" i="63"/>
  <c r="AE167" i="63"/>
  <c r="AD167" i="63"/>
  <c r="AC167" i="63"/>
  <c r="AB167" i="63"/>
  <c r="AA167" i="63"/>
  <c r="Z167" i="63"/>
  <c r="Y167" i="63"/>
  <c r="X167" i="63"/>
  <c r="W167" i="63"/>
  <c r="V167" i="63"/>
  <c r="U167" i="63"/>
  <c r="T167" i="63"/>
  <c r="S167" i="63"/>
  <c r="R167" i="63"/>
  <c r="Q167" i="63"/>
  <c r="P167" i="63"/>
  <c r="O167" i="63"/>
  <c r="N167" i="63"/>
  <c r="M167" i="63"/>
  <c r="L167" i="63"/>
  <c r="K167" i="63"/>
  <c r="J167" i="63"/>
  <c r="I167" i="63"/>
  <c r="H167" i="63"/>
  <c r="G167" i="63"/>
  <c r="F167" i="63"/>
  <c r="E167" i="63"/>
  <c r="D167" i="63"/>
  <c r="AI166" i="63"/>
  <c r="AH166" i="63"/>
  <c r="AG166" i="63"/>
  <c r="AF166" i="63"/>
  <c r="AE166" i="63"/>
  <c r="AD166" i="63"/>
  <c r="AC166" i="63"/>
  <c r="AB166" i="63"/>
  <c r="AA166" i="63"/>
  <c r="Z166" i="63"/>
  <c r="Y166" i="63"/>
  <c r="X166" i="63"/>
  <c r="W166" i="63"/>
  <c r="V166" i="63"/>
  <c r="U166" i="63"/>
  <c r="T166" i="63"/>
  <c r="S166" i="63"/>
  <c r="R166" i="63"/>
  <c r="Q166" i="63"/>
  <c r="P166" i="63"/>
  <c r="O166" i="63"/>
  <c r="N166" i="63"/>
  <c r="M166" i="63"/>
  <c r="L166" i="63"/>
  <c r="K166" i="63"/>
  <c r="J166" i="63"/>
  <c r="I166" i="63"/>
  <c r="H166" i="63"/>
  <c r="G166" i="63"/>
  <c r="F166" i="63"/>
  <c r="E166" i="63"/>
  <c r="D166" i="63"/>
  <c r="AI165" i="63"/>
  <c r="AH165" i="63"/>
  <c r="AG165" i="63"/>
  <c r="AF165" i="63"/>
  <c r="AE165" i="63"/>
  <c r="AD165" i="63"/>
  <c r="AC165" i="63"/>
  <c r="AB165" i="63"/>
  <c r="AA165" i="63"/>
  <c r="Z165" i="63"/>
  <c r="Y165" i="63"/>
  <c r="X165" i="63"/>
  <c r="W165" i="63"/>
  <c r="V165" i="63"/>
  <c r="U165" i="63"/>
  <c r="T165" i="63"/>
  <c r="S165" i="63"/>
  <c r="R165" i="63"/>
  <c r="Q165" i="63"/>
  <c r="P165" i="63"/>
  <c r="O165" i="63"/>
  <c r="N165" i="63"/>
  <c r="M165" i="63"/>
  <c r="L165" i="63"/>
  <c r="K165" i="63"/>
  <c r="J165" i="63"/>
  <c r="I165" i="63"/>
  <c r="H165" i="63"/>
  <c r="G165" i="63"/>
  <c r="F165" i="63"/>
  <c r="E165" i="63"/>
  <c r="D165" i="63"/>
  <c r="AI164" i="63"/>
  <c r="AH164" i="63"/>
  <c r="AG164" i="63"/>
  <c r="AF164" i="63"/>
  <c r="AE164" i="63"/>
  <c r="AD164" i="63"/>
  <c r="AC164" i="63"/>
  <c r="AB164" i="63"/>
  <c r="AA164" i="63"/>
  <c r="Z164" i="63"/>
  <c r="Y164" i="63"/>
  <c r="X164" i="63"/>
  <c r="W164" i="63"/>
  <c r="V164" i="63"/>
  <c r="U164" i="63"/>
  <c r="T164" i="63"/>
  <c r="S164" i="63"/>
  <c r="R164" i="63"/>
  <c r="Q164" i="63"/>
  <c r="P164" i="63"/>
  <c r="O164" i="63"/>
  <c r="N164" i="63"/>
  <c r="M164" i="63"/>
  <c r="L164" i="63"/>
  <c r="K164" i="63"/>
  <c r="J164" i="63"/>
  <c r="I164" i="63"/>
  <c r="H164" i="63"/>
  <c r="G164" i="63"/>
  <c r="F164" i="63"/>
  <c r="E164" i="63"/>
  <c r="D164" i="63"/>
  <c r="AI163" i="63"/>
  <c r="AH163" i="63"/>
  <c r="AG163" i="63"/>
  <c r="AF163" i="63"/>
  <c r="AE163" i="63"/>
  <c r="AD163" i="63"/>
  <c r="AC163" i="63"/>
  <c r="AB163" i="63"/>
  <c r="AA163" i="63"/>
  <c r="Z163" i="63"/>
  <c r="Y163" i="63"/>
  <c r="X163" i="63"/>
  <c r="W163" i="63"/>
  <c r="V163" i="63"/>
  <c r="U163" i="63"/>
  <c r="T163" i="63"/>
  <c r="S163" i="63"/>
  <c r="R163" i="63"/>
  <c r="Q163" i="63"/>
  <c r="P163" i="63"/>
  <c r="O163" i="63"/>
  <c r="N163" i="63"/>
  <c r="M163" i="63"/>
  <c r="L163" i="63"/>
  <c r="K163" i="63"/>
  <c r="J163" i="63"/>
  <c r="I163" i="63"/>
  <c r="H163" i="63"/>
  <c r="G163" i="63"/>
  <c r="F163" i="63"/>
  <c r="E163" i="63"/>
  <c r="D163" i="63"/>
  <c r="AI162" i="63"/>
  <c r="AH162" i="63"/>
  <c r="AG162" i="63"/>
  <c r="AF162" i="63"/>
  <c r="AE162" i="63"/>
  <c r="AD162" i="63"/>
  <c r="AC162" i="63"/>
  <c r="AB162" i="63"/>
  <c r="AA162" i="63"/>
  <c r="Z162" i="63"/>
  <c r="Y162" i="63"/>
  <c r="X162" i="63"/>
  <c r="W162" i="63"/>
  <c r="V162" i="63"/>
  <c r="U162" i="63"/>
  <c r="T162" i="63"/>
  <c r="S162" i="63"/>
  <c r="R162" i="63"/>
  <c r="Q162" i="63"/>
  <c r="P162" i="63"/>
  <c r="O162" i="63"/>
  <c r="N162" i="63"/>
  <c r="M162" i="63"/>
  <c r="L162" i="63"/>
  <c r="K162" i="63"/>
  <c r="J162" i="63"/>
  <c r="I162" i="63"/>
  <c r="H162" i="63"/>
  <c r="G162" i="63"/>
  <c r="F162" i="63"/>
  <c r="E162" i="63"/>
  <c r="D162" i="63"/>
  <c r="AI161" i="63"/>
  <c r="AH161" i="63"/>
  <c r="AG161" i="63"/>
  <c r="AF161" i="63"/>
  <c r="AE161" i="63"/>
  <c r="AD161" i="63"/>
  <c r="AC161" i="63"/>
  <c r="AB161" i="63"/>
  <c r="AA161" i="63"/>
  <c r="Z161" i="63"/>
  <c r="Y161" i="63"/>
  <c r="X161" i="63"/>
  <c r="W161" i="63"/>
  <c r="V161" i="63"/>
  <c r="U161" i="63"/>
  <c r="T161" i="63"/>
  <c r="S161" i="63"/>
  <c r="R161" i="63"/>
  <c r="Q161" i="63"/>
  <c r="P161" i="63"/>
  <c r="O161" i="63"/>
  <c r="N161" i="63"/>
  <c r="M161" i="63"/>
  <c r="L161" i="63"/>
  <c r="K161" i="63"/>
  <c r="J161" i="63"/>
  <c r="I161" i="63"/>
  <c r="H161" i="63"/>
  <c r="G161" i="63"/>
  <c r="F161" i="63"/>
  <c r="E161" i="63"/>
  <c r="D161" i="63"/>
  <c r="AI160" i="63"/>
  <c r="AH160" i="63"/>
  <c r="AG160" i="63"/>
  <c r="AF160" i="63"/>
  <c r="AE160" i="63"/>
  <c r="AD160" i="63"/>
  <c r="AC160" i="63"/>
  <c r="AB160" i="63"/>
  <c r="AA160" i="63"/>
  <c r="Z160" i="63"/>
  <c r="Y160" i="63"/>
  <c r="X160" i="63"/>
  <c r="W160" i="63"/>
  <c r="V160" i="63"/>
  <c r="U160" i="63"/>
  <c r="T160" i="63"/>
  <c r="S160" i="63"/>
  <c r="R160" i="63"/>
  <c r="Q160" i="63"/>
  <c r="P160" i="63"/>
  <c r="O160" i="63"/>
  <c r="N160" i="63"/>
  <c r="M160" i="63"/>
  <c r="L160" i="63"/>
  <c r="K160" i="63"/>
  <c r="J160" i="63"/>
  <c r="I160" i="63"/>
  <c r="H160" i="63"/>
  <c r="G160" i="63"/>
  <c r="F160" i="63"/>
  <c r="E160" i="63"/>
  <c r="D160" i="63"/>
  <c r="AI159" i="63"/>
  <c r="AH159" i="63"/>
  <c r="AG159" i="63"/>
  <c r="AF159" i="63"/>
  <c r="AE159" i="63"/>
  <c r="AD159" i="63"/>
  <c r="AC159" i="63"/>
  <c r="AB159" i="63"/>
  <c r="AA159" i="63"/>
  <c r="Z159" i="63"/>
  <c r="Y159" i="63"/>
  <c r="X159" i="63"/>
  <c r="W159" i="63"/>
  <c r="V159" i="63"/>
  <c r="U159" i="63"/>
  <c r="T159" i="63"/>
  <c r="S159" i="63"/>
  <c r="R159" i="63"/>
  <c r="Q159" i="63"/>
  <c r="P159" i="63"/>
  <c r="O159" i="63"/>
  <c r="N159" i="63"/>
  <c r="M159" i="63"/>
  <c r="L159" i="63"/>
  <c r="K159" i="63"/>
  <c r="J159" i="63"/>
  <c r="I159" i="63"/>
  <c r="H159" i="63"/>
  <c r="G159" i="63"/>
  <c r="F159" i="63"/>
  <c r="E159" i="63"/>
  <c r="D159" i="63"/>
  <c r="AI158" i="63"/>
  <c r="AH158" i="63"/>
  <c r="AG158" i="63"/>
  <c r="AF158" i="63"/>
  <c r="AE158" i="63"/>
  <c r="AD158" i="63"/>
  <c r="AC158" i="63"/>
  <c r="AB158" i="63"/>
  <c r="AA158" i="63"/>
  <c r="Z158" i="63"/>
  <c r="Y158" i="63"/>
  <c r="X158" i="63"/>
  <c r="W158" i="63"/>
  <c r="V158" i="63"/>
  <c r="U158" i="63"/>
  <c r="T158" i="63"/>
  <c r="S158" i="63"/>
  <c r="R158" i="63"/>
  <c r="Q158" i="63"/>
  <c r="P158" i="63"/>
  <c r="O158" i="63"/>
  <c r="N158" i="63"/>
  <c r="M158" i="63"/>
  <c r="L158" i="63"/>
  <c r="K158" i="63"/>
  <c r="J158" i="63"/>
  <c r="I158" i="63"/>
  <c r="H158" i="63"/>
  <c r="G158" i="63"/>
  <c r="F158" i="63"/>
  <c r="E158" i="63"/>
  <c r="D158" i="63"/>
  <c r="AI157" i="63"/>
  <c r="AH157" i="63"/>
  <c r="AG157" i="63"/>
  <c r="AF157" i="63"/>
  <c r="AE157" i="63"/>
  <c r="AD157" i="63"/>
  <c r="AC157" i="63"/>
  <c r="AB157" i="63"/>
  <c r="AA157" i="63"/>
  <c r="Z157" i="63"/>
  <c r="Y157" i="63"/>
  <c r="X157" i="63"/>
  <c r="W157" i="63"/>
  <c r="V157" i="63"/>
  <c r="U157" i="63"/>
  <c r="T157" i="63"/>
  <c r="S157" i="63"/>
  <c r="R157" i="63"/>
  <c r="Q157" i="63"/>
  <c r="P157" i="63"/>
  <c r="O157" i="63"/>
  <c r="N157" i="63"/>
  <c r="M157" i="63"/>
  <c r="L157" i="63"/>
  <c r="K157" i="63"/>
  <c r="J157" i="63"/>
  <c r="I157" i="63"/>
  <c r="H157" i="63"/>
  <c r="G157" i="63"/>
  <c r="F157" i="63"/>
  <c r="E157" i="63"/>
  <c r="D157" i="63"/>
  <c r="AI156" i="63"/>
  <c r="AH156" i="63"/>
  <c r="AG156" i="63"/>
  <c r="AF156" i="63"/>
  <c r="AE156" i="63"/>
  <c r="AD156" i="63"/>
  <c r="AC156" i="63"/>
  <c r="AB156" i="63"/>
  <c r="AA156" i="63"/>
  <c r="Z156" i="63"/>
  <c r="Y156" i="63"/>
  <c r="X156" i="63"/>
  <c r="W156" i="63"/>
  <c r="V156" i="63"/>
  <c r="U156" i="63"/>
  <c r="T156" i="63"/>
  <c r="S156" i="63"/>
  <c r="R156" i="63"/>
  <c r="Q156" i="63"/>
  <c r="P156" i="63"/>
  <c r="O156" i="63"/>
  <c r="N156" i="63"/>
  <c r="M156" i="63"/>
  <c r="L156" i="63"/>
  <c r="K156" i="63"/>
  <c r="J156" i="63"/>
  <c r="I156" i="63"/>
  <c r="H156" i="63"/>
  <c r="G156" i="63"/>
  <c r="F156" i="63"/>
  <c r="E156" i="63"/>
  <c r="D156" i="63"/>
  <c r="AI155" i="63"/>
  <c r="AH155" i="63"/>
  <c r="AG155" i="63"/>
  <c r="AF155" i="63"/>
  <c r="AE155" i="63"/>
  <c r="AD155" i="63"/>
  <c r="AC155" i="63"/>
  <c r="AB155" i="63"/>
  <c r="AA155" i="63"/>
  <c r="Z155" i="63"/>
  <c r="Y155" i="63"/>
  <c r="X155" i="63"/>
  <c r="W155" i="63"/>
  <c r="V155" i="63"/>
  <c r="U155" i="63"/>
  <c r="T155" i="63"/>
  <c r="S155" i="63"/>
  <c r="R155" i="63"/>
  <c r="Q155" i="63"/>
  <c r="P155" i="63"/>
  <c r="O155" i="63"/>
  <c r="N155" i="63"/>
  <c r="M155" i="63"/>
  <c r="L155" i="63"/>
  <c r="K155" i="63"/>
  <c r="J155" i="63"/>
  <c r="I155" i="63"/>
  <c r="H155" i="63"/>
  <c r="G155" i="63"/>
  <c r="F155" i="63"/>
  <c r="E155" i="63"/>
  <c r="D155" i="63"/>
  <c r="AI3" i="63"/>
  <c r="AH3" i="63"/>
  <c r="AD3" i="63"/>
  <c r="AC3" i="63"/>
  <c r="AB3" i="63"/>
  <c r="AA3" i="63"/>
  <c r="Z3" i="63"/>
  <c r="V3" i="63"/>
  <c r="U3" i="63"/>
  <c r="T3" i="63"/>
  <c r="S3" i="63"/>
  <c r="R3" i="63"/>
  <c r="N3" i="63"/>
  <c r="M3" i="63"/>
  <c r="L3" i="63"/>
  <c r="K3" i="63"/>
  <c r="J3" i="63"/>
  <c r="F3" i="63"/>
  <c r="E3" i="63"/>
  <c r="D3" i="63"/>
  <c r="AI2" i="63"/>
  <c r="AH2" i="63"/>
  <c r="AD2" i="63"/>
  <c r="AC2" i="63"/>
  <c r="AB2" i="63"/>
  <c r="AA2" i="63"/>
  <c r="Z2" i="63"/>
  <c r="V2" i="63"/>
  <c r="U2" i="63"/>
  <c r="T2" i="63"/>
  <c r="S2" i="63"/>
  <c r="R2" i="63"/>
  <c r="N2" i="63"/>
  <c r="M2" i="63"/>
  <c r="L2" i="63"/>
  <c r="K2" i="63"/>
  <c r="J2" i="63"/>
  <c r="F2" i="63"/>
  <c r="E2" i="63"/>
  <c r="D2" i="63"/>
  <c r="AI1" i="63"/>
  <c r="AH1" i="63"/>
  <c r="AD1" i="63"/>
  <c r="AC1" i="63"/>
  <c r="AB1" i="63"/>
  <c r="AA1" i="63"/>
  <c r="Z1" i="63"/>
  <c r="V1" i="63"/>
  <c r="U1" i="63"/>
  <c r="T1" i="63"/>
  <c r="S1" i="63"/>
  <c r="R1" i="63"/>
  <c r="N1" i="63"/>
  <c r="M1" i="63"/>
  <c r="L1" i="63"/>
  <c r="AI223" i="62"/>
  <c r="AH223" i="62"/>
  <c r="AG223" i="62"/>
  <c r="AF223" i="62"/>
  <c r="AE223" i="62"/>
  <c r="AD223" i="62"/>
  <c r="AC223" i="62"/>
  <c r="AB223" i="62"/>
  <c r="AA223" i="62"/>
  <c r="Z223" i="62"/>
  <c r="Y223" i="62"/>
  <c r="X223" i="62"/>
  <c r="W223" i="62"/>
  <c r="V223" i="62"/>
  <c r="U223" i="62"/>
  <c r="T223" i="62"/>
  <c r="S223" i="62"/>
  <c r="R223" i="62"/>
  <c r="Q223" i="62"/>
  <c r="P223" i="62"/>
  <c r="O223" i="62"/>
  <c r="N223" i="62"/>
  <c r="M223" i="62"/>
  <c r="L223" i="62"/>
  <c r="K223" i="62"/>
  <c r="J223" i="62"/>
  <c r="I223" i="62"/>
  <c r="H223" i="62"/>
  <c r="G223" i="62"/>
  <c r="F223" i="62"/>
  <c r="E223" i="62"/>
  <c r="D223" i="62"/>
  <c r="AI222" i="62"/>
  <c r="AH222" i="62"/>
  <c r="AG222" i="62"/>
  <c r="AF222" i="62"/>
  <c r="AE222" i="62"/>
  <c r="AD222" i="62"/>
  <c r="AC222" i="62"/>
  <c r="AB222" i="62"/>
  <c r="AA222" i="62"/>
  <c r="Z222" i="62"/>
  <c r="Y222" i="62"/>
  <c r="X222" i="62"/>
  <c r="W222" i="62"/>
  <c r="V222" i="62"/>
  <c r="U222" i="62"/>
  <c r="T222" i="62"/>
  <c r="S222" i="62"/>
  <c r="R222" i="62"/>
  <c r="Q222" i="62"/>
  <c r="P222" i="62"/>
  <c r="O222" i="62"/>
  <c r="N222" i="62"/>
  <c r="M222" i="62"/>
  <c r="L222" i="62"/>
  <c r="K222" i="62"/>
  <c r="J222" i="62"/>
  <c r="I222" i="62"/>
  <c r="H222" i="62"/>
  <c r="G222" i="62"/>
  <c r="F222" i="62"/>
  <c r="E222" i="62"/>
  <c r="D222" i="62"/>
  <c r="AI221" i="62"/>
  <c r="AH221" i="62"/>
  <c r="AG221" i="62"/>
  <c r="AF221" i="62"/>
  <c r="AE221" i="62"/>
  <c r="AD221" i="62"/>
  <c r="AC221" i="62"/>
  <c r="AB221" i="62"/>
  <c r="AA221" i="62"/>
  <c r="Z221" i="62"/>
  <c r="Y221" i="62"/>
  <c r="X221" i="62"/>
  <c r="W221" i="62"/>
  <c r="V221" i="62"/>
  <c r="U221" i="62"/>
  <c r="T221" i="62"/>
  <c r="S221" i="62"/>
  <c r="R221" i="62"/>
  <c r="Q221" i="62"/>
  <c r="P221" i="62"/>
  <c r="O221" i="62"/>
  <c r="N221" i="62"/>
  <c r="M221" i="62"/>
  <c r="L221" i="62"/>
  <c r="K221" i="62"/>
  <c r="J221" i="62"/>
  <c r="I221" i="62"/>
  <c r="H221" i="62"/>
  <c r="G221" i="62"/>
  <c r="F221" i="62"/>
  <c r="E221" i="62"/>
  <c r="D221" i="62"/>
  <c r="AI220" i="62"/>
  <c r="AH220" i="62"/>
  <c r="AG220" i="62"/>
  <c r="AF220" i="62"/>
  <c r="AE220" i="62"/>
  <c r="AD220" i="62"/>
  <c r="AC220" i="62"/>
  <c r="AB220" i="62"/>
  <c r="AA220" i="62"/>
  <c r="Z220" i="62"/>
  <c r="Y220" i="62"/>
  <c r="X220" i="62"/>
  <c r="W220" i="62"/>
  <c r="V220" i="62"/>
  <c r="U220" i="62"/>
  <c r="T220" i="62"/>
  <c r="S220" i="62"/>
  <c r="R220" i="62"/>
  <c r="Q220" i="62"/>
  <c r="P220" i="62"/>
  <c r="O220" i="62"/>
  <c r="N220" i="62"/>
  <c r="M220" i="62"/>
  <c r="L220" i="62"/>
  <c r="K220" i="62"/>
  <c r="J220" i="62"/>
  <c r="I220" i="62"/>
  <c r="H220" i="62"/>
  <c r="G220" i="62"/>
  <c r="F220" i="62"/>
  <c r="E220" i="62"/>
  <c r="D220" i="62"/>
  <c r="AI219" i="62"/>
  <c r="AH219" i="62"/>
  <c r="AG219" i="62"/>
  <c r="AF219" i="62"/>
  <c r="AE219" i="62"/>
  <c r="AD219" i="62"/>
  <c r="AC219" i="62"/>
  <c r="AB219" i="62"/>
  <c r="AA219" i="62"/>
  <c r="Z219" i="62"/>
  <c r="Y219" i="62"/>
  <c r="X219" i="62"/>
  <c r="W219" i="62"/>
  <c r="V219" i="62"/>
  <c r="U219" i="62"/>
  <c r="T219" i="62"/>
  <c r="S219" i="62"/>
  <c r="R219" i="62"/>
  <c r="Q219" i="62"/>
  <c r="P219" i="62"/>
  <c r="O219" i="62"/>
  <c r="N219" i="62"/>
  <c r="M219" i="62"/>
  <c r="L219" i="62"/>
  <c r="K219" i="62"/>
  <c r="J219" i="62"/>
  <c r="I219" i="62"/>
  <c r="H219" i="62"/>
  <c r="G219" i="62"/>
  <c r="F219" i="62"/>
  <c r="E219" i="62"/>
  <c r="D219" i="62"/>
  <c r="AI218" i="62"/>
  <c r="AH218" i="62"/>
  <c r="AG218" i="62"/>
  <c r="AF218" i="62"/>
  <c r="AE218" i="62"/>
  <c r="AD218" i="62"/>
  <c r="AC218" i="62"/>
  <c r="AB218" i="62"/>
  <c r="AA218" i="62"/>
  <c r="Z218" i="62"/>
  <c r="Y218" i="62"/>
  <c r="X218" i="62"/>
  <c r="W218" i="62"/>
  <c r="V218" i="62"/>
  <c r="U218" i="62"/>
  <c r="T218" i="62"/>
  <c r="S218" i="62"/>
  <c r="R218" i="62"/>
  <c r="Q218" i="62"/>
  <c r="P218" i="62"/>
  <c r="O218" i="62"/>
  <c r="N218" i="62"/>
  <c r="M218" i="62"/>
  <c r="L218" i="62"/>
  <c r="K218" i="62"/>
  <c r="J218" i="62"/>
  <c r="I218" i="62"/>
  <c r="H218" i="62"/>
  <c r="G218" i="62"/>
  <c r="F218" i="62"/>
  <c r="E218" i="62"/>
  <c r="D218" i="62"/>
  <c r="AI217" i="62"/>
  <c r="AH217" i="62"/>
  <c r="AG217" i="62"/>
  <c r="AF217" i="62"/>
  <c r="AE217" i="62"/>
  <c r="AD217" i="62"/>
  <c r="AC217" i="62"/>
  <c r="AB217" i="62"/>
  <c r="AA217" i="62"/>
  <c r="Z217" i="62"/>
  <c r="Y217" i="62"/>
  <c r="X217" i="62"/>
  <c r="W217" i="62"/>
  <c r="V217" i="62"/>
  <c r="U217" i="62"/>
  <c r="T217" i="62"/>
  <c r="S217" i="62"/>
  <c r="R217" i="62"/>
  <c r="Q217" i="62"/>
  <c r="P217" i="62"/>
  <c r="O217" i="62"/>
  <c r="N217" i="62"/>
  <c r="M217" i="62"/>
  <c r="L217" i="62"/>
  <c r="K217" i="62"/>
  <c r="J217" i="62"/>
  <c r="I217" i="62"/>
  <c r="H217" i="62"/>
  <c r="G217" i="62"/>
  <c r="F217" i="62"/>
  <c r="E217" i="62"/>
  <c r="D217" i="62"/>
  <c r="AI216" i="62"/>
  <c r="AH216" i="62"/>
  <c r="AG216" i="62"/>
  <c r="AF216" i="62"/>
  <c r="AE216" i="62"/>
  <c r="AD216" i="62"/>
  <c r="AC216" i="62"/>
  <c r="AB216" i="62"/>
  <c r="AA216" i="62"/>
  <c r="Z216" i="62"/>
  <c r="Y216" i="62"/>
  <c r="X216" i="62"/>
  <c r="W216" i="62"/>
  <c r="V216" i="62"/>
  <c r="U216" i="62"/>
  <c r="T216" i="62"/>
  <c r="S216" i="62"/>
  <c r="R216" i="62"/>
  <c r="Q216" i="62"/>
  <c r="P216" i="62"/>
  <c r="O216" i="62"/>
  <c r="N216" i="62"/>
  <c r="M216" i="62"/>
  <c r="L216" i="62"/>
  <c r="K216" i="62"/>
  <c r="J216" i="62"/>
  <c r="I216" i="62"/>
  <c r="H216" i="62"/>
  <c r="G216" i="62"/>
  <c r="F216" i="62"/>
  <c r="E216" i="62"/>
  <c r="D216" i="62"/>
  <c r="AI215" i="62"/>
  <c r="AH215" i="62"/>
  <c r="AG215" i="62"/>
  <c r="AF215" i="62"/>
  <c r="AE215" i="62"/>
  <c r="AD215" i="62"/>
  <c r="AC215" i="62"/>
  <c r="AB215" i="62"/>
  <c r="AA215" i="62"/>
  <c r="Z215" i="62"/>
  <c r="Y215" i="62"/>
  <c r="X215" i="62"/>
  <c r="W215" i="62"/>
  <c r="V215" i="62"/>
  <c r="U215" i="62"/>
  <c r="T215" i="62"/>
  <c r="S215" i="62"/>
  <c r="R215" i="62"/>
  <c r="Q215" i="62"/>
  <c r="P215" i="62"/>
  <c r="O215" i="62"/>
  <c r="N215" i="62"/>
  <c r="M215" i="62"/>
  <c r="L215" i="62"/>
  <c r="K215" i="62"/>
  <c r="J215" i="62"/>
  <c r="I215" i="62"/>
  <c r="H215" i="62"/>
  <c r="G215" i="62"/>
  <c r="F215" i="62"/>
  <c r="E215" i="62"/>
  <c r="D215" i="62"/>
  <c r="AI214" i="62"/>
  <c r="AH214" i="62"/>
  <c r="AG214" i="62"/>
  <c r="AF214" i="62"/>
  <c r="AE214" i="62"/>
  <c r="AD214" i="62"/>
  <c r="AC214" i="62"/>
  <c r="AB214" i="62"/>
  <c r="AA214" i="62"/>
  <c r="Z214" i="62"/>
  <c r="Y214" i="62"/>
  <c r="X214" i="62"/>
  <c r="W214" i="62"/>
  <c r="V214" i="62"/>
  <c r="U214" i="62"/>
  <c r="T214" i="62"/>
  <c r="S214" i="62"/>
  <c r="R214" i="62"/>
  <c r="Q214" i="62"/>
  <c r="P214" i="62"/>
  <c r="O214" i="62"/>
  <c r="N214" i="62"/>
  <c r="M214" i="62"/>
  <c r="L214" i="62"/>
  <c r="K214" i="62"/>
  <c r="J214" i="62"/>
  <c r="I214" i="62"/>
  <c r="H214" i="62"/>
  <c r="G214" i="62"/>
  <c r="F214" i="62"/>
  <c r="E214" i="62"/>
  <c r="D214" i="62"/>
  <c r="AI213" i="62"/>
  <c r="AH213" i="62"/>
  <c r="AG213" i="62"/>
  <c r="AF213" i="62"/>
  <c r="AE213" i="62"/>
  <c r="AD213" i="62"/>
  <c r="AC213" i="62"/>
  <c r="AB213" i="62"/>
  <c r="AA213" i="62"/>
  <c r="Z213" i="62"/>
  <c r="Y213" i="62"/>
  <c r="X213" i="62"/>
  <c r="W213" i="62"/>
  <c r="V213" i="62"/>
  <c r="U213" i="62"/>
  <c r="T213" i="62"/>
  <c r="S213" i="62"/>
  <c r="R213" i="62"/>
  <c r="Q213" i="62"/>
  <c r="P213" i="62"/>
  <c r="O213" i="62"/>
  <c r="N213" i="62"/>
  <c r="M213" i="62"/>
  <c r="L213" i="62"/>
  <c r="K213" i="62"/>
  <c r="J213" i="62"/>
  <c r="I213" i="62"/>
  <c r="H213" i="62"/>
  <c r="G213" i="62"/>
  <c r="F213" i="62"/>
  <c r="E213" i="62"/>
  <c r="D213" i="62"/>
  <c r="AI212" i="62"/>
  <c r="AH212" i="62"/>
  <c r="AG212" i="62"/>
  <c r="AF212" i="62"/>
  <c r="AE212" i="62"/>
  <c r="AD212" i="62"/>
  <c r="AC212" i="62"/>
  <c r="AB212" i="62"/>
  <c r="AA212" i="62"/>
  <c r="Z212" i="62"/>
  <c r="Y212" i="62"/>
  <c r="X212" i="62"/>
  <c r="W212" i="62"/>
  <c r="V212" i="62"/>
  <c r="U212" i="62"/>
  <c r="T212" i="62"/>
  <c r="S212" i="62"/>
  <c r="R212" i="62"/>
  <c r="Q212" i="62"/>
  <c r="P212" i="62"/>
  <c r="O212" i="62"/>
  <c r="N212" i="62"/>
  <c r="M212" i="62"/>
  <c r="L212" i="62"/>
  <c r="K212" i="62"/>
  <c r="J212" i="62"/>
  <c r="I212" i="62"/>
  <c r="H212" i="62"/>
  <c r="G212" i="62"/>
  <c r="F212" i="62"/>
  <c r="E212" i="62"/>
  <c r="D212" i="62"/>
  <c r="AI211" i="62"/>
  <c r="AH211" i="62"/>
  <c r="AG211" i="62"/>
  <c r="AF211" i="62"/>
  <c r="AE211" i="62"/>
  <c r="AD211" i="62"/>
  <c r="AC211" i="62"/>
  <c r="AB211" i="62"/>
  <c r="AA211" i="62"/>
  <c r="Z211" i="62"/>
  <c r="Y211" i="62"/>
  <c r="X211" i="62"/>
  <c r="W211" i="62"/>
  <c r="V211" i="62"/>
  <c r="U211" i="62"/>
  <c r="T211" i="62"/>
  <c r="S211" i="62"/>
  <c r="R211" i="62"/>
  <c r="Q211" i="62"/>
  <c r="P211" i="62"/>
  <c r="O211" i="62"/>
  <c r="N211" i="62"/>
  <c r="M211" i="62"/>
  <c r="L211" i="62"/>
  <c r="K211" i="62"/>
  <c r="J211" i="62"/>
  <c r="I211" i="62"/>
  <c r="H211" i="62"/>
  <c r="G211" i="62"/>
  <c r="F211" i="62"/>
  <c r="E211" i="62"/>
  <c r="D211" i="62"/>
  <c r="AI210" i="62"/>
  <c r="AH210" i="62"/>
  <c r="AG210" i="62"/>
  <c r="AF210" i="62"/>
  <c r="AE210" i="62"/>
  <c r="AD210" i="62"/>
  <c r="AC210" i="62"/>
  <c r="AB210" i="62"/>
  <c r="AA210" i="62"/>
  <c r="Z210" i="62"/>
  <c r="Y210" i="62"/>
  <c r="X210" i="62"/>
  <c r="W210" i="62"/>
  <c r="V210" i="62"/>
  <c r="U210" i="62"/>
  <c r="T210" i="62"/>
  <c r="S210" i="62"/>
  <c r="R210" i="62"/>
  <c r="Q210" i="62"/>
  <c r="P210" i="62"/>
  <c r="O210" i="62"/>
  <c r="N210" i="62"/>
  <c r="M210" i="62"/>
  <c r="L210" i="62"/>
  <c r="K210" i="62"/>
  <c r="J210" i="62"/>
  <c r="I210" i="62"/>
  <c r="H210" i="62"/>
  <c r="G210" i="62"/>
  <c r="F210" i="62"/>
  <c r="E210" i="62"/>
  <c r="D210" i="62"/>
  <c r="AI209" i="62"/>
  <c r="AH209" i="62"/>
  <c r="AG209" i="62"/>
  <c r="AF209" i="62"/>
  <c r="AE209" i="62"/>
  <c r="AD209" i="62"/>
  <c r="AC209" i="62"/>
  <c r="AB209" i="62"/>
  <c r="AA209" i="62"/>
  <c r="Z209" i="62"/>
  <c r="Y209" i="62"/>
  <c r="X209" i="62"/>
  <c r="W209" i="62"/>
  <c r="V209" i="62"/>
  <c r="U209" i="62"/>
  <c r="T209" i="62"/>
  <c r="S209" i="62"/>
  <c r="R209" i="62"/>
  <c r="Q209" i="62"/>
  <c r="P209" i="62"/>
  <c r="O209" i="62"/>
  <c r="N209" i="62"/>
  <c r="M209" i="62"/>
  <c r="L209" i="62"/>
  <c r="K209" i="62"/>
  <c r="J209" i="62"/>
  <c r="I209" i="62"/>
  <c r="H209" i="62"/>
  <c r="G209" i="62"/>
  <c r="F209" i="62"/>
  <c r="E209" i="62"/>
  <c r="D209" i="62"/>
  <c r="AI208" i="62"/>
  <c r="AH208" i="62"/>
  <c r="AG208" i="62"/>
  <c r="AF208" i="62"/>
  <c r="AE208" i="62"/>
  <c r="AD208" i="62"/>
  <c r="AC208" i="62"/>
  <c r="AB208" i="62"/>
  <c r="AA208" i="62"/>
  <c r="Z208" i="62"/>
  <c r="Y208" i="62"/>
  <c r="X208" i="62"/>
  <c r="W208" i="62"/>
  <c r="V208" i="62"/>
  <c r="U208" i="62"/>
  <c r="T208" i="62"/>
  <c r="S208" i="62"/>
  <c r="R208" i="62"/>
  <c r="Q208" i="62"/>
  <c r="P208" i="62"/>
  <c r="O208" i="62"/>
  <c r="N208" i="62"/>
  <c r="M208" i="62"/>
  <c r="L208" i="62"/>
  <c r="K208" i="62"/>
  <c r="J208" i="62"/>
  <c r="I208" i="62"/>
  <c r="H208" i="62"/>
  <c r="G208" i="62"/>
  <c r="F208" i="62"/>
  <c r="E208" i="62"/>
  <c r="D208" i="62"/>
  <c r="AI207" i="62"/>
  <c r="AH207" i="62"/>
  <c r="AG207" i="62"/>
  <c r="AF207" i="62"/>
  <c r="AE207" i="62"/>
  <c r="AD207" i="62"/>
  <c r="AC207" i="62"/>
  <c r="AB207" i="62"/>
  <c r="AA207" i="62"/>
  <c r="Z207" i="62"/>
  <c r="Y207" i="62"/>
  <c r="X207" i="62"/>
  <c r="W207" i="62"/>
  <c r="V207" i="62"/>
  <c r="U207" i="62"/>
  <c r="T207" i="62"/>
  <c r="S207" i="62"/>
  <c r="R207" i="62"/>
  <c r="Q207" i="62"/>
  <c r="P207" i="62"/>
  <c r="O207" i="62"/>
  <c r="N207" i="62"/>
  <c r="M207" i="62"/>
  <c r="L207" i="62"/>
  <c r="K207" i="62"/>
  <c r="J207" i="62"/>
  <c r="I207" i="62"/>
  <c r="H207" i="62"/>
  <c r="G207" i="62"/>
  <c r="F207" i="62"/>
  <c r="E207" i="62"/>
  <c r="D207" i="62"/>
  <c r="AI206" i="62"/>
  <c r="AH206" i="62"/>
  <c r="AG206" i="62"/>
  <c r="AF206" i="62"/>
  <c r="AE206" i="62"/>
  <c r="AD206" i="62"/>
  <c r="AC206" i="62"/>
  <c r="AB206" i="62"/>
  <c r="AA206" i="62"/>
  <c r="Z206" i="62"/>
  <c r="Y206" i="62"/>
  <c r="X206" i="62"/>
  <c r="W206" i="62"/>
  <c r="V206" i="62"/>
  <c r="U206" i="62"/>
  <c r="T206" i="62"/>
  <c r="S206" i="62"/>
  <c r="R206" i="62"/>
  <c r="Q206" i="62"/>
  <c r="P206" i="62"/>
  <c r="O206" i="62"/>
  <c r="N206" i="62"/>
  <c r="M206" i="62"/>
  <c r="L206" i="62"/>
  <c r="K206" i="62"/>
  <c r="J206" i="62"/>
  <c r="I206" i="62"/>
  <c r="H206" i="62"/>
  <c r="G206" i="62"/>
  <c r="F206" i="62"/>
  <c r="E206" i="62"/>
  <c r="D206" i="62"/>
  <c r="AI205" i="62"/>
  <c r="AH205" i="62"/>
  <c r="AG205" i="62"/>
  <c r="AF205" i="62"/>
  <c r="AE205" i="62"/>
  <c r="AD205" i="62"/>
  <c r="AC205" i="62"/>
  <c r="AB205" i="62"/>
  <c r="AA205" i="62"/>
  <c r="Z205" i="62"/>
  <c r="Y205" i="62"/>
  <c r="X205" i="62"/>
  <c r="W205" i="62"/>
  <c r="V205" i="62"/>
  <c r="U205" i="62"/>
  <c r="T205" i="62"/>
  <c r="S205" i="62"/>
  <c r="R205" i="62"/>
  <c r="Q205" i="62"/>
  <c r="P205" i="62"/>
  <c r="O205" i="62"/>
  <c r="N205" i="62"/>
  <c r="M205" i="62"/>
  <c r="L205" i="62"/>
  <c r="K205" i="62"/>
  <c r="J205" i="62"/>
  <c r="I205" i="62"/>
  <c r="H205" i="62"/>
  <c r="G205" i="62"/>
  <c r="F205" i="62"/>
  <c r="E205" i="62"/>
  <c r="D205" i="62"/>
  <c r="AI204" i="62"/>
  <c r="AH204" i="62"/>
  <c r="AG204" i="62"/>
  <c r="AF204" i="62"/>
  <c r="AE204" i="62"/>
  <c r="AD204" i="62"/>
  <c r="AC204" i="62"/>
  <c r="AB204" i="62"/>
  <c r="AA204" i="62"/>
  <c r="Z204" i="62"/>
  <c r="Y204" i="62"/>
  <c r="X204" i="62"/>
  <c r="W204" i="62"/>
  <c r="V204" i="62"/>
  <c r="U204" i="62"/>
  <c r="T204" i="62"/>
  <c r="S204" i="62"/>
  <c r="R204" i="62"/>
  <c r="Q204" i="62"/>
  <c r="P204" i="62"/>
  <c r="O204" i="62"/>
  <c r="N204" i="62"/>
  <c r="M204" i="62"/>
  <c r="L204" i="62"/>
  <c r="K204" i="62"/>
  <c r="J204" i="62"/>
  <c r="I204" i="62"/>
  <c r="H204" i="62"/>
  <c r="G204" i="62"/>
  <c r="F204" i="62"/>
  <c r="E204" i="62"/>
  <c r="D204" i="62"/>
  <c r="AI203" i="62"/>
  <c r="AH203" i="62"/>
  <c r="AG203" i="62"/>
  <c r="AF203" i="62"/>
  <c r="AE203" i="62"/>
  <c r="AD203" i="62"/>
  <c r="AC203" i="62"/>
  <c r="AB203" i="62"/>
  <c r="AA203" i="62"/>
  <c r="Z203" i="62"/>
  <c r="Y203" i="62"/>
  <c r="X203" i="62"/>
  <c r="W203" i="62"/>
  <c r="V203" i="62"/>
  <c r="U203" i="62"/>
  <c r="T203" i="62"/>
  <c r="S203" i="62"/>
  <c r="R203" i="62"/>
  <c r="Q203" i="62"/>
  <c r="P203" i="62"/>
  <c r="O203" i="62"/>
  <c r="N203" i="62"/>
  <c r="M203" i="62"/>
  <c r="L203" i="62"/>
  <c r="K203" i="62"/>
  <c r="J203" i="62"/>
  <c r="I203" i="62"/>
  <c r="H203" i="62"/>
  <c r="G203" i="62"/>
  <c r="F203" i="62"/>
  <c r="E203" i="62"/>
  <c r="D203" i="62"/>
  <c r="AI202" i="62"/>
  <c r="AH202" i="62"/>
  <c r="AG202" i="62"/>
  <c r="AF202" i="62"/>
  <c r="AE202" i="62"/>
  <c r="AD202" i="62"/>
  <c r="AC202" i="62"/>
  <c r="AB202" i="62"/>
  <c r="AA202" i="62"/>
  <c r="Z202" i="62"/>
  <c r="Y202" i="62"/>
  <c r="X202" i="62"/>
  <c r="W202" i="62"/>
  <c r="V202" i="62"/>
  <c r="U202" i="62"/>
  <c r="T202" i="62"/>
  <c r="S202" i="62"/>
  <c r="R202" i="62"/>
  <c r="Q202" i="62"/>
  <c r="P202" i="62"/>
  <c r="O202" i="62"/>
  <c r="N202" i="62"/>
  <c r="M202" i="62"/>
  <c r="L202" i="62"/>
  <c r="K202" i="62"/>
  <c r="J202" i="62"/>
  <c r="I202" i="62"/>
  <c r="H202" i="62"/>
  <c r="G202" i="62"/>
  <c r="F202" i="62"/>
  <c r="E202" i="62"/>
  <c r="D202" i="62"/>
  <c r="AI201" i="62"/>
  <c r="AH201" i="62"/>
  <c r="AG201" i="62"/>
  <c r="AF201" i="62"/>
  <c r="AE201" i="62"/>
  <c r="AD201" i="62"/>
  <c r="AC201" i="62"/>
  <c r="AB201" i="62"/>
  <c r="AA201" i="62"/>
  <c r="Z201" i="62"/>
  <c r="Y201" i="62"/>
  <c r="X201" i="62"/>
  <c r="W201" i="62"/>
  <c r="V201" i="62"/>
  <c r="U201" i="62"/>
  <c r="T201" i="62"/>
  <c r="S201" i="62"/>
  <c r="R201" i="62"/>
  <c r="Q201" i="62"/>
  <c r="P201" i="62"/>
  <c r="O201" i="62"/>
  <c r="N201" i="62"/>
  <c r="M201" i="62"/>
  <c r="L201" i="62"/>
  <c r="K201" i="62"/>
  <c r="J201" i="62"/>
  <c r="I201" i="62"/>
  <c r="H201" i="62"/>
  <c r="G201" i="62"/>
  <c r="F201" i="62"/>
  <c r="E201" i="62"/>
  <c r="D201" i="62"/>
  <c r="AI200" i="62"/>
  <c r="AH200" i="62"/>
  <c r="AG200" i="62"/>
  <c r="AF200" i="62"/>
  <c r="AE200" i="62"/>
  <c r="AD200" i="62"/>
  <c r="AC200" i="62"/>
  <c r="AB200" i="62"/>
  <c r="AA200" i="62"/>
  <c r="Z200" i="62"/>
  <c r="Y200" i="62"/>
  <c r="X200" i="62"/>
  <c r="W200" i="62"/>
  <c r="V200" i="62"/>
  <c r="U200" i="62"/>
  <c r="T200" i="62"/>
  <c r="S200" i="62"/>
  <c r="R200" i="62"/>
  <c r="Q200" i="62"/>
  <c r="P200" i="62"/>
  <c r="O200" i="62"/>
  <c r="N200" i="62"/>
  <c r="M200" i="62"/>
  <c r="L200" i="62"/>
  <c r="K200" i="62"/>
  <c r="J200" i="62"/>
  <c r="I200" i="62"/>
  <c r="H200" i="62"/>
  <c r="G200" i="62"/>
  <c r="F200" i="62"/>
  <c r="E200" i="62"/>
  <c r="D200" i="62"/>
  <c r="AI199" i="62"/>
  <c r="AH199" i="62"/>
  <c r="AG199" i="62"/>
  <c r="AF199" i="62"/>
  <c r="AE199" i="62"/>
  <c r="AD199" i="62"/>
  <c r="AC199" i="62"/>
  <c r="AB199" i="62"/>
  <c r="AA199" i="62"/>
  <c r="Z199" i="62"/>
  <c r="Y199" i="62"/>
  <c r="X199" i="62"/>
  <c r="W199" i="62"/>
  <c r="V199" i="62"/>
  <c r="U199" i="62"/>
  <c r="T199" i="62"/>
  <c r="S199" i="62"/>
  <c r="R199" i="62"/>
  <c r="Q199" i="62"/>
  <c r="P199" i="62"/>
  <c r="O199" i="62"/>
  <c r="N199" i="62"/>
  <c r="M199" i="62"/>
  <c r="L199" i="62"/>
  <c r="K199" i="62"/>
  <c r="J199" i="62"/>
  <c r="I199" i="62"/>
  <c r="H199" i="62"/>
  <c r="G199" i="62"/>
  <c r="F199" i="62"/>
  <c r="E199" i="62"/>
  <c r="D199" i="62"/>
  <c r="AI198" i="62"/>
  <c r="AH198" i="62"/>
  <c r="AG198" i="62"/>
  <c r="AF198" i="62"/>
  <c r="AE198" i="62"/>
  <c r="AD198" i="62"/>
  <c r="AC198" i="62"/>
  <c r="AB198" i="62"/>
  <c r="AA198" i="62"/>
  <c r="Z198" i="62"/>
  <c r="Y198" i="62"/>
  <c r="X198" i="62"/>
  <c r="W198" i="62"/>
  <c r="V198" i="62"/>
  <c r="U198" i="62"/>
  <c r="T198" i="62"/>
  <c r="S198" i="62"/>
  <c r="R198" i="62"/>
  <c r="Q198" i="62"/>
  <c r="P198" i="62"/>
  <c r="O198" i="62"/>
  <c r="N198" i="62"/>
  <c r="M198" i="62"/>
  <c r="L198" i="62"/>
  <c r="K198" i="62"/>
  <c r="J198" i="62"/>
  <c r="I198" i="62"/>
  <c r="H198" i="62"/>
  <c r="G198" i="62"/>
  <c r="F198" i="62"/>
  <c r="E198" i="62"/>
  <c r="D198" i="62"/>
  <c r="AI197" i="62"/>
  <c r="AH197" i="62"/>
  <c r="AG197" i="62"/>
  <c r="AF197" i="62"/>
  <c r="AE197" i="62"/>
  <c r="AD197" i="62"/>
  <c r="AC197" i="62"/>
  <c r="AB197" i="62"/>
  <c r="AA197" i="62"/>
  <c r="Z197" i="62"/>
  <c r="Y197" i="62"/>
  <c r="X197" i="62"/>
  <c r="W197" i="62"/>
  <c r="V197" i="62"/>
  <c r="U197" i="62"/>
  <c r="T197" i="62"/>
  <c r="S197" i="62"/>
  <c r="R197" i="62"/>
  <c r="Q197" i="62"/>
  <c r="P197" i="62"/>
  <c r="O197" i="62"/>
  <c r="N197" i="62"/>
  <c r="M197" i="62"/>
  <c r="L197" i="62"/>
  <c r="K197" i="62"/>
  <c r="J197" i="62"/>
  <c r="I197" i="62"/>
  <c r="H197" i="62"/>
  <c r="G197" i="62"/>
  <c r="F197" i="62"/>
  <c r="E197" i="62"/>
  <c r="D197" i="62"/>
  <c r="AI196" i="62"/>
  <c r="AH196" i="62"/>
  <c r="AG196" i="62"/>
  <c r="AF196" i="62"/>
  <c r="AE196" i="62"/>
  <c r="AD196" i="62"/>
  <c r="AC196" i="62"/>
  <c r="AB196" i="62"/>
  <c r="AA196" i="62"/>
  <c r="Z196" i="62"/>
  <c r="Y196" i="62"/>
  <c r="X196" i="62"/>
  <c r="W196" i="62"/>
  <c r="V196" i="62"/>
  <c r="U196" i="62"/>
  <c r="T196" i="62"/>
  <c r="S196" i="62"/>
  <c r="R196" i="62"/>
  <c r="Q196" i="62"/>
  <c r="P196" i="62"/>
  <c r="O196" i="62"/>
  <c r="N196" i="62"/>
  <c r="M196" i="62"/>
  <c r="L196" i="62"/>
  <c r="K196" i="62"/>
  <c r="J196" i="62"/>
  <c r="I196" i="62"/>
  <c r="H196" i="62"/>
  <c r="G196" i="62"/>
  <c r="F196" i="62"/>
  <c r="E196" i="62"/>
  <c r="D196" i="62"/>
  <c r="AI195" i="62"/>
  <c r="AH195" i="62"/>
  <c r="AG195" i="62"/>
  <c r="AF195" i="62"/>
  <c r="AE195" i="62"/>
  <c r="AD195" i="62"/>
  <c r="AC195" i="62"/>
  <c r="AB195" i="62"/>
  <c r="AA195" i="62"/>
  <c r="Z195" i="62"/>
  <c r="Y195" i="62"/>
  <c r="X195" i="62"/>
  <c r="W195" i="62"/>
  <c r="V195" i="62"/>
  <c r="U195" i="62"/>
  <c r="T195" i="62"/>
  <c r="S195" i="62"/>
  <c r="R195" i="62"/>
  <c r="Q195" i="62"/>
  <c r="P195" i="62"/>
  <c r="O195" i="62"/>
  <c r="N195" i="62"/>
  <c r="M195" i="62"/>
  <c r="L195" i="62"/>
  <c r="K195" i="62"/>
  <c r="J195" i="62"/>
  <c r="I195" i="62"/>
  <c r="H195" i="62"/>
  <c r="G195" i="62"/>
  <c r="F195" i="62"/>
  <c r="E195" i="62"/>
  <c r="D195" i="62"/>
  <c r="AI194" i="62"/>
  <c r="AH194" i="62"/>
  <c r="AG194" i="62"/>
  <c r="AF194" i="62"/>
  <c r="AE194" i="62"/>
  <c r="AD194" i="62"/>
  <c r="AC194" i="62"/>
  <c r="AB194" i="62"/>
  <c r="AA194" i="62"/>
  <c r="Z194" i="62"/>
  <c r="Y194" i="62"/>
  <c r="X194" i="62"/>
  <c r="W194" i="62"/>
  <c r="V194" i="62"/>
  <c r="U194" i="62"/>
  <c r="T194" i="62"/>
  <c r="S194" i="62"/>
  <c r="R194" i="62"/>
  <c r="Q194" i="62"/>
  <c r="P194" i="62"/>
  <c r="O194" i="62"/>
  <c r="N194" i="62"/>
  <c r="M194" i="62"/>
  <c r="L194" i="62"/>
  <c r="K194" i="62"/>
  <c r="J194" i="62"/>
  <c r="I194" i="62"/>
  <c r="H194" i="62"/>
  <c r="G194" i="62"/>
  <c r="F194" i="62"/>
  <c r="E194" i="62"/>
  <c r="D194" i="62"/>
  <c r="AI193" i="62"/>
  <c r="AH193" i="62"/>
  <c r="AG193" i="62"/>
  <c r="AF193" i="62"/>
  <c r="AE193" i="62"/>
  <c r="AD193" i="62"/>
  <c r="AC193" i="62"/>
  <c r="AB193" i="62"/>
  <c r="AA193" i="62"/>
  <c r="Z193" i="62"/>
  <c r="Y193" i="62"/>
  <c r="X193" i="62"/>
  <c r="W193" i="62"/>
  <c r="V193" i="62"/>
  <c r="U193" i="62"/>
  <c r="T193" i="62"/>
  <c r="S193" i="62"/>
  <c r="R193" i="62"/>
  <c r="Q193" i="62"/>
  <c r="P193" i="62"/>
  <c r="O193" i="62"/>
  <c r="N193" i="62"/>
  <c r="M193" i="62"/>
  <c r="L193" i="62"/>
  <c r="K193" i="62"/>
  <c r="J193" i="62"/>
  <c r="I193" i="62"/>
  <c r="H193" i="62"/>
  <c r="G193" i="62"/>
  <c r="F193" i="62"/>
  <c r="E193" i="62"/>
  <c r="D193" i="62"/>
  <c r="AI192" i="62"/>
  <c r="AH192" i="62"/>
  <c r="AG192" i="62"/>
  <c r="AF192" i="62"/>
  <c r="AE192" i="62"/>
  <c r="AD192" i="62"/>
  <c r="AC192" i="62"/>
  <c r="AB192" i="62"/>
  <c r="AA192" i="62"/>
  <c r="Z192" i="62"/>
  <c r="Y192" i="62"/>
  <c r="X192" i="62"/>
  <c r="W192" i="62"/>
  <c r="V192" i="62"/>
  <c r="U192" i="62"/>
  <c r="T192" i="62"/>
  <c r="S192" i="62"/>
  <c r="R192" i="62"/>
  <c r="Q192" i="62"/>
  <c r="P192" i="62"/>
  <c r="O192" i="62"/>
  <c r="N192" i="62"/>
  <c r="M192" i="62"/>
  <c r="L192" i="62"/>
  <c r="K192" i="62"/>
  <c r="J192" i="62"/>
  <c r="I192" i="62"/>
  <c r="H192" i="62"/>
  <c r="G192" i="62"/>
  <c r="F192" i="62"/>
  <c r="E192" i="62"/>
  <c r="D192" i="62"/>
  <c r="AI191" i="62"/>
  <c r="AH191" i="62"/>
  <c r="AG191" i="62"/>
  <c r="AF191" i="62"/>
  <c r="AE191" i="62"/>
  <c r="AD191" i="62"/>
  <c r="AC191" i="62"/>
  <c r="AB191" i="62"/>
  <c r="AA191" i="62"/>
  <c r="Z191" i="62"/>
  <c r="Y191" i="62"/>
  <c r="X191" i="62"/>
  <c r="W191" i="62"/>
  <c r="V191" i="62"/>
  <c r="U191" i="62"/>
  <c r="T191" i="62"/>
  <c r="S191" i="62"/>
  <c r="R191" i="62"/>
  <c r="Q191" i="62"/>
  <c r="P191" i="62"/>
  <c r="O191" i="62"/>
  <c r="N191" i="62"/>
  <c r="M191" i="62"/>
  <c r="L191" i="62"/>
  <c r="K191" i="62"/>
  <c r="J191" i="62"/>
  <c r="I191" i="62"/>
  <c r="H191" i="62"/>
  <c r="G191" i="62"/>
  <c r="F191" i="62"/>
  <c r="E191" i="62"/>
  <c r="D191" i="62"/>
  <c r="AI190" i="62"/>
  <c r="AH190" i="62"/>
  <c r="AG190" i="62"/>
  <c r="AF190" i="62"/>
  <c r="AE190" i="62"/>
  <c r="AD190" i="62"/>
  <c r="AC190" i="62"/>
  <c r="AB190" i="62"/>
  <c r="AA190" i="62"/>
  <c r="Z190" i="62"/>
  <c r="Y190" i="62"/>
  <c r="X190" i="62"/>
  <c r="W190" i="62"/>
  <c r="V190" i="62"/>
  <c r="U190" i="62"/>
  <c r="T190" i="62"/>
  <c r="S190" i="62"/>
  <c r="R190" i="62"/>
  <c r="Q190" i="62"/>
  <c r="P190" i="62"/>
  <c r="O190" i="62"/>
  <c r="N190" i="62"/>
  <c r="M190" i="62"/>
  <c r="L190" i="62"/>
  <c r="K190" i="62"/>
  <c r="J190" i="62"/>
  <c r="I190" i="62"/>
  <c r="H190" i="62"/>
  <c r="G190" i="62"/>
  <c r="F190" i="62"/>
  <c r="E190" i="62"/>
  <c r="D190" i="62"/>
  <c r="AI189" i="62"/>
  <c r="AH189" i="62"/>
  <c r="AG189" i="62"/>
  <c r="AF189" i="62"/>
  <c r="AE189" i="62"/>
  <c r="AD189" i="62"/>
  <c r="AC189" i="62"/>
  <c r="AB189" i="62"/>
  <c r="AA189" i="62"/>
  <c r="Z189" i="62"/>
  <c r="Y189" i="62"/>
  <c r="X189" i="62"/>
  <c r="W189" i="62"/>
  <c r="V189" i="62"/>
  <c r="U189" i="62"/>
  <c r="T189" i="62"/>
  <c r="S189" i="62"/>
  <c r="R189" i="62"/>
  <c r="Q189" i="62"/>
  <c r="P189" i="62"/>
  <c r="O189" i="62"/>
  <c r="N189" i="62"/>
  <c r="M189" i="62"/>
  <c r="L189" i="62"/>
  <c r="K189" i="62"/>
  <c r="J189" i="62"/>
  <c r="I189" i="62"/>
  <c r="H189" i="62"/>
  <c r="G189" i="62"/>
  <c r="F189" i="62"/>
  <c r="E189" i="62"/>
  <c r="D189" i="62"/>
  <c r="AI188" i="62"/>
  <c r="AH188" i="62"/>
  <c r="AG188" i="62"/>
  <c r="AF188" i="62"/>
  <c r="AE188" i="62"/>
  <c r="AD188" i="62"/>
  <c r="AC188" i="62"/>
  <c r="AB188" i="62"/>
  <c r="AA188" i="62"/>
  <c r="Z188" i="62"/>
  <c r="Y188" i="62"/>
  <c r="X188" i="62"/>
  <c r="W188" i="62"/>
  <c r="V188" i="62"/>
  <c r="U188" i="62"/>
  <c r="T188" i="62"/>
  <c r="S188" i="62"/>
  <c r="R188" i="62"/>
  <c r="Q188" i="62"/>
  <c r="P188" i="62"/>
  <c r="O188" i="62"/>
  <c r="N188" i="62"/>
  <c r="M188" i="62"/>
  <c r="L188" i="62"/>
  <c r="K188" i="62"/>
  <c r="J188" i="62"/>
  <c r="I188" i="62"/>
  <c r="H188" i="62"/>
  <c r="G188" i="62"/>
  <c r="F188" i="62"/>
  <c r="E188" i="62"/>
  <c r="D188" i="62"/>
  <c r="AI187" i="62"/>
  <c r="AH187" i="62"/>
  <c r="AG187" i="62"/>
  <c r="AF187" i="62"/>
  <c r="AE187" i="62"/>
  <c r="AD187" i="62"/>
  <c r="AC187" i="62"/>
  <c r="AB187" i="62"/>
  <c r="AA187" i="62"/>
  <c r="Z187" i="62"/>
  <c r="Y187" i="62"/>
  <c r="X187" i="62"/>
  <c r="W187" i="62"/>
  <c r="V187" i="62"/>
  <c r="U187" i="62"/>
  <c r="T187" i="62"/>
  <c r="S187" i="62"/>
  <c r="R187" i="62"/>
  <c r="Q187" i="62"/>
  <c r="P187" i="62"/>
  <c r="O187" i="62"/>
  <c r="N187" i="62"/>
  <c r="M187" i="62"/>
  <c r="L187" i="62"/>
  <c r="K187" i="62"/>
  <c r="J187" i="62"/>
  <c r="I187" i="62"/>
  <c r="H187" i="62"/>
  <c r="G187" i="62"/>
  <c r="F187" i="62"/>
  <c r="E187" i="62"/>
  <c r="D187" i="62"/>
  <c r="AI186" i="62"/>
  <c r="AH186" i="62"/>
  <c r="AG186" i="62"/>
  <c r="AF186" i="62"/>
  <c r="AE186" i="62"/>
  <c r="AD186" i="62"/>
  <c r="AC186" i="62"/>
  <c r="AB186" i="62"/>
  <c r="AA186" i="62"/>
  <c r="Z186" i="62"/>
  <c r="Y186" i="62"/>
  <c r="X186" i="62"/>
  <c r="W186" i="62"/>
  <c r="V186" i="62"/>
  <c r="U186" i="62"/>
  <c r="T186" i="62"/>
  <c r="S186" i="62"/>
  <c r="R186" i="62"/>
  <c r="Q186" i="62"/>
  <c r="P186" i="62"/>
  <c r="O186" i="62"/>
  <c r="N186" i="62"/>
  <c r="M186" i="62"/>
  <c r="L186" i="62"/>
  <c r="K186" i="62"/>
  <c r="J186" i="62"/>
  <c r="I186" i="62"/>
  <c r="H186" i="62"/>
  <c r="G186" i="62"/>
  <c r="F186" i="62"/>
  <c r="E186" i="62"/>
  <c r="D186" i="62"/>
  <c r="AI185" i="62"/>
  <c r="AH185" i="62"/>
  <c r="AG185" i="62"/>
  <c r="AF185" i="62"/>
  <c r="AE185" i="62"/>
  <c r="AD185" i="62"/>
  <c r="AC185" i="62"/>
  <c r="AB185" i="62"/>
  <c r="AA185" i="62"/>
  <c r="Z185" i="62"/>
  <c r="Y185" i="62"/>
  <c r="X185" i="62"/>
  <c r="W185" i="62"/>
  <c r="V185" i="62"/>
  <c r="U185" i="62"/>
  <c r="T185" i="62"/>
  <c r="S185" i="62"/>
  <c r="R185" i="62"/>
  <c r="Q185" i="62"/>
  <c r="P185" i="62"/>
  <c r="O185" i="62"/>
  <c r="N185" i="62"/>
  <c r="M185" i="62"/>
  <c r="L185" i="62"/>
  <c r="K185" i="62"/>
  <c r="J185" i="62"/>
  <c r="I185" i="62"/>
  <c r="H185" i="62"/>
  <c r="G185" i="62"/>
  <c r="F185" i="62"/>
  <c r="E185" i="62"/>
  <c r="D185" i="62"/>
  <c r="AI184" i="62"/>
  <c r="AH184" i="62"/>
  <c r="AG184" i="62"/>
  <c r="AF184" i="62"/>
  <c r="AE184" i="62"/>
  <c r="AD184" i="62"/>
  <c r="AC184" i="62"/>
  <c r="AB184" i="62"/>
  <c r="AA184" i="62"/>
  <c r="Z184" i="62"/>
  <c r="Y184" i="62"/>
  <c r="X184" i="62"/>
  <c r="W184" i="62"/>
  <c r="V184" i="62"/>
  <c r="U184" i="62"/>
  <c r="T184" i="62"/>
  <c r="S184" i="62"/>
  <c r="R184" i="62"/>
  <c r="Q184" i="62"/>
  <c r="P184" i="62"/>
  <c r="O184" i="62"/>
  <c r="N184" i="62"/>
  <c r="M184" i="62"/>
  <c r="L184" i="62"/>
  <c r="K184" i="62"/>
  <c r="J184" i="62"/>
  <c r="I184" i="62"/>
  <c r="H184" i="62"/>
  <c r="G184" i="62"/>
  <c r="F184" i="62"/>
  <c r="E184" i="62"/>
  <c r="D184" i="62"/>
  <c r="AI183" i="62"/>
  <c r="AH183" i="62"/>
  <c r="AG183" i="62"/>
  <c r="AF183" i="62"/>
  <c r="AE183" i="62"/>
  <c r="AD183" i="62"/>
  <c r="AC183" i="62"/>
  <c r="AB183" i="62"/>
  <c r="AA183" i="62"/>
  <c r="Z183" i="62"/>
  <c r="Y183" i="62"/>
  <c r="X183" i="62"/>
  <c r="W183" i="62"/>
  <c r="V183" i="62"/>
  <c r="U183" i="62"/>
  <c r="T183" i="62"/>
  <c r="S183" i="62"/>
  <c r="R183" i="62"/>
  <c r="Q183" i="62"/>
  <c r="P183" i="62"/>
  <c r="O183" i="62"/>
  <c r="N183" i="62"/>
  <c r="M183" i="62"/>
  <c r="L183" i="62"/>
  <c r="K183" i="62"/>
  <c r="J183" i="62"/>
  <c r="I183" i="62"/>
  <c r="H183" i="62"/>
  <c r="G183" i="62"/>
  <c r="F183" i="62"/>
  <c r="E183" i="62"/>
  <c r="D183" i="62"/>
  <c r="AI182" i="62"/>
  <c r="AH182" i="62"/>
  <c r="AG182" i="62"/>
  <c r="AF182" i="62"/>
  <c r="AE182" i="62"/>
  <c r="AD182" i="62"/>
  <c r="AC182" i="62"/>
  <c r="AB182" i="62"/>
  <c r="AA182" i="62"/>
  <c r="Z182" i="62"/>
  <c r="Y182" i="62"/>
  <c r="X182" i="62"/>
  <c r="W182" i="62"/>
  <c r="V182" i="62"/>
  <c r="U182" i="62"/>
  <c r="T182" i="62"/>
  <c r="S182" i="62"/>
  <c r="R182" i="62"/>
  <c r="Q182" i="62"/>
  <c r="P182" i="62"/>
  <c r="O182" i="62"/>
  <c r="N182" i="62"/>
  <c r="M182" i="62"/>
  <c r="L182" i="62"/>
  <c r="K182" i="62"/>
  <c r="J182" i="62"/>
  <c r="I182" i="62"/>
  <c r="H182" i="62"/>
  <c r="G182" i="62"/>
  <c r="F182" i="62"/>
  <c r="E182" i="62"/>
  <c r="D182" i="62"/>
  <c r="AI181" i="62"/>
  <c r="AH181" i="62"/>
  <c r="AG181" i="62"/>
  <c r="AF181" i="62"/>
  <c r="AE181" i="62"/>
  <c r="AD181" i="62"/>
  <c r="AC181" i="62"/>
  <c r="AB181" i="62"/>
  <c r="AA181" i="62"/>
  <c r="Z181" i="62"/>
  <c r="Y181" i="62"/>
  <c r="X181" i="62"/>
  <c r="W181" i="62"/>
  <c r="V181" i="62"/>
  <c r="U181" i="62"/>
  <c r="T181" i="62"/>
  <c r="S181" i="62"/>
  <c r="R181" i="62"/>
  <c r="Q181" i="62"/>
  <c r="P181" i="62"/>
  <c r="O181" i="62"/>
  <c r="N181" i="62"/>
  <c r="M181" i="62"/>
  <c r="L181" i="62"/>
  <c r="K181" i="62"/>
  <c r="J181" i="62"/>
  <c r="I181" i="62"/>
  <c r="H181" i="62"/>
  <c r="G181" i="62"/>
  <c r="F181" i="62"/>
  <c r="E181" i="62"/>
  <c r="D181" i="62"/>
  <c r="AI180" i="62"/>
  <c r="AH180" i="62"/>
  <c r="AG180" i="62"/>
  <c r="AF180" i="62"/>
  <c r="AE180" i="62"/>
  <c r="AD180" i="62"/>
  <c r="AC180" i="62"/>
  <c r="AB180" i="62"/>
  <c r="AA180" i="62"/>
  <c r="Z180" i="62"/>
  <c r="Y180" i="62"/>
  <c r="X180" i="62"/>
  <c r="W180" i="62"/>
  <c r="V180" i="62"/>
  <c r="U180" i="62"/>
  <c r="T180" i="62"/>
  <c r="S180" i="62"/>
  <c r="R180" i="62"/>
  <c r="Q180" i="62"/>
  <c r="P180" i="62"/>
  <c r="O180" i="62"/>
  <c r="N180" i="62"/>
  <c r="M180" i="62"/>
  <c r="L180" i="62"/>
  <c r="K180" i="62"/>
  <c r="J180" i="62"/>
  <c r="I180" i="62"/>
  <c r="H180" i="62"/>
  <c r="G180" i="62"/>
  <c r="F180" i="62"/>
  <c r="E180" i="62"/>
  <c r="D180" i="62"/>
  <c r="AI179" i="62"/>
  <c r="AH179" i="62"/>
  <c r="AG179" i="62"/>
  <c r="AF179" i="62"/>
  <c r="AE179" i="62"/>
  <c r="AD179" i="62"/>
  <c r="AC179" i="62"/>
  <c r="AB179" i="62"/>
  <c r="AA179" i="62"/>
  <c r="Z179" i="62"/>
  <c r="Y179" i="62"/>
  <c r="X179" i="62"/>
  <c r="W179" i="62"/>
  <c r="V179" i="62"/>
  <c r="U179" i="62"/>
  <c r="T179" i="62"/>
  <c r="S179" i="62"/>
  <c r="R179" i="62"/>
  <c r="Q179" i="62"/>
  <c r="P179" i="62"/>
  <c r="O179" i="62"/>
  <c r="N179" i="62"/>
  <c r="M179" i="62"/>
  <c r="L179" i="62"/>
  <c r="K179" i="62"/>
  <c r="J179" i="62"/>
  <c r="I179" i="62"/>
  <c r="H179" i="62"/>
  <c r="G179" i="62"/>
  <c r="F179" i="62"/>
  <c r="E179" i="62"/>
  <c r="D179" i="62"/>
  <c r="AI178" i="62"/>
  <c r="AH178" i="62"/>
  <c r="AG178" i="62"/>
  <c r="AF178" i="62"/>
  <c r="AE178" i="62"/>
  <c r="AD178" i="62"/>
  <c r="AC178" i="62"/>
  <c r="AB178" i="62"/>
  <c r="AA178" i="62"/>
  <c r="Z178" i="62"/>
  <c r="Y178" i="62"/>
  <c r="X178" i="62"/>
  <c r="W178" i="62"/>
  <c r="V178" i="62"/>
  <c r="U178" i="62"/>
  <c r="T178" i="62"/>
  <c r="S178" i="62"/>
  <c r="R178" i="62"/>
  <c r="Q178" i="62"/>
  <c r="P178" i="62"/>
  <c r="O178" i="62"/>
  <c r="N178" i="62"/>
  <c r="M178" i="62"/>
  <c r="L178" i="62"/>
  <c r="K178" i="62"/>
  <c r="J178" i="62"/>
  <c r="I178" i="62"/>
  <c r="H178" i="62"/>
  <c r="G178" i="62"/>
  <c r="F178" i="62"/>
  <c r="E178" i="62"/>
  <c r="D178" i="62"/>
  <c r="AI177" i="62"/>
  <c r="AH177" i="62"/>
  <c r="AG177" i="62"/>
  <c r="AF177" i="62"/>
  <c r="AE177" i="62"/>
  <c r="AD177" i="62"/>
  <c r="AC177" i="62"/>
  <c r="AB177" i="62"/>
  <c r="AA177" i="62"/>
  <c r="Z177" i="62"/>
  <c r="Y177" i="62"/>
  <c r="X177" i="62"/>
  <c r="W177" i="62"/>
  <c r="V177" i="62"/>
  <c r="U177" i="62"/>
  <c r="T177" i="62"/>
  <c r="S177" i="62"/>
  <c r="R177" i="62"/>
  <c r="Q177" i="62"/>
  <c r="P177" i="62"/>
  <c r="O177" i="62"/>
  <c r="N177" i="62"/>
  <c r="M177" i="62"/>
  <c r="L177" i="62"/>
  <c r="K177" i="62"/>
  <c r="J177" i="62"/>
  <c r="I177" i="62"/>
  <c r="H177" i="62"/>
  <c r="G177" i="62"/>
  <c r="F177" i="62"/>
  <c r="E177" i="62"/>
  <c r="D177" i="62"/>
  <c r="AI176" i="62"/>
  <c r="AH176" i="62"/>
  <c r="AG176" i="62"/>
  <c r="AF176" i="62"/>
  <c r="AE176" i="62"/>
  <c r="AD176" i="62"/>
  <c r="AC176" i="62"/>
  <c r="AB176" i="62"/>
  <c r="AA176" i="62"/>
  <c r="Z176" i="62"/>
  <c r="Y176" i="62"/>
  <c r="X176" i="62"/>
  <c r="W176" i="62"/>
  <c r="V176" i="62"/>
  <c r="U176" i="62"/>
  <c r="T176" i="62"/>
  <c r="S176" i="62"/>
  <c r="R176" i="62"/>
  <c r="Q176" i="62"/>
  <c r="P176" i="62"/>
  <c r="O176" i="62"/>
  <c r="N176" i="62"/>
  <c r="M176" i="62"/>
  <c r="L176" i="62"/>
  <c r="K176" i="62"/>
  <c r="J176" i="62"/>
  <c r="I176" i="62"/>
  <c r="H176" i="62"/>
  <c r="G176" i="62"/>
  <c r="F176" i="62"/>
  <c r="E176" i="62"/>
  <c r="D176" i="62"/>
  <c r="AI175" i="62"/>
  <c r="AH175" i="62"/>
  <c r="AG175" i="62"/>
  <c r="AF175" i="62"/>
  <c r="AE175" i="62"/>
  <c r="AD175" i="62"/>
  <c r="AC175" i="62"/>
  <c r="AB175" i="62"/>
  <c r="AA175" i="62"/>
  <c r="Z175" i="62"/>
  <c r="Y175" i="62"/>
  <c r="X175" i="62"/>
  <c r="W175" i="62"/>
  <c r="V175" i="62"/>
  <c r="U175" i="62"/>
  <c r="T175" i="62"/>
  <c r="S175" i="62"/>
  <c r="R175" i="62"/>
  <c r="Q175" i="62"/>
  <c r="P175" i="62"/>
  <c r="O175" i="62"/>
  <c r="N175" i="62"/>
  <c r="M175" i="62"/>
  <c r="L175" i="62"/>
  <c r="K175" i="62"/>
  <c r="J175" i="62"/>
  <c r="I175" i="62"/>
  <c r="H175" i="62"/>
  <c r="G175" i="62"/>
  <c r="F175" i="62"/>
  <c r="E175" i="62"/>
  <c r="D175" i="62"/>
  <c r="AI174" i="62"/>
  <c r="AH174" i="62"/>
  <c r="AG174" i="62"/>
  <c r="AF174" i="62"/>
  <c r="AE174" i="62"/>
  <c r="AD174" i="62"/>
  <c r="AC174" i="62"/>
  <c r="AB174" i="62"/>
  <c r="AA174" i="62"/>
  <c r="Z174" i="62"/>
  <c r="Y174" i="62"/>
  <c r="X174" i="62"/>
  <c r="W174" i="62"/>
  <c r="V174" i="62"/>
  <c r="U174" i="62"/>
  <c r="T174" i="62"/>
  <c r="S174" i="62"/>
  <c r="R174" i="62"/>
  <c r="Q174" i="62"/>
  <c r="P174" i="62"/>
  <c r="O174" i="62"/>
  <c r="N174" i="62"/>
  <c r="M174" i="62"/>
  <c r="L174" i="62"/>
  <c r="K174" i="62"/>
  <c r="J174" i="62"/>
  <c r="I174" i="62"/>
  <c r="H174" i="62"/>
  <c r="G174" i="62"/>
  <c r="F174" i="62"/>
  <c r="E174" i="62"/>
  <c r="D174" i="62"/>
  <c r="AI173" i="62"/>
  <c r="AH173" i="62"/>
  <c r="AG173" i="62"/>
  <c r="AF173" i="62"/>
  <c r="AE173" i="62"/>
  <c r="AD173" i="62"/>
  <c r="AC173" i="62"/>
  <c r="AB173" i="62"/>
  <c r="AA173" i="62"/>
  <c r="Z173" i="62"/>
  <c r="Y173" i="62"/>
  <c r="X173" i="62"/>
  <c r="W173" i="62"/>
  <c r="V173" i="62"/>
  <c r="U173" i="62"/>
  <c r="T173" i="62"/>
  <c r="S173" i="62"/>
  <c r="R173" i="62"/>
  <c r="Q173" i="62"/>
  <c r="P173" i="62"/>
  <c r="O173" i="62"/>
  <c r="N173" i="62"/>
  <c r="M173" i="62"/>
  <c r="L173" i="62"/>
  <c r="K173" i="62"/>
  <c r="J173" i="62"/>
  <c r="I173" i="62"/>
  <c r="H173" i="62"/>
  <c r="G173" i="62"/>
  <c r="F173" i="62"/>
  <c r="E173" i="62"/>
  <c r="D173" i="62"/>
  <c r="AI172" i="62"/>
  <c r="AH172" i="62"/>
  <c r="AG172" i="62"/>
  <c r="AF172" i="62"/>
  <c r="AE172" i="62"/>
  <c r="AD172" i="62"/>
  <c r="AC172" i="62"/>
  <c r="AB172" i="62"/>
  <c r="AA172" i="62"/>
  <c r="Z172" i="62"/>
  <c r="Y172" i="62"/>
  <c r="X172" i="62"/>
  <c r="W172" i="62"/>
  <c r="V172" i="62"/>
  <c r="U172" i="62"/>
  <c r="T172" i="62"/>
  <c r="S172" i="62"/>
  <c r="R172" i="62"/>
  <c r="Q172" i="62"/>
  <c r="P172" i="62"/>
  <c r="O172" i="62"/>
  <c r="N172" i="62"/>
  <c r="M172" i="62"/>
  <c r="L172" i="62"/>
  <c r="K172" i="62"/>
  <c r="J172" i="62"/>
  <c r="I172" i="62"/>
  <c r="H172" i="62"/>
  <c r="G172" i="62"/>
  <c r="F172" i="62"/>
  <c r="E172" i="62"/>
  <c r="D172" i="62"/>
  <c r="AI171" i="62"/>
  <c r="AH171" i="62"/>
  <c r="AG171" i="62"/>
  <c r="AF171" i="62"/>
  <c r="AE171" i="62"/>
  <c r="AD171" i="62"/>
  <c r="AC171" i="62"/>
  <c r="AB171" i="62"/>
  <c r="AA171" i="62"/>
  <c r="Z171" i="62"/>
  <c r="Y171" i="62"/>
  <c r="X171" i="62"/>
  <c r="W171" i="62"/>
  <c r="V171" i="62"/>
  <c r="U171" i="62"/>
  <c r="T171" i="62"/>
  <c r="S171" i="62"/>
  <c r="R171" i="62"/>
  <c r="Q171" i="62"/>
  <c r="P171" i="62"/>
  <c r="O171" i="62"/>
  <c r="N171" i="62"/>
  <c r="M171" i="62"/>
  <c r="L171" i="62"/>
  <c r="K171" i="62"/>
  <c r="J171" i="62"/>
  <c r="I171" i="62"/>
  <c r="H171" i="62"/>
  <c r="G171" i="62"/>
  <c r="F171" i="62"/>
  <c r="E171" i="62"/>
  <c r="D171" i="62"/>
  <c r="AI170" i="62"/>
  <c r="AH170" i="62"/>
  <c r="AG170" i="62"/>
  <c r="AF170" i="62"/>
  <c r="AE170" i="62"/>
  <c r="AD170" i="62"/>
  <c r="AC170" i="62"/>
  <c r="AB170" i="62"/>
  <c r="AA170" i="62"/>
  <c r="Z170" i="62"/>
  <c r="Y170" i="62"/>
  <c r="X170" i="62"/>
  <c r="W170" i="62"/>
  <c r="V170" i="62"/>
  <c r="U170" i="62"/>
  <c r="T170" i="62"/>
  <c r="S170" i="62"/>
  <c r="R170" i="62"/>
  <c r="Q170" i="62"/>
  <c r="P170" i="62"/>
  <c r="O170" i="62"/>
  <c r="N170" i="62"/>
  <c r="M170" i="62"/>
  <c r="L170" i="62"/>
  <c r="K170" i="62"/>
  <c r="J170" i="62"/>
  <c r="I170" i="62"/>
  <c r="H170" i="62"/>
  <c r="G170" i="62"/>
  <c r="F170" i="62"/>
  <c r="E170" i="62"/>
  <c r="D170" i="62"/>
  <c r="AI169" i="62"/>
  <c r="AH169" i="62"/>
  <c r="AG169" i="62"/>
  <c r="AF169" i="62"/>
  <c r="AE169" i="62"/>
  <c r="AD169" i="62"/>
  <c r="AC169" i="62"/>
  <c r="AB169" i="62"/>
  <c r="AA169" i="62"/>
  <c r="Z169" i="62"/>
  <c r="Y169" i="62"/>
  <c r="X169" i="62"/>
  <c r="W169" i="62"/>
  <c r="V169" i="62"/>
  <c r="U169" i="62"/>
  <c r="T169" i="62"/>
  <c r="S169" i="62"/>
  <c r="R169" i="62"/>
  <c r="Q169" i="62"/>
  <c r="P169" i="62"/>
  <c r="O169" i="62"/>
  <c r="N169" i="62"/>
  <c r="M169" i="62"/>
  <c r="L169" i="62"/>
  <c r="K169" i="62"/>
  <c r="J169" i="62"/>
  <c r="I169" i="62"/>
  <c r="H169" i="62"/>
  <c r="G169" i="62"/>
  <c r="F169" i="62"/>
  <c r="E169" i="62"/>
  <c r="D169" i="62"/>
  <c r="AI168" i="62"/>
  <c r="AH168" i="62"/>
  <c r="AG168" i="62"/>
  <c r="AF168" i="62"/>
  <c r="AE168" i="62"/>
  <c r="AD168" i="62"/>
  <c r="AC168" i="62"/>
  <c r="AB168" i="62"/>
  <c r="AA168" i="62"/>
  <c r="Z168" i="62"/>
  <c r="Y168" i="62"/>
  <c r="X168" i="62"/>
  <c r="W168" i="62"/>
  <c r="V168" i="62"/>
  <c r="U168" i="62"/>
  <c r="T168" i="62"/>
  <c r="S168" i="62"/>
  <c r="R168" i="62"/>
  <c r="Q168" i="62"/>
  <c r="P168" i="62"/>
  <c r="O168" i="62"/>
  <c r="N168" i="62"/>
  <c r="M168" i="62"/>
  <c r="L168" i="62"/>
  <c r="K168" i="62"/>
  <c r="J168" i="62"/>
  <c r="I168" i="62"/>
  <c r="H168" i="62"/>
  <c r="G168" i="62"/>
  <c r="F168" i="62"/>
  <c r="E168" i="62"/>
  <c r="D168" i="62"/>
  <c r="AI167" i="62"/>
  <c r="AH167" i="62"/>
  <c r="AG167" i="62"/>
  <c r="AF167" i="62"/>
  <c r="AE167" i="62"/>
  <c r="AD167" i="62"/>
  <c r="AC167" i="62"/>
  <c r="AB167" i="62"/>
  <c r="AA167" i="62"/>
  <c r="Z167" i="62"/>
  <c r="Y167" i="62"/>
  <c r="X167" i="62"/>
  <c r="W167" i="62"/>
  <c r="V167" i="62"/>
  <c r="U167" i="62"/>
  <c r="T167" i="62"/>
  <c r="S167" i="62"/>
  <c r="R167" i="62"/>
  <c r="Q167" i="62"/>
  <c r="P167" i="62"/>
  <c r="O167" i="62"/>
  <c r="N167" i="62"/>
  <c r="M167" i="62"/>
  <c r="L167" i="62"/>
  <c r="K167" i="62"/>
  <c r="J167" i="62"/>
  <c r="I167" i="62"/>
  <c r="H167" i="62"/>
  <c r="G167" i="62"/>
  <c r="F167" i="62"/>
  <c r="E167" i="62"/>
  <c r="D167" i="62"/>
  <c r="AI166" i="62"/>
  <c r="AH166" i="62"/>
  <c r="AG166" i="62"/>
  <c r="AF166" i="62"/>
  <c r="AE166" i="62"/>
  <c r="AD166" i="62"/>
  <c r="AC166" i="62"/>
  <c r="AB166" i="62"/>
  <c r="AA166" i="62"/>
  <c r="Z166" i="62"/>
  <c r="Y166" i="62"/>
  <c r="X166" i="62"/>
  <c r="W166" i="62"/>
  <c r="V166" i="62"/>
  <c r="U166" i="62"/>
  <c r="T166" i="62"/>
  <c r="S166" i="62"/>
  <c r="R166" i="62"/>
  <c r="Q166" i="62"/>
  <c r="P166" i="62"/>
  <c r="O166" i="62"/>
  <c r="N166" i="62"/>
  <c r="M166" i="62"/>
  <c r="L166" i="62"/>
  <c r="K166" i="62"/>
  <c r="J166" i="62"/>
  <c r="I166" i="62"/>
  <c r="H166" i="62"/>
  <c r="G166" i="62"/>
  <c r="F166" i="62"/>
  <c r="E166" i="62"/>
  <c r="D166" i="62"/>
  <c r="AI165" i="62"/>
  <c r="AH165" i="62"/>
  <c r="AG165" i="62"/>
  <c r="AF165" i="62"/>
  <c r="AE165" i="62"/>
  <c r="AD165" i="62"/>
  <c r="AC165" i="62"/>
  <c r="AB165" i="62"/>
  <c r="AA165" i="62"/>
  <c r="Z165" i="62"/>
  <c r="Y165" i="62"/>
  <c r="X165" i="62"/>
  <c r="W165" i="62"/>
  <c r="V165" i="62"/>
  <c r="U165" i="62"/>
  <c r="T165" i="62"/>
  <c r="S165" i="62"/>
  <c r="R165" i="62"/>
  <c r="Q165" i="62"/>
  <c r="P165" i="62"/>
  <c r="O165" i="62"/>
  <c r="N165" i="62"/>
  <c r="M165" i="62"/>
  <c r="L165" i="62"/>
  <c r="K165" i="62"/>
  <c r="J165" i="62"/>
  <c r="I165" i="62"/>
  <c r="H165" i="62"/>
  <c r="G165" i="62"/>
  <c r="F165" i="62"/>
  <c r="E165" i="62"/>
  <c r="D165" i="62"/>
  <c r="AI164" i="62"/>
  <c r="AH164" i="62"/>
  <c r="AG164" i="62"/>
  <c r="AF164" i="62"/>
  <c r="AE164" i="62"/>
  <c r="AD164" i="62"/>
  <c r="AC164" i="62"/>
  <c r="AB164" i="62"/>
  <c r="AA164" i="62"/>
  <c r="Z164" i="62"/>
  <c r="Y164" i="62"/>
  <c r="X164" i="62"/>
  <c r="W164" i="62"/>
  <c r="V164" i="62"/>
  <c r="U164" i="62"/>
  <c r="T164" i="62"/>
  <c r="S164" i="62"/>
  <c r="R164" i="62"/>
  <c r="Q164" i="62"/>
  <c r="P164" i="62"/>
  <c r="O164" i="62"/>
  <c r="N164" i="62"/>
  <c r="M164" i="62"/>
  <c r="L164" i="62"/>
  <c r="K164" i="62"/>
  <c r="J164" i="62"/>
  <c r="I164" i="62"/>
  <c r="H164" i="62"/>
  <c r="G164" i="62"/>
  <c r="F164" i="62"/>
  <c r="E164" i="62"/>
  <c r="D164" i="62"/>
  <c r="AI163" i="62"/>
  <c r="AH163" i="62"/>
  <c r="AG163" i="62"/>
  <c r="AF163" i="62"/>
  <c r="AE163" i="62"/>
  <c r="AD163" i="62"/>
  <c r="AC163" i="62"/>
  <c r="AB163" i="62"/>
  <c r="AA163" i="62"/>
  <c r="Z163" i="62"/>
  <c r="Y163" i="62"/>
  <c r="X163" i="62"/>
  <c r="W163" i="62"/>
  <c r="V163" i="62"/>
  <c r="U163" i="62"/>
  <c r="T163" i="62"/>
  <c r="S163" i="62"/>
  <c r="R163" i="62"/>
  <c r="Q163" i="62"/>
  <c r="P163" i="62"/>
  <c r="O163" i="62"/>
  <c r="N163" i="62"/>
  <c r="M163" i="62"/>
  <c r="L163" i="62"/>
  <c r="K163" i="62"/>
  <c r="J163" i="62"/>
  <c r="I163" i="62"/>
  <c r="H163" i="62"/>
  <c r="G163" i="62"/>
  <c r="F163" i="62"/>
  <c r="E163" i="62"/>
  <c r="D163" i="62"/>
  <c r="AI162" i="62"/>
  <c r="AH162" i="62"/>
  <c r="AG162" i="62"/>
  <c r="AF162" i="62"/>
  <c r="AE162" i="62"/>
  <c r="AD162" i="62"/>
  <c r="AC162" i="62"/>
  <c r="AB162" i="62"/>
  <c r="AA162" i="62"/>
  <c r="Z162" i="62"/>
  <c r="Y162" i="62"/>
  <c r="X162" i="62"/>
  <c r="W162" i="62"/>
  <c r="V162" i="62"/>
  <c r="U162" i="62"/>
  <c r="T162" i="62"/>
  <c r="S162" i="62"/>
  <c r="R162" i="62"/>
  <c r="Q162" i="62"/>
  <c r="P162" i="62"/>
  <c r="O162" i="62"/>
  <c r="N162" i="62"/>
  <c r="M162" i="62"/>
  <c r="L162" i="62"/>
  <c r="K162" i="62"/>
  <c r="J162" i="62"/>
  <c r="I162" i="62"/>
  <c r="H162" i="62"/>
  <c r="G162" i="62"/>
  <c r="F162" i="62"/>
  <c r="E162" i="62"/>
  <c r="D162" i="62"/>
  <c r="AI161" i="62"/>
  <c r="AH161" i="62"/>
  <c r="AG161" i="62"/>
  <c r="AF161" i="62"/>
  <c r="AE161" i="62"/>
  <c r="AD161" i="62"/>
  <c r="AC161" i="62"/>
  <c r="AB161" i="62"/>
  <c r="AA161" i="62"/>
  <c r="Z161" i="62"/>
  <c r="Y161" i="62"/>
  <c r="X161" i="62"/>
  <c r="W161" i="62"/>
  <c r="V161" i="62"/>
  <c r="U161" i="62"/>
  <c r="T161" i="62"/>
  <c r="S161" i="62"/>
  <c r="R161" i="62"/>
  <c r="Q161" i="62"/>
  <c r="P161" i="62"/>
  <c r="O161" i="62"/>
  <c r="N161" i="62"/>
  <c r="M161" i="62"/>
  <c r="L161" i="62"/>
  <c r="K161" i="62"/>
  <c r="J161" i="62"/>
  <c r="I161" i="62"/>
  <c r="H161" i="62"/>
  <c r="G161" i="62"/>
  <c r="F161" i="62"/>
  <c r="E161" i="62"/>
  <c r="D161" i="62"/>
  <c r="AI160" i="62"/>
  <c r="AH160" i="62"/>
  <c r="AG160" i="62"/>
  <c r="AF160" i="62"/>
  <c r="AE160" i="62"/>
  <c r="AD160" i="62"/>
  <c r="AC160" i="62"/>
  <c r="AB160" i="62"/>
  <c r="AA160" i="62"/>
  <c r="Z160" i="62"/>
  <c r="Y160" i="62"/>
  <c r="X160" i="62"/>
  <c r="W160" i="62"/>
  <c r="V160" i="62"/>
  <c r="U160" i="62"/>
  <c r="T160" i="62"/>
  <c r="S160" i="62"/>
  <c r="R160" i="62"/>
  <c r="Q160" i="62"/>
  <c r="P160" i="62"/>
  <c r="O160" i="62"/>
  <c r="N160" i="62"/>
  <c r="M160" i="62"/>
  <c r="L160" i="62"/>
  <c r="K160" i="62"/>
  <c r="J160" i="62"/>
  <c r="I160" i="62"/>
  <c r="H160" i="62"/>
  <c r="G160" i="62"/>
  <c r="F160" i="62"/>
  <c r="E160" i="62"/>
  <c r="D160" i="62"/>
  <c r="AI159" i="62"/>
  <c r="AH159" i="62"/>
  <c r="AG159" i="62"/>
  <c r="AF159" i="62"/>
  <c r="AE159" i="62"/>
  <c r="AD159" i="62"/>
  <c r="AC159" i="62"/>
  <c r="AB159" i="62"/>
  <c r="AA159" i="62"/>
  <c r="Z159" i="62"/>
  <c r="Y159" i="62"/>
  <c r="X159" i="62"/>
  <c r="W159" i="62"/>
  <c r="V159" i="62"/>
  <c r="U159" i="62"/>
  <c r="T159" i="62"/>
  <c r="S159" i="62"/>
  <c r="R159" i="62"/>
  <c r="Q159" i="62"/>
  <c r="P159" i="62"/>
  <c r="O159" i="62"/>
  <c r="N159" i="62"/>
  <c r="M159" i="62"/>
  <c r="L159" i="62"/>
  <c r="K159" i="62"/>
  <c r="J159" i="62"/>
  <c r="I159" i="62"/>
  <c r="H159" i="62"/>
  <c r="G159" i="62"/>
  <c r="F159" i="62"/>
  <c r="E159" i="62"/>
  <c r="D159" i="62"/>
  <c r="AI158" i="62"/>
  <c r="AH158" i="62"/>
  <c r="AG158" i="62"/>
  <c r="AF158" i="62"/>
  <c r="AE158" i="62"/>
  <c r="AD158" i="62"/>
  <c r="AC158" i="62"/>
  <c r="AB158" i="62"/>
  <c r="AA158" i="62"/>
  <c r="Z158" i="62"/>
  <c r="Y158" i="62"/>
  <c r="X158" i="62"/>
  <c r="W158" i="62"/>
  <c r="V158" i="62"/>
  <c r="U158" i="62"/>
  <c r="T158" i="62"/>
  <c r="S158" i="62"/>
  <c r="R158" i="62"/>
  <c r="Q158" i="62"/>
  <c r="P158" i="62"/>
  <c r="O158" i="62"/>
  <c r="N158" i="62"/>
  <c r="M158" i="62"/>
  <c r="L158" i="62"/>
  <c r="K158" i="62"/>
  <c r="J158" i="62"/>
  <c r="I158" i="62"/>
  <c r="H158" i="62"/>
  <c r="G158" i="62"/>
  <c r="F158" i="62"/>
  <c r="E158" i="62"/>
  <c r="D158" i="62"/>
  <c r="AI157" i="62"/>
  <c r="AH157" i="62"/>
  <c r="AG157" i="62"/>
  <c r="AF157" i="62"/>
  <c r="AE157" i="62"/>
  <c r="AD157" i="62"/>
  <c r="AC157" i="62"/>
  <c r="AB157" i="62"/>
  <c r="AA157" i="62"/>
  <c r="Z157" i="62"/>
  <c r="Y157" i="62"/>
  <c r="X157" i="62"/>
  <c r="W157" i="62"/>
  <c r="V157" i="62"/>
  <c r="U157" i="62"/>
  <c r="T157" i="62"/>
  <c r="S157" i="62"/>
  <c r="R157" i="62"/>
  <c r="Q157" i="62"/>
  <c r="P157" i="62"/>
  <c r="O157" i="62"/>
  <c r="N157" i="62"/>
  <c r="M157" i="62"/>
  <c r="L157" i="62"/>
  <c r="K157" i="62"/>
  <c r="J157" i="62"/>
  <c r="I157" i="62"/>
  <c r="H157" i="62"/>
  <c r="G157" i="62"/>
  <c r="F157" i="62"/>
  <c r="E157" i="62"/>
  <c r="D157" i="62"/>
  <c r="AI156" i="62"/>
  <c r="AH156" i="62"/>
  <c r="AG156" i="62"/>
  <c r="AF156" i="62"/>
  <c r="AE156" i="62"/>
  <c r="AD156" i="62"/>
  <c r="AC156" i="62"/>
  <c r="AB156" i="62"/>
  <c r="AA156" i="62"/>
  <c r="Z156" i="62"/>
  <c r="Y156" i="62"/>
  <c r="X156" i="62"/>
  <c r="W156" i="62"/>
  <c r="V156" i="62"/>
  <c r="U156" i="62"/>
  <c r="T156" i="62"/>
  <c r="S156" i="62"/>
  <c r="R156" i="62"/>
  <c r="Q156" i="62"/>
  <c r="P156" i="62"/>
  <c r="O156" i="62"/>
  <c r="N156" i="62"/>
  <c r="M156" i="62"/>
  <c r="L156" i="62"/>
  <c r="K156" i="62"/>
  <c r="J156" i="62"/>
  <c r="I156" i="62"/>
  <c r="H156" i="62"/>
  <c r="G156" i="62"/>
  <c r="F156" i="62"/>
  <c r="E156" i="62"/>
  <c r="D156" i="62"/>
  <c r="AI155" i="62"/>
  <c r="AH155" i="62"/>
  <c r="AG155" i="62"/>
  <c r="AF155" i="62"/>
  <c r="AE155" i="62"/>
  <c r="AD155" i="62"/>
  <c r="AC155" i="62"/>
  <c r="AB155" i="62"/>
  <c r="AA155" i="62"/>
  <c r="Z155" i="62"/>
  <c r="Y155" i="62"/>
  <c r="X155" i="62"/>
  <c r="W155" i="62"/>
  <c r="V155" i="62"/>
  <c r="U155" i="62"/>
  <c r="T155" i="62"/>
  <c r="S155" i="62"/>
  <c r="R155" i="62"/>
  <c r="Q155" i="62"/>
  <c r="P155" i="62"/>
  <c r="O155" i="62"/>
  <c r="N155" i="62"/>
  <c r="M155" i="62"/>
  <c r="L155" i="62"/>
  <c r="K155" i="62"/>
  <c r="J155" i="62"/>
  <c r="I155" i="62"/>
  <c r="H155" i="62"/>
  <c r="G155" i="62"/>
  <c r="F155" i="62"/>
  <c r="E155" i="62"/>
  <c r="D155" i="62"/>
  <c r="AI3" i="62"/>
  <c r="AH3" i="62"/>
  <c r="AD3" i="62"/>
  <c r="AC3" i="62"/>
  <c r="AB3" i="62"/>
  <c r="AA3" i="62"/>
  <c r="Z3" i="62"/>
  <c r="V3" i="62"/>
  <c r="U3" i="62"/>
  <c r="T3" i="62"/>
  <c r="S3" i="62"/>
  <c r="R3" i="62"/>
  <c r="N3" i="62"/>
  <c r="M3" i="62"/>
  <c r="L3" i="62"/>
  <c r="K3" i="62"/>
  <c r="J3" i="62"/>
  <c r="F3" i="62"/>
  <c r="E3" i="62"/>
  <c r="D3" i="62"/>
  <c r="AI2" i="62"/>
  <c r="AH2" i="62"/>
  <c r="AD2" i="62"/>
  <c r="AC2" i="62"/>
  <c r="AB2" i="62"/>
  <c r="AA2" i="62"/>
  <c r="Z2" i="62"/>
  <c r="V2" i="62"/>
  <c r="U2" i="62"/>
  <c r="T2" i="62"/>
  <c r="S2" i="62"/>
  <c r="R2" i="62"/>
  <c r="N2" i="62"/>
  <c r="M2" i="62"/>
  <c r="L2" i="62"/>
  <c r="K2" i="62"/>
  <c r="J2" i="62"/>
  <c r="F2" i="62"/>
  <c r="E2" i="62"/>
  <c r="D2" i="62"/>
  <c r="AI1" i="62"/>
  <c r="AH1" i="62"/>
  <c r="AD1" i="62"/>
  <c r="AC1" i="62"/>
  <c r="AB1" i="62"/>
  <c r="AA1" i="62"/>
  <c r="Z1" i="62"/>
  <c r="V1" i="62"/>
  <c r="U1" i="62"/>
  <c r="T1" i="62"/>
  <c r="S1" i="62"/>
  <c r="R1" i="62"/>
  <c r="N1" i="62"/>
  <c r="M1" i="62"/>
  <c r="L1" i="62"/>
  <c r="E154" i="57"/>
  <c r="F154" i="57"/>
  <c r="G154" i="57"/>
  <c r="H154" i="57"/>
  <c r="I154" i="57"/>
  <c r="J154" i="57"/>
  <c r="K154" i="57"/>
  <c r="L154" i="57"/>
  <c r="M154" i="57"/>
  <c r="N154" i="57"/>
  <c r="O154" i="57"/>
  <c r="P154" i="57"/>
  <c r="Q154" i="57"/>
  <c r="R154" i="57"/>
  <c r="S154" i="57"/>
  <c r="T154" i="57"/>
  <c r="U154" i="57"/>
  <c r="V154" i="57"/>
  <c r="W154" i="57"/>
  <c r="E155" i="57"/>
  <c r="F155" i="57"/>
  <c r="G155" i="57"/>
  <c r="H155" i="57"/>
  <c r="I155" i="57"/>
  <c r="J155" i="57"/>
  <c r="K155" i="57"/>
  <c r="L155" i="57"/>
  <c r="M155" i="57"/>
  <c r="N155" i="57"/>
  <c r="O155" i="57"/>
  <c r="P155" i="57"/>
  <c r="Q155" i="57"/>
  <c r="R155" i="57"/>
  <c r="S155" i="57"/>
  <c r="T155" i="57"/>
  <c r="U155" i="57"/>
  <c r="V155" i="57"/>
  <c r="W155" i="57"/>
  <c r="E156" i="57"/>
  <c r="F156" i="57"/>
  <c r="G156" i="57"/>
  <c r="H156" i="57"/>
  <c r="I156" i="57"/>
  <c r="J156" i="57"/>
  <c r="K156" i="57"/>
  <c r="L156" i="57"/>
  <c r="M156" i="57"/>
  <c r="N156" i="57"/>
  <c r="O156" i="57"/>
  <c r="P156" i="57"/>
  <c r="Q156" i="57"/>
  <c r="R156" i="57"/>
  <c r="S156" i="57"/>
  <c r="T156" i="57"/>
  <c r="U156" i="57"/>
  <c r="V156" i="57"/>
  <c r="W156" i="57"/>
  <c r="E157" i="57"/>
  <c r="F157" i="57"/>
  <c r="G157" i="57"/>
  <c r="H157" i="57"/>
  <c r="I157" i="57"/>
  <c r="J157" i="57"/>
  <c r="K157" i="57"/>
  <c r="L157" i="57"/>
  <c r="M157" i="57"/>
  <c r="N157" i="57"/>
  <c r="O157" i="57"/>
  <c r="P157" i="57"/>
  <c r="Q157" i="57"/>
  <c r="R157" i="57"/>
  <c r="S157" i="57"/>
  <c r="T157" i="57"/>
  <c r="U157" i="57"/>
  <c r="V157" i="57"/>
  <c r="W157" i="57"/>
  <c r="E158" i="57"/>
  <c r="F158" i="57"/>
  <c r="G158" i="57"/>
  <c r="H158" i="57"/>
  <c r="I158" i="57"/>
  <c r="J158" i="57"/>
  <c r="K158" i="57"/>
  <c r="L158" i="57"/>
  <c r="M158" i="57"/>
  <c r="N158" i="57"/>
  <c r="O158" i="57"/>
  <c r="P158" i="57"/>
  <c r="Q158" i="57"/>
  <c r="R158" i="57"/>
  <c r="S158" i="57"/>
  <c r="T158" i="57"/>
  <c r="U158" i="57"/>
  <c r="V158" i="57"/>
  <c r="W158" i="57"/>
  <c r="E159" i="57"/>
  <c r="F159" i="57"/>
  <c r="G159" i="57"/>
  <c r="H159" i="57"/>
  <c r="I159" i="57"/>
  <c r="J159" i="57"/>
  <c r="K159" i="57"/>
  <c r="L159" i="57"/>
  <c r="M159" i="57"/>
  <c r="N159" i="57"/>
  <c r="O159" i="57"/>
  <c r="P159" i="57"/>
  <c r="Q159" i="57"/>
  <c r="R159" i="57"/>
  <c r="S159" i="57"/>
  <c r="T159" i="57"/>
  <c r="U159" i="57"/>
  <c r="V159" i="57"/>
  <c r="W159" i="57"/>
  <c r="E160" i="57"/>
  <c r="F160" i="57"/>
  <c r="G160" i="57"/>
  <c r="H160" i="57"/>
  <c r="I160" i="57"/>
  <c r="J160" i="57"/>
  <c r="K160" i="57"/>
  <c r="L160" i="57"/>
  <c r="M160" i="57"/>
  <c r="N160" i="57"/>
  <c r="O160" i="57"/>
  <c r="P160" i="57"/>
  <c r="Q160" i="57"/>
  <c r="R160" i="57"/>
  <c r="S160" i="57"/>
  <c r="T160" i="57"/>
  <c r="U160" i="57"/>
  <c r="V160" i="57"/>
  <c r="W160" i="57"/>
  <c r="E161" i="57"/>
  <c r="F161" i="57"/>
  <c r="G161" i="57"/>
  <c r="H161" i="57"/>
  <c r="I161" i="57"/>
  <c r="J161" i="57"/>
  <c r="K161" i="57"/>
  <c r="L161" i="57"/>
  <c r="M161" i="57"/>
  <c r="N161" i="57"/>
  <c r="O161" i="57"/>
  <c r="P161" i="57"/>
  <c r="Q161" i="57"/>
  <c r="R161" i="57"/>
  <c r="S161" i="57"/>
  <c r="T161" i="57"/>
  <c r="U161" i="57"/>
  <c r="V161" i="57"/>
  <c r="W161" i="57"/>
  <c r="E162" i="57"/>
  <c r="F162" i="57"/>
  <c r="G162" i="57"/>
  <c r="H162" i="57"/>
  <c r="I162" i="57"/>
  <c r="J162" i="57"/>
  <c r="K162" i="57"/>
  <c r="L162" i="57"/>
  <c r="M162" i="57"/>
  <c r="N162" i="57"/>
  <c r="O162" i="57"/>
  <c r="P162" i="57"/>
  <c r="Q162" i="57"/>
  <c r="R162" i="57"/>
  <c r="S162" i="57"/>
  <c r="T162" i="57"/>
  <c r="U162" i="57"/>
  <c r="V162" i="57"/>
  <c r="W162" i="57"/>
  <c r="E163" i="57"/>
  <c r="F163" i="57"/>
  <c r="G163" i="57"/>
  <c r="H163" i="57"/>
  <c r="I163" i="57"/>
  <c r="J163" i="57"/>
  <c r="K163" i="57"/>
  <c r="L163" i="57"/>
  <c r="M163" i="57"/>
  <c r="N163" i="57"/>
  <c r="O163" i="57"/>
  <c r="P163" i="57"/>
  <c r="Q163" i="57"/>
  <c r="R163" i="57"/>
  <c r="S163" i="57"/>
  <c r="T163" i="57"/>
  <c r="U163" i="57"/>
  <c r="V163" i="57"/>
  <c r="W163" i="57"/>
  <c r="E164" i="57"/>
  <c r="F164" i="57"/>
  <c r="G164" i="57"/>
  <c r="H164" i="57"/>
  <c r="I164" i="57"/>
  <c r="J164" i="57"/>
  <c r="K164" i="57"/>
  <c r="L164" i="57"/>
  <c r="M164" i="57"/>
  <c r="N164" i="57"/>
  <c r="O164" i="57"/>
  <c r="P164" i="57"/>
  <c r="Q164" i="57"/>
  <c r="R164" i="57"/>
  <c r="S164" i="57"/>
  <c r="T164" i="57"/>
  <c r="U164" i="57"/>
  <c r="V164" i="57"/>
  <c r="W164" i="57"/>
  <c r="E165" i="57"/>
  <c r="F165" i="57"/>
  <c r="G165" i="57"/>
  <c r="H165" i="57"/>
  <c r="I165" i="57"/>
  <c r="J165" i="57"/>
  <c r="K165" i="57"/>
  <c r="L165" i="57"/>
  <c r="M165" i="57"/>
  <c r="N165" i="57"/>
  <c r="O165" i="57"/>
  <c r="P165" i="57"/>
  <c r="Q165" i="57"/>
  <c r="R165" i="57"/>
  <c r="S165" i="57"/>
  <c r="T165" i="57"/>
  <c r="U165" i="57"/>
  <c r="V165" i="57"/>
  <c r="W165" i="57"/>
  <c r="E166" i="57"/>
  <c r="F166" i="57"/>
  <c r="G166" i="57"/>
  <c r="H166" i="57"/>
  <c r="I166" i="57"/>
  <c r="J166" i="57"/>
  <c r="K166" i="57"/>
  <c r="L166" i="57"/>
  <c r="M166" i="57"/>
  <c r="N166" i="57"/>
  <c r="O166" i="57"/>
  <c r="P166" i="57"/>
  <c r="Q166" i="57"/>
  <c r="R166" i="57"/>
  <c r="S166" i="57"/>
  <c r="T166" i="57"/>
  <c r="U166" i="57"/>
  <c r="V166" i="57"/>
  <c r="W166" i="57"/>
  <c r="E167" i="57"/>
  <c r="F167" i="57"/>
  <c r="G167" i="57"/>
  <c r="H167" i="57"/>
  <c r="I167" i="57"/>
  <c r="J167" i="57"/>
  <c r="K167" i="57"/>
  <c r="L167" i="57"/>
  <c r="M167" i="57"/>
  <c r="N167" i="57"/>
  <c r="O167" i="57"/>
  <c r="P167" i="57"/>
  <c r="Q167" i="57"/>
  <c r="R167" i="57"/>
  <c r="S167" i="57"/>
  <c r="T167" i="57"/>
  <c r="U167" i="57"/>
  <c r="V167" i="57"/>
  <c r="W167" i="57"/>
  <c r="E168" i="57"/>
  <c r="F168" i="57"/>
  <c r="G168" i="57"/>
  <c r="H168" i="57"/>
  <c r="I168" i="57"/>
  <c r="J168" i="57"/>
  <c r="K168" i="57"/>
  <c r="L168" i="57"/>
  <c r="M168" i="57"/>
  <c r="N168" i="57"/>
  <c r="O168" i="57"/>
  <c r="P168" i="57"/>
  <c r="Q168" i="57"/>
  <c r="R168" i="57"/>
  <c r="S168" i="57"/>
  <c r="T168" i="57"/>
  <c r="U168" i="57"/>
  <c r="V168" i="57"/>
  <c r="W168" i="57"/>
  <c r="E169" i="57"/>
  <c r="F169" i="57"/>
  <c r="G169" i="57"/>
  <c r="H169" i="57"/>
  <c r="I169" i="57"/>
  <c r="J169" i="57"/>
  <c r="K169" i="57"/>
  <c r="L169" i="57"/>
  <c r="M169" i="57"/>
  <c r="N169" i="57"/>
  <c r="O169" i="57"/>
  <c r="P169" i="57"/>
  <c r="Q169" i="57"/>
  <c r="R169" i="57"/>
  <c r="S169" i="57"/>
  <c r="T169" i="57"/>
  <c r="U169" i="57"/>
  <c r="V169" i="57"/>
  <c r="W169" i="57"/>
  <c r="E170" i="57"/>
  <c r="F170" i="57"/>
  <c r="G170" i="57"/>
  <c r="H170" i="57"/>
  <c r="I170" i="57"/>
  <c r="J170" i="57"/>
  <c r="K170" i="57"/>
  <c r="L170" i="57"/>
  <c r="M170" i="57"/>
  <c r="N170" i="57"/>
  <c r="O170" i="57"/>
  <c r="P170" i="57"/>
  <c r="Q170" i="57"/>
  <c r="R170" i="57"/>
  <c r="S170" i="57"/>
  <c r="T170" i="57"/>
  <c r="U170" i="57"/>
  <c r="V170" i="57"/>
  <c r="W170" i="57"/>
  <c r="E171" i="57"/>
  <c r="F171" i="57"/>
  <c r="G171" i="57"/>
  <c r="H171" i="57"/>
  <c r="I171" i="57"/>
  <c r="J171" i="57"/>
  <c r="K171" i="57"/>
  <c r="L171" i="57"/>
  <c r="M171" i="57"/>
  <c r="N171" i="57"/>
  <c r="O171" i="57"/>
  <c r="P171" i="57"/>
  <c r="Q171" i="57"/>
  <c r="R171" i="57"/>
  <c r="S171" i="57"/>
  <c r="T171" i="57"/>
  <c r="U171" i="57"/>
  <c r="V171" i="57"/>
  <c r="W171" i="57"/>
  <c r="E172" i="57"/>
  <c r="F172" i="57"/>
  <c r="G172" i="57"/>
  <c r="H172" i="57"/>
  <c r="I172" i="57"/>
  <c r="J172" i="57"/>
  <c r="K172" i="57"/>
  <c r="L172" i="57"/>
  <c r="M172" i="57"/>
  <c r="N172" i="57"/>
  <c r="O172" i="57"/>
  <c r="P172" i="57"/>
  <c r="Q172" i="57"/>
  <c r="R172" i="57"/>
  <c r="S172" i="57"/>
  <c r="T172" i="57"/>
  <c r="U172" i="57"/>
  <c r="V172" i="57"/>
  <c r="W172" i="57"/>
  <c r="E173" i="57"/>
  <c r="F173" i="57"/>
  <c r="G173" i="57"/>
  <c r="H173" i="57"/>
  <c r="I173" i="57"/>
  <c r="J173" i="57"/>
  <c r="K173" i="57"/>
  <c r="L173" i="57"/>
  <c r="M173" i="57"/>
  <c r="N173" i="57"/>
  <c r="O173" i="57"/>
  <c r="P173" i="57"/>
  <c r="Q173" i="57"/>
  <c r="R173" i="57"/>
  <c r="S173" i="57"/>
  <c r="T173" i="57"/>
  <c r="U173" i="57"/>
  <c r="V173" i="57"/>
  <c r="W173" i="57"/>
  <c r="E174" i="57"/>
  <c r="F174" i="57"/>
  <c r="G174" i="57"/>
  <c r="H174" i="57"/>
  <c r="I174" i="57"/>
  <c r="J174" i="57"/>
  <c r="K174" i="57"/>
  <c r="L174" i="57"/>
  <c r="M174" i="57"/>
  <c r="N174" i="57"/>
  <c r="O174" i="57"/>
  <c r="P174" i="57"/>
  <c r="Q174" i="57"/>
  <c r="R174" i="57"/>
  <c r="S174" i="57"/>
  <c r="T174" i="57"/>
  <c r="U174" i="57"/>
  <c r="V174" i="57"/>
  <c r="W174" i="57"/>
  <c r="E175" i="57"/>
  <c r="F175" i="57"/>
  <c r="G175" i="57"/>
  <c r="H175" i="57"/>
  <c r="I175" i="57"/>
  <c r="J175" i="57"/>
  <c r="K175" i="57"/>
  <c r="L175" i="57"/>
  <c r="M175" i="57"/>
  <c r="N175" i="57"/>
  <c r="O175" i="57"/>
  <c r="P175" i="57"/>
  <c r="Q175" i="57"/>
  <c r="R175" i="57"/>
  <c r="S175" i="57"/>
  <c r="T175" i="57"/>
  <c r="U175" i="57"/>
  <c r="V175" i="57"/>
  <c r="W175" i="57"/>
  <c r="E176" i="57"/>
  <c r="F176" i="57"/>
  <c r="G176" i="57"/>
  <c r="H176" i="57"/>
  <c r="I176" i="57"/>
  <c r="J176" i="57"/>
  <c r="K176" i="57"/>
  <c r="L176" i="57"/>
  <c r="M176" i="57"/>
  <c r="N176" i="57"/>
  <c r="O176" i="57"/>
  <c r="P176" i="57"/>
  <c r="Q176" i="57"/>
  <c r="R176" i="57"/>
  <c r="S176" i="57"/>
  <c r="T176" i="57"/>
  <c r="U176" i="57"/>
  <c r="V176" i="57"/>
  <c r="W176" i="57"/>
  <c r="E177" i="57"/>
  <c r="F177" i="57"/>
  <c r="G177" i="57"/>
  <c r="H177" i="57"/>
  <c r="I177" i="57"/>
  <c r="J177" i="57"/>
  <c r="K177" i="57"/>
  <c r="L177" i="57"/>
  <c r="M177" i="57"/>
  <c r="N177" i="57"/>
  <c r="O177" i="57"/>
  <c r="P177" i="57"/>
  <c r="Q177" i="57"/>
  <c r="R177" i="57"/>
  <c r="S177" i="57"/>
  <c r="T177" i="57"/>
  <c r="U177" i="57"/>
  <c r="V177" i="57"/>
  <c r="W177" i="57"/>
  <c r="E178" i="57"/>
  <c r="F178" i="57"/>
  <c r="G178" i="57"/>
  <c r="H178" i="57"/>
  <c r="I178" i="57"/>
  <c r="J178" i="57"/>
  <c r="K178" i="57"/>
  <c r="L178" i="57"/>
  <c r="M178" i="57"/>
  <c r="N178" i="57"/>
  <c r="O178" i="57"/>
  <c r="P178" i="57"/>
  <c r="Q178" i="57"/>
  <c r="R178" i="57"/>
  <c r="S178" i="57"/>
  <c r="T178" i="57"/>
  <c r="U178" i="57"/>
  <c r="V178" i="57"/>
  <c r="W178" i="57"/>
  <c r="E179" i="57"/>
  <c r="F179" i="57"/>
  <c r="G179" i="57"/>
  <c r="H179" i="57"/>
  <c r="I179" i="57"/>
  <c r="J179" i="57"/>
  <c r="K179" i="57"/>
  <c r="L179" i="57"/>
  <c r="M179" i="57"/>
  <c r="N179" i="57"/>
  <c r="O179" i="57"/>
  <c r="P179" i="57"/>
  <c r="Q179" i="57"/>
  <c r="R179" i="57"/>
  <c r="S179" i="57"/>
  <c r="T179" i="57"/>
  <c r="U179" i="57"/>
  <c r="V179" i="57"/>
  <c r="W179" i="57"/>
  <c r="E180" i="57"/>
  <c r="F180" i="57"/>
  <c r="G180" i="57"/>
  <c r="H180" i="57"/>
  <c r="I180" i="57"/>
  <c r="J180" i="57"/>
  <c r="K180" i="57"/>
  <c r="L180" i="57"/>
  <c r="M180" i="57"/>
  <c r="N180" i="57"/>
  <c r="O180" i="57"/>
  <c r="P180" i="57"/>
  <c r="Q180" i="57"/>
  <c r="R180" i="57"/>
  <c r="S180" i="57"/>
  <c r="T180" i="57"/>
  <c r="U180" i="57"/>
  <c r="V180" i="57"/>
  <c r="W180" i="57"/>
  <c r="E181" i="57"/>
  <c r="F181" i="57"/>
  <c r="G181" i="57"/>
  <c r="H181" i="57"/>
  <c r="I181" i="57"/>
  <c r="J181" i="57"/>
  <c r="K181" i="57"/>
  <c r="L181" i="57"/>
  <c r="M181" i="57"/>
  <c r="N181" i="57"/>
  <c r="O181" i="57"/>
  <c r="P181" i="57"/>
  <c r="Q181" i="57"/>
  <c r="R181" i="57"/>
  <c r="S181" i="57"/>
  <c r="T181" i="57"/>
  <c r="U181" i="57"/>
  <c r="V181" i="57"/>
  <c r="W181" i="57"/>
  <c r="E182" i="57"/>
  <c r="F182" i="57"/>
  <c r="G182" i="57"/>
  <c r="H182" i="57"/>
  <c r="I182" i="57"/>
  <c r="J182" i="57"/>
  <c r="K182" i="57"/>
  <c r="L182" i="57"/>
  <c r="M182" i="57"/>
  <c r="N182" i="57"/>
  <c r="O182" i="57"/>
  <c r="P182" i="57"/>
  <c r="Q182" i="57"/>
  <c r="R182" i="57"/>
  <c r="S182" i="57"/>
  <c r="T182" i="57"/>
  <c r="U182" i="57"/>
  <c r="V182" i="57"/>
  <c r="W182" i="57"/>
  <c r="E183" i="57"/>
  <c r="F183" i="57"/>
  <c r="G183" i="57"/>
  <c r="H183" i="57"/>
  <c r="I183" i="57"/>
  <c r="J183" i="57"/>
  <c r="K183" i="57"/>
  <c r="L183" i="57"/>
  <c r="M183" i="57"/>
  <c r="N183" i="57"/>
  <c r="O183" i="57"/>
  <c r="P183" i="57"/>
  <c r="Q183" i="57"/>
  <c r="R183" i="57"/>
  <c r="S183" i="57"/>
  <c r="T183" i="57"/>
  <c r="U183" i="57"/>
  <c r="V183" i="57"/>
  <c r="W183" i="57"/>
  <c r="E184" i="57"/>
  <c r="F184" i="57"/>
  <c r="G184" i="57"/>
  <c r="H184" i="57"/>
  <c r="I184" i="57"/>
  <c r="J184" i="57"/>
  <c r="K184" i="57"/>
  <c r="L184" i="57"/>
  <c r="M184" i="57"/>
  <c r="N184" i="57"/>
  <c r="O184" i="57"/>
  <c r="P184" i="57"/>
  <c r="Q184" i="57"/>
  <c r="R184" i="57"/>
  <c r="S184" i="57"/>
  <c r="T184" i="57"/>
  <c r="U184" i="57"/>
  <c r="V184" i="57"/>
  <c r="W184" i="57"/>
  <c r="E185" i="57"/>
  <c r="F185" i="57"/>
  <c r="G185" i="57"/>
  <c r="H185" i="57"/>
  <c r="I185" i="57"/>
  <c r="J185" i="57"/>
  <c r="K185" i="57"/>
  <c r="L185" i="57"/>
  <c r="M185" i="57"/>
  <c r="N185" i="57"/>
  <c r="O185" i="57"/>
  <c r="P185" i="57"/>
  <c r="Q185" i="57"/>
  <c r="R185" i="57"/>
  <c r="S185" i="57"/>
  <c r="T185" i="57"/>
  <c r="U185" i="57"/>
  <c r="V185" i="57"/>
  <c r="W185" i="57"/>
  <c r="E186" i="57"/>
  <c r="F186" i="57"/>
  <c r="G186" i="57"/>
  <c r="H186" i="57"/>
  <c r="I186" i="57"/>
  <c r="J186" i="57"/>
  <c r="K186" i="57"/>
  <c r="L186" i="57"/>
  <c r="M186" i="57"/>
  <c r="N186" i="57"/>
  <c r="O186" i="57"/>
  <c r="P186" i="57"/>
  <c r="Q186" i="57"/>
  <c r="R186" i="57"/>
  <c r="S186" i="57"/>
  <c r="T186" i="57"/>
  <c r="U186" i="57"/>
  <c r="V186" i="57"/>
  <c r="W186" i="57"/>
  <c r="E187" i="57"/>
  <c r="F187" i="57"/>
  <c r="G187" i="57"/>
  <c r="H187" i="57"/>
  <c r="I187" i="57"/>
  <c r="J187" i="57"/>
  <c r="K187" i="57"/>
  <c r="L187" i="57"/>
  <c r="M187" i="57"/>
  <c r="N187" i="57"/>
  <c r="O187" i="57"/>
  <c r="P187" i="57"/>
  <c r="Q187" i="57"/>
  <c r="R187" i="57"/>
  <c r="S187" i="57"/>
  <c r="T187" i="57"/>
  <c r="U187" i="57"/>
  <c r="V187" i="57"/>
  <c r="W187" i="57"/>
  <c r="E188" i="57"/>
  <c r="F188" i="57"/>
  <c r="G188" i="57"/>
  <c r="H188" i="57"/>
  <c r="I188" i="57"/>
  <c r="J188" i="57"/>
  <c r="K188" i="57"/>
  <c r="L188" i="57"/>
  <c r="M188" i="57"/>
  <c r="N188" i="57"/>
  <c r="O188" i="57"/>
  <c r="P188" i="57"/>
  <c r="Q188" i="57"/>
  <c r="R188" i="57"/>
  <c r="S188" i="57"/>
  <c r="T188" i="57"/>
  <c r="U188" i="57"/>
  <c r="V188" i="57"/>
  <c r="W188" i="57"/>
  <c r="E189" i="57"/>
  <c r="F189" i="57"/>
  <c r="G189" i="57"/>
  <c r="H189" i="57"/>
  <c r="I189" i="57"/>
  <c r="J189" i="57"/>
  <c r="K189" i="57"/>
  <c r="L189" i="57"/>
  <c r="M189" i="57"/>
  <c r="N189" i="57"/>
  <c r="O189" i="57"/>
  <c r="P189" i="57"/>
  <c r="Q189" i="57"/>
  <c r="R189" i="57"/>
  <c r="S189" i="57"/>
  <c r="T189" i="57"/>
  <c r="U189" i="57"/>
  <c r="V189" i="57"/>
  <c r="W189" i="57"/>
  <c r="E190" i="57"/>
  <c r="F190" i="57"/>
  <c r="G190" i="57"/>
  <c r="H190" i="57"/>
  <c r="I190" i="57"/>
  <c r="J190" i="57"/>
  <c r="K190" i="57"/>
  <c r="L190" i="57"/>
  <c r="M190" i="57"/>
  <c r="N190" i="57"/>
  <c r="O190" i="57"/>
  <c r="P190" i="57"/>
  <c r="Q190" i="57"/>
  <c r="R190" i="57"/>
  <c r="S190" i="57"/>
  <c r="T190" i="57"/>
  <c r="U190" i="57"/>
  <c r="V190" i="57"/>
  <c r="W190" i="57"/>
  <c r="E191" i="57"/>
  <c r="F191" i="57"/>
  <c r="G191" i="57"/>
  <c r="H191" i="57"/>
  <c r="I191" i="57"/>
  <c r="J191" i="57"/>
  <c r="K191" i="57"/>
  <c r="L191" i="57"/>
  <c r="M191" i="57"/>
  <c r="N191" i="57"/>
  <c r="O191" i="57"/>
  <c r="P191" i="57"/>
  <c r="Q191" i="57"/>
  <c r="R191" i="57"/>
  <c r="S191" i="57"/>
  <c r="T191" i="57"/>
  <c r="U191" i="57"/>
  <c r="V191" i="57"/>
  <c r="W191" i="57"/>
  <c r="E192" i="57"/>
  <c r="F192" i="57"/>
  <c r="G192" i="57"/>
  <c r="H192" i="57"/>
  <c r="I192" i="57"/>
  <c r="J192" i="57"/>
  <c r="K192" i="57"/>
  <c r="L192" i="57"/>
  <c r="M192" i="57"/>
  <c r="N192" i="57"/>
  <c r="O192" i="57"/>
  <c r="P192" i="57"/>
  <c r="Q192" i="57"/>
  <c r="R192" i="57"/>
  <c r="S192" i="57"/>
  <c r="T192" i="57"/>
  <c r="U192" i="57"/>
  <c r="V192" i="57"/>
  <c r="W192" i="57"/>
  <c r="E193" i="57"/>
  <c r="F193" i="57"/>
  <c r="G193" i="57"/>
  <c r="H193" i="57"/>
  <c r="I193" i="57"/>
  <c r="J193" i="57"/>
  <c r="K193" i="57"/>
  <c r="L193" i="57"/>
  <c r="M193" i="57"/>
  <c r="N193" i="57"/>
  <c r="O193" i="57"/>
  <c r="P193" i="57"/>
  <c r="Q193" i="57"/>
  <c r="R193" i="57"/>
  <c r="S193" i="57"/>
  <c r="T193" i="57"/>
  <c r="U193" i="57"/>
  <c r="V193" i="57"/>
  <c r="W193" i="57"/>
  <c r="E194" i="57"/>
  <c r="F194" i="57"/>
  <c r="G194" i="57"/>
  <c r="H194" i="57"/>
  <c r="I194" i="57"/>
  <c r="J194" i="57"/>
  <c r="K194" i="57"/>
  <c r="L194" i="57"/>
  <c r="M194" i="57"/>
  <c r="N194" i="57"/>
  <c r="O194" i="57"/>
  <c r="P194" i="57"/>
  <c r="Q194" i="57"/>
  <c r="R194" i="57"/>
  <c r="S194" i="57"/>
  <c r="T194" i="57"/>
  <c r="U194" i="57"/>
  <c r="V194" i="57"/>
  <c r="W194" i="57"/>
  <c r="E195" i="57"/>
  <c r="F195" i="57"/>
  <c r="G195" i="57"/>
  <c r="H195" i="57"/>
  <c r="I195" i="57"/>
  <c r="J195" i="57"/>
  <c r="K195" i="57"/>
  <c r="L195" i="57"/>
  <c r="M195" i="57"/>
  <c r="N195" i="57"/>
  <c r="O195" i="57"/>
  <c r="P195" i="57"/>
  <c r="Q195" i="57"/>
  <c r="R195" i="57"/>
  <c r="S195" i="57"/>
  <c r="T195" i="57"/>
  <c r="U195" i="57"/>
  <c r="V195" i="57"/>
  <c r="W195" i="57"/>
  <c r="E196" i="57"/>
  <c r="F196" i="57"/>
  <c r="G196" i="57"/>
  <c r="H196" i="57"/>
  <c r="I196" i="57"/>
  <c r="J196" i="57"/>
  <c r="K196" i="57"/>
  <c r="L196" i="57"/>
  <c r="M196" i="57"/>
  <c r="N196" i="57"/>
  <c r="O196" i="57"/>
  <c r="P196" i="57"/>
  <c r="Q196" i="57"/>
  <c r="R196" i="57"/>
  <c r="S196" i="57"/>
  <c r="T196" i="57"/>
  <c r="U196" i="57"/>
  <c r="V196" i="57"/>
  <c r="W196" i="57"/>
  <c r="E197" i="57"/>
  <c r="F197" i="57"/>
  <c r="G197" i="57"/>
  <c r="H197" i="57"/>
  <c r="I197" i="57"/>
  <c r="J197" i="57"/>
  <c r="K197" i="57"/>
  <c r="L197" i="57"/>
  <c r="M197" i="57"/>
  <c r="N197" i="57"/>
  <c r="O197" i="57"/>
  <c r="P197" i="57"/>
  <c r="Q197" i="57"/>
  <c r="R197" i="57"/>
  <c r="S197" i="57"/>
  <c r="T197" i="57"/>
  <c r="U197" i="57"/>
  <c r="V197" i="57"/>
  <c r="W197" i="57"/>
  <c r="E198" i="57"/>
  <c r="F198" i="57"/>
  <c r="G198" i="57"/>
  <c r="H198" i="57"/>
  <c r="I198" i="57"/>
  <c r="J198" i="57"/>
  <c r="K198" i="57"/>
  <c r="L198" i="57"/>
  <c r="M198" i="57"/>
  <c r="N198" i="57"/>
  <c r="O198" i="57"/>
  <c r="P198" i="57"/>
  <c r="Q198" i="57"/>
  <c r="R198" i="57"/>
  <c r="S198" i="57"/>
  <c r="T198" i="57"/>
  <c r="U198" i="57"/>
  <c r="V198" i="57"/>
  <c r="W198" i="57"/>
  <c r="E199" i="57"/>
  <c r="F199" i="57"/>
  <c r="G199" i="57"/>
  <c r="H199" i="57"/>
  <c r="I199" i="57"/>
  <c r="J199" i="57"/>
  <c r="K199" i="57"/>
  <c r="L199" i="57"/>
  <c r="M199" i="57"/>
  <c r="N199" i="57"/>
  <c r="O199" i="57"/>
  <c r="P199" i="57"/>
  <c r="Q199" i="57"/>
  <c r="R199" i="57"/>
  <c r="S199" i="57"/>
  <c r="T199" i="57"/>
  <c r="U199" i="57"/>
  <c r="V199" i="57"/>
  <c r="W199" i="57"/>
  <c r="E200" i="57"/>
  <c r="F200" i="57"/>
  <c r="G200" i="57"/>
  <c r="H200" i="57"/>
  <c r="I200" i="57"/>
  <c r="J200" i="57"/>
  <c r="K200" i="57"/>
  <c r="L200" i="57"/>
  <c r="M200" i="57"/>
  <c r="N200" i="57"/>
  <c r="O200" i="57"/>
  <c r="P200" i="57"/>
  <c r="Q200" i="57"/>
  <c r="R200" i="57"/>
  <c r="S200" i="57"/>
  <c r="T200" i="57"/>
  <c r="U200" i="57"/>
  <c r="V200" i="57"/>
  <c r="W200" i="57"/>
  <c r="E201" i="57"/>
  <c r="F201" i="57"/>
  <c r="G201" i="57"/>
  <c r="H201" i="57"/>
  <c r="I201" i="57"/>
  <c r="J201" i="57"/>
  <c r="K201" i="57"/>
  <c r="L201" i="57"/>
  <c r="M201" i="57"/>
  <c r="N201" i="57"/>
  <c r="O201" i="57"/>
  <c r="P201" i="57"/>
  <c r="Q201" i="57"/>
  <c r="R201" i="57"/>
  <c r="S201" i="57"/>
  <c r="T201" i="57"/>
  <c r="U201" i="57"/>
  <c r="V201" i="57"/>
  <c r="W201" i="57"/>
  <c r="E202" i="57"/>
  <c r="F202" i="57"/>
  <c r="G202" i="57"/>
  <c r="H202" i="57"/>
  <c r="I202" i="57"/>
  <c r="J202" i="57"/>
  <c r="K202" i="57"/>
  <c r="L202" i="57"/>
  <c r="M202" i="57"/>
  <c r="N202" i="57"/>
  <c r="O202" i="57"/>
  <c r="P202" i="57"/>
  <c r="Q202" i="57"/>
  <c r="R202" i="57"/>
  <c r="S202" i="57"/>
  <c r="T202" i="57"/>
  <c r="U202" i="57"/>
  <c r="V202" i="57"/>
  <c r="W202" i="57"/>
  <c r="E203" i="57"/>
  <c r="F203" i="57"/>
  <c r="G203" i="57"/>
  <c r="H203" i="57"/>
  <c r="I203" i="57"/>
  <c r="J203" i="57"/>
  <c r="K203" i="57"/>
  <c r="L203" i="57"/>
  <c r="M203" i="57"/>
  <c r="N203" i="57"/>
  <c r="O203" i="57"/>
  <c r="P203" i="57"/>
  <c r="Q203" i="57"/>
  <c r="R203" i="57"/>
  <c r="S203" i="57"/>
  <c r="T203" i="57"/>
  <c r="U203" i="57"/>
  <c r="V203" i="57"/>
  <c r="W203" i="57"/>
  <c r="E204" i="57"/>
  <c r="F204" i="57"/>
  <c r="G204" i="57"/>
  <c r="H204" i="57"/>
  <c r="I204" i="57"/>
  <c r="J204" i="57"/>
  <c r="K204" i="57"/>
  <c r="L204" i="57"/>
  <c r="M204" i="57"/>
  <c r="N204" i="57"/>
  <c r="O204" i="57"/>
  <c r="P204" i="57"/>
  <c r="Q204" i="57"/>
  <c r="R204" i="57"/>
  <c r="S204" i="57"/>
  <c r="T204" i="57"/>
  <c r="U204" i="57"/>
  <c r="V204" i="57"/>
  <c r="W204" i="57"/>
  <c r="E205" i="57"/>
  <c r="F205" i="57"/>
  <c r="G205" i="57"/>
  <c r="H205" i="57"/>
  <c r="I205" i="57"/>
  <c r="J205" i="57"/>
  <c r="K205" i="57"/>
  <c r="L205" i="57"/>
  <c r="M205" i="57"/>
  <c r="N205" i="57"/>
  <c r="O205" i="57"/>
  <c r="P205" i="57"/>
  <c r="Q205" i="57"/>
  <c r="R205" i="57"/>
  <c r="S205" i="57"/>
  <c r="T205" i="57"/>
  <c r="U205" i="57"/>
  <c r="V205" i="57"/>
  <c r="W205" i="57"/>
  <c r="E206" i="57"/>
  <c r="F206" i="57"/>
  <c r="G206" i="57"/>
  <c r="H206" i="57"/>
  <c r="I206" i="57"/>
  <c r="J206" i="57"/>
  <c r="K206" i="57"/>
  <c r="L206" i="57"/>
  <c r="M206" i="57"/>
  <c r="N206" i="57"/>
  <c r="O206" i="57"/>
  <c r="P206" i="57"/>
  <c r="Q206" i="57"/>
  <c r="R206" i="57"/>
  <c r="S206" i="57"/>
  <c r="T206" i="57"/>
  <c r="U206" i="57"/>
  <c r="V206" i="57"/>
  <c r="W206" i="57"/>
  <c r="E207" i="57"/>
  <c r="F207" i="57"/>
  <c r="G207" i="57"/>
  <c r="H207" i="57"/>
  <c r="I207" i="57"/>
  <c r="J207" i="57"/>
  <c r="K207" i="57"/>
  <c r="L207" i="57"/>
  <c r="M207" i="57"/>
  <c r="N207" i="57"/>
  <c r="O207" i="57"/>
  <c r="P207" i="57"/>
  <c r="Q207" i="57"/>
  <c r="R207" i="57"/>
  <c r="S207" i="57"/>
  <c r="T207" i="57"/>
  <c r="U207" i="57"/>
  <c r="V207" i="57"/>
  <c r="W207" i="57"/>
  <c r="E208" i="57"/>
  <c r="F208" i="57"/>
  <c r="G208" i="57"/>
  <c r="H208" i="57"/>
  <c r="I208" i="57"/>
  <c r="J208" i="57"/>
  <c r="K208" i="57"/>
  <c r="L208" i="57"/>
  <c r="M208" i="57"/>
  <c r="N208" i="57"/>
  <c r="O208" i="57"/>
  <c r="P208" i="57"/>
  <c r="Q208" i="57"/>
  <c r="R208" i="57"/>
  <c r="S208" i="57"/>
  <c r="T208" i="57"/>
  <c r="U208" i="57"/>
  <c r="V208" i="57"/>
  <c r="W208" i="57"/>
  <c r="E209" i="57"/>
  <c r="F209" i="57"/>
  <c r="G209" i="57"/>
  <c r="H209" i="57"/>
  <c r="I209" i="57"/>
  <c r="J209" i="57"/>
  <c r="K209" i="57"/>
  <c r="L209" i="57"/>
  <c r="M209" i="57"/>
  <c r="N209" i="57"/>
  <c r="O209" i="57"/>
  <c r="P209" i="57"/>
  <c r="Q209" i="57"/>
  <c r="R209" i="57"/>
  <c r="S209" i="57"/>
  <c r="T209" i="57"/>
  <c r="U209" i="57"/>
  <c r="V209" i="57"/>
  <c r="W209" i="57"/>
  <c r="E210" i="57"/>
  <c r="F210" i="57"/>
  <c r="G210" i="57"/>
  <c r="H210" i="57"/>
  <c r="I210" i="57"/>
  <c r="J210" i="57"/>
  <c r="K210" i="57"/>
  <c r="L210" i="57"/>
  <c r="M210" i="57"/>
  <c r="N210" i="57"/>
  <c r="O210" i="57"/>
  <c r="P210" i="57"/>
  <c r="Q210" i="57"/>
  <c r="R210" i="57"/>
  <c r="S210" i="57"/>
  <c r="T210" i="57"/>
  <c r="U210" i="57"/>
  <c r="V210" i="57"/>
  <c r="W210" i="57"/>
  <c r="E211" i="57"/>
  <c r="F211" i="57"/>
  <c r="G211" i="57"/>
  <c r="H211" i="57"/>
  <c r="I211" i="57"/>
  <c r="J211" i="57"/>
  <c r="K211" i="57"/>
  <c r="L211" i="57"/>
  <c r="M211" i="57"/>
  <c r="N211" i="57"/>
  <c r="O211" i="57"/>
  <c r="P211" i="57"/>
  <c r="Q211" i="57"/>
  <c r="R211" i="57"/>
  <c r="S211" i="57"/>
  <c r="T211" i="57"/>
  <c r="U211" i="57"/>
  <c r="V211" i="57"/>
  <c r="W211" i="57"/>
  <c r="E212" i="57"/>
  <c r="F212" i="57"/>
  <c r="G212" i="57"/>
  <c r="H212" i="57"/>
  <c r="I212" i="57"/>
  <c r="J212" i="57"/>
  <c r="K212" i="57"/>
  <c r="L212" i="57"/>
  <c r="M212" i="57"/>
  <c r="N212" i="57"/>
  <c r="O212" i="57"/>
  <c r="P212" i="57"/>
  <c r="Q212" i="57"/>
  <c r="R212" i="57"/>
  <c r="S212" i="57"/>
  <c r="T212" i="57"/>
  <c r="U212" i="57"/>
  <c r="V212" i="57"/>
  <c r="W212" i="57"/>
  <c r="E213" i="57"/>
  <c r="F213" i="57"/>
  <c r="G213" i="57"/>
  <c r="H213" i="57"/>
  <c r="I213" i="57"/>
  <c r="J213" i="57"/>
  <c r="K213" i="57"/>
  <c r="L213" i="57"/>
  <c r="M213" i="57"/>
  <c r="N213" i="57"/>
  <c r="O213" i="57"/>
  <c r="P213" i="57"/>
  <c r="Q213" i="57"/>
  <c r="R213" i="57"/>
  <c r="S213" i="57"/>
  <c r="T213" i="57"/>
  <c r="U213" i="57"/>
  <c r="V213" i="57"/>
  <c r="W213" i="57"/>
  <c r="E214" i="57"/>
  <c r="F214" i="57"/>
  <c r="G214" i="57"/>
  <c r="H214" i="57"/>
  <c r="I214" i="57"/>
  <c r="J214" i="57"/>
  <c r="K214" i="57"/>
  <c r="L214" i="57"/>
  <c r="M214" i="57"/>
  <c r="N214" i="57"/>
  <c r="O214" i="57"/>
  <c r="P214" i="57"/>
  <c r="Q214" i="57"/>
  <c r="R214" i="57"/>
  <c r="S214" i="57"/>
  <c r="T214" i="57"/>
  <c r="U214" i="57"/>
  <c r="V214" i="57"/>
  <c r="W214" i="57"/>
  <c r="E215" i="57"/>
  <c r="F215" i="57"/>
  <c r="G215" i="57"/>
  <c r="H215" i="57"/>
  <c r="I215" i="57"/>
  <c r="J215" i="57"/>
  <c r="K215" i="57"/>
  <c r="L215" i="57"/>
  <c r="M215" i="57"/>
  <c r="N215" i="57"/>
  <c r="O215" i="57"/>
  <c r="P215" i="57"/>
  <c r="Q215" i="57"/>
  <c r="R215" i="57"/>
  <c r="S215" i="57"/>
  <c r="T215" i="57"/>
  <c r="U215" i="57"/>
  <c r="V215" i="57"/>
  <c r="W215" i="57"/>
  <c r="E216" i="57"/>
  <c r="F216" i="57"/>
  <c r="G216" i="57"/>
  <c r="H216" i="57"/>
  <c r="I216" i="57"/>
  <c r="J216" i="57"/>
  <c r="K216" i="57"/>
  <c r="L216" i="57"/>
  <c r="M216" i="57"/>
  <c r="N216" i="57"/>
  <c r="O216" i="57"/>
  <c r="P216" i="57"/>
  <c r="Q216" i="57"/>
  <c r="R216" i="57"/>
  <c r="S216" i="57"/>
  <c r="T216" i="57"/>
  <c r="U216" i="57"/>
  <c r="V216" i="57"/>
  <c r="W216" i="57"/>
  <c r="E217" i="57"/>
  <c r="F217" i="57"/>
  <c r="G217" i="57"/>
  <c r="H217" i="57"/>
  <c r="I217" i="57"/>
  <c r="J217" i="57"/>
  <c r="K217" i="57"/>
  <c r="L217" i="57"/>
  <c r="M217" i="57"/>
  <c r="N217" i="57"/>
  <c r="O217" i="57"/>
  <c r="P217" i="57"/>
  <c r="Q217" i="57"/>
  <c r="R217" i="57"/>
  <c r="S217" i="57"/>
  <c r="T217" i="57"/>
  <c r="U217" i="57"/>
  <c r="V217" i="57"/>
  <c r="W217" i="57"/>
  <c r="E218" i="57"/>
  <c r="F218" i="57"/>
  <c r="G218" i="57"/>
  <c r="H218" i="57"/>
  <c r="I218" i="57"/>
  <c r="J218" i="57"/>
  <c r="K218" i="57"/>
  <c r="L218" i="57"/>
  <c r="M218" i="57"/>
  <c r="N218" i="57"/>
  <c r="O218" i="57"/>
  <c r="P218" i="57"/>
  <c r="Q218" i="57"/>
  <c r="R218" i="57"/>
  <c r="S218" i="57"/>
  <c r="T218" i="57"/>
  <c r="U218" i="57"/>
  <c r="V218" i="57"/>
  <c r="W218" i="57"/>
  <c r="E219" i="57"/>
  <c r="F219" i="57"/>
  <c r="G219" i="57"/>
  <c r="H219" i="57"/>
  <c r="I219" i="57"/>
  <c r="J219" i="57"/>
  <c r="K219" i="57"/>
  <c r="L219" i="57"/>
  <c r="M219" i="57"/>
  <c r="N219" i="57"/>
  <c r="O219" i="57"/>
  <c r="P219" i="57"/>
  <c r="Q219" i="57"/>
  <c r="R219" i="57"/>
  <c r="S219" i="57"/>
  <c r="T219" i="57"/>
  <c r="U219" i="57"/>
  <c r="V219" i="57"/>
  <c r="W219" i="57"/>
  <c r="E220" i="57"/>
  <c r="F220" i="57"/>
  <c r="G220" i="57"/>
  <c r="H220" i="57"/>
  <c r="I220" i="57"/>
  <c r="J220" i="57"/>
  <c r="K220" i="57"/>
  <c r="L220" i="57"/>
  <c r="M220" i="57"/>
  <c r="N220" i="57"/>
  <c r="O220" i="57"/>
  <c r="P220" i="57"/>
  <c r="Q220" i="57"/>
  <c r="R220" i="57"/>
  <c r="S220" i="57"/>
  <c r="T220" i="57"/>
  <c r="U220" i="57"/>
  <c r="V220" i="57"/>
  <c r="W220" i="57"/>
  <c r="E221" i="57"/>
  <c r="F221" i="57"/>
  <c r="G221" i="57"/>
  <c r="H221" i="57"/>
  <c r="I221" i="57"/>
  <c r="J221" i="57"/>
  <c r="K221" i="57"/>
  <c r="L221" i="57"/>
  <c r="M221" i="57"/>
  <c r="N221" i="57"/>
  <c r="O221" i="57"/>
  <c r="P221" i="57"/>
  <c r="Q221" i="57"/>
  <c r="R221" i="57"/>
  <c r="S221" i="57"/>
  <c r="T221" i="57"/>
  <c r="U221" i="57"/>
  <c r="V221" i="57"/>
  <c r="W221" i="57"/>
  <c r="E222" i="57"/>
  <c r="F222" i="57"/>
  <c r="G222" i="57"/>
  <c r="H222" i="57"/>
  <c r="I222" i="57"/>
  <c r="J222" i="57"/>
  <c r="K222" i="57"/>
  <c r="L222" i="57"/>
  <c r="M222" i="57"/>
  <c r="N222" i="57"/>
  <c r="O222" i="57"/>
  <c r="P222" i="57"/>
  <c r="Q222" i="57"/>
  <c r="R222" i="57"/>
  <c r="S222" i="57"/>
  <c r="T222" i="57"/>
  <c r="U222" i="57"/>
  <c r="V222" i="57"/>
  <c r="W222" i="57"/>
  <c r="D155" i="57"/>
  <c r="D156" i="57"/>
  <c r="D157" i="57"/>
  <c r="D158" i="57"/>
  <c r="D159" i="57"/>
  <c r="D160" i="57"/>
  <c r="D161" i="57"/>
  <c r="D162" i="57"/>
  <c r="D163" i="57"/>
  <c r="D164" i="57"/>
  <c r="D165" i="57"/>
  <c r="D166" i="57"/>
  <c r="D167" i="57"/>
  <c r="D168" i="57"/>
  <c r="D169" i="57"/>
  <c r="D170" i="57"/>
  <c r="D171" i="57"/>
  <c r="D172" i="57"/>
  <c r="D173" i="57"/>
  <c r="D174" i="57"/>
  <c r="D175" i="57"/>
  <c r="D176" i="57"/>
  <c r="D177" i="57"/>
  <c r="D178" i="57"/>
  <c r="D179" i="57"/>
  <c r="D180" i="57"/>
  <c r="D181" i="57"/>
  <c r="D182" i="57"/>
  <c r="D183" i="57"/>
  <c r="D184" i="57"/>
  <c r="D185" i="57"/>
  <c r="D186" i="57"/>
  <c r="D187" i="57"/>
  <c r="D188" i="57"/>
  <c r="D189" i="57"/>
  <c r="D190" i="57"/>
  <c r="D191" i="57"/>
  <c r="D192" i="57"/>
  <c r="D193" i="57"/>
  <c r="D194" i="57"/>
  <c r="D195" i="57"/>
  <c r="D196" i="57"/>
  <c r="D197" i="57"/>
  <c r="D198" i="57"/>
  <c r="D199" i="57"/>
  <c r="D200" i="57"/>
  <c r="D201" i="57"/>
  <c r="D202" i="57"/>
  <c r="D203" i="57"/>
  <c r="D204" i="57"/>
  <c r="D205" i="57"/>
  <c r="D206" i="57"/>
  <c r="D207" i="57"/>
  <c r="D208" i="57"/>
  <c r="D209" i="57"/>
  <c r="D210" i="57"/>
  <c r="D211" i="57"/>
  <c r="D212" i="57"/>
  <c r="D213" i="57"/>
  <c r="D214" i="57"/>
  <c r="D215" i="57"/>
  <c r="D216" i="57"/>
  <c r="D217" i="57"/>
  <c r="D218" i="57"/>
  <c r="D219" i="57"/>
  <c r="D220" i="57"/>
  <c r="D221" i="57"/>
  <c r="D222" i="57"/>
  <c r="AI223" i="61"/>
  <c r="AH223" i="61"/>
  <c r="AG223" i="61"/>
  <c r="AF223" i="61"/>
  <c r="AE223" i="61"/>
  <c r="AD223" i="61"/>
  <c r="AC223" i="61"/>
  <c r="AB223" i="61"/>
  <c r="AA223" i="61"/>
  <c r="Z223" i="61"/>
  <c r="Y223" i="61"/>
  <c r="X223" i="61"/>
  <c r="W223" i="61"/>
  <c r="V223" i="61"/>
  <c r="U223" i="61"/>
  <c r="T223" i="61"/>
  <c r="S223" i="61"/>
  <c r="R223" i="61"/>
  <c r="Q223" i="61"/>
  <c r="P223" i="61"/>
  <c r="O223" i="61"/>
  <c r="N223" i="61"/>
  <c r="M223" i="61"/>
  <c r="L223" i="61"/>
  <c r="K223" i="61"/>
  <c r="J223" i="61"/>
  <c r="I223" i="61"/>
  <c r="H223" i="61"/>
  <c r="G223" i="61"/>
  <c r="F223" i="61"/>
  <c r="E223" i="61"/>
  <c r="D223" i="61"/>
  <c r="AI222" i="61"/>
  <c r="AH222" i="61"/>
  <c r="AG222" i="61"/>
  <c r="AF222" i="61"/>
  <c r="AE222" i="61"/>
  <c r="AD222" i="61"/>
  <c r="AC222" i="61"/>
  <c r="AB222" i="61"/>
  <c r="AA222" i="61"/>
  <c r="Z222" i="61"/>
  <c r="Y222" i="61"/>
  <c r="X222" i="61"/>
  <c r="W222" i="61"/>
  <c r="V222" i="61"/>
  <c r="U222" i="61"/>
  <c r="T222" i="61"/>
  <c r="S222" i="61"/>
  <c r="R222" i="61"/>
  <c r="Q222" i="61"/>
  <c r="P222" i="61"/>
  <c r="O222" i="61"/>
  <c r="N222" i="61"/>
  <c r="M222" i="61"/>
  <c r="L222" i="61"/>
  <c r="K222" i="61"/>
  <c r="J222" i="61"/>
  <c r="I222" i="61"/>
  <c r="H222" i="61"/>
  <c r="G222" i="61"/>
  <c r="F222" i="61"/>
  <c r="E222" i="61"/>
  <c r="D222" i="61"/>
  <c r="AI221" i="61"/>
  <c r="AH221" i="61"/>
  <c r="AG221" i="61"/>
  <c r="AF221" i="61"/>
  <c r="AE221" i="61"/>
  <c r="AD221" i="61"/>
  <c r="AC221" i="61"/>
  <c r="AB221" i="61"/>
  <c r="AA221" i="61"/>
  <c r="Z221" i="61"/>
  <c r="Y221" i="61"/>
  <c r="X221" i="61"/>
  <c r="W221" i="61"/>
  <c r="V221" i="61"/>
  <c r="U221" i="61"/>
  <c r="T221" i="61"/>
  <c r="S221" i="61"/>
  <c r="R221" i="61"/>
  <c r="Q221" i="61"/>
  <c r="P221" i="61"/>
  <c r="O221" i="61"/>
  <c r="N221" i="61"/>
  <c r="M221" i="61"/>
  <c r="L221" i="61"/>
  <c r="K221" i="61"/>
  <c r="J221" i="61"/>
  <c r="I221" i="61"/>
  <c r="H221" i="61"/>
  <c r="G221" i="61"/>
  <c r="F221" i="61"/>
  <c r="E221" i="61"/>
  <c r="D221" i="61"/>
  <c r="AI220" i="61"/>
  <c r="AH220" i="61"/>
  <c r="AG220" i="61"/>
  <c r="AF220" i="61"/>
  <c r="AE220" i="61"/>
  <c r="AD220" i="61"/>
  <c r="AC220" i="61"/>
  <c r="AB220" i="61"/>
  <c r="AA220" i="61"/>
  <c r="Z220" i="61"/>
  <c r="Y220" i="61"/>
  <c r="X220" i="61"/>
  <c r="W220" i="61"/>
  <c r="V220" i="61"/>
  <c r="U220" i="61"/>
  <c r="T220" i="61"/>
  <c r="S220" i="61"/>
  <c r="R220" i="61"/>
  <c r="Q220" i="61"/>
  <c r="P220" i="61"/>
  <c r="O220" i="61"/>
  <c r="N220" i="61"/>
  <c r="M220" i="61"/>
  <c r="L220" i="61"/>
  <c r="K220" i="61"/>
  <c r="J220" i="61"/>
  <c r="I220" i="61"/>
  <c r="H220" i="61"/>
  <c r="G220" i="61"/>
  <c r="F220" i="61"/>
  <c r="E220" i="61"/>
  <c r="D220" i="61"/>
  <c r="AI219" i="61"/>
  <c r="AH219" i="61"/>
  <c r="AG219" i="61"/>
  <c r="AF219" i="61"/>
  <c r="AE219" i="61"/>
  <c r="AD219" i="61"/>
  <c r="AC219" i="61"/>
  <c r="AB219" i="61"/>
  <c r="AA219" i="61"/>
  <c r="Z219" i="61"/>
  <c r="Y219" i="61"/>
  <c r="X219" i="61"/>
  <c r="W219" i="61"/>
  <c r="V219" i="61"/>
  <c r="U219" i="61"/>
  <c r="T219" i="61"/>
  <c r="S219" i="61"/>
  <c r="R219" i="61"/>
  <c r="Q219" i="61"/>
  <c r="P219" i="61"/>
  <c r="O219" i="61"/>
  <c r="N219" i="61"/>
  <c r="M219" i="61"/>
  <c r="L219" i="61"/>
  <c r="K219" i="61"/>
  <c r="J219" i="61"/>
  <c r="I219" i="61"/>
  <c r="H219" i="61"/>
  <c r="G219" i="61"/>
  <c r="F219" i="61"/>
  <c r="E219" i="61"/>
  <c r="D219" i="61"/>
  <c r="AI218" i="61"/>
  <c r="AH218" i="61"/>
  <c r="AG218" i="61"/>
  <c r="AF218" i="61"/>
  <c r="AE218" i="61"/>
  <c r="AD218" i="61"/>
  <c r="AC218" i="61"/>
  <c r="AB218" i="61"/>
  <c r="AA218" i="61"/>
  <c r="Z218" i="61"/>
  <c r="Y218" i="61"/>
  <c r="X218" i="61"/>
  <c r="W218" i="61"/>
  <c r="V218" i="61"/>
  <c r="U218" i="61"/>
  <c r="T218" i="61"/>
  <c r="S218" i="61"/>
  <c r="R218" i="61"/>
  <c r="Q218" i="61"/>
  <c r="P218" i="61"/>
  <c r="O218" i="61"/>
  <c r="N218" i="61"/>
  <c r="M218" i="61"/>
  <c r="L218" i="61"/>
  <c r="K218" i="61"/>
  <c r="J218" i="61"/>
  <c r="I218" i="61"/>
  <c r="H218" i="61"/>
  <c r="G218" i="61"/>
  <c r="F218" i="61"/>
  <c r="E218" i="61"/>
  <c r="D218" i="61"/>
  <c r="AI217" i="61"/>
  <c r="AH217" i="61"/>
  <c r="AG217" i="61"/>
  <c r="AF217" i="61"/>
  <c r="AE217" i="61"/>
  <c r="AD217" i="61"/>
  <c r="AC217" i="61"/>
  <c r="AB217" i="61"/>
  <c r="AA217" i="61"/>
  <c r="Z217" i="61"/>
  <c r="Y217" i="61"/>
  <c r="X217" i="61"/>
  <c r="W217" i="61"/>
  <c r="V217" i="61"/>
  <c r="U217" i="61"/>
  <c r="T217" i="61"/>
  <c r="S217" i="61"/>
  <c r="R217" i="61"/>
  <c r="Q217" i="61"/>
  <c r="P217" i="61"/>
  <c r="O217" i="61"/>
  <c r="N217" i="61"/>
  <c r="M217" i="61"/>
  <c r="L217" i="61"/>
  <c r="K217" i="61"/>
  <c r="J217" i="61"/>
  <c r="I217" i="61"/>
  <c r="H217" i="61"/>
  <c r="G217" i="61"/>
  <c r="F217" i="61"/>
  <c r="E217" i="61"/>
  <c r="D217" i="61"/>
  <c r="AI216" i="61"/>
  <c r="AH216" i="61"/>
  <c r="AG216" i="61"/>
  <c r="AF216" i="61"/>
  <c r="AE216" i="61"/>
  <c r="AD216" i="61"/>
  <c r="AC216" i="61"/>
  <c r="AB216" i="61"/>
  <c r="AA216" i="61"/>
  <c r="Z216" i="61"/>
  <c r="Y216" i="61"/>
  <c r="X216" i="61"/>
  <c r="W216" i="61"/>
  <c r="V216" i="61"/>
  <c r="U216" i="61"/>
  <c r="T216" i="61"/>
  <c r="S216" i="61"/>
  <c r="R216" i="61"/>
  <c r="Q216" i="61"/>
  <c r="P216" i="61"/>
  <c r="O216" i="61"/>
  <c r="N216" i="61"/>
  <c r="M216" i="61"/>
  <c r="L216" i="61"/>
  <c r="K216" i="61"/>
  <c r="J216" i="61"/>
  <c r="I216" i="61"/>
  <c r="H216" i="61"/>
  <c r="G216" i="61"/>
  <c r="F216" i="61"/>
  <c r="E216" i="61"/>
  <c r="D216" i="61"/>
  <c r="AI215" i="61"/>
  <c r="AH215" i="61"/>
  <c r="AG215" i="61"/>
  <c r="AF215" i="61"/>
  <c r="AE215" i="61"/>
  <c r="AD215" i="61"/>
  <c r="AC215" i="61"/>
  <c r="AB215" i="61"/>
  <c r="AA215" i="61"/>
  <c r="Z215" i="61"/>
  <c r="Y215" i="61"/>
  <c r="X215" i="61"/>
  <c r="W215" i="61"/>
  <c r="V215" i="61"/>
  <c r="U215" i="61"/>
  <c r="T215" i="61"/>
  <c r="S215" i="61"/>
  <c r="R215" i="61"/>
  <c r="Q215" i="61"/>
  <c r="P215" i="61"/>
  <c r="O215" i="61"/>
  <c r="N215" i="61"/>
  <c r="M215" i="61"/>
  <c r="L215" i="61"/>
  <c r="K215" i="61"/>
  <c r="J215" i="61"/>
  <c r="I215" i="61"/>
  <c r="H215" i="61"/>
  <c r="G215" i="61"/>
  <c r="F215" i="61"/>
  <c r="E215" i="61"/>
  <c r="D215" i="61"/>
  <c r="AI214" i="61"/>
  <c r="AH214" i="61"/>
  <c r="AG214" i="61"/>
  <c r="AF214" i="61"/>
  <c r="AE214" i="61"/>
  <c r="AD214" i="61"/>
  <c r="AC214" i="61"/>
  <c r="AB214" i="61"/>
  <c r="AA214" i="61"/>
  <c r="Z214" i="61"/>
  <c r="Y214" i="61"/>
  <c r="X214" i="61"/>
  <c r="W214" i="61"/>
  <c r="V214" i="61"/>
  <c r="U214" i="61"/>
  <c r="T214" i="61"/>
  <c r="S214" i="61"/>
  <c r="R214" i="61"/>
  <c r="Q214" i="61"/>
  <c r="P214" i="61"/>
  <c r="O214" i="61"/>
  <c r="N214" i="61"/>
  <c r="M214" i="61"/>
  <c r="L214" i="61"/>
  <c r="K214" i="61"/>
  <c r="J214" i="61"/>
  <c r="I214" i="61"/>
  <c r="H214" i="61"/>
  <c r="G214" i="61"/>
  <c r="F214" i="61"/>
  <c r="E214" i="61"/>
  <c r="D214" i="61"/>
  <c r="AI213" i="61"/>
  <c r="AH213" i="61"/>
  <c r="AG213" i="61"/>
  <c r="AF213" i="61"/>
  <c r="AE213" i="61"/>
  <c r="AD213" i="61"/>
  <c r="AC213" i="61"/>
  <c r="AB213" i="61"/>
  <c r="AA213" i="61"/>
  <c r="Z213" i="61"/>
  <c r="Y213" i="61"/>
  <c r="X213" i="61"/>
  <c r="W213" i="61"/>
  <c r="V213" i="61"/>
  <c r="U213" i="61"/>
  <c r="T213" i="61"/>
  <c r="S213" i="61"/>
  <c r="R213" i="61"/>
  <c r="Q213" i="61"/>
  <c r="P213" i="61"/>
  <c r="O213" i="61"/>
  <c r="N213" i="61"/>
  <c r="M213" i="61"/>
  <c r="L213" i="61"/>
  <c r="K213" i="61"/>
  <c r="J213" i="61"/>
  <c r="I213" i="61"/>
  <c r="H213" i="61"/>
  <c r="G213" i="61"/>
  <c r="F213" i="61"/>
  <c r="E213" i="61"/>
  <c r="D213" i="61"/>
  <c r="AI212" i="61"/>
  <c r="AH212" i="61"/>
  <c r="AG212" i="61"/>
  <c r="AF212" i="61"/>
  <c r="AE212" i="61"/>
  <c r="AD212" i="61"/>
  <c r="AC212" i="61"/>
  <c r="AB212" i="61"/>
  <c r="AA212" i="61"/>
  <c r="Z212" i="61"/>
  <c r="Y212" i="61"/>
  <c r="X212" i="61"/>
  <c r="W212" i="61"/>
  <c r="V212" i="61"/>
  <c r="U212" i="61"/>
  <c r="T212" i="61"/>
  <c r="S212" i="61"/>
  <c r="R212" i="61"/>
  <c r="Q212" i="61"/>
  <c r="P212" i="61"/>
  <c r="O212" i="61"/>
  <c r="N212" i="61"/>
  <c r="M212" i="61"/>
  <c r="L212" i="61"/>
  <c r="K212" i="61"/>
  <c r="J212" i="61"/>
  <c r="I212" i="61"/>
  <c r="H212" i="61"/>
  <c r="G212" i="61"/>
  <c r="F212" i="61"/>
  <c r="E212" i="61"/>
  <c r="D212" i="61"/>
  <c r="AI211" i="61"/>
  <c r="AH211" i="61"/>
  <c r="AG211" i="61"/>
  <c r="AF211" i="61"/>
  <c r="AE211" i="61"/>
  <c r="AD211" i="61"/>
  <c r="AC211" i="61"/>
  <c r="AB211" i="61"/>
  <c r="AA211" i="61"/>
  <c r="Z211" i="61"/>
  <c r="Y211" i="61"/>
  <c r="X211" i="61"/>
  <c r="W211" i="61"/>
  <c r="V211" i="61"/>
  <c r="U211" i="61"/>
  <c r="T211" i="61"/>
  <c r="S211" i="61"/>
  <c r="R211" i="61"/>
  <c r="Q211" i="61"/>
  <c r="P211" i="61"/>
  <c r="O211" i="61"/>
  <c r="N211" i="61"/>
  <c r="M211" i="61"/>
  <c r="L211" i="61"/>
  <c r="K211" i="61"/>
  <c r="J211" i="61"/>
  <c r="I211" i="61"/>
  <c r="H211" i="61"/>
  <c r="G211" i="61"/>
  <c r="F211" i="61"/>
  <c r="E211" i="61"/>
  <c r="D211" i="61"/>
  <c r="AI210" i="61"/>
  <c r="AH210" i="61"/>
  <c r="AG210" i="61"/>
  <c r="AF210" i="61"/>
  <c r="AE210" i="61"/>
  <c r="AD210" i="61"/>
  <c r="AC210" i="61"/>
  <c r="AB210" i="61"/>
  <c r="AA210" i="61"/>
  <c r="Z210" i="61"/>
  <c r="Y210" i="61"/>
  <c r="X210" i="61"/>
  <c r="W210" i="61"/>
  <c r="V210" i="61"/>
  <c r="U210" i="61"/>
  <c r="T210" i="61"/>
  <c r="S210" i="61"/>
  <c r="R210" i="61"/>
  <c r="Q210" i="61"/>
  <c r="P210" i="61"/>
  <c r="O210" i="61"/>
  <c r="N210" i="61"/>
  <c r="M210" i="61"/>
  <c r="L210" i="61"/>
  <c r="K210" i="61"/>
  <c r="J210" i="61"/>
  <c r="I210" i="61"/>
  <c r="H210" i="61"/>
  <c r="G210" i="61"/>
  <c r="F210" i="61"/>
  <c r="E210" i="61"/>
  <c r="D210" i="61"/>
  <c r="AI209" i="61"/>
  <c r="AH209" i="61"/>
  <c r="AG209" i="61"/>
  <c r="AF209" i="61"/>
  <c r="AE209" i="61"/>
  <c r="AD209" i="61"/>
  <c r="AC209" i="61"/>
  <c r="AB209" i="61"/>
  <c r="AA209" i="61"/>
  <c r="Z209" i="61"/>
  <c r="Y209" i="61"/>
  <c r="X209" i="61"/>
  <c r="W209" i="61"/>
  <c r="V209" i="61"/>
  <c r="U209" i="61"/>
  <c r="T209" i="61"/>
  <c r="S209" i="61"/>
  <c r="R209" i="61"/>
  <c r="Q209" i="61"/>
  <c r="P209" i="61"/>
  <c r="O209" i="61"/>
  <c r="N209" i="61"/>
  <c r="M209" i="61"/>
  <c r="L209" i="61"/>
  <c r="K209" i="61"/>
  <c r="J209" i="61"/>
  <c r="I209" i="61"/>
  <c r="H209" i="61"/>
  <c r="G209" i="61"/>
  <c r="F209" i="61"/>
  <c r="E209" i="61"/>
  <c r="D209" i="61"/>
  <c r="AI208" i="61"/>
  <c r="AH208" i="61"/>
  <c r="AG208" i="61"/>
  <c r="AF208" i="61"/>
  <c r="AE208" i="61"/>
  <c r="AD208" i="61"/>
  <c r="AC208" i="61"/>
  <c r="AB208" i="61"/>
  <c r="AA208" i="61"/>
  <c r="Z208" i="61"/>
  <c r="Y208" i="61"/>
  <c r="X208" i="61"/>
  <c r="W208" i="61"/>
  <c r="V208" i="61"/>
  <c r="U208" i="61"/>
  <c r="T208" i="61"/>
  <c r="S208" i="61"/>
  <c r="R208" i="61"/>
  <c r="Q208" i="61"/>
  <c r="P208" i="61"/>
  <c r="O208" i="61"/>
  <c r="N208" i="61"/>
  <c r="M208" i="61"/>
  <c r="L208" i="61"/>
  <c r="K208" i="61"/>
  <c r="J208" i="61"/>
  <c r="I208" i="61"/>
  <c r="H208" i="61"/>
  <c r="G208" i="61"/>
  <c r="F208" i="61"/>
  <c r="E208" i="61"/>
  <c r="D208" i="61"/>
  <c r="AI207" i="61"/>
  <c r="AH207" i="61"/>
  <c r="AG207" i="61"/>
  <c r="AF207" i="61"/>
  <c r="AE207" i="61"/>
  <c r="AD207" i="61"/>
  <c r="AC207" i="61"/>
  <c r="AB207" i="61"/>
  <c r="AA207" i="61"/>
  <c r="Z207" i="61"/>
  <c r="Y207" i="61"/>
  <c r="X207" i="61"/>
  <c r="W207" i="61"/>
  <c r="V207" i="61"/>
  <c r="U207" i="61"/>
  <c r="T207" i="61"/>
  <c r="S207" i="61"/>
  <c r="R207" i="61"/>
  <c r="Q207" i="61"/>
  <c r="P207" i="61"/>
  <c r="O207" i="61"/>
  <c r="N207" i="61"/>
  <c r="M207" i="61"/>
  <c r="L207" i="61"/>
  <c r="K207" i="61"/>
  <c r="J207" i="61"/>
  <c r="I207" i="61"/>
  <c r="H207" i="61"/>
  <c r="G207" i="61"/>
  <c r="F207" i="61"/>
  <c r="E207" i="61"/>
  <c r="D207" i="61"/>
  <c r="AI206" i="61"/>
  <c r="AH206" i="61"/>
  <c r="AG206" i="61"/>
  <c r="AF206" i="61"/>
  <c r="AE206" i="61"/>
  <c r="AD206" i="61"/>
  <c r="AC206" i="61"/>
  <c r="AB206" i="61"/>
  <c r="AA206" i="61"/>
  <c r="Z206" i="61"/>
  <c r="Y206" i="61"/>
  <c r="X206" i="61"/>
  <c r="W206" i="61"/>
  <c r="V206" i="61"/>
  <c r="U206" i="61"/>
  <c r="T206" i="61"/>
  <c r="S206" i="61"/>
  <c r="R206" i="61"/>
  <c r="Q206" i="61"/>
  <c r="P206" i="61"/>
  <c r="O206" i="61"/>
  <c r="N206" i="61"/>
  <c r="M206" i="61"/>
  <c r="L206" i="61"/>
  <c r="K206" i="61"/>
  <c r="J206" i="61"/>
  <c r="I206" i="61"/>
  <c r="H206" i="61"/>
  <c r="G206" i="61"/>
  <c r="F206" i="61"/>
  <c r="E206" i="61"/>
  <c r="D206" i="61"/>
  <c r="AI205" i="61"/>
  <c r="AH205" i="61"/>
  <c r="AG205" i="61"/>
  <c r="AF205" i="61"/>
  <c r="AE205" i="61"/>
  <c r="AD205" i="61"/>
  <c r="AC205" i="61"/>
  <c r="AB205" i="61"/>
  <c r="AA205" i="61"/>
  <c r="Z205" i="61"/>
  <c r="Y205" i="61"/>
  <c r="X205" i="61"/>
  <c r="W205" i="61"/>
  <c r="V205" i="61"/>
  <c r="U205" i="61"/>
  <c r="T205" i="61"/>
  <c r="S205" i="61"/>
  <c r="R205" i="61"/>
  <c r="Q205" i="61"/>
  <c r="P205" i="61"/>
  <c r="O205" i="61"/>
  <c r="N205" i="61"/>
  <c r="M205" i="61"/>
  <c r="L205" i="61"/>
  <c r="K205" i="61"/>
  <c r="J205" i="61"/>
  <c r="I205" i="61"/>
  <c r="H205" i="61"/>
  <c r="G205" i="61"/>
  <c r="F205" i="61"/>
  <c r="E205" i="61"/>
  <c r="D205" i="61"/>
  <c r="AI204" i="61"/>
  <c r="AH204" i="61"/>
  <c r="AG204" i="61"/>
  <c r="AF204" i="61"/>
  <c r="AE204" i="61"/>
  <c r="AD204" i="61"/>
  <c r="AC204" i="61"/>
  <c r="AB204" i="61"/>
  <c r="AA204" i="61"/>
  <c r="Z204" i="61"/>
  <c r="Y204" i="61"/>
  <c r="X204" i="61"/>
  <c r="W204" i="61"/>
  <c r="V204" i="61"/>
  <c r="U204" i="61"/>
  <c r="T204" i="61"/>
  <c r="S204" i="61"/>
  <c r="R204" i="61"/>
  <c r="Q204" i="61"/>
  <c r="P204" i="61"/>
  <c r="O204" i="61"/>
  <c r="N204" i="61"/>
  <c r="M204" i="61"/>
  <c r="L204" i="61"/>
  <c r="K204" i="61"/>
  <c r="J204" i="61"/>
  <c r="I204" i="61"/>
  <c r="H204" i="61"/>
  <c r="G204" i="61"/>
  <c r="F204" i="61"/>
  <c r="E204" i="61"/>
  <c r="D204" i="61"/>
  <c r="AI203" i="61"/>
  <c r="AH203" i="61"/>
  <c r="AG203" i="61"/>
  <c r="AF203" i="61"/>
  <c r="AE203" i="61"/>
  <c r="AD203" i="61"/>
  <c r="AC203" i="61"/>
  <c r="AB203" i="61"/>
  <c r="AA203" i="61"/>
  <c r="Z203" i="61"/>
  <c r="Y203" i="61"/>
  <c r="X203" i="61"/>
  <c r="W203" i="61"/>
  <c r="V203" i="61"/>
  <c r="U203" i="61"/>
  <c r="T203" i="61"/>
  <c r="S203" i="61"/>
  <c r="R203" i="61"/>
  <c r="Q203" i="61"/>
  <c r="P203" i="61"/>
  <c r="O203" i="61"/>
  <c r="N203" i="61"/>
  <c r="M203" i="61"/>
  <c r="L203" i="61"/>
  <c r="K203" i="61"/>
  <c r="J203" i="61"/>
  <c r="I203" i="61"/>
  <c r="H203" i="61"/>
  <c r="G203" i="61"/>
  <c r="F203" i="61"/>
  <c r="E203" i="61"/>
  <c r="D203" i="61"/>
  <c r="AI202" i="61"/>
  <c r="AH202" i="61"/>
  <c r="AG202" i="61"/>
  <c r="AF202" i="61"/>
  <c r="AE202" i="61"/>
  <c r="AD202" i="61"/>
  <c r="AC202" i="61"/>
  <c r="AB202" i="61"/>
  <c r="AA202" i="61"/>
  <c r="Z202" i="61"/>
  <c r="Y202" i="61"/>
  <c r="X202" i="61"/>
  <c r="W202" i="61"/>
  <c r="V202" i="61"/>
  <c r="U202" i="61"/>
  <c r="T202" i="61"/>
  <c r="S202" i="61"/>
  <c r="R202" i="61"/>
  <c r="Q202" i="61"/>
  <c r="P202" i="61"/>
  <c r="O202" i="61"/>
  <c r="N202" i="61"/>
  <c r="M202" i="61"/>
  <c r="L202" i="61"/>
  <c r="K202" i="61"/>
  <c r="J202" i="61"/>
  <c r="I202" i="61"/>
  <c r="H202" i="61"/>
  <c r="G202" i="61"/>
  <c r="F202" i="61"/>
  <c r="E202" i="61"/>
  <c r="D202" i="61"/>
  <c r="AI201" i="61"/>
  <c r="AH201" i="61"/>
  <c r="AG201" i="61"/>
  <c r="AF201" i="61"/>
  <c r="AE201" i="61"/>
  <c r="AD201" i="61"/>
  <c r="AC201" i="61"/>
  <c r="AB201" i="61"/>
  <c r="AA201" i="61"/>
  <c r="Z201" i="61"/>
  <c r="Y201" i="61"/>
  <c r="X201" i="61"/>
  <c r="W201" i="61"/>
  <c r="V201" i="61"/>
  <c r="U201" i="61"/>
  <c r="T201" i="61"/>
  <c r="S201" i="61"/>
  <c r="R201" i="61"/>
  <c r="Q201" i="61"/>
  <c r="P201" i="61"/>
  <c r="O201" i="61"/>
  <c r="N201" i="61"/>
  <c r="M201" i="61"/>
  <c r="L201" i="61"/>
  <c r="K201" i="61"/>
  <c r="J201" i="61"/>
  <c r="I201" i="61"/>
  <c r="H201" i="61"/>
  <c r="G201" i="61"/>
  <c r="F201" i="61"/>
  <c r="E201" i="61"/>
  <c r="D201" i="61"/>
  <c r="AI200" i="61"/>
  <c r="AH200" i="61"/>
  <c r="AG200" i="61"/>
  <c r="AF200" i="61"/>
  <c r="AE200" i="61"/>
  <c r="AD200" i="61"/>
  <c r="AC200" i="61"/>
  <c r="AB200" i="61"/>
  <c r="AA200" i="61"/>
  <c r="Z200" i="61"/>
  <c r="Y200" i="61"/>
  <c r="X200" i="61"/>
  <c r="W200" i="61"/>
  <c r="V200" i="61"/>
  <c r="U200" i="61"/>
  <c r="T200" i="61"/>
  <c r="S200" i="61"/>
  <c r="R200" i="61"/>
  <c r="Q200" i="61"/>
  <c r="P200" i="61"/>
  <c r="O200" i="61"/>
  <c r="N200" i="61"/>
  <c r="M200" i="61"/>
  <c r="L200" i="61"/>
  <c r="K200" i="61"/>
  <c r="J200" i="61"/>
  <c r="I200" i="61"/>
  <c r="H200" i="61"/>
  <c r="G200" i="61"/>
  <c r="F200" i="61"/>
  <c r="E200" i="61"/>
  <c r="D200" i="61"/>
  <c r="AI199" i="61"/>
  <c r="AH199" i="61"/>
  <c r="AG199" i="61"/>
  <c r="AF199" i="61"/>
  <c r="AE199" i="61"/>
  <c r="AD199" i="61"/>
  <c r="AC199" i="61"/>
  <c r="AB199" i="61"/>
  <c r="AA199" i="61"/>
  <c r="Z199" i="61"/>
  <c r="Y199" i="61"/>
  <c r="X199" i="61"/>
  <c r="W199" i="61"/>
  <c r="V199" i="61"/>
  <c r="U199" i="61"/>
  <c r="T199" i="61"/>
  <c r="S199" i="61"/>
  <c r="R199" i="61"/>
  <c r="Q199" i="61"/>
  <c r="P199" i="61"/>
  <c r="O199" i="61"/>
  <c r="N199" i="61"/>
  <c r="M199" i="61"/>
  <c r="L199" i="61"/>
  <c r="K199" i="61"/>
  <c r="J199" i="61"/>
  <c r="I199" i="61"/>
  <c r="H199" i="61"/>
  <c r="G199" i="61"/>
  <c r="F199" i="61"/>
  <c r="E199" i="61"/>
  <c r="D199" i="61"/>
  <c r="AI198" i="61"/>
  <c r="AH198" i="61"/>
  <c r="AG198" i="61"/>
  <c r="AF198" i="61"/>
  <c r="AE198" i="61"/>
  <c r="AD198" i="61"/>
  <c r="AC198" i="61"/>
  <c r="AB198" i="61"/>
  <c r="AA198" i="61"/>
  <c r="Z198" i="61"/>
  <c r="Y198" i="61"/>
  <c r="X198" i="61"/>
  <c r="W198" i="61"/>
  <c r="V198" i="61"/>
  <c r="U198" i="61"/>
  <c r="T198" i="61"/>
  <c r="S198" i="61"/>
  <c r="R198" i="61"/>
  <c r="Q198" i="61"/>
  <c r="P198" i="61"/>
  <c r="O198" i="61"/>
  <c r="N198" i="61"/>
  <c r="M198" i="61"/>
  <c r="L198" i="61"/>
  <c r="K198" i="61"/>
  <c r="J198" i="61"/>
  <c r="I198" i="61"/>
  <c r="H198" i="61"/>
  <c r="G198" i="61"/>
  <c r="F198" i="61"/>
  <c r="E198" i="61"/>
  <c r="D198" i="61"/>
  <c r="AI197" i="61"/>
  <c r="AH197" i="61"/>
  <c r="AG197" i="61"/>
  <c r="AF197" i="61"/>
  <c r="AE197" i="61"/>
  <c r="AD197" i="61"/>
  <c r="AC197" i="61"/>
  <c r="AB197" i="61"/>
  <c r="AA197" i="61"/>
  <c r="Z197" i="61"/>
  <c r="Y197" i="61"/>
  <c r="X197" i="61"/>
  <c r="W197" i="61"/>
  <c r="V197" i="61"/>
  <c r="U197" i="61"/>
  <c r="T197" i="61"/>
  <c r="S197" i="61"/>
  <c r="R197" i="61"/>
  <c r="Q197" i="61"/>
  <c r="P197" i="61"/>
  <c r="O197" i="61"/>
  <c r="N197" i="61"/>
  <c r="M197" i="61"/>
  <c r="L197" i="61"/>
  <c r="K197" i="61"/>
  <c r="J197" i="61"/>
  <c r="I197" i="61"/>
  <c r="H197" i="61"/>
  <c r="G197" i="61"/>
  <c r="F197" i="61"/>
  <c r="E197" i="61"/>
  <c r="D197" i="61"/>
  <c r="AI196" i="61"/>
  <c r="AH196" i="61"/>
  <c r="AG196" i="61"/>
  <c r="AF196" i="61"/>
  <c r="AE196" i="61"/>
  <c r="AD196" i="61"/>
  <c r="AC196" i="61"/>
  <c r="AB196" i="61"/>
  <c r="AA196" i="61"/>
  <c r="Z196" i="61"/>
  <c r="Y196" i="61"/>
  <c r="X196" i="61"/>
  <c r="W196" i="61"/>
  <c r="V196" i="61"/>
  <c r="U196" i="61"/>
  <c r="T196" i="61"/>
  <c r="S196" i="61"/>
  <c r="R196" i="61"/>
  <c r="Q196" i="61"/>
  <c r="P196" i="61"/>
  <c r="O196" i="61"/>
  <c r="N196" i="61"/>
  <c r="M196" i="61"/>
  <c r="L196" i="61"/>
  <c r="K196" i="61"/>
  <c r="J196" i="61"/>
  <c r="I196" i="61"/>
  <c r="H196" i="61"/>
  <c r="G196" i="61"/>
  <c r="F196" i="61"/>
  <c r="E196" i="61"/>
  <c r="D196" i="61"/>
  <c r="AI195" i="61"/>
  <c r="AH195" i="61"/>
  <c r="AG195" i="61"/>
  <c r="AF195" i="61"/>
  <c r="AE195" i="61"/>
  <c r="AD195" i="61"/>
  <c r="AC195" i="61"/>
  <c r="AB195" i="61"/>
  <c r="AA195" i="61"/>
  <c r="Z195" i="61"/>
  <c r="Y195" i="61"/>
  <c r="X195" i="61"/>
  <c r="W195" i="61"/>
  <c r="V195" i="61"/>
  <c r="U195" i="61"/>
  <c r="T195" i="61"/>
  <c r="S195" i="61"/>
  <c r="R195" i="61"/>
  <c r="Q195" i="61"/>
  <c r="P195" i="61"/>
  <c r="O195" i="61"/>
  <c r="N195" i="61"/>
  <c r="M195" i="61"/>
  <c r="L195" i="61"/>
  <c r="K195" i="61"/>
  <c r="J195" i="61"/>
  <c r="I195" i="61"/>
  <c r="H195" i="61"/>
  <c r="G195" i="61"/>
  <c r="F195" i="61"/>
  <c r="E195" i="61"/>
  <c r="D195" i="61"/>
  <c r="AI194" i="61"/>
  <c r="AH194" i="61"/>
  <c r="AG194" i="61"/>
  <c r="AF194" i="61"/>
  <c r="AE194" i="61"/>
  <c r="AD194" i="61"/>
  <c r="AC194" i="61"/>
  <c r="AB194" i="61"/>
  <c r="AA194" i="61"/>
  <c r="Z194" i="61"/>
  <c r="Y194" i="61"/>
  <c r="X194" i="61"/>
  <c r="W194" i="61"/>
  <c r="V194" i="61"/>
  <c r="U194" i="61"/>
  <c r="T194" i="61"/>
  <c r="S194" i="61"/>
  <c r="R194" i="61"/>
  <c r="Q194" i="61"/>
  <c r="P194" i="61"/>
  <c r="O194" i="61"/>
  <c r="N194" i="61"/>
  <c r="M194" i="61"/>
  <c r="L194" i="61"/>
  <c r="K194" i="61"/>
  <c r="J194" i="61"/>
  <c r="I194" i="61"/>
  <c r="H194" i="61"/>
  <c r="G194" i="61"/>
  <c r="F194" i="61"/>
  <c r="E194" i="61"/>
  <c r="D194" i="61"/>
  <c r="AI193" i="61"/>
  <c r="AH193" i="61"/>
  <c r="AG193" i="61"/>
  <c r="AF193" i="61"/>
  <c r="AE193" i="61"/>
  <c r="AD193" i="61"/>
  <c r="AC193" i="61"/>
  <c r="AB193" i="61"/>
  <c r="AA193" i="61"/>
  <c r="Z193" i="61"/>
  <c r="Y193" i="61"/>
  <c r="X193" i="61"/>
  <c r="W193" i="61"/>
  <c r="V193" i="61"/>
  <c r="U193" i="61"/>
  <c r="T193" i="61"/>
  <c r="S193" i="61"/>
  <c r="R193" i="61"/>
  <c r="Q193" i="61"/>
  <c r="P193" i="61"/>
  <c r="O193" i="61"/>
  <c r="N193" i="61"/>
  <c r="M193" i="61"/>
  <c r="L193" i="61"/>
  <c r="K193" i="61"/>
  <c r="J193" i="61"/>
  <c r="I193" i="61"/>
  <c r="H193" i="61"/>
  <c r="G193" i="61"/>
  <c r="F193" i="61"/>
  <c r="E193" i="61"/>
  <c r="D193" i="61"/>
  <c r="AI192" i="61"/>
  <c r="AH192" i="61"/>
  <c r="AG192" i="61"/>
  <c r="AF192" i="61"/>
  <c r="AE192" i="61"/>
  <c r="AD192" i="61"/>
  <c r="AC192" i="61"/>
  <c r="AB192" i="61"/>
  <c r="AA192" i="61"/>
  <c r="Z192" i="61"/>
  <c r="Y192" i="61"/>
  <c r="X192" i="61"/>
  <c r="W192" i="61"/>
  <c r="V192" i="61"/>
  <c r="U192" i="61"/>
  <c r="T192" i="61"/>
  <c r="S192" i="61"/>
  <c r="R192" i="61"/>
  <c r="Q192" i="61"/>
  <c r="P192" i="61"/>
  <c r="O192" i="61"/>
  <c r="N192" i="61"/>
  <c r="M192" i="61"/>
  <c r="L192" i="61"/>
  <c r="K192" i="61"/>
  <c r="J192" i="61"/>
  <c r="I192" i="61"/>
  <c r="H192" i="61"/>
  <c r="G192" i="61"/>
  <c r="F192" i="61"/>
  <c r="E192" i="61"/>
  <c r="D192" i="61"/>
  <c r="AI191" i="61"/>
  <c r="AH191" i="61"/>
  <c r="AG191" i="61"/>
  <c r="AF191" i="61"/>
  <c r="AE191" i="61"/>
  <c r="AD191" i="61"/>
  <c r="AC191" i="61"/>
  <c r="AB191" i="61"/>
  <c r="AA191" i="61"/>
  <c r="Z191" i="61"/>
  <c r="Y191" i="61"/>
  <c r="X191" i="61"/>
  <c r="W191" i="61"/>
  <c r="V191" i="61"/>
  <c r="U191" i="61"/>
  <c r="T191" i="61"/>
  <c r="S191" i="61"/>
  <c r="R191" i="61"/>
  <c r="Q191" i="61"/>
  <c r="P191" i="61"/>
  <c r="O191" i="61"/>
  <c r="N191" i="61"/>
  <c r="M191" i="61"/>
  <c r="L191" i="61"/>
  <c r="K191" i="61"/>
  <c r="J191" i="61"/>
  <c r="I191" i="61"/>
  <c r="H191" i="61"/>
  <c r="G191" i="61"/>
  <c r="F191" i="61"/>
  <c r="E191" i="61"/>
  <c r="D191" i="61"/>
  <c r="AI190" i="61"/>
  <c r="AH190" i="61"/>
  <c r="AG190" i="61"/>
  <c r="AF190" i="61"/>
  <c r="AE190" i="61"/>
  <c r="AD190" i="61"/>
  <c r="AC190" i="61"/>
  <c r="AB190" i="61"/>
  <c r="AA190" i="61"/>
  <c r="Z190" i="61"/>
  <c r="Y190" i="61"/>
  <c r="X190" i="61"/>
  <c r="W190" i="61"/>
  <c r="V190" i="61"/>
  <c r="U190" i="61"/>
  <c r="T190" i="61"/>
  <c r="S190" i="61"/>
  <c r="R190" i="61"/>
  <c r="Q190" i="61"/>
  <c r="P190" i="61"/>
  <c r="O190" i="61"/>
  <c r="N190" i="61"/>
  <c r="M190" i="61"/>
  <c r="L190" i="61"/>
  <c r="K190" i="61"/>
  <c r="J190" i="61"/>
  <c r="I190" i="61"/>
  <c r="H190" i="61"/>
  <c r="G190" i="61"/>
  <c r="F190" i="61"/>
  <c r="E190" i="61"/>
  <c r="D190" i="61"/>
  <c r="AI189" i="61"/>
  <c r="AH189" i="61"/>
  <c r="AG189" i="61"/>
  <c r="AF189" i="61"/>
  <c r="AE189" i="61"/>
  <c r="AD189" i="61"/>
  <c r="AC189" i="61"/>
  <c r="AB189" i="61"/>
  <c r="AA189" i="61"/>
  <c r="Z189" i="61"/>
  <c r="Y189" i="61"/>
  <c r="X189" i="61"/>
  <c r="W189" i="61"/>
  <c r="V189" i="61"/>
  <c r="U189" i="61"/>
  <c r="T189" i="61"/>
  <c r="S189" i="61"/>
  <c r="R189" i="61"/>
  <c r="Q189" i="61"/>
  <c r="P189" i="61"/>
  <c r="O189" i="61"/>
  <c r="N189" i="61"/>
  <c r="M189" i="61"/>
  <c r="L189" i="61"/>
  <c r="K189" i="61"/>
  <c r="J189" i="61"/>
  <c r="I189" i="61"/>
  <c r="H189" i="61"/>
  <c r="G189" i="61"/>
  <c r="F189" i="61"/>
  <c r="E189" i="61"/>
  <c r="D189" i="61"/>
  <c r="AI188" i="61"/>
  <c r="AH188" i="61"/>
  <c r="AG188" i="61"/>
  <c r="AF188" i="61"/>
  <c r="AE188" i="61"/>
  <c r="AD188" i="61"/>
  <c r="AC188" i="61"/>
  <c r="AB188" i="61"/>
  <c r="AA188" i="61"/>
  <c r="Z188" i="61"/>
  <c r="Y188" i="61"/>
  <c r="X188" i="61"/>
  <c r="W188" i="61"/>
  <c r="V188" i="61"/>
  <c r="U188" i="61"/>
  <c r="T188" i="61"/>
  <c r="S188" i="61"/>
  <c r="R188" i="61"/>
  <c r="Q188" i="61"/>
  <c r="P188" i="61"/>
  <c r="O188" i="61"/>
  <c r="N188" i="61"/>
  <c r="M188" i="61"/>
  <c r="L188" i="61"/>
  <c r="K188" i="61"/>
  <c r="J188" i="61"/>
  <c r="I188" i="61"/>
  <c r="H188" i="61"/>
  <c r="G188" i="61"/>
  <c r="F188" i="61"/>
  <c r="E188" i="61"/>
  <c r="D188" i="61"/>
  <c r="AI187" i="61"/>
  <c r="AH187" i="61"/>
  <c r="AG187" i="61"/>
  <c r="AF187" i="61"/>
  <c r="AE187" i="61"/>
  <c r="AD187" i="61"/>
  <c r="AC187" i="61"/>
  <c r="AB187" i="61"/>
  <c r="AA187" i="61"/>
  <c r="Z187" i="61"/>
  <c r="Y187" i="61"/>
  <c r="X187" i="61"/>
  <c r="W187" i="61"/>
  <c r="V187" i="61"/>
  <c r="U187" i="61"/>
  <c r="T187" i="61"/>
  <c r="S187" i="61"/>
  <c r="R187" i="61"/>
  <c r="Q187" i="61"/>
  <c r="P187" i="61"/>
  <c r="O187" i="61"/>
  <c r="N187" i="61"/>
  <c r="M187" i="61"/>
  <c r="L187" i="61"/>
  <c r="K187" i="61"/>
  <c r="J187" i="61"/>
  <c r="I187" i="61"/>
  <c r="H187" i="61"/>
  <c r="G187" i="61"/>
  <c r="F187" i="61"/>
  <c r="E187" i="61"/>
  <c r="D187" i="61"/>
  <c r="AI186" i="61"/>
  <c r="AH186" i="61"/>
  <c r="AG186" i="61"/>
  <c r="AF186" i="61"/>
  <c r="AE186" i="61"/>
  <c r="AD186" i="61"/>
  <c r="AC186" i="61"/>
  <c r="AB186" i="61"/>
  <c r="AA186" i="61"/>
  <c r="Z186" i="61"/>
  <c r="Y186" i="61"/>
  <c r="X186" i="61"/>
  <c r="W186" i="61"/>
  <c r="V186" i="61"/>
  <c r="U186" i="61"/>
  <c r="T186" i="61"/>
  <c r="S186" i="61"/>
  <c r="R186" i="61"/>
  <c r="Q186" i="61"/>
  <c r="P186" i="61"/>
  <c r="O186" i="61"/>
  <c r="N186" i="61"/>
  <c r="M186" i="61"/>
  <c r="L186" i="61"/>
  <c r="K186" i="61"/>
  <c r="J186" i="61"/>
  <c r="I186" i="61"/>
  <c r="H186" i="61"/>
  <c r="G186" i="61"/>
  <c r="F186" i="61"/>
  <c r="E186" i="61"/>
  <c r="D186" i="61"/>
  <c r="AI185" i="61"/>
  <c r="AH185" i="61"/>
  <c r="AG185" i="61"/>
  <c r="AF185" i="61"/>
  <c r="AE185" i="61"/>
  <c r="AD185" i="61"/>
  <c r="AC185" i="61"/>
  <c r="AB185" i="61"/>
  <c r="AA185" i="61"/>
  <c r="Z185" i="61"/>
  <c r="Y185" i="61"/>
  <c r="X185" i="61"/>
  <c r="W185" i="61"/>
  <c r="V185" i="61"/>
  <c r="U185" i="61"/>
  <c r="T185" i="61"/>
  <c r="S185" i="61"/>
  <c r="R185" i="61"/>
  <c r="Q185" i="61"/>
  <c r="P185" i="61"/>
  <c r="O185" i="61"/>
  <c r="N185" i="61"/>
  <c r="M185" i="61"/>
  <c r="L185" i="61"/>
  <c r="K185" i="61"/>
  <c r="J185" i="61"/>
  <c r="I185" i="61"/>
  <c r="H185" i="61"/>
  <c r="G185" i="61"/>
  <c r="F185" i="61"/>
  <c r="E185" i="61"/>
  <c r="D185" i="61"/>
  <c r="AI184" i="61"/>
  <c r="AH184" i="61"/>
  <c r="AG184" i="61"/>
  <c r="AF184" i="61"/>
  <c r="AE184" i="61"/>
  <c r="AD184" i="61"/>
  <c r="AC184" i="61"/>
  <c r="AB184" i="61"/>
  <c r="AA184" i="61"/>
  <c r="Z184" i="61"/>
  <c r="Y184" i="61"/>
  <c r="X184" i="61"/>
  <c r="W184" i="61"/>
  <c r="V184" i="61"/>
  <c r="U184" i="61"/>
  <c r="T184" i="61"/>
  <c r="S184" i="61"/>
  <c r="R184" i="61"/>
  <c r="Q184" i="61"/>
  <c r="P184" i="61"/>
  <c r="O184" i="61"/>
  <c r="N184" i="61"/>
  <c r="M184" i="61"/>
  <c r="L184" i="61"/>
  <c r="K184" i="61"/>
  <c r="J184" i="61"/>
  <c r="I184" i="61"/>
  <c r="H184" i="61"/>
  <c r="G184" i="61"/>
  <c r="F184" i="61"/>
  <c r="E184" i="61"/>
  <c r="D184" i="61"/>
  <c r="AI183" i="61"/>
  <c r="AH183" i="61"/>
  <c r="AG183" i="61"/>
  <c r="AF183" i="61"/>
  <c r="AE183" i="61"/>
  <c r="AD183" i="61"/>
  <c r="AC183" i="61"/>
  <c r="AB183" i="61"/>
  <c r="AA183" i="61"/>
  <c r="Z183" i="61"/>
  <c r="Y183" i="61"/>
  <c r="X183" i="61"/>
  <c r="W183" i="61"/>
  <c r="V183" i="61"/>
  <c r="U183" i="61"/>
  <c r="T183" i="61"/>
  <c r="S183" i="61"/>
  <c r="R183" i="61"/>
  <c r="Q183" i="61"/>
  <c r="P183" i="61"/>
  <c r="O183" i="61"/>
  <c r="N183" i="61"/>
  <c r="M183" i="61"/>
  <c r="L183" i="61"/>
  <c r="K183" i="61"/>
  <c r="J183" i="61"/>
  <c r="I183" i="61"/>
  <c r="H183" i="61"/>
  <c r="G183" i="61"/>
  <c r="F183" i="61"/>
  <c r="E183" i="61"/>
  <c r="D183" i="61"/>
  <c r="AI182" i="61"/>
  <c r="AH182" i="61"/>
  <c r="AG182" i="61"/>
  <c r="AF182" i="61"/>
  <c r="AE182" i="61"/>
  <c r="AD182" i="61"/>
  <c r="AC182" i="61"/>
  <c r="AB182" i="61"/>
  <c r="AA182" i="61"/>
  <c r="Z182" i="61"/>
  <c r="Y182" i="61"/>
  <c r="X182" i="61"/>
  <c r="W182" i="61"/>
  <c r="V182" i="61"/>
  <c r="U182" i="61"/>
  <c r="T182" i="61"/>
  <c r="S182" i="61"/>
  <c r="R182" i="61"/>
  <c r="Q182" i="61"/>
  <c r="P182" i="61"/>
  <c r="O182" i="61"/>
  <c r="N182" i="61"/>
  <c r="M182" i="61"/>
  <c r="L182" i="61"/>
  <c r="K182" i="61"/>
  <c r="J182" i="61"/>
  <c r="I182" i="61"/>
  <c r="H182" i="61"/>
  <c r="G182" i="61"/>
  <c r="F182" i="61"/>
  <c r="E182" i="61"/>
  <c r="D182" i="61"/>
  <c r="AI181" i="61"/>
  <c r="AH181" i="61"/>
  <c r="AG181" i="61"/>
  <c r="AF181" i="61"/>
  <c r="AE181" i="61"/>
  <c r="AD181" i="61"/>
  <c r="AC181" i="61"/>
  <c r="AB181" i="61"/>
  <c r="AA181" i="61"/>
  <c r="Z181" i="61"/>
  <c r="Y181" i="61"/>
  <c r="X181" i="61"/>
  <c r="W181" i="61"/>
  <c r="V181" i="61"/>
  <c r="U181" i="61"/>
  <c r="T181" i="61"/>
  <c r="S181" i="61"/>
  <c r="R181" i="61"/>
  <c r="Q181" i="61"/>
  <c r="P181" i="61"/>
  <c r="O181" i="61"/>
  <c r="N181" i="61"/>
  <c r="M181" i="61"/>
  <c r="L181" i="61"/>
  <c r="K181" i="61"/>
  <c r="J181" i="61"/>
  <c r="I181" i="61"/>
  <c r="H181" i="61"/>
  <c r="G181" i="61"/>
  <c r="F181" i="61"/>
  <c r="E181" i="61"/>
  <c r="D181" i="61"/>
  <c r="AI180" i="61"/>
  <c r="AH180" i="61"/>
  <c r="AG180" i="61"/>
  <c r="AF180" i="61"/>
  <c r="AE180" i="61"/>
  <c r="AD180" i="61"/>
  <c r="AC180" i="61"/>
  <c r="AB180" i="61"/>
  <c r="AA180" i="61"/>
  <c r="Z180" i="61"/>
  <c r="Y180" i="61"/>
  <c r="X180" i="61"/>
  <c r="W180" i="61"/>
  <c r="V180" i="61"/>
  <c r="U180" i="61"/>
  <c r="T180" i="61"/>
  <c r="S180" i="61"/>
  <c r="R180" i="61"/>
  <c r="Q180" i="61"/>
  <c r="P180" i="61"/>
  <c r="O180" i="61"/>
  <c r="N180" i="61"/>
  <c r="M180" i="61"/>
  <c r="L180" i="61"/>
  <c r="K180" i="61"/>
  <c r="J180" i="61"/>
  <c r="I180" i="61"/>
  <c r="H180" i="61"/>
  <c r="G180" i="61"/>
  <c r="F180" i="61"/>
  <c r="E180" i="61"/>
  <c r="D180" i="61"/>
  <c r="AI179" i="61"/>
  <c r="AH179" i="61"/>
  <c r="AG179" i="61"/>
  <c r="AF179" i="61"/>
  <c r="AE179" i="61"/>
  <c r="AD179" i="61"/>
  <c r="AC179" i="61"/>
  <c r="AB179" i="61"/>
  <c r="AA179" i="61"/>
  <c r="Z179" i="61"/>
  <c r="Y179" i="61"/>
  <c r="X179" i="61"/>
  <c r="W179" i="61"/>
  <c r="V179" i="61"/>
  <c r="U179" i="61"/>
  <c r="T179" i="61"/>
  <c r="S179" i="61"/>
  <c r="R179" i="61"/>
  <c r="Q179" i="61"/>
  <c r="P179" i="61"/>
  <c r="O179" i="61"/>
  <c r="N179" i="61"/>
  <c r="M179" i="61"/>
  <c r="L179" i="61"/>
  <c r="K179" i="61"/>
  <c r="J179" i="61"/>
  <c r="I179" i="61"/>
  <c r="H179" i="61"/>
  <c r="G179" i="61"/>
  <c r="F179" i="61"/>
  <c r="E179" i="61"/>
  <c r="D179" i="61"/>
  <c r="AI178" i="61"/>
  <c r="AH178" i="61"/>
  <c r="AG178" i="61"/>
  <c r="AF178" i="61"/>
  <c r="AE178" i="61"/>
  <c r="AD178" i="61"/>
  <c r="AC178" i="61"/>
  <c r="AB178" i="61"/>
  <c r="AA178" i="61"/>
  <c r="Z178" i="61"/>
  <c r="Y178" i="61"/>
  <c r="X178" i="61"/>
  <c r="W178" i="61"/>
  <c r="V178" i="61"/>
  <c r="U178" i="61"/>
  <c r="T178" i="61"/>
  <c r="S178" i="61"/>
  <c r="R178" i="61"/>
  <c r="Q178" i="61"/>
  <c r="P178" i="61"/>
  <c r="O178" i="61"/>
  <c r="N178" i="61"/>
  <c r="M178" i="61"/>
  <c r="L178" i="61"/>
  <c r="K178" i="61"/>
  <c r="J178" i="61"/>
  <c r="I178" i="61"/>
  <c r="H178" i="61"/>
  <c r="G178" i="61"/>
  <c r="F178" i="61"/>
  <c r="E178" i="61"/>
  <c r="D178" i="61"/>
  <c r="AI177" i="61"/>
  <c r="AH177" i="61"/>
  <c r="AG177" i="61"/>
  <c r="AF177" i="61"/>
  <c r="AE177" i="61"/>
  <c r="AD177" i="61"/>
  <c r="AC177" i="61"/>
  <c r="AB177" i="61"/>
  <c r="AA177" i="61"/>
  <c r="Z177" i="61"/>
  <c r="Y177" i="61"/>
  <c r="X177" i="61"/>
  <c r="W177" i="61"/>
  <c r="V177" i="61"/>
  <c r="U177" i="61"/>
  <c r="T177" i="61"/>
  <c r="S177" i="61"/>
  <c r="R177" i="61"/>
  <c r="Q177" i="61"/>
  <c r="P177" i="61"/>
  <c r="O177" i="61"/>
  <c r="N177" i="61"/>
  <c r="M177" i="61"/>
  <c r="L177" i="61"/>
  <c r="K177" i="61"/>
  <c r="J177" i="61"/>
  <c r="I177" i="61"/>
  <c r="H177" i="61"/>
  <c r="G177" i="61"/>
  <c r="F177" i="61"/>
  <c r="E177" i="61"/>
  <c r="D177" i="61"/>
  <c r="AI176" i="61"/>
  <c r="AH176" i="61"/>
  <c r="AG176" i="61"/>
  <c r="AF176" i="61"/>
  <c r="AE176" i="61"/>
  <c r="AD176" i="61"/>
  <c r="AC176" i="61"/>
  <c r="AB176" i="61"/>
  <c r="AA176" i="61"/>
  <c r="Z176" i="61"/>
  <c r="Y176" i="61"/>
  <c r="X176" i="61"/>
  <c r="W176" i="61"/>
  <c r="V176" i="61"/>
  <c r="U176" i="61"/>
  <c r="T176" i="61"/>
  <c r="S176" i="61"/>
  <c r="R176" i="61"/>
  <c r="Q176" i="61"/>
  <c r="P176" i="61"/>
  <c r="O176" i="61"/>
  <c r="N176" i="61"/>
  <c r="M176" i="61"/>
  <c r="L176" i="61"/>
  <c r="K176" i="61"/>
  <c r="J176" i="61"/>
  <c r="I176" i="61"/>
  <c r="H176" i="61"/>
  <c r="G176" i="61"/>
  <c r="F176" i="61"/>
  <c r="E176" i="61"/>
  <c r="D176" i="61"/>
  <c r="AI175" i="61"/>
  <c r="AH175" i="61"/>
  <c r="AG175" i="61"/>
  <c r="AF175" i="61"/>
  <c r="AE175" i="61"/>
  <c r="AD175" i="61"/>
  <c r="AC175" i="61"/>
  <c r="AB175" i="61"/>
  <c r="AA175" i="61"/>
  <c r="Z175" i="61"/>
  <c r="Y175" i="61"/>
  <c r="X175" i="61"/>
  <c r="W175" i="61"/>
  <c r="V175" i="61"/>
  <c r="U175" i="61"/>
  <c r="T175" i="61"/>
  <c r="S175" i="61"/>
  <c r="R175" i="61"/>
  <c r="Q175" i="61"/>
  <c r="P175" i="61"/>
  <c r="O175" i="61"/>
  <c r="N175" i="61"/>
  <c r="M175" i="61"/>
  <c r="L175" i="61"/>
  <c r="K175" i="61"/>
  <c r="J175" i="61"/>
  <c r="I175" i="61"/>
  <c r="H175" i="61"/>
  <c r="G175" i="61"/>
  <c r="F175" i="61"/>
  <c r="E175" i="61"/>
  <c r="D175" i="61"/>
  <c r="AI174" i="61"/>
  <c r="AH174" i="61"/>
  <c r="AG174" i="61"/>
  <c r="AF174" i="61"/>
  <c r="AE174" i="61"/>
  <c r="AD174" i="61"/>
  <c r="AC174" i="61"/>
  <c r="AB174" i="61"/>
  <c r="AA174" i="61"/>
  <c r="Z174" i="61"/>
  <c r="Y174" i="61"/>
  <c r="X174" i="61"/>
  <c r="W174" i="61"/>
  <c r="V174" i="61"/>
  <c r="U174" i="61"/>
  <c r="T174" i="61"/>
  <c r="S174" i="61"/>
  <c r="R174" i="61"/>
  <c r="Q174" i="61"/>
  <c r="P174" i="61"/>
  <c r="O174" i="61"/>
  <c r="N174" i="61"/>
  <c r="M174" i="61"/>
  <c r="L174" i="61"/>
  <c r="K174" i="61"/>
  <c r="J174" i="61"/>
  <c r="I174" i="61"/>
  <c r="H174" i="61"/>
  <c r="G174" i="61"/>
  <c r="F174" i="61"/>
  <c r="E174" i="61"/>
  <c r="D174" i="61"/>
  <c r="AI173" i="61"/>
  <c r="AH173" i="61"/>
  <c r="AG173" i="61"/>
  <c r="AF173" i="61"/>
  <c r="AE173" i="61"/>
  <c r="AD173" i="61"/>
  <c r="AC173" i="61"/>
  <c r="AB173" i="61"/>
  <c r="AA173" i="61"/>
  <c r="Z173" i="61"/>
  <c r="Y173" i="61"/>
  <c r="X173" i="61"/>
  <c r="W173" i="61"/>
  <c r="V173" i="61"/>
  <c r="U173" i="61"/>
  <c r="T173" i="61"/>
  <c r="S173" i="61"/>
  <c r="R173" i="61"/>
  <c r="Q173" i="61"/>
  <c r="P173" i="61"/>
  <c r="O173" i="61"/>
  <c r="N173" i="61"/>
  <c r="M173" i="61"/>
  <c r="L173" i="61"/>
  <c r="K173" i="61"/>
  <c r="J173" i="61"/>
  <c r="I173" i="61"/>
  <c r="H173" i="61"/>
  <c r="G173" i="61"/>
  <c r="F173" i="61"/>
  <c r="E173" i="61"/>
  <c r="D173" i="61"/>
  <c r="AI172" i="61"/>
  <c r="AH172" i="61"/>
  <c r="AG172" i="61"/>
  <c r="AF172" i="61"/>
  <c r="AE172" i="61"/>
  <c r="AD172" i="61"/>
  <c r="AC172" i="61"/>
  <c r="AB172" i="61"/>
  <c r="AA172" i="61"/>
  <c r="Z172" i="61"/>
  <c r="Y172" i="61"/>
  <c r="X172" i="61"/>
  <c r="W172" i="61"/>
  <c r="V172" i="61"/>
  <c r="U172" i="61"/>
  <c r="T172" i="61"/>
  <c r="S172" i="61"/>
  <c r="R172" i="61"/>
  <c r="Q172" i="61"/>
  <c r="P172" i="61"/>
  <c r="O172" i="61"/>
  <c r="N172" i="61"/>
  <c r="M172" i="61"/>
  <c r="L172" i="61"/>
  <c r="K172" i="61"/>
  <c r="J172" i="61"/>
  <c r="I172" i="61"/>
  <c r="H172" i="61"/>
  <c r="G172" i="61"/>
  <c r="F172" i="61"/>
  <c r="E172" i="61"/>
  <c r="D172" i="61"/>
  <c r="AI171" i="61"/>
  <c r="AH171" i="61"/>
  <c r="AG171" i="61"/>
  <c r="AF171" i="61"/>
  <c r="AE171" i="61"/>
  <c r="AD171" i="61"/>
  <c r="AC171" i="61"/>
  <c r="AB171" i="61"/>
  <c r="AA171" i="61"/>
  <c r="Z171" i="61"/>
  <c r="Y171" i="61"/>
  <c r="X171" i="61"/>
  <c r="W171" i="61"/>
  <c r="V171" i="61"/>
  <c r="U171" i="61"/>
  <c r="T171" i="61"/>
  <c r="S171" i="61"/>
  <c r="R171" i="61"/>
  <c r="Q171" i="61"/>
  <c r="P171" i="61"/>
  <c r="O171" i="61"/>
  <c r="N171" i="61"/>
  <c r="M171" i="61"/>
  <c r="L171" i="61"/>
  <c r="K171" i="61"/>
  <c r="J171" i="61"/>
  <c r="I171" i="61"/>
  <c r="H171" i="61"/>
  <c r="G171" i="61"/>
  <c r="F171" i="61"/>
  <c r="E171" i="61"/>
  <c r="D171" i="61"/>
  <c r="AI170" i="61"/>
  <c r="AH170" i="61"/>
  <c r="AG170" i="61"/>
  <c r="AF170" i="61"/>
  <c r="AE170" i="61"/>
  <c r="AD170" i="61"/>
  <c r="AC170" i="61"/>
  <c r="AB170" i="61"/>
  <c r="AA170" i="61"/>
  <c r="Z170" i="61"/>
  <c r="Y170" i="61"/>
  <c r="X170" i="61"/>
  <c r="W170" i="61"/>
  <c r="V170" i="61"/>
  <c r="U170" i="61"/>
  <c r="T170" i="61"/>
  <c r="S170" i="61"/>
  <c r="R170" i="61"/>
  <c r="Q170" i="61"/>
  <c r="P170" i="61"/>
  <c r="O170" i="61"/>
  <c r="N170" i="61"/>
  <c r="M170" i="61"/>
  <c r="L170" i="61"/>
  <c r="K170" i="61"/>
  <c r="J170" i="61"/>
  <c r="I170" i="61"/>
  <c r="H170" i="61"/>
  <c r="G170" i="61"/>
  <c r="F170" i="61"/>
  <c r="E170" i="61"/>
  <c r="D170" i="61"/>
  <c r="AI169" i="61"/>
  <c r="AH169" i="61"/>
  <c r="AG169" i="61"/>
  <c r="AF169" i="61"/>
  <c r="AE169" i="61"/>
  <c r="AD169" i="61"/>
  <c r="AC169" i="61"/>
  <c r="AB169" i="61"/>
  <c r="AA169" i="61"/>
  <c r="Z169" i="61"/>
  <c r="Y169" i="61"/>
  <c r="X169" i="61"/>
  <c r="W169" i="61"/>
  <c r="V169" i="61"/>
  <c r="U169" i="61"/>
  <c r="T169" i="61"/>
  <c r="S169" i="61"/>
  <c r="R169" i="61"/>
  <c r="Q169" i="61"/>
  <c r="P169" i="61"/>
  <c r="O169" i="61"/>
  <c r="N169" i="61"/>
  <c r="M169" i="61"/>
  <c r="L169" i="61"/>
  <c r="K169" i="61"/>
  <c r="J169" i="61"/>
  <c r="I169" i="61"/>
  <c r="H169" i="61"/>
  <c r="G169" i="61"/>
  <c r="F169" i="61"/>
  <c r="E169" i="61"/>
  <c r="D169" i="61"/>
  <c r="AI168" i="61"/>
  <c r="AH168" i="61"/>
  <c r="AG168" i="61"/>
  <c r="AF168" i="61"/>
  <c r="AE168" i="61"/>
  <c r="AD168" i="61"/>
  <c r="AC168" i="61"/>
  <c r="AB168" i="61"/>
  <c r="AA168" i="61"/>
  <c r="Z168" i="61"/>
  <c r="Y168" i="61"/>
  <c r="X168" i="61"/>
  <c r="W168" i="61"/>
  <c r="V168" i="61"/>
  <c r="U168" i="61"/>
  <c r="T168" i="61"/>
  <c r="S168" i="61"/>
  <c r="R168" i="61"/>
  <c r="Q168" i="61"/>
  <c r="P168" i="61"/>
  <c r="O168" i="61"/>
  <c r="N168" i="61"/>
  <c r="M168" i="61"/>
  <c r="L168" i="61"/>
  <c r="K168" i="61"/>
  <c r="J168" i="61"/>
  <c r="I168" i="61"/>
  <c r="H168" i="61"/>
  <c r="G168" i="61"/>
  <c r="F168" i="61"/>
  <c r="E168" i="61"/>
  <c r="D168" i="61"/>
  <c r="AI167" i="61"/>
  <c r="AH167" i="61"/>
  <c r="AG167" i="61"/>
  <c r="AF167" i="61"/>
  <c r="AE167" i="61"/>
  <c r="AD167" i="61"/>
  <c r="AC167" i="61"/>
  <c r="AB167" i="61"/>
  <c r="AA167" i="61"/>
  <c r="Z167" i="61"/>
  <c r="Y167" i="61"/>
  <c r="X167" i="61"/>
  <c r="W167" i="61"/>
  <c r="V167" i="61"/>
  <c r="U167" i="61"/>
  <c r="T167" i="61"/>
  <c r="S167" i="61"/>
  <c r="R167" i="61"/>
  <c r="Q167" i="61"/>
  <c r="P167" i="61"/>
  <c r="O167" i="61"/>
  <c r="N167" i="61"/>
  <c r="M167" i="61"/>
  <c r="L167" i="61"/>
  <c r="K167" i="61"/>
  <c r="J167" i="61"/>
  <c r="I167" i="61"/>
  <c r="H167" i="61"/>
  <c r="G167" i="61"/>
  <c r="F167" i="61"/>
  <c r="E167" i="61"/>
  <c r="D167" i="61"/>
  <c r="AI166" i="61"/>
  <c r="AH166" i="61"/>
  <c r="AG166" i="61"/>
  <c r="AF166" i="61"/>
  <c r="AE166" i="61"/>
  <c r="AD166" i="61"/>
  <c r="AC166" i="61"/>
  <c r="AB166" i="61"/>
  <c r="AA166" i="61"/>
  <c r="Z166" i="61"/>
  <c r="Y166" i="61"/>
  <c r="X166" i="61"/>
  <c r="W166" i="61"/>
  <c r="V166" i="61"/>
  <c r="U166" i="61"/>
  <c r="T166" i="61"/>
  <c r="S166" i="61"/>
  <c r="R166" i="61"/>
  <c r="Q166" i="61"/>
  <c r="P166" i="61"/>
  <c r="O166" i="61"/>
  <c r="N166" i="61"/>
  <c r="M166" i="61"/>
  <c r="L166" i="61"/>
  <c r="K166" i="61"/>
  <c r="J166" i="61"/>
  <c r="I166" i="61"/>
  <c r="H166" i="61"/>
  <c r="G166" i="61"/>
  <c r="F166" i="61"/>
  <c r="E166" i="61"/>
  <c r="D166" i="61"/>
  <c r="AI165" i="61"/>
  <c r="AH165" i="61"/>
  <c r="AG165" i="61"/>
  <c r="AF165" i="61"/>
  <c r="AE165" i="61"/>
  <c r="AD165" i="61"/>
  <c r="AC165" i="61"/>
  <c r="AB165" i="61"/>
  <c r="AA165" i="61"/>
  <c r="Z165" i="61"/>
  <c r="Y165" i="61"/>
  <c r="X165" i="61"/>
  <c r="W165" i="61"/>
  <c r="V165" i="61"/>
  <c r="U165" i="61"/>
  <c r="T165" i="61"/>
  <c r="S165" i="61"/>
  <c r="R165" i="61"/>
  <c r="Q165" i="61"/>
  <c r="P165" i="61"/>
  <c r="O165" i="61"/>
  <c r="N165" i="61"/>
  <c r="M165" i="61"/>
  <c r="L165" i="61"/>
  <c r="K165" i="61"/>
  <c r="J165" i="61"/>
  <c r="I165" i="61"/>
  <c r="H165" i="61"/>
  <c r="G165" i="61"/>
  <c r="F165" i="61"/>
  <c r="E165" i="61"/>
  <c r="D165" i="61"/>
  <c r="AI164" i="61"/>
  <c r="AH164" i="61"/>
  <c r="AG164" i="61"/>
  <c r="AF164" i="61"/>
  <c r="AE164" i="61"/>
  <c r="AD164" i="61"/>
  <c r="AC164" i="61"/>
  <c r="AB164" i="61"/>
  <c r="AA164" i="61"/>
  <c r="Z164" i="61"/>
  <c r="Y164" i="61"/>
  <c r="X164" i="61"/>
  <c r="W164" i="61"/>
  <c r="V164" i="61"/>
  <c r="U164" i="61"/>
  <c r="T164" i="61"/>
  <c r="S164" i="61"/>
  <c r="R164" i="61"/>
  <c r="Q164" i="61"/>
  <c r="P164" i="61"/>
  <c r="O164" i="61"/>
  <c r="N164" i="61"/>
  <c r="M164" i="61"/>
  <c r="L164" i="61"/>
  <c r="K164" i="61"/>
  <c r="J164" i="61"/>
  <c r="I164" i="61"/>
  <c r="H164" i="61"/>
  <c r="G164" i="61"/>
  <c r="F164" i="61"/>
  <c r="E164" i="61"/>
  <c r="D164" i="61"/>
  <c r="AI163" i="61"/>
  <c r="AH163" i="61"/>
  <c r="AG163" i="61"/>
  <c r="AF163" i="61"/>
  <c r="AE163" i="61"/>
  <c r="AD163" i="61"/>
  <c r="AC163" i="61"/>
  <c r="AB163" i="61"/>
  <c r="AA163" i="61"/>
  <c r="Z163" i="61"/>
  <c r="Y163" i="61"/>
  <c r="X163" i="61"/>
  <c r="W163" i="61"/>
  <c r="V163" i="61"/>
  <c r="U163" i="61"/>
  <c r="T163" i="61"/>
  <c r="S163" i="61"/>
  <c r="R163" i="61"/>
  <c r="Q163" i="61"/>
  <c r="P163" i="61"/>
  <c r="O163" i="61"/>
  <c r="N163" i="61"/>
  <c r="M163" i="61"/>
  <c r="L163" i="61"/>
  <c r="K163" i="61"/>
  <c r="J163" i="61"/>
  <c r="I163" i="61"/>
  <c r="H163" i="61"/>
  <c r="G163" i="61"/>
  <c r="F163" i="61"/>
  <c r="E163" i="61"/>
  <c r="D163" i="61"/>
  <c r="AI162" i="61"/>
  <c r="AH162" i="61"/>
  <c r="AG162" i="61"/>
  <c r="AF162" i="61"/>
  <c r="AE162" i="61"/>
  <c r="AD162" i="61"/>
  <c r="AC162" i="61"/>
  <c r="AB162" i="61"/>
  <c r="AA162" i="61"/>
  <c r="Z162" i="61"/>
  <c r="Y162" i="61"/>
  <c r="X162" i="61"/>
  <c r="W162" i="61"/>
  <c r="V162" i="61"/>
  <c r="U162" i="61"/>
  <c r="T162" i="61"/>
  <c r="S162" i="61"/>
  <c r="R162" i="61"/>
  <c r="Q162" i="61"/>
  <c r="P162" i="61"/>
  <c r="O162" i="61"/>
  <c r="N162" i="61"/>
  <c r="M162" i="61"/>
  <c r="L162" i="61"/>
  <c r="K162" i="61"/>
  <c r="J162" i="61"/>
  <c r="I162" i="61"/>
  <c r="H162" i="61"/>
  <c r="G162" i="61"/>
  <c r="F162" i="61"/>
  <c r="E162" i="61"/>
  <c r="D162" i="61"/>
  <c r="AI161" i="61"/>
  <c r="AH161" i="61"/>
  <c r="AG161" i="61"/>
  <c r="AF161" i="61"/>
  <c r="AE161" i="61"/>
  <c r="AD161" i="61"/>
  <c r="AC161" i="61"/>
  <c r="AB161" i="61"/>
  <c r="AA161" i="61"/>
  <c r="Z161" i="61"/>
  <c r="Y161" i="61"/>
  <c r="X161" i="61"/>
  <c r="W161" i="61"/>
  <c r="V161" i="61"/>
  <c r="U161" i="61"/>
  <c r="T161" i="61"/>
  <c r="S161" i="61"/>
  <c r="R161" i="61"/>
  <c r="Q161" i="61"/>
  <c r="P161" i="61"/>
  <c r="O161" i="61"/>
  <c r="N161" i="61"/>
  <c r="M161" i="61"/>
  <c r="L161" i="61"/>
  <c r="K161" i="61"/>
  <c r="J161" i="61"/>
  <c r="I161" i="61"/>
  <c r="H161" i="61"/>
  <c r="G161" i="61"/>
  <c r="F161" i="61"/>
  <c r="E161" i="61"/>
  <c r="D161" i="61"/>
  <c r="AI160" i="61"/>
  <c r="AH160" i="61"/>
  <c r="AG160" i="61"/>
  <c r="AF160" i="61"/>
  <c r="AE160" i="61"/>
  <c r="AD160" i="61"/>
  <c r="AC160" i="61"/>
  <c r="AB160" i="61"/>
  <c r="AA160" i="61"/>
  <c r="Z160" i="61"/>
  <c r="Y160" i="61"/>
  <c r="X160" i="61"/>
  <c r="W160" i="61"/>
  <c r="V160" i="61"/>
  <c r="U160" i="61"/>
  <c r="T160" i="61"/>
  <c r="S160" i="61"/>
  <c r="R160" i="61"/>
  <c r="Q160" i="61"/>
  <c r="P160" i="61"/>
  <c r="O160" i="61"/>
  <c r="N160" i="61"/>
  <c r="M160" i="61"/>
  <c r="L160" i="61"/>
  <c r="K160" i="61"/>
  <c r="J160" i="61"/>
  <c r="I160" i="61"/>
  <c r="H160" i="61"/>
  <c r="G160" i="61"/>
  <c r="F160" i="61"/>
  <c r="E160" i="61"/>
  <c r="D160" i="61"/>
  <c r="AI159" i="61"/>
  <c r="AH159" i="61"/>
  <c r="AG159" i="61"/>
  <c r="AF159" i="61"/>
  <c r="AE159" i="61"/>
  <c r="AD159" i="61"/>
  <c r="AC159" i="61"/>
  <c r="AB159" i="61"/>
  <c r="AA159" i="61"/>
  <c r="Z159" i="61"/>
  <c r="Y159" i="61"/>
  <c r="X159" i="61"/>
  <c r="W159" i="61"/>
  <c r="V159" i="61"/>
  <c r="U159" i="61"/>
  <c r="T159" i="61"/>
  <c r="S159" i="61"/>
  <c r="R159" i="61"/>
  <c r="Q159" i="61"/>
  <c r="P159" i="61"/>
  <c r="O159" i="61"/>
  <c r="N159" i="61"/>
  <c r="M159" i="61"/>
  <c r="L159" i="61"/>
  <c r="K159" i="61"/>
  <c r="J159" i="61"/>
  <c r="I159" i="61"/>
  <c r="H159" i="61"/>
  <c r="G159" i="61"/>
  <c r="F159" i="61"/>
  <c r="E159" i="61"/>
  <c r="D159" i="61"/>
  <c r="AI158" i="61"/>
  <c r="AH158" i="61"/>
  <c r="AG158" i="61"/>
  <c r="AF158" i="61"/>
  <c r="AE158" i="61"/>
  <c r="AD158" i="61"/>
  <c r="AC158" i="61"/>
  <c r="AB158" i="61"/>
  <c r="AA158" i="61"/>
  <c r="Z158" i="61"/>
  <c r="Y158" i="61"/>
  <c r="X158" i="61"/>
  <c r="W158" i="61"/>
  <c r="V158" i="61"/>
  <c r="U158" i="61"/>
  <c r="T158" i="61"/>
  <c r="S158" i="61"/>
  <c r="R158" i="61"/>
  <c r="Q158" i="61"/>
  <c r="P158" i="61"/>
  <c r="O158" i="61"/>
  <c r="N158" i="61"/>
  <c r="M158" i="61"/>
  <c r="L158" i="61"/>
  <c r="K158" i="61"/>
  <c r="J158" i="61"/>
  <c r="I158" i="61"/>
  <c r="H158" i="61"/>
  <c r="G158" i="61"/>
  <c r="F158" i="61"/>
  <c r="E158" i="61"/>
  <c r="D158" i="61"/>
  <c r="AI157" i="61"/>
  <c r="AH157" i="61"/>
  <c r="AG157" i="61"/>
  <c r="AF157" i="61"/>
  <c r="AE157" i="61"/>
  <c r="AD157" i="61"/>
  <c r="AC157" i="61"/>
  <c r="AB157" i="61"/>
  <c r="AA157" i="61"/>
  <c r="Z157" i="61"/>
  <c r="Y157" i="61"/>
  <c r="X157" i="61"/>
  <c r="W157" i="61"/>
  <c r="V157" i="61"/>
  <c r="U157" i="61"/>
  <c r="T157" i="61"/>
  <c r="S157" i="61"/>
  <c r="R157" i="61"/>
  <c r="Q157" i="61"/>
  <c r="P157" i="61"/>
  <c r="O157" i="61"/>
  <c r="N157" i="61"/>
  <c r="M157" i="61"/>
  <c r="L157" i="61"/>
  <c r="K157" i="61"/>
  <c r="J157" i="61"/>
  <c r="I157" i="61"/>
  <c r="H157" i="61"/>
  <c r="G157" i="61"/>
  <c r="F157" i="61"/>
  <c r="E157" i="61"/>
  <c r="D157" i="61"/>
  <c r="AI156" i="61"/>
  <c r="AH156" i="61"/>
  <c r="AG156" i="61"/>
  <c r="AF156" i="61"/>
  <c r="AE156" i="61"/>
  <c r="AD156" i="61"/>
  <c r="AC156" i="61"/>
  <c r="AB156" i="61"/>
  <c r="AA156" i="61"/>
  <c r="Z156" i="61"/>
  <c r="Y156" i="61"/>
  <c r="X156" i="61"/>
  <c r="W156" i="61"/>
  <c r="V156" i="61"/>
  <c r="U156" i="61"/>
  <c r="T156" i="61"/>
  <c r="S156" i="61"/>
  <c r="R156" i="61"/>
  <c r="Q156" i="61"/>
  <c r="P156" i="61"/>
  <c r="O156" i="61"/>
  <c r="N156" i="61"/>
  <c r="M156" i="61"/>
  <c r="L156" i="61"/>
  <c r="K156" i="61"/>
  <c r="J156" i="61"/>
  <c r="I156" i="61"/>
  <c r="H156" i="61"/>
  <c r="G156" i="61"/>
  <c r="F156" i="61"/>
  <c r="E156" i="61"/>
  <c r="D156" i="61"/>
  <c r="AI155" i="61"/>
  <c r="AH155" i="61"/>
  <c r="AG155" i="61"/>
  <c r="AF155" i="61"/>
  <c r="AE155" i="61"/>
  <c r="AD155" i="61"/>
  <c r="AC155" i="61"/>
  <c r="AB155" i="61"/>
  <c r="AA155" i="61"/>
  <c r="Z155" i="61"/>
  <c r="Y155" i="61"/>
  <c r="X155" i="61"/>
  <c r="W155" i="61"/>
  <c r="V155" i="61"/>
  <c r="U155" i="61"/>
  <c r="T155" i="61"/>
  <c r="S155" i="61"/>
  <c r="R155" i="61"/>
  <c r="Q155" i="61"/>
  <c r="P155" i="61"/>
  <c r="O155" i="61"/>
  <c r="N155" i="61"/>
  <c r="M155" i="61"/>
  <c r="L155" i="61"/>
  <c r="K155" i="61"/>
  <c r="J155" i="61"/>
  <c r="I155" i="61"/>
  <c r="H155" i="61"/>
  <c r="G155" i="61"/>
  <c r="F155" i="61"/>
  <c r="E155" i="61"/>
  <c r="D155" i="61"/>
  <c r="AI1" i="61"/>
  <c r="AH1" i="61"/>
  <c r="AD1" i="61"/>
  <c r="AC1" i="61"/>
  <c r="AB1" i="61"/>
  <c r="AA1" i="61"/>
  <c r="Z1" i="61"/>
  <c r="V1" i="61"/>
  <c r="U1" i="61"/>
  <c r="T1" i="61"/>
  <c r="S1" i="61"/>
  <c r="R1" i="61"/>
  <c r="N1" i="61"/>
  <c r="M1" i="61"/>
  <c r="L1" i="61"/>
  <c r="AI3" i="61"/>
  <c r="AH3" i="61"/>
  <c r="AD3" i="61"/>
  <c r="AC3" i="61"/>
  <c r="AB3" i="61"/>
  <c r="AA3" i="61"/>
  <c r="Z3" i="61"/>
  <c r="V3" i="61"/>
  <c r="U3" i="61"/>
  <c r="T3" i="61"/>
  <c r="S3" i="61"/>
  <c r="R3" i="61"/>
  <c r="N3" i="61"/>
  <c r="M3" i="61"/>
  <c r="L3" i="61"/>
  <c r="K3" i="61"/>
  <c r="J3" i="61"/>
  <c r="F3" i="61"/>
  <c r="E3" i="61"/>
  <c r="D3" i="61"/>
  <c r="AI2" i="61"/>
  <c r="AH2" i="61"/>
  <c r="AD2" i="61"/>
  <c r="AC2" i="61"/>
  <c r="AB2" i="61"/>
  <c r="AA2" i="61"/>
  <c r="Z2" i="61"/>
  <c r="V2" i="61"/>
  <c r="U2" i="61"/>
  <c r="T2" i="61"/>
  <c r="S2" i="61"/>
  <c r="R2" i="61"/>
  <c r="N2" i="61"/>
  <c r="M2" i="61"/>
  <c r="L2" i="61"/>
  <c r="K2" i="61"/>
  <c r="J2" i="61"/>
  <c r="F2" i="61"/>
  <c r="E2" i="61"/>
  <c r="D2" i="61"/>
  <c r="E155" i="60"/>
  <c r="F155" i="60"/>
  <c r="G155" i="60"/>
  <c r="H155" i="60"/>
  <c r="I155" i="60"/>
  <c r="J155" i="60"/>
  <c r="K155" i="60"/>
  <c r="L155" i="60"/>
  <c r="M155" i="60"/>
  <c r="N155" i="60"/>
  <c r="O155" i="60"/>
  <c r="P155" i="60"/>
  <c r="Q155" i="60"/>
  <c r="R155" i="60"/>
  <c r="S155" i="60"/>
  <c r="T155" i="60"/>
  <c r="U155" i="60"/>
  <c r="V155" i="60"/>
  <c r="W155" i="60"/>
  <c r="X155" i="60"/>
  <c r="Y155" i="60"/>
  <c r="Z155" i="60"/>
  <c r="AA155" i="60"/>
  <c r="AB155" i="60"/>
  <c r="AC155" i="60"/>
  <c r="AD155" i="60"/>
  <c r="AE155" i="60"/>
  <c r="AF155" i="60"/>
  <c r="AG155" i="60"/>
  <c r="AH155" i="60"/>
  <c r="AI155" i="60"/>
  <c r="E156" i="60"/>
  <c r="F156" i="60"/>
  <c r="G156" i="60"/>
  <c r="H156" i="60"/>
  <c r="I156" i="60"/>
  <c r="J156" i="60"/>
  <c r="K156" i="60"/>
  <c r="L156" i="60"/>
  <c r="M156" i="60"/>
  <c r="N156" i="60"/>
  <c r="O156" i="60"/>
  <c r="P156" i="60"/>
  <c r="Q156" i="60"/>
  <c r="R156" i="60"/>
  <c r="S156" i="60"/>
  <c r="T156" i="60"/>
  <c r="U156" i="60"/>
  <c r="V156" i="60"/>
  <c r="W156" i="60"/>
  <c r="X156" i="60"/>
  <c r="Y156" i="60"/>
  <c r="Z156" i="60"/>
  <c r="AA156" i="60"/>
  <c r="AB156" i="60"/>
  <c r="AC156" i="60"/>
  <c r="AD156" i="60"/>
  <c r="AE156" i="60"/>
  <c r="AF156" i="60"/>
  <c r="AG156" i="60"/>
  <c r="AH156" i="60"/>
  <c r="AI156" i="60"/>
  <c r="E157" i="60"/>
  <c r="F157" i="60"/>
  <c r="G157" i="60"/>
  <c r="H157" i="60"/>
  <c r="I157" i="60"/>
  <c r="J157" i="60"/>
  <c r="K157" i="60"/>
  <c r="L157" i="60"/>
  <c r="M157" i="60"/>
  <c r="N157" i="60"/>
  <c r="O157" i="60"/>
  <c r="P157" i="60"/>
  <c r="Q157" i="60"/>
  <c r="R157" i="60"/>
  <c r="S157" i="60"/>
  <c r="T157" i="60"/>
  <c r="U157" i="60"/>
  <c r="V157" i="60"/>
  <c r="W157" i="60"/>
  <c r="X157" i="60"/>
  <c r="Y157" i="60"/>
  <c r="Z157" i="60"/>
  <c r="AA157" i="60"/>
  <c r="AB157" i="60"/>
  <c r="AC157" i="60"/>
  <c r="AD157" i="60"/>
  <c r="AE157" i="60"/>
  <c r="AF157" i="60"/>
  <c r="AG157" i="60"/>
  <c r="AH157" i="60"/>
  <c r="AI157" i="60"/>
  <c r="E158" i="60"/>
  <c r="F158" i="60"/>
  <c r="G158" i="60"/>
  <c r="H158" i="60"/>
  <c r="I158" i="60"/>
  <c r="J158" i="60"/>
  <c r="K158" i="60"/>
  <c r="L158" i="60"/>
  <c r="M158" i="60"/>
  <c r="N158" i="60"/>
  <c r="O158" i="60"/>
  <c r="P158" i="60"/>
  <c r="Q158" i="60"/>
  <c r="R158" i="60"/>
  <c r="S158" i="60"/>
  <c r="T158" i="60"/>
  <c r="U158" i="60"/>
  <c r="V158" i="60"/>
  <c r="W158" i="60"/>
  <c r="X158" i="60"/>
  <c r="Y158" i="60"/>
  <c r="Z158" i="60"/>
  <c r="AA158" i="60"/>
  <c r="AB158" i="60"/>
  <c r="AC158" i="60"/>
  <c r="AD158" i="60"/>
  <c r="AE158" i="60"/>
  <c r="AF158" i="60"/>
  <c r="AG158" i="60"/>
  <c r="AH158" i="60"/>
  <c r="AI158" i="60"/>
  <c r="E159" i="60"/>
  <c r="F159" i="60"/>
  <c r="G159" i="60"/>
  <c r="H159" i="60"/>
  <c r="I159" i="60"/>
  <c r="J159" i="60"/>
  <c r="K159" i="60"/>
  <c r="L159" i="60"/>
  <c r="M159" i="60"/>
  <c r="N159" i="60"/>
  <c r="O159" i="60"/>
  <c r="P159" i="60"/>
  <c r="Q159" i="60"/>
  <c r="R159" i="60"/>
  <c r="S159" i="60"/>
  <c r="T159" i="60"/>
  <c r="U159" i="60"/>
  <c r="V159" i="60"/>
  <c r="W159" i="60"/>
  <c r="X159" i="60"/>
  <c r="Y159" i="60"/>
  <c r="Z159" i="60"/>
  <c r="AA159" i="60"/>
  <c r="AB159" i="60"/>
  <c r="AC159" i="60"/>
  <c r="AD159" i="60"/>
  <c r="AE159" i="60"/>
  <c r="AF159" i="60"/>
  <c r="AG159" i="60"/>
  <c r="AH159" i="60"/>
  <c r="AI159" i="60"/>
  <c r="E160" i="60"/>
  <c r="F160" i="60"/>
  <c r="G160" i="60"/>
  <c r="H160" i="60"/>
  <c r="I160" i="60"/>
  <c r="J160" i="60"/>
  <c r="K160" i="60"/>
  <c r="L160" i="60"/>
  <c r="M160" i="60"/>
  <c r="N160" i="60"/>
  <c r="O160" i="60"/>
  <c r="P160" i="60"/>
  <c r="Q160" i="60"/>
  <c r="R160" i="60"/>
  <c r="S160" i="60"/>
  <c r="T160" i="60"/>
  <c r="U160" i="60"/>
  <c r="V160" i="60"/>
  <c r="W160" i="60"/>
  <c r="X160" i="60"/>
  <c r="Y160" i="60"/>
  <c r="Z160" i="60"/>
  <c r="AA160" i="60"/>
  <c r="AB160" i="60"/>
  <c r="AC160" i="60"/>
  <c r="AD160" i="60"/>
  <c r="AE160" i="60"/>
  <c r="AF160" i="60"/>
  <c r="AG160" i="60"/>
  <c r="AH160" i="60"/>
  <c r="AI160" i="60"/>
  <c r="E161" i="60"/>
  <c r="F161" i="60"/>
  <c r="G161" i="60"/>
  <c r="H161" i="60"/>
  <c r="I161" i="60"/>
  <c r="J161" i="60"/>
  <c r="K161" i="60"/>
  <c r="L161" i="60"/>
  <c r="M161" i="60"/>
  <c r="N161" i="60"/>
  <c r="O161" i="60"/>
  <c r="P161" i="60"/>
  <c r="Q161" i="60"/>
  <c r="R161" i="60"/>
  <c r="S161" i="60"/>
  <c r="T161" i="60"/>
  <c r="U161" i="60"/>
  <c r="V161" i="60"/>
  <c r="W161" i="60"/>
  <c r="X161" i="60"/>
  <c r="Y161" i="60"/>
  <c r="Z161" i="60"/>
  <c r="AA161" i="60"/>
  <c r="AB161" i="60"/>
  <c r="AC161" i="60"/>
  <c r="AD161" i="60"/>
  <c r="AE161" i="60"/>
  <c r="AF161" i="60"/>
  <c r="AG161" i="60"/>
  <c r="AH161" i="60"/>
  <c r="AI161" i="60"/>
  <c r="E162" i="60"/>
  <c r="F162" i="60"/>
  <c r="G162" i="60"/>
  <c r="H162" i="60"/>
  <c r="I162" i="60"/>
  <c r="J162" i="60"/>
  <c r="K162" i="60"/>
  <c r="L162" i="60"/>
  <c r="M162" i="60"/>
  <c r="N162" i="60"/>
  <c r="O162" i="60"/>
  <c r="P162" i="60"/>
  <c r="Q162" i="60"/>
  <c r="R162" i="60"/>
  <c r="S162" i="60"/>
  <c r="T162" i="60"/>
  <c r="U162" i="60"/>
  <c r="V162" i="60"/>
  <c r="W162" i="60"/>
  <c r="X162" i="60"/>
  <c r="Y162" i="60"/>
  <c r="Z162" i="60"/>
  <c r="AA162" i="60"/>
  <c r="AB162" i="60"/>
  <c r="AC162" i="60"/>
  <c r="AD162" i="60"/>
  <c r="AE162" i="60"/>
  <c r="AF162" i="60"/>
  <c r="AG162" i="60"/>
  <c r="AH162" i="60"/>
  <c r="AI162" i="60"/>
  <c r="E163" i="60"/>
  <c r="F163" i="60"/>
  <c r="G163" i="60"/>
  <c r="H163" i="60"/>
  <c r="I163" i="60"/>
  <c r="J163" i="60"/>
  <c r="K163" i="60"/>
  <c r="L163" i="60"/>
  <c r="M163" i="60"/>
  <c r="N163" i="60"/>
  <c r="O163" i="60"/>
  <c r="P163" i="60"/>
  <c r="Q163" i="60"/>
  <c r="R163" i="60"/>
  <c r="S163" i="60"/>
  <c r="T163" i="60"/>
  <c r="U163" i="60"/>
  <c r="V163" i="60"/>
  <c r="W163" i="60"/>
  <c r="X163" i="60"/>
  <c r="Y163" i="60"/>
  <c r="Z163" i="60"/>
  <c r="AA163" i="60"/>
  <c r="AB163" i="60"/>
  <c r="AC163" i="60"/>
  <c r="AD163" i="60"/>
  <c r="AE163" i="60"/>
  <c r="AF163" i="60"/>
  <c r="AG163" i="60"/>
  <c r="AH163" i="60"/>
  <c r="AI163" i="60"/>
  <c r="E164" i="60"/>
  <c r="F164" i="60"/>
  <c r="G164" i="60"/>
  <c r="H164" i="60"/>
  <c r="I164" i="60"/>
  <c r="J164" i="60"/>
  <c r="K164" i="60"/>
  <c r="L164" i="60"/>
  <c r="M164" i="60"/>
  <c r="N164" i="60"/>
  <c r="O164" i="60"/>
  <c r="P164" i="60"/>
  <c r="Q164" i="60"/>
  <c r="R164" i="60"/>
  <c r="S164" i="60"/>
  <c r="T164" i="60"/>
  <c r="U164" i="60"/>
  <c r="V164" i="60"/>
  <c r="W164" i="60"/>
  <c r="X164" i="60"/>
  <c r="Y164" i="60"/>
  <c r="Z164" i="60"/>
  <c r="AA164" i="60"/>
  <c r="AB164" i="60"/>
  <c r="AC164" i="60"/>
  <c r="AD164" i="60"/>
  <c r="AE164" i="60"/>
  <c r="AF164" i="60"/>
  <c r="AG164" i="60"/>
  <c r="AH164" i="60"/>
  <c r="AI164" i="60"/>
  <c r="E165" i="60"/>
  <c r="F165" i="60"/>
  <c r="G165" i="60"/>
  <c r="H165" i="60"/>
  <c r="I165" i="60"/>
  <c r="J165" i="60"/>
  <c r="K165" i="60"/>
  <c r="L165" i="60"/>
  <c r="M165" i="60"/>
  <c r="N165" i="60"/>
  <c r="O165" i="60"/>
  <c r="P165" i="60"/>
  <c r="Q165" i="60"/>
  <c r="R165" i="60"/>
  <c r="S165" i="60"/>
  <c r="T165" i="60"/>
  <c r="U165" i="60"/>
  <c r="V165" i="60"/>
  <c r="W165" i="60"/>
  <c r="X165" i="60"/>
  <c r="Y165" i="60"/>
  <c r="Z165" i="60"/>
  <c r="AA165" i="60"/>
  <c r="AB165" i="60"/>
  <c r="AC165" i="60"/>
  <c r="AD165" i="60"/>
  <c r="AE165" i="60"/>
  <c r="AF165" i="60"/>
  <c r="AG165" i="60"/>
  <c r="AH165" i="60"/>
  <c r="AI165" i="60"/>
  <c r="E166" i="60"/>
  <c r="F166" i="60"/>
  <c r="G166" i="60"/>
  <c r="H166" i="60"/>
  <c r="I166" i="60"/>
  <c r="J166" i="60"/>
  <c r="K166" i="60"/>
  <c r="L166" i="60"/>
  <c r="M166" i="60"/>
  <c r="N166" i="60"/>
  <c r="O166" i="60"/>
  <c r="P166" i="60"/>
  <c r="Q166" i="60"/>
  <c r="R166" i="60"/>
  <c r="S166" i="60"/>
  <c r="T166" i="60"/>
  <c r="U166" i="60"/>
  <c r="V166" i="60"/>
  <c r="W166" i="60"/>
  <c r="X166" i="60"/>
  <c r="Y166" i="60"/>
  <c r="Z166" i="60"/>
  <c r="AA166" i="60"/>
  <c r="AB166" i="60"/>
  <c r="AC166" i="60"/>
  <c r="AD166" i="60"/>
  <c r="AE166" i="60"/>
  <c r="AF166" i="60"/>
  <c r="AG166" i="60"/>
  <c r="AH166" i="60"/>
  <c r="AI166" i="60"/>
  <c r="E167" i="60"/>
  <c r="F167" i="60"/>
  <c r="G167" i="60"/>
  <c r="H167" i="60"/>
  <c r="I167" i="60"/>
  <c r="J167" i="60"/>
  <c r="K167" i="60"/>
  <c r="L167" i="60"/>
  <c r="M167" i="60"/>
  <c r="N167" i="60"/>
  <c r="O167" i="60"/>
  <c r="P167" i="60"/>
  <c r="Q167" i="60"/>
  <c r="R167" i="60"/>
  <c r="S167" i="60"/>
  <c r="T167" i="60"/>
  <c r="U167" i="60"/>
  <c r="V167" i="60"/>
  <c r="W167" i="60"/>
  <c r="X167" i="60"/>
  <c r="Y167" i="60"/>
  <c r="Z167" i="60"/>
  <c r="AA167" i="60"/>
  <c r="AB167" i="60"/>
  <c r="AC167" i="60"/>
  <c r="AD167" i="60"/>
  <c r="AE167" i="60"/>
  <c r="AF167" i="60"/>
  <c r="AG167" i="60"/>
  <c r="AH167" i="60"/>
  <c r="AI167" i="60"/>
  <c r="E168" i="60"/>
  <c r="F168" i="60"/>
  <c r="G168" i="60"/>
  <c r="H168" i="60"/>
  <c r="I168" i="60"/>
  <c r="J168" i="60"/>
  <c r="K168" i="60"/>
  <c r="L168" i="60"/>
  <c r="M168" i="60"/>
  <c r="N168" i="60"/>
  <c r="O168" i="60"/>
  <c r="P168" i="60"/>
  <c r="Q168" i="60"/>
  <c r="R168" i="60"/>
  <c r="S168" i="60"/>
  <c r="T168" i="60"/>
  <c r="U168" i="60"/>
  <c r="V168" i="60"/>
  <c r="W168" i="60"/>
  <c r="X168" i="60"/>
  <c r="Y168" i="60"/>
  <c r="Z168" i="60"/>
  <c r="AA168" i="60"/>
  <c r="AB168" i="60"/>
  <c r="AC168" i="60"/>
  <c r="AD168" i="60"/>
  <c r="AE168" i="60"/>
  <c r="AF168" i="60"/>
  <c r="AG168" i="60"/>
  <c r="AH168" i="60"/>
  <c r="AI168" i="60"/>
  <c r="E169" i="60"/>
  <c r="F169" i="60"/>
  <c r="G169" i="60"/>
  <c r="H169" i="60"/>
  <c r="I169" i="60"/>
  <c r="J169" i="60"/>
  <c r="K169" i="60"/>
  <c r="L169" i="60"/>
  <c r="M169" i="60"/>
  <c r="N169" i="60"/>
  <c r="O169" i="60"/>
  <c r="P169" i="60"/>
  <c r="Q169" i="60"/>
  <c r="R169" i="60"/>
  <c r="S169" i="60"/>
  <c r="T169" i="60"/>
  <c r="U169" i="60"/>
  <c r="V169" i="60"/>
  <c r="W169" i="60"/>
  <c r="X169" i="60"/>
  <c r="Y169" i="60"/>
  <c r="Z169" i="60"/>
  <c r="AA169" i="60"/>
  <c r="AB169" i="60"/>
  <c r="AC169" i="60"/>
  <c r="AD169" i="60"/>
  <c r="AE169" i="60"/>
  <c r="AF169" i="60"/>
  <c r="AG169" i="60"/>
  <c r="AH169" i="60"/>
  <c r="AI169" i="60"/>
  <c r="E170" i="60"/>
  <c r="F170" i="60"/>
  <c r="G170" i="60"/>
  <c r="H170" i="60"/>
  <c r="I170" i="60"/>
  <c r="J170" i="60"/>
  <c r="K170" i="60"/>
  <c r="L170" i="60"/>
  <c r="M170" i="60"/>
  <c r="N170" i="60"/>
  <c r="O170" i="60"/>
  <c r="P170" i="60"/>
  <c r="Q170" i="60"/>
  <c r="R170" i="60"/>
  <c r="S170" i="60"/>
  <c r="T170" i="60"/>
  <c r="U170" i="60"/>
  <c r="V170" i="60"/>
  <c r="W170" i="60"/>
  <c r="X170" i="60"/>
  <c r="Y170" i="60"/>
  <c r="Z170" i="60"/>
  <c r="AA170" i="60"/>
  <c r="AB170" i="60"/>
  <c r="AC170" i="60"/>
  <c r="AD170" i="60"/>
  <c r="AE170" i="60"/>
  <c r="AF170" i="60"/>
  <c r="AG170" i="60"/>
  <c r="AH170" i="60"/>
  <c r="AI170" i="60"/>
  <c r="E171" i="60"/>
  <c r="F171" i="60"/>
  <c r="G171" i="60"/>
  <c r="H171" i="60"/>
  <c r="I171" i="60"/>
  <c r="J171" i="60"/>
  <c r="K171" i="60"/>
  <c r="L171" i="60"/>
  <c r="M171" i="60"/>
  <c r="N171" i="60"/>
  <c r="O171" i="60"/>
  <c r="P171" i="60"/>
  <c r="Q171" i="60"/>
  <c r="R171" i="60"/>
  <c r="S171" i="60"/>
  <c r="T171" i="60"/>
  <c r="U171" i="60"/>
  <c r="V171" i="60"/>
  <c r="W171" i="60"/>
  <c r="X171" i="60"/>
  <c r="Y171" i="60"/>
  <c r="Z171" i="60"/>
  <c r="AA171" i="60"/>
  <c r="AB171" i="60"/>
  <c r="AC171" i="60"/>
  <c r="AD171" i="60"/>
  <c r="AE171" i="60"/>
  <c r="AF171" i="60"/>
  <c r="AG171" i="60"/>
  <c r="AH171" i="60"/>
  <c r="AI171" i="60"/>
  <c r="E172" i="60"/>
  <c r="F172" i="60"/>
  <c r="G172" i="60"/>
  <c r="H172" i="60"/>
  <c r="I172" i="60"/>
  <c r="J172" i="60"/>
  <c r="K172" i="60"/>
  <c r="L172" i="60"/>
  <c r="M172" i="60"/>
  <c r="N172" i="60"/>
  <c r="O172" i="60"/>
  <c r="P172" i="60"/>
  <c r="Q172" i="60"/>
  <c r="R172" i="60"/>
  <c r="S172" i="60"/>
  <c r="T172" i="60"/>
  <c r="U172" i="60"/>
  <c r="V172" i="60"/>
  <c r="W172" i="60"/>
  <c r="X172" i="60"/>
  <c r="Y172" i="60"/>
  <c r="Z172" i="60"/>
  <c r="AA172" i="60"/>
  <c r="AB172" i="60"/>
  <c r="AC172" i="60"/>
  <c r="AD172" i="60"/>
  <c r="AE172" i="60"/>
  <c r="AF172" i="60"/>
  <c r="AG172" i="60"/>
  <c r="AH172" i="60"/>
  <c r="AI172" i="60"/>
  <c r="E173" i="60"/>
  <c r="F173" i="60"/>
  <c r="G173" i="60"/>
  <c r="H173" i="60"/>
  <c r="I173" i="60"/>
  <c r="J173" i="60"/>
  <c r="K173" i="60"/>
  <c r="L173" i="60"/>
  <c r="M173" i="60"/>
  <c r="N173" i="60"/>
  <c r="O173" i="60"/>
  <c r="P173" i="60"/>
  <c r="Q173" i="60"/>
  <c r="R173" i="60"/>
  <c r="S173" i="60"/>
  <c r="T173" i="60"/>
  <c r="U173" i="60"/>
  <c r="V173" i="60"/>
  <c r="W173" i="60"/>
  <c r="X173" i="60"/>
  <c r="Y173" i="60"/>
  <c r="Z173" i="60"/>
  <c r="AA173" i="60"/>
  <c r="AB173" i="60"/>
  <c r="AC173" i="60"/>
  <c r="AD173" i="60"/>
  <c r="AE173" i="60"/>
  <c r="AF173" i="60"/>
  <c r="AG173" i="60"/>
  <c r="AH173" i="60"/>
  <c r="AI173" i="60"/>
  <c r="E174" i="60"/>
  <c r="F174" i="60"/>
  <c r="G174" i="60"/>
  <c r="H174" i="60"/>
  <c r="I174" i="60"/>
  <c r="J174" i="60"/>
  <c r="K174" i="60"/>
  <c r="L174" i="60"/>
  <c r="M174" i="60"/>
  <c r="N174" i="60"/>
  <c r="O174" i="60"/>
  <c r="P174" i="60"/>
  <c r="Q174" i="60"/>
  <c r="R174" i="60"/>
  <c r="S174" i="60"/>
  <c r="T174" i="60"/>
  <c r="U174" i="60"/>
  <c r="V174" i="60"/>
  <c r="W174" i="60"/>
  <c r="X174" i="60"/>
  <c r="Y174" i="60"/>
  <c r="Z174" i="60"/>
  <c r="AA174" i="60"/>
  <c r="AB174" i="60"/>
  <c r="AC174" i="60"/>
  <c r="AD174" i="60"/>
  <c r="AE174" i="60"/>
  <c r="AF174" i="60"/>
  <c r="AG174" i="60"/>
  <c r="AH174" i="60"/>
  <c r="AI174" i="60"/>
  <c r="E175" i="60"/>
  <c r="F175" i="60"/>
  <c r="G175" i="60"/>
  <c r="H175" i="60"/>
  <c r="I175" i="60"/>
  <c r="J175" i="60"/>
  <c r="K175" i="60"/>
  <c r="L175" i="60"/>
  <c r="M175" i="60"/>
  <c r="N175" i="60"/>
  <c r="O175" i="60"/>
  <c r="P175" i="60"/>
  <c r="Q175" i="60"/>
  <c r="R175" i="60"/>
  <c r="S175" i="60"/>
  <c r="T175" i="60"/>
  <c r="U175" i="60"/>
  <c r="V175" i="60"/>
  <c r="W175" i="60"/>
  <c r="X175" i="60"/>
  <c r="Y175" i="60"/>
  <c r="Z175" i="60"/>
  <c r="AA175" i="60"/>
  <c r="AB175" i="60"/>
  <c r="AC175" i="60"/>
  <c r="AD175" i="60"/>
  <c r="AE175" i="60"/>
  <c r="AF175" i="60"/>
  <c r="AG175" i="60"/>
  <c r="AH175" i="60"/>
  <c r="AI175" i="60"/>
  <c r="E176" i="60"/>
  <c r="F176" i="60"/>
  <c r="G176" i="60"/>
  <c r="H176" i="60"/>
  <c r="I176" i="60"/>
  <c r="J176" i="60"/>
  <c r="K176" i="60"/>
  <c r="L176" i="60"/>
  <c r="M176" i="60"/>
  <c r="N176" i="60"/>
  <c r="O176" i="60"/>
  <c r="P176" i="60"/>
  <c r="Q176" i="60"/>
  <c r="R176" i="60"/>
  <c r="S176" i="60"/>
  <c r="T176" i="60"/>
  <c r="U176" i="60"/>
  <c r="V176" i="60"/>
  <c r="W176" i="60"/>
  <c r="X176" i="60"/>
  <c r="Y176" i="60"/>
  <c r="Z176" i="60"/>
  <c r="AA176" i="60"/>
  <c r="AB176" i="60"/>
  <c r="AC176" i="60"/>
  <c r="AD176" i="60"/>
  <c r="AE176" i="60"/>
  <c r="AF176" i="60"/>
  <c r="AG176" i="60"/>
  <c r="AH176" i="60"/>
  <c r="AI176" i="60"/>
  <c r="E177" i="60"/>
  <c r="F177" i="60"/>
  <c r="G177" i="60"/>
  <c r="H177" i="60"/>
  <c r="I177" i="60"/>
  <c r="J177" i="60"/>
  <c r="K177" i="60"/>
  <c r="L177" i="60"/>
  <c r="M177" i="60"/>
  <c r="N177" i="60"/>
  <c r="O177" i="60"/>
  <c r="P177" i="60"/>
  <c r="Q177" i="60"/>
  <c r="R177" i="60"/>
  <c r="S177" i="60"/>
  <c r="T177" i="60"/>
  <c r="U177" i="60"/>
  <c r="V177" i="60"/>
  <c r="W177" i="60"/>
  <c r="X177" i="60"/>
  <c r="Y177" i="60"/>
  <c r="Z177" i="60"/>
  <c r="AA177" i="60"/>
  <c r="AB177" i="60"/>
  <c r="AC177" i="60"/>
  <c r="AD177" i="60"/>
  <c r="AE177" i="60"/>
  <c r="AF177" i="60"/>
  <c r="AG177" i="60"/>
  <c r="AH177" i="60"/>
  <c r="AI177" i="60"/>
  <c r="E178" i="60"/>
  <c r="F178" i="60"/>
  <c r="G178" i="60"/>
  <c r="H178" i="60"/>
  <c r="I178" i="60"/>
  <c r="J178" i="60"/>
  <c r="K178" i="60"/>
  <c r="L178" i="60"/>
  <c r="M178" i="60"/>
  <c r="N178" i="60"/>
  <c r="O178" i="60"/>
  <c r="P178" i="60"/>
  <c r="Q178" i="60"/>
  <c r="R178" i="60"/>
  <c r="S178" i="60"/>
  <c r="T178" i="60"/>
  <c r="U178" i="60"/>
  <c r="V178" i="60"/>
  <c r="W178" i="60"/>
  <c r="X178" i="60"/>
  <c r="Y178" i="60"/>
  <c r="Z178" i="60"/>
  <c r="AA178" i="60"/>
  <c r="AB178" i="60"/>
  <c r="AC178" i="60"/>
  <c r="AD178" i="60"/>
  <c r="AE178" i="60"/>
  <c r="AF178" i="60"/>
  <c r="AG178" i="60"/>
  <c r="AH178" i="60"/>
  <c r="AI178" i="60"/>
  <c r="E179" i="60"/>
  <c r="F179" i="60"/>
  <c r="G179" i="60"/>
  <c r="H179" i="60"/>
  <c r="I179" i="60"/>
  <c r="J179" i="60"/>
  <c r="K179" i="60"/>
  <c r="L179" i="60"/>
  <c r="M179" i="60"/>
  <c r="N179" i="60"/>
  <c r="O179" i="60"/>
  <c r="P179" i="60"/>
  <c r="Q179" i="60"/>
  <c r="R179" i="60"/>
  <c r="S179" i="60"/>
  <c r="T179" i="60"/>
  <c r="U179" i="60"/>
  <c r="V179" i="60"/>
  <c r="W179" i="60"/>
  <c r="X179" i="60"/>
  <c r="Y179" i="60"/>
  <c r="Z179" i="60"/>
  <c r="AA179" i="60"/>
  <c r="AB179" i="60"/>
  <c r="AC179" i="60"/>
  <c r="AD179" i="60"/>
  <c r="AE179" i="60"/>
  <c r="AF179" i="60"/>
  <c r="AG179" i="60"/>
  <c r="AH179" i="60"/>
  <c r="AI179" i="60"/>
  <c r="E180" i="60"/>
  <c r="F180" i="60"/>
  <c r="G180" i="60"/>
  <c r="H180" i="60"/>
  <c r="I180" i="60"/>
  <c r="J180" i="60"/>
  <c r="K180" i="60"/>
  <c r="L180" i="60"/>
  <c r="M180" i="60"/>
  <c r="N180" i="60"/>
  <c r="O180" i="60"/>
  <c r="P180" i="60"/>
  <c r="Q180" i="60"/>
  <c r="R180" i="60"/>
  <c r="S180" i="60"/>
  <c r="T180" i="60"/>
  <c r="U180" i="60"/>
  <c r="V180" i="60"/>
  <c r="W180" i="60"/>
  <c r="X180" i="60"/>
  <c r="Y180" i="60"/>
  <c r="Z180" i="60"/>
  <c r="AA180" i="60"/>
  <c r="AB180" i="60"/>
  <c r="AC180" i="60"/>
  <c r="AD180" i="60"/>
  <c r="AE180" i="60"/>
  <c r="AF180" i="60"/>
  <c r="AG180" i="60"/>
  <c r="AH180" i="60"/>
  <c r="AI180" i="60"/>
  <c r="E181" i="60"/>
  <c r="F181" i="60"/>
  <c r="G181" i="60"/>
  <c r="H181" i="60"/>
  <c r="I181" i="60"/>
  <c r="J181" i="60"/>
  <c r="K181" i="60"/>
  <c r="L181" i="60"/>
  <c r="M181" i="60"/>
  <c r="N181" i="60"/>
  <c r="O181" i="60"/>
  <c r="P181" i="60"/>
  <c r="Q181" i="60"/>
  <c r="R181" i="60"/>
  <c r="S181" i="60"/>
  <c r="T181" i="60"/>
  <c r="U181" i="60"/>
  <c r="V181" i="60"/>
  <c r="W181" i="60"/>
  <c r="X181" i="60"/>
  <c r="Y181" i="60"/>
  <c r="Z181" i="60"/>
  <c r="AA181" i="60"/>
  <c r="AB181" i="60"/>
  <c r="AC181" i="60"/>
  <c r="AD181" i="60"/>
  <c r="AE181" i="60"/>
  <c r="AF181" i="60"/>
  <c r="AG181" i="60"/>
  <c r="AH181" i="60"/>
  <c r="AI181" i="60"/>
  <c r="E182" i="60"/>
  <c r="F182" i="60"/>
  <c r="G182" i="60"/>
  <c r="H182" i="60"/>
  <c r="I182" i="60"/>
  <c r="J182" i="60"/>
  <c r="K182" i="60"/>
  <c r="L182" i="60"/>
  <c r="M182" i="60"/>
  <c r="N182" i="60"/>
  <c r="O182" i="60"/>
  <c r="P182" i="60"/>
  <c r="Q182" i="60"/>
  <c r="R182" i="60"/>
  <c r="S182" i="60"/>
  <c r="T182" i="60"/>
  <c r="U182" i="60"/>
  <c r="V182" i="60"/>
  <c r="W182" i="60"/>
  <c r="X182" i="60"/>
  <c r="Y182" i="60"/>
  <c r="Z182" i="60"/>
  <c r="AA182" i="60"/>
  <c r="AB182" i="60"/>
  <c r="AC182" i="60"/>
  <c r="AD182" i="60"/>
  <c r="AE182" i="60"/>
  <c r="AF182" i="60"/>
  <c r="AG182" i="60"/>
  <c r="AH182" i="60"/>
  <c r="AI182" i="60"/>
  <c r="E183" i="60"/>
  <c r="F183" i="60"/>
  <c r="G183" i="60"/>
  <c r="H183" i="60"/>
  <c r="I183" i="60"/>
  <c r="J183" i="60"/>
  <c r="K183" i="60"/>
  <c r="L183" i="60"/>
  <c r="M183" i="60"/>
  <c r="N183" i="60"/>
  <c r="O183" i="60"/>
  <c r="P183" i="60"/>
  <c r="Q183" i="60"/>
  <c r="R183" i="60"/>
  <c r="S183" i="60"/>
  <c r="T183" i="60"/>
  <c r="U183" i="60"/>
  <c r="V183" i="60"/>
  <c r="W183" i="60"/>
  <c r="X183" i="60"/>
  <c r="Y183" i="60"/>
  <c r="Z183" i="60"/>
  <c r="AA183" i="60"/>
  <c r="AB183" i="60"/>
  <c r="AC183" i="60"/>
  <c r="AD183" i="60"/>
  <c r="AE183" i="60"/>
  <c r="AF183" i="60"/>
  <c r="AG183" i="60"/>
  <c r="AH183" i="60"/>
  <c r="AI183" i="60"/>
  <c r="E184" i="60"/>
  <c r="F184" i="60"/>
  <c r="G184" i="60"/>
  <c r="H184" i="60"/>
  <c r="I184" i="60"/>
  <c r="J184" i="60"/>
  <c r="K184" i="60"/>
  <c r="L184" i="60"/>
  <c r="M184" i="60"/>
  <c r="N184" i="60"/>
  <c r="O184" i="60"/>
  <c r="P184" i="60"/>
  <c r="Q184" i="60"/>
  <c r="R184" i="60"/>
  <c r="S184" i="60"/>
  <c r="T184" i="60"/>
  <c r="U184" i="60"/>
  <c r="V184" i="60"/>
  <c r="W184" i="60"/>
  <c r="X184" i="60"/>
  <c r="Y184" i="60"/>
  <c r="Z184" i="60"/>
  <c r="AA184" i="60"/>
  <c r="AB184" i="60"/>
  <c r="AC184" i="60"/>
  <c r="AD184" i="60"/>
  <c r="AE184" i="60"/>
  <c r="AF184" i="60"/>
  <c r="AG184" i="60"/>
  <c r="AH184" i="60"/>
  <c r="AI184" i="60"/>
  <c r="E185" i="60"/>
  <c r="F185" i="60"/>
  <c r="G185" i="60"/>
  <c r="H185" i="60"/>
  <c r="I185" i="60"/>
  <c r="J185" i="60"/>
  <c r="K185" i="60"/>
  <c r="L185" i="60"/>
  <c r="M185" i="60"/>
  <c r="N185" i="60"/>
  <c r="O185" i="60"/>
  <c r="P185" i="60"/>
  <c r="Q185" i="60"/>
  <c r="R185" i="60"/>
  <c r="S185" i="60"/>
  <c r="T185" i="60"/>
  <c r="U185" i="60"/>
  <c r="V185" i="60"/>
  <c r="W185" i="60"/>
  <c r="X185" i="60"/>
  <c r="Y185" i="60"/>
  <c r="Z185" i="60"/>
  <c r="AA185" i="60"/>
  <c r="AB185" i="60"/>
  <c r="AC185" i="60"/>
  <c r="AD185" i="60"/>
  <c r="AE185" i="60"/>
  <c r="AF185" i="60"/>
  <c r="AG185" i="60"/>
  <c r="AH185" i="60"/>
  <c r="AI185" i="60"/>
  <c r="E186" i="60"/>
  <c r="F186" i="60"/>
  <c r="G186" i="60"/>
  <c r="H186" i="60"/>
  <c r="I186" i="60"/>
  <c r="J186" i="60"/>
  <c r="K186" i="60"/>
  <c r="L186" i="60"/>
  <c r="M186" i="60"/>
  <c r="N186" i="60"/>
  <c r="O186" i="60"/>
  <c r="P186" i="60"/>
  <c r="Q186" i="60"/>
  <c r="R186" i="60"/>
  <c r="S186" i="60"/>
  <c r="T186" i="60"/>
  <c r="U186" i="60"/>
  <c r="V186" i="60"/>
  <c r="W186" i="60"/>
  <c r="X186" i="60"/>
  <c r="Y186" i="60"/>
  <c r="Z186" i="60"/>
  <c r="AA186" i="60"/>
  <c r="AB186" i="60"/>
  <c r="AC186" i="60"/>
  <c r="AD186" i="60"/>
  <c r="AE186" i="60"/>
  <c r="AF186" i="60"/>
  <c r="AG186" i="60"/>
  <c r="AH186" i="60"/>
  <c r="AI186" i="60"/>
  <c r="E187" i="60"/>
  <c r="F187" i="60"/>
  <c r="G187" i="60"/>
  <c r="H187" i="60"/>
  <c r="I187" i="60"/>
  <c r="J187" i="60"/>
  <c r="K187" i="60"/>
  <c r="L187" i="60"/>
  <c r="M187" i="60"/>
  <c r="N187" i="60"/>
  <c r="O187" i="60"/>
  <c r="P187" i="60"/>
  <c r="Q187" i="60"/>
  <c r="R187" i="60"/>
  <c r="S187" i="60"/>
  <c r="T187" i="60"/>
  <c r="U187" i="60"/>
  <c r="V187" i="60"/>
  <c r="W187" i="60"/>
  <c r="X187" i="60"/>
  <c r="Y187" i="60"/>
  <c r="Z187" i="60"/>
  <c r="AA187" i="60"/>
  <c r="AB187" i="60"/>
  <c r="AC187" i="60"/>
  <c r="AD187" i="60"/>
  <c r="AE187" i="60"/>
  <c r="AF187" i="60"/>
  <c r="AG187" i="60"/>
  <c r="AH187" i="60"/>
  <c r="AI187" i="60"/>
  <c r="E188" i="60"/>
  <c r="F188" i="60"/>
  <c r="G188" i="60"/>
  <c r="H188" i="60"/>
  <c r="I188" i="60"/>
  <c r="J188" i="60"/>
  <c r="K188" i="60"/>
  <c r="L188" i="60"/>
  <c r="M188" i="60"/>
  <c r="N188" i="60"/>
  <c r="O188" i="60"/>
  <c r="P188" i="60"/>
  <c r="Q188" i="60"/>
  <c r="R188" i="60"/>
  <c r="S188" i="60"/>
  <c r="T188" i="60"/>
  <c r="U188" i="60"/>
  <c r="V188" i="60"/>
  <c r="W188" i="60"/>
  <c r="X188" i="60"/>
  <c r="Y188" i="60"/>
  <c r="Z188" i="60"/>
  <c r="AA188" i="60"/>
  <c r="AB188" i="60"/>
  <c r="AC188" i="60"/>
  <c r="AD188" i="60"/>
  <c r="AE188" i="60"/>
  <c r="AF188" i="60"/>
  <c r="AG188" i="60"/>
  <c r="AH188" i="60"/>
  <c r="AI188" i="60"/>
  <c r="E189" i="60"/>
  <c r="F189" i="60"/>
  <c r="G189" i="60"/>
  <c r="H189" i="60"/>
  <c r="I189" i="60"/>
  <c r="J189" i="60"/>
  <c r="K189" i="60"/>
  <c r="L189" i="60"/>
  <c r="M189" i="60"/>
  <c r="N189" i="60"/>
  <c r="O189" i="60"/>
  <c r="P189" i="60"/>
  <c r="Q189" i="60"/>
  <c r="R189" i="60"/>
  <c r="S189" i="60"/>
  <c r="T189" i="60"/>
  <c r="U189" i="60"/>
  <c r="V189" i="60"/>
  <c r="W189" i="60"/>
  <c r="X189" i="60"/>
  <c r="Y189" i="60"/>
  <c r="Z189" i="60"/>
  <c r="AA189" i="60"/>
  <c r="AB189" i="60"/>
  <c r="AC189" i="60"/>
  <c r="AD189" i="60"/>
  <c r="AE189" i="60"/>
  <c r="AF189" i="60"/>
  <c r="AG189" i="60"/>
  <c r="AH189" i="60"/>
  <c r="AI189" i="60"/>
  <c r="E190" i="60"/>
  <c r="F190" i="60"/>
  <c r="G190" i="60"/>
  <c r="H190" i="60"/>
  <c r="I190" i="60"/>
  <c r="J190" i="60"/>
  <c r="K190" i="60"/>
  <c r="L190" i="60"/>
  <c r="M190" i="60"/>
  <c r="N190" i="60"/>
  <c r="O190" i="60"/>
  <c r="P190" i="60"/>
  <c r="Q190" i="60"/>
  <c r="R190" i="60"/>
  <c r="S190" i="60"/>
  <c r="T190" i="60"/>
  <c r="U190" i="60"/>
  <c r="V190" i="60"/>
  <c r="W190" i="60"/>
  <c r="X190" i="60"/>
  <c r="Y190" i="60"/>
  <c r="Z190" i="60"/>
  <c r="AA190" i="60"/>
  <c r="AB190" i="60"/>
  <c r="AC190" i="60"/>
  <c r="AD190" i="60"/>
  <c r="AE190" i="60"/>
  <c r="AF190" i="60"/>
  <c r="AG190" i="60"/>
  <c r="AH190" i="60"/>
  <c r="AI190" i="60"/>
  <c r="E191" i="60"/>
  <c r="F191" i="60"/>
  <c r="G191" i="60"/>
  <c r="H191" i="60"/>
  <c r="I191" i="60"/>
  <c r="J191" i="60"/>
  <c r="K191" i="60"/>
  <c r="L191" i="60"/>
  <c r="M191" i="60"/>
  <c r="N191" i="60"/>
  <c r="O191" i="60"/>
  <c r="P191" i="60"/>
  <c r="Q191" i="60"/>
  <c r="R191" i="60"/>
  <c r="S191" i="60"/>
  <c r="T191" i="60"/>
  <c r="U191" i="60"/>
  <c r="V191" i="60"/>
  <c r="W191" i="60"/>
  <c r="X191" i="60"/>
  <c r="Y191" i="60"/>
  <c r="Z191" i="60"/>
  <c r="AA191" i="60"/>
  <c r="AB191" i="60"/>
  <c r="AC191" i="60"/>
  <c r="AD191" i="60"/>
  <c r="AE191" i="60"/>
  <c r="AF191" i="60"/>
  <c r="AG191" i="60"/>
  <c r="AH191" i="60"/>
  <c r="AI191" i="60"/>
  <c r="E192" i="60"/>
  <c r="F192" i="60"/>
  <c r="G192" i="60"/>
  <c r="H192" i="60"/>
  <c r="I192" i="60"/>
  <c r="J192" i="60"/>
  <c r="K192" i="60"/>
  <c r="L192" i="60"/>
  <c r="M192" i="60"/>
  <c r="N192" i="60"/>
  <c r="O192" i="60"/>
  <c r="P192" i="60"/>
  <c r="Q192" i="60"/>
  <c r="R192" i="60"/>
  <c r="S192" i="60"/>
  <c r="T192" i="60"/>
  <c r="U192" i="60"/>
  <c r="V192" i="60"/>
  <c r="W192" i="60"/>
  <c r="X192" i="60"/>
  <c r="Y192" i="60"/>
  <c r="Z192" i="60"/>
  <c r="AA192" i="60"/>
  <c r="AB192" i="60"/>
  <c r="AC192" i="60"/>
  <c r="AD192" i="60"/>
  <c r="AE192" i="60"/>
  <c r="AF192" i="60"/>
  <c r="AG192" i="60"/>
  <c r="AH192" i="60"/>
  <c r="AI192" i="60"/>
  <c r="E193" i="60"/>
  <c r="F193" i="60"/>
  <c r="G193" i="60"/>
  <c r="H193" i="60"/>
  <c r="I193" i="60"/>
  <c r="J193" i="60"/>
  <c r="K193" i="60"/>
  <c r="L193" i="60"/>
  <c r="M193" i="60"/>
  <c r="N193" i="60"/>
  <c r="O193" i="60"/>
  <c r="P193" i="60"/>
  <c r="Q193" i="60"/>
  <c r="R193" i="60"/>
  <c r="S193" i="60"/>
  <c r="T193" i="60"/>
  <c r="U193" i="60"/>
  <c r="V193" i="60"/>
  <c r="W193" i="60"/>
  <c r="X193" i="60"/>
  <c r="Y193" i="60"/>
  <c r="Z193" i="60"/>
  <c r="AA193" i="60"/>
  <c r="AB193" i="60"/>
  <c r="AC193" i="60"/>
  <c r="AD193" i="60"/>
  <c r="AE193" i="60"/>
  <c r="AF193" i="60"/>
  <c r="AG193" i="60"/>
  <c r="AH193" i="60"/>
  <c r="AI193" i="60"/>
  <c r="E194" i="60"/>
  <c r="F194" i="60"/>
  <c r="G194" i="60"/>
  <c r="H194" i="60"/>
  <c r="I194" i="60"/>
  <c r="J194" i="60"/>
  <c r="K194" i="60"/>
  <c r="L194" i="60"/>
  <c r="M194" i="60"/>
  <c r="N194" i="60"/>
  <c r="O194" i="60"/>
  <c r="P194" i="60"/>
  <c r="Q194" i="60"/>
  <c r="R194" i="60"/>
  <c r="S194" i="60"/>
  <c r="T194" i="60"/>
  <c r="U194" i="60"/>
  <c r="V194" i="60"/>
  <c r="W194" i="60"/>
  <c r="X194" i="60"/>
  <c r="Y194" i="60"/>
  <c r="Z194" i="60"/>
  <c r="AA194" i="60"/>
  <c r="AB194" i="60"/>
  <c r="AC194" i="60"/>
  <c r="AD194" i="60"/>
  <c r="AE194" i="60"/>
  <c r="AF194" i="60"/>
  <c r="AG194" i="60"/>
  <c r="AH194" i="60"/>
  <c r="AI194" i="60"/>
  <c r="E195" i="60"/>
  <c r="F195" i="60"/>
  <c r="G195" i="60"/>
  <c r="H195" i="60"/>
  <c r="I195" i="60"/>
  <c r="J195" i="60"/>
  <c r="K195" i="60"/>
  <c r="L195" i="60"/>
  <c r="M195" i="60"/>
  <c r="N195" i="60"/>
  <c r="O195" i="60"/>
  <c r="P195" i="60"/>
  <c r="Q195" i="60"/>
  <c r="R195" i="60"/>
  <c r="S195" i="60"/>
  <c r="T195" i="60"/>
  <c r="U195" i="60"/>
  <c r="V195" i="60"/>
  <c r="W195" i="60"/>
  <c r="X195" i="60"/>
  <c r="Y195" i="60"/>
  <c r="Z195" i="60"/>
  <c r="AA195" i="60"/>
  <c r="AB195" i="60"/>
  <c r="AC195" i="60"/>
  <c r="AD195" i="60"/>
  <c r="AE195" i="60"/>
  <c r="AF195" i="60"/>
  <c r="AG195" i="60"/>
  <c r="AH195" i="60"/>
  <c r="AI195" i="60"/>
  <c r="E196" i="60"/>
  <c r="F196" i="60"/>
  <c r="G196" i="60"/>
  <c r="H196" i="60"/>
  <c r="I196" i="60"/>
  <c r="J196" i="60"/>
  <c r="K196" i="60"/>
  <c r="L196" i="60"/>
  <c r="M196" i="60"/>
  <c r="N196" i="60"/>
  <c r="O196" i="60"/>
  <c r="P196" i="60"/>
  <c r="Q196" i="60"/>
  <c r="R196" i="60"/>
  <c r="S196" i="60"/>
  <c r="T196" i="60"/>
  <c r="U196" i="60"/>
  <c r="V196" i="60"/>
  <c r="W196" i="60"/>
  <c r="X196" i="60"/>
  <c r="Y196" i="60"/>
  <c r="Z196" i="60"/>
  <c r="AA196" i="60"/>
  <c r="AB196" i="60"/>
  <c r="AC196" i="60"/>
  <c r="AD196" i="60"/>
  <c r="AE196" i="60"/>
  <c r="AF196" i="60"/>
  <c r="AG196" i="60"/>
  <c r="AH196" i="60"/>
  <c r="AI196" i="60"/>
  <c r="E197" i="60"/>
  <c r="F197" i="60"/>
  <c r="G197" i="60"/>
  <c r="H197" i="60"/>
  <c r="I197" i="60"/>
  <c r="J197" i="60"/>
  <c r="K197" i="60"/>
  <c r="L197" i="60"/>
  <c r="M197" i="60"/>
  <c r="N197" i="60"/>
  <c r="O197" i="60"/>
  <c r="P197" i="60"/>
  <c r="Q197" i="60"/>
  <c r="R197" i="60"/>
  <c r="S197" i="60"/>
  <c r="T197" i="60"/>
  <c r="U197" i="60"/>
  <c r="V197" i="60"/>
  <c r="W197" i="60"/>
  <c r="X197" i="60"/>
  <c r="Y197" i="60"/>
  <c r="Z197" i="60"/>
  <c r="AA197" i="60"/>
  <c r="AB197" i="60"/>
  <c r="AC197" i="60"/>
  <c r="AD197" i="60"/>
  <c r="AE197" i="60"/>
  <c r="AF197" i="60"/>
  <c r="AG197" i="60"/>
  <c r="AH197" i="60"/>
  <c r="AI197" i="60"/>
  <c r="E198" i="60"/>
  <c r="F198" i="60"/>
  <c r="G198" i="60"/>
  <c r="H198" i="60"/>
  <c r="I198" i="60"/>
  <c r="J198" i="60"/>
  <c r="K198" i="60"/>
  <c r="L198" i="60"/>
  <c r="M198" i="60"/>
  <c r="N198" i="60"/>
  <c r="O198" i="60"/>
  <c r="P198" i="60"/>
  <c r="Q198" i="60"/>
  <c r="R198" i="60"/>
  <c r="S198" i="60"/>
  <c r="T198" i="60"/>
  <c r="U198" i="60"/>
  <c r="V198" i="60"/>
  <c r="W198" i="60"/>
  <c r="X198" i="60"/>
  <c r="Y198" i="60"/>
  <c r="Z198" i="60"/>
  <c r="AA198" i="60"/>
  <c r="AB198" i="60"/>
  <c r="AC198" i="60"/>
  <c r="AD198" i="60"/>
  <c r="AE198" i="60"/>
  <c r="AF198" i="60"/>
  <c r="AG198" i="60"/>
  <c r="AH198" i="60"/>
  <c r="AI198" i="60"/>
  <c r="E199" i="60"/>
  <c r="F199" i="60"/>
  <c r="G199" i="60"/>
  <c r="H199" i="60"/>
  <c r="I199" i="60"/>
  <c r="J199" i="60"/>
  <c r="K199" i="60"/>
  <c r="L199" i="60"/>
  <c r="M199" i="60"/>
  <c r="N199" i="60"/>
  <c r="O199" i="60"/>
  <c r="P199" i="60"/>
  <c r="Q199" i="60"/>
  <c r="R199" i="60"/>
  <c r="S199" i="60"/>
  <c r="T199" i="60"/>
  <c r="U199" i="60"/>
  <c r="V199" i="60"/>
  <c r="W199" i="60"/>
  <c r="X199" i="60"/>
  <c r="Y199" i="60"/>
  <c r="Z199" i="60"/>
  <c r="AA199" i="60"/>
  <c r="AB199" i="60"/>
  <c r="AC199" i="60"/>
  <c r="AD199" i="60"/>
  <c r="AE199" i="60"/>
  <c r="AF199" i="60"/>
  <c r="AG199" i="60"/>
  <c r="AH199" i="60"/>
  <c r="AI199" i="60"/>
  <c r="E200" i="60"/>
  <c r="F200" i="60"/>
  <c r="G200" i="60"/>
  <c r="H200" i="60"/>
  <c r="I200" i="60"/>
  <c r="J200" i="60"/>
  <c r="K200" i="60"/>
  <c r="L200" i="60"/>
  <c r="M200" i="60"/>
  <c r="N200" i="60"/>
  <c r="O200" i="60"/>
  <c r="P200" i="60"/>
  <c r="Q200" i="60"/>
  <c r="R200" i="60"/>
  <c r="S200" i="60"/>
  <c r="T200" i="60"/>
  <c r="U200" i="60"/>
  <c r="V200" i="60"/>
  <c r="W200" i="60"/>
  <c r="X200" i="60"/>
  <c r="Y200" i="60"/>
  <c r="Z200" i="60"/>
  <c r="AA200" i="60"/>
  <c r="AB200" i="60"/>
  <c r="AC200" i="60"/>
  <c r="AD200" i="60"/>
  <c r="AE200" i="60"/>
  <c r="AF200" i="60"/>
  <c r="AG200" i="60"/>
  <c r="AH200" i="60"/>
  <c r="AI200" i="60"/>
  <c r="E201" i="60"/>
  <c r="F201" i="60"/>
  <c r="G201" i="60"/>
  <c r="H201" i="60"/>
  <c r="I201" i="60"/>
  <c r="J201" i="60"/>
  <c r="K201" i="60"/>
  <c r="L201" i="60"/>
  <c r="M201" i="60"/>
  <c r="N201" i="60"/>
  <c r="O201" i="60"/>
  <c r="P201" i="60"/>
  <c r="Q201" i="60"/>
  <c r="R201" i="60"/>
  <c r="S201" i="60"/>
  <c r="T201" i="60"/>
  <c r="U201" i="60"/>
  <c r="V201" i="60"/>
  <c r="W201" i="60"/>
  <c r="X201" i="60"/>
  <c r="Y201" i="60"/>
  <c r="Z201" i="60"/>
  <c r="AA201" i="60"/>
  <c r="AB201" i="60"/>
  <c r="AC201" i="60"/>
  <c r="AD201" i="60"/>
  <c r="AE201" i="60"/>
  <c r="AF201" i="60"/>
  <c r="AG201" i="60"/>
  <c r="AH201" i="60"/>
  <c r="AI201" i="60"/>
  <c r="E202" i="60"/>
  <c r="F202" i="60"/>
  <c r="G202" i="60"/>
  <c r="H202" i="60"/>
  <c r="I202" i="60"/>
  <c r="J202" i="60"/>
  <c r="K202" i="60"/>
  <c r="L202" i="60"/>
  <c r="M202" i="60"/>
  <c r="N202" i="60"/>
  <c r="O202" i="60"/>
  <c r="P202" i="60"/>
  <c r="Q202" i="60"/>
  <c r="R202" i="60"/>
  <c r="S202" i="60"/>
  <c r="T202" i="60"/>
  <c r="U202" i="60"/>
  <c r="V202" i="60"/>
  <c r="W202" i="60"/>
  <c r="X202" i="60"/>
  <c r="Y202" i="60"/>
  <c r="Z202" i="60"/>
  <c r="AA202" i="60"/>
  <c r="AB202" i="60"/>
  <c r="AC202" i="60"/>
  <c r="AD202" i="60"/>
  <c r="AE202" i="60"/>
  <c r="AF202" i="60"/>
  <c r="AG202" i="60"/>
  <c r="AH202" i="60"/>
  <c r="AI202" i="60"/>
  <c r="E203" i="60"/>
  <c r="F203" i="60"/>
  <c r="G203" i="60"/>
  <c r="H203" i="60"/>
  <c r="I203" i="60"/>
  <c r="J203" i="60"/>
  <c r="K203" i="60"/>
  <c r="L203" i="60"/>
  <c r="M203" i="60"/>
  <c r="N203" i="60"/>
  <c r="O203" i="60"/>
  <c r="P203" i="60"/>
  <c r="Q203" i="60"/>
  <c r="R203" i="60"/>
  <c r="S203" i="60"/>
  <c r="T203" i="60"/>
  <c r="U203" i="60"/>
  <c r="V203" i="60"/>
  <c r="W203" i="60"/>
  <c r="X203" i="60"/>
  <c r="Y203" i="60"/>
  <c r="Z203" i="60"/>
  <c r="AA203" i="60"/>
  <c r="AB203" i="60"/>
  <c r="AC203" i="60"/>
  <c r="AD203" i="60"/>
  <c r="AE203" i="60"/>
  <c r="AF203" i="60"/>
  <c r="AG203" i="60"/>
  <c r="AH203" i="60"/>
  <c r="AI203" i="60"/>
  <c r="E204" i="60"/>
  <c r="F204" i="60"/>
  <c r="G204" i="60"/>
  <c r="H204" i="60"/>
  <c r="I204" i="60"/>
  <c r="J204" i="60"/>
  <c r="K204" i="60"/>
  <c r="L204" i="60"/>
  <c r="M204" i="60"/>
  <c r="N204" i="60"/>
  <c r="O204" i="60"/>
  <c r="P204" i="60"/>
  <c r="Q204" i="60"/>
  <c r="R204" i="60"/>
  <c r="S204" i="60"/>
  <c r="T204" i="60"/>
  <c r="U204" i="60"/>
  <c r="V204" i="60"/>
  <c r="W204" i="60"/>
  <c r="X204" i="60"/>
  <c r="Y204" i="60"/>
  <c r="Z204" i="60"/>
  <c r="AA204" i="60"/>
  <c r="AB204" i="60"/>
  <c r="AC204" i="60"/>
  <c r="AD204" i="60"/>
  <c r="AE204" i="60"/>
  <c r="AF204" i="60"/>
  <c r="AG204" i="60"/>
  <c r="AH204" i="60"/>
  <c r="AI204" i="60"/>
  <c r="E205" i="60"/>
  <c r="F205" i="60"/>
  <c r="G205" i="60"/>
  <c r="H205" i="60"/>
  <c r="I205" i="60"/>
  <c r="J205" i="60"/>
  <c r="K205" i="60"/>
  <c r="L205" i="60"/>
  <c r="M205" i="60"/>
  <c r="N205" i="60"/>
  <c r="O205" i="60"/>
  <c r="P205" i="60"/>
  <c r="Q205" i="60"/>
  <c r="R205" i="60"/>
  <c r="S205" i="60"/>
  <c r="T205" i="60"/>
  <c r="U205" i="60"/>
  <c r="V205" i="60"/>
  <c r="W205" i="60"/>
  <c r="X205" i="60"/>
  <c r="Y205" i="60"/>
  <c r="Z205" i="60"/>
  <c r="AA205" i="60"/>
  <c r="AB205" i="60"/>
  <c r="AC205" i="60"/>
  <c r="AD205" i="60"/>
  <c r="AE205" i="60"/>
  <c r="AF205" i="60"/>
  <c r="AG205" i="60"/>
  <c r="AH205" i="60"/>
  <c r="AI205" i="60"/>
  <c r="E206" i="60"/>
  <c r="F206" i="60"/>
  <c r="G206" i="60"/>
  <c r="H206" i="60"/>
  <c r="I206" i="60"/>
  <c r="J206" i="60"/>
  <c r="K206" i="60"/>
  <c r="L206" i="60"/>
  <c r="M206" i="60"/>
  <c r="N206" i="60"/>
  <c r="O206" i="60"/>
  <c r="P206" i="60"/>
  <c r="Q206" i="60"/>
  <c r="R206" i="60"/>
  <c r="S206" i="60"/>
  <c r="T206" i="60"/>
  <c r="U206" i="60"/>
  <c r="V206" i="60"/>
  <c r="W206" i="60"/>
  <c r="X206" i="60"/>
  <c r="Y206" i="60"/>
  <c r="Z206" i="60"/>
  <c r="AA206" i="60"/>
  <c r="AB206" i="60"/>
  <c r="AC206" i="60"/>
  <c r="AD206" i="60"/>
  <c r="AE206" i="60"/>
  <c r="AF206" i="60"/>
  <c r="AG206" i="60"/>
  <c r="AH206" i="60"/>
  <c r="AI206" i="60"/>
  <c r="E207" i="60"/>
  <c r="F207" i="60"/>
  <c r="G207" i="60"/>
  <c r="H207" i="60"/>
  <c r="I207" i="60"/>
  <c r="J207" i="60"/>
  <c r="K207" i="60"/>
  <c r="L207" i="60"/>
  <c r="M207" i="60"/>
  <c r="N207" i="60"/>
  <c r="O207" i="60"/>
  <c r="P207" i="60"/>
  <c r="Q207" i="60"/>
  <c r="R207" i="60"/>
  <c r="S207" i="60"/>
  <c r="T207" i="60"/>
  <c r="U207" i="60"/>
  <c r="V207" i="60"/>
  <c r="W207" i="60"/>
  <c r="X207" i="60"/>
  <c r="Y207" i="60"/>
  <c r="Z207" i="60"/>
  <c r="AA207" i="60"/>
  <c r="AB207" i="60"/>
  <c r="AC207" i="60"/>
  <c r="AD207" i="60"/>
  <c r="AE207" i="60"/>
  <c r="AF207" i="60"/>
  <c r="AG207" i="60"/>
  <c r="AH207" i="60"/>
  <c r="AI207" i="60"/>
  <c r="E208" i="60"/>
  <c r="F208" i="60"/>
  <c r="G208" i="60"/>
  <c r="H208" i="60"/>
  <c r="I208" i="60"/>
  <c r="J208" i="60"/>
  <c r="K208" i="60"/>
  <c r="L208" i="60"/>
  <c r="M208" i="60"/>
  <c r="N208" i="60"/>
  <c r="O208" i="60"/>
  <c r="P208" i="60"/>
  <c r="Q208" i="60"/>
  <c r="R208" i="60"/>
  <c r="S208" i="60"/>
  <c r="T208" i="60"/>
  <c r="U208" i="60"/>
  <c r="V208" i="60"/>
  <c r="W208" i="60"/>
  <c r="X208" i="60"/>
  <c r="Y208" i="60"/>
  <c r="Z208" i="60"/>
  <c r="AA208" i="60"/>
  <c r="AB208" i="60"/>
  <c r="AC208" i="60"/>
  <c r="AD208" i="60"/>
  <c r="AE208" i="60"/>
  <c r="AF208" i="60"/>
  <c r="AG208" i="60"/>
  <c r="AH208" i="60"/>
  <c r="AI208" i="60"/>
  <c r="E209" i="60"/>
  <c r="F209" i="60"/>
  <c r="G209" i="60"/>
  <c r="H209" i="60"/>
  <c r="I209" i="60"/>
  <c r="J209" i="60"/>
  <c r="K209" i="60"/>
  <c r="L209" i="60"/>
  <c r="M209" i="60"/>
  <c r="N209" i="60"/>
  <c r="O209" i="60"/>
  <c r="P209" i="60"/>
  <c r="Q209" i="60"/>
  <c r="R209" i="60"/>
  <c r="S209" i="60"/>
  <c r="T209" i="60"/>
  <c r="U209" i="60"/>
  <c r="V209" i="60"/>
  <c r="W209" i="60"/>
  <c r="X209" i="60"/>
  <c r="Y209" i="60"/>
  <c r="Z209" i="60"/>
  <c r="AA209" i="60"/>
  <c r="AB209" i="60"/>
  <c r="AC209" i="60"/>
  <c r="AD209" i="60"/>
  <c r="AE209" i="60"/>
  <c r="AF209" i="60"/>
  <c r="AG209" i="60"/>
  <c r="AH209" i="60"/>
  <c r="AI209" i="60"/>
  <c r="E210" i="60"/>
  <c r="F210" i="60"/>
  <c r="G210" i="60"/>
  <c r="H210" i="60"/>
  <c r="I210" i="60"/>
  <c r="J210" i="60"/>
  <c r="K210" i="60"/>
  <c r="L210" i="60"/>
  <c r="M210" i="60"/>
  <c r="N210" i="60"/>
  <c r="O210" i="60"/>
  <c r="P210" i="60"/>
  <c r="Q210" i="60"/>
  <c r="R210" i="60"/>
  <c r="S210" i="60"/>
  <c r="T210" i="60"/>
  <c r="U210" i="60"/>
  <c r="V210" i="60"/>
  <c r="W210" i="60"/>
  <c r="X210" i="60"/>
  <c r="Y210" i="60"/>
  <c r="Z210" i="60"/>
  <c r="AA210" i="60"/>
  <c r="AB210" i="60"/>
  <c r="AC210" i="60"/>
  <c r="AD210" i="60"/>
  <c r="AE210" i="60"/>
  <c r="AF210" i="60"/>
  <c r="AG210" i="60"/>
  <c r="AH210" i="60"/>
  <c r="AI210" i="60"/>
  <c r="E211" i="60"/>
  <c r="F211" i="60"/>
  <c r="G211" i="60"/>
  <c r="H211" i="60"/>
  <c r="I211" i="60"/>
  <c r="J211" i="60"/>
  <c r="K211" i="60"/>
  <c r="L211" i="60"/>
  <c r="M211" i="60"/>
  <c r="N211" i="60"/>
  <c r="O211" i="60"/>
  <c r="P211" i="60"/>
  <c r="Q211" i="60"/>
  <c r="R211" i="60"/>
  <c r="S211" i="60"/>
  <c r="T211" i="60"/>
  <c r="U211" i="60"/>
  <c r="V211" i="60"/>
  <c r="W211" i="60"/>
  <c r="X211" i="60"/>
  <c r="Y211" i="60"/>
  <c r="Z211" i="60"/>
  <c r="AA211" i="60"/>
  <c r="AB211" i="60"/>
  <c r="AC211" i="60"/>
  <c r="AD211" i="60"/>
  <c r="AE211" i="60"/>
  <c r="AF211" i="60"/>
  <c r="AG211" i="60"/>
  <c r="AH211" i="60"/>
  <c r="AI211" i="60"/>
  <c r="E212" i="60"/>
  <c r="F212" i="60"/>
  <c r="G212" i="60"/>
  <c r="H212" i="60"/>
  <c r="I212" i="60"/>
  <c r="J212" i="60"/>
  <c r="K212" i="60"/>
  <c r="L212" i="60"/>
  <c r="M212" i="60"/>
  <c r="N212" i="60"/>
  <c r="O212" i="60"/>
  <c r="P212" i="60"/>
  <c r="Q212" i="60"/>
  <c r="R212" i="60"/>
  <c r="S212" i="60"/>
  <c r="T212" i="60"/>
  <c r="U212" i="60"/>
  <c r="V212" i="60"/>
  <c r="W212" i="60"/>
  <c r="X212" i="60"/>
  <c r="Y212" i="60"/>
  <c r="Z212" i="60"/>
  <c r="AA212" i="60"/>
  <c r="AB212" i="60"/>
  <c r="AC212" i="60"/>
  <c r="AD212" i="60"/>
  <c r="AE212" i="60"/>
  <c r="AF212" i="60"/>
  <c r="AG212" i="60"/>
  <c r="AH212" i="60"/>
  <c r="AI212" i="60"/>
  <c r="E213" i="60"/>
  <c r="F213" i="60"/>
  <c r="G213" i="60"/>
  <c r="H213" i="60"/>
  <c r="I213" i="60"/>
  <c r="J213" i="60"/>
  <c r="K213" i="60"/>
  <c r="L213" i="60"/>
  <c r="M213" i="60"/>
  <c r="N213" i="60"/>
  <c r="O213" i="60"/>
  <c r="P213" i="60"/>
  <c r="Q213" i="60"/>
  <c r="R213" i="60"/>
  <c r="S213" i="60"/>
  <c r="T213" i="60"/>
  <c r="U213" i="60"/>
  <c r="V213" i="60"/>
  <c r="W213" i="60"/>
  <c r="X213" i="60"/>
  <c r="Y213" i="60"/>
  <c r="Z213" i="60"/>
  <c r="AA213" i="60"/>
  <c r="AB213" i="60"/>
  <c r="AC213" i="60"/>
  <c r="AD213" i="60"/>
  <c r="AE213" i="60"/>
  <c r="AF213" i="60"/>
  <c r="AG213" i="60"/>
  <c r="AH213" i="60"/>
  <c r="AI213" i="60"/>
  <c r="E214" i="60"/>
  <c r="F214" i="60"/>
  <c r="G214" i="60"/>
  <c r="H214" i="60"/>
  <c r="I214" i="60"/>
  <c r="J214" i="60"/>
  <c r="K214" i="60"/>
  <c r="L214" i="60"/>
  <c r="M214" i="60"/>
  <c r="N214" i="60"/>
  <c r="O214" i="60"/>
  <c r="P214" i="60"/>
  <c r="Q214" i="60"/>
  <c r="R214" i="60"/>
  <c r="S214" i="60"/>
  <c r="T214" i="60"/>
  <c r="U214" i="60"/>
  <c r="V214" i="60"/>
  <c r="W214" i="60"/>
  <c r="X214" i="60"/>
  <c r="Y214" i="60"/>
  <c r="Z214" i="60"/>
  <c r="AA214" i="60"/>
  <c r="AB214" i="60"/>
  <c r="AC214" i="60"/>
  <c r="AD214" i="60"/>
  <c r="AE214" i="60"/>
  <c r="AF214" i="60"/>
  <c r="AG214" i="60"/>
  <c r="AH214" i="60"/>
  <c r="AI214" i="60"/>
  <c r="E215" i="60"/>
  <c r="F215" i="60"/>
  <c r="G215" i="60"/>
  <c r="H215" i="60"/>
  <c r="I215" i="60"/>
  <c r="J215" i="60"/>
  <c r="K215" i="60"/>
  <c r="L215" i="60"/>
  <c r="M215" i="60"/>
  <c r="N215" i="60"/>
  <c r="O215" i="60"/>
  <c r="P215" i="60"/>
  <c r="Q215" i="60"/>
  <c r="R215" i="60"/>
  <c r="S215" i="60"/>
  <c r="T215" i="60"/>
  <c r="U215" i="60"/>
  <c r="V215" i="60"/>
  <c r="W215" i="60"/>
  <c r="X215" i="60"/>
  <c r="Y215" i="60"/>
  <c r="Z215" i="60"/>
  <c r="AA215" i="60"/>
  <c r="AB215" i="60"/>
  <c r="AC215" i="60"/>
  <c r="AD215" i="60"/>
  <c r="AE215" i="60"/>
  <c r="AF215" i="60"/>
  <c r="AG215" i="60"/>
  <c r="AH215" i="60"/>
  <c r="AI215" i="60"/>
  <c r="E216" i="60"/>
  <c r="F216" i="60"/>
  <c r="G216" i="60"/>
  <c r="H216" i="60"/>
  <c r="I216" i="60"/>
  <c r="J216" i="60"/>
  <c r="K216" i="60"/>
  <c r="L216" i="60"/>
  <c r="M216" i="60"/>
  <c r="N216" i="60"/>
  <c r="O216" i="60"/>
  <c r="P216" i="60"/>
  <c r="Q216" i="60"/>
  <c r="R216" i="60"/>
  <c r="S216" i="60"/>
  <c r="T216" i="60"/>
  <c r="U216" i="60"/>
  <c r="V216" i="60"/>
  <c r="W216" i="60"/>
  <c r="X216" i="60"/>
  <c r="Y216" i="60"/>
  <c r="Z216" i="60"/>
  <c r="AA216" i="60"/>
  <c r="AB216" i="60"/>
  <c r="AC216" i="60"/>
  <c r="AD216" i="60"/>
  <c r="AE216" i="60"/>
  <c r="AF216" i="60"/>
  <c r="AG216" i="60"/>
  <c r="AH216" i="60"/>
  <c r="AI216" i="60"/>
  <c r="E217" i="60"/>
  <c r="F217" i="60"/>
  <c r="G217" i="60"/>
  <c r="H217" i="60"/>
  <c r="I217" i="60"/>
  <c r="J217" i="60"/>
  <c r="K217" i="60"/>
  <c r="L217" i="60"/>
  <c r="M217" i="60"/>
  <c r="N217" i="60"/>
  <c r="O217" i="60"/>
  <c r="P217" i="60"/>
  <c r="Q217" i="60"/>
  <c r="R217" i="60"/>
  <c r="S217" i="60"/>
  <c r="T217" i="60"/>
  <c r="U217" i="60"/>
  <c r="V217" i="60"/>
  <c r="W217" i="60"/>
  <c r="X217" i="60"/>
  <c r="Y217" i="60"/>
  <c r="Z217" i="60"/>
  <c r="AA217" i="60"/>
  <c r="AB217" i="60"/>
  <c r="AC217" i="60"/>
  <c r="AD217" i="60"/>
  <c r="AE217" i="60"/>
  <c r="AF217" i="60"/>
  <c r="AG217" i="60"/>
  <c r="AH217" i="60"/>
  <c r="AI217" i="60"/>
  <c r="E218" i="60"/>
  <c r="F218" i="60"/>
  <c r="G218" i="60"/>
  <c r="H218" i="60"/>
  <c r="I218" i="60"/>
  <c r="J218" i="60"/>
  <c r="K218" i="60"/>
  <c r="L218" i="60"/>
  <c r="M218" i="60"/>
  <c r="N218" i="60"/>
  <c r="O218" i="60"/>
  <c r="P218" i="60"/>
  <c r="Q218" i="60"/>
  <c r="R218" i="60"/>
  <c r="S218" i="60"/>
  <c r="T218" i="60"/>
  <c r="U218" i="60"/>
  <c r="V218" i="60"/>
  <c r="W218" i="60"/>
  <c r="X218" i="60"/>
  <c r="Y218" i="60"/>
  <c r="Z218" i="60"/>
  <c r="AA218" i="60"/>
  <c r="AB218" i="60"/>
  <c r="AC218" i="60"/>
  <c r="AD218" i="60"/>
  <c r="AE218" i="60"/>
  <c r="AF218" i="60"/>
  <c r="AG218" i="60"/>
  <c r="AH218" i="60"/>
  <c r="AI218" i="60"/>
  <c r="E219" i="60"/>
  <c r="F219" i="60"/>
  <c r="G219" i="60"/>
  <c r="H219" i="60"/>
  <c r="I219" i="60"/>
  <c r="J219" i="60"/>
  <c r="K219" i="60"/>
  <c r="L219" i="60"/>
  <c r="M219" i="60"/>
  <c r="N219" i="60"/>
  <c r="O219" i="60"/>
  <c r="P219" i="60"/>
  <c r="Q219" i="60"/>
  <c r="R219" i="60"/>
  <c r="S219" i="60"/>
  <c r="T219" i="60"/>
  <c r="U219" i="60"/>
  <c r="V219" i="60"/>
  <c r="W219" i="60"/>
  <c r="X219" i="60"/>
  <c r="Y219" i="60"/>
  <c r="Z219" i="60"/>
  <c r="AA219" i="60"/>
  <c r="AB219" i="60"/>
  <c r="AC219" i="60"/>
  <c r="AD219" i="60"/>
  <c r="AE219" i="60"/>
  <c r="AF219" i="60"/>
  <c r="AG219" i="60"/>
  <c r="AH219" i="60"/>
  <c r="AI219" i="60"/>
  <c r="E220" i="60"/>
  <c r="F220" i="60"/>
  <c r="G220" i="60"/>
  <c r="H220" i="60"/>
  <c r="I220" i="60"/>
  <c r="J220" i="60"/>
  <c r="K220" i="60"/>
  <c r="L220" i="60"/>
  <c r="M220" i="60"/>
  <c r="N220" i="60"/>
  <c r="O220" i="60"/>
  <c r="P220" i="60"/>
  <c r="Q220" i="60"/>
  <c r="R220" i="60"/>
  <c r="S220" i="60"/>
  <c r="T220" i="60"/>
  <c r="U220" i="60"/>
  <c r="V220" i="60"/>
  <c r="W220" i="60"/>
  <c r="X220" i="60"/>
  <c r="Y220" i="60"/>
  <c r="Z220" i="60"/>
  <c r="AA220" i="60"/>
  <c r="AB220" i="60"/>
  <c r="AC220" i="60"/>
  <c r="AD220" i="60"/>
  <c r="AE220" i="60"/>
  <c r="AF220" i="60"/>
  <c r="AG220" i="60"/>
  <c r="AH220" i="60"/>
  <c r="AI220" i="60"/>
  <c r="E221" i="60"/>
  <c r="F221" i="60"/>
  <c r="G221" i="60"/>
  <c r="H221" i="60"/>
  <c r="I221" i="60"/>
  <c r="J221" i="60"/>
  <c r="K221" i="60"/>
  <c r="L221" i="60"/>
  <c r="M221" i="60"/>
  <c r="N221" i="60"/>
  <c r="O221" i="60"/>
  <c r="P221" i="60"/>
  <c r="Q221" i="60"/>
  <c r="R221" i="60"/>
  <c r="S221" i="60"/>
  <c r="T221" i="60"/>
  <c r="U221" i="60"/>
  <c r="V221" i="60"/>
  <c r="W221" i="60"/>
  <c r="X221" i="60"/>
  <c r="Y221" i="60"/>
  <c r="Z221" i="60"/>
  <c r="AA221" i="60"/>
  <c r="AB221" i="60"/>
  <c r="AC221" i="60"/>
  <c r="AD221" i="60"/>
  <c r="AE221" i="60"/>
  <c r="AF221" i="60"/>
  <c r="AG221" i="60"/>
  <c r="AH221" i="60"/>
  <c r="AI221" i="60"/>
  <c r="E222" i="60"/>
  <c r="F222" i="60"/>
  <c r="G222" i="60"/>
  <c r="H222" i="60"/>
  <c r="I222" i="60"/>
  <c r="J222" i="60"/>
  <c r="K222" i="60"/>
  <c r="L222" i="60"/>
  <c r="M222" i="60"/>
  <c r="N222" i="60"/>
  <c r="O222" i="60"/>
  <c r="P222" i="60"/>
  <c r="Q222" i="60"/>
  <c r="R222" i="60"/>
  <c r="S222" i="60"/>
  <c r="T222" i="60"/>
  <c r="U222" i="60"/>
  <c r="V222" i="60"/>
  <c r="W222" i="60"/>
  <c r="X222" i="60"/>
  <c r="Y222" i="60"/>
  <c r="Z222" i="60"/>
  <c r="AA222" i="60"/>
  <c r="AB222" i="60"/>
  <c r="AC222" i="60"/>
  <c r="AD222" i="60"/>
  <c r="AE222" i="60"/>
  <c r="AF222" i="60"/>
  <c r="AG222" i="60"/>
  <c r="AH222" i="60"/>
  <c r="AI222" i="60"/>
  <c r="E223" i="60"/>
  <c r="F223" i="60"/>
  <c r="G223" i="60"/>
  <c r="H223" i="60"/>
  <c r="I223" i="60"/>
  <c r="J223" i="60"/>
  <c r="K223" i="60"/>
  <c r="L223" i="60"/>
  <c r="M223" i="60"/>
  <c r="N223" i="60"/>
  <c r="O223" i="60"/>
  <c r="P223" i="60"/>
  <c r="Q223" i="60"/>
  <c r="R223" i="60"/>
  <c r="S223" i="60"/>
  <c r="T223" i="60"/>
  <c r="U223" i="60"/>
  <c r="V223" i="60"/>
  <c r="W223" i="60"/>
  <c r="X223" i="60"/>
  <c r="Y223" i="60"/>
  <c r="Z223" i="60"/>
  <c r="AA223" i="60"/>
  <c r="AB223" i="60"/>
  <c r="AC223" i="60"/>
  <c r="AD223" i="60"/>
  <c r="AE223" i="60"/>
  <c r="AF223" i="60"/>
  <c r="AG223" i="60"/>
  <c r="AH223" i="60"/>
  <c r="AI223" i="60"/>
  <c r="D156" i="60"/>
  <c r="D157" i="60"/>
  <c r="D158" i="60"/>
  <c r="D159" i="60"/>
  <c r="D160" i="60"/>
  <c r="D161" i="60"/>
  <c r="D162" i="60"/>
  <c r="D163" i="60"/>
  <c r="D164" i="60"/>
  <c r="D165" i="60"/>
  <c r="D166" i="60"/>
  <c r="D167" i="60"/>
  <c r="D168" i="60"/>
  <c r="D169" i="60"/>
  <c r="D170" i="60"/>
  <c r="D171" i="60"/>
  <c r="D172" i="60"/>
  <c r="D173" i="60"/>
  <c r="D174" i="60"/>
  <c r="D175" i="60"/>
  <c r="D176" i="60"/>
  <c r="D177" i="60"/>
  <c r="D178" i="60"/>
  <c r="D179" i="60"/>
  <c r="D180" i="60"/>
  <c r="D181" i="60"/>
  <c r="D182" i="60"/>
  <c r="D183" i="60"/>
  <c r="D184" i="60"/>
  <c r="D185" i="60"/>
  <c r="D186" i="60"/>
  <c r="D187" i="60"/>
  <c r="D188" i="60"/>
  <c r="D189" i="60"/>
  <c r="D190" i="60"/>
  <c r="D191" i="60"/>
  <c r="D192" i="60"/>
  <c r="D193" i="60"/>
  <c r="D194" i="60"/>
  <c r="D195" i="60"/>
  <c r="D196" i="60"/>
  <c r="D197" i="60"/>
  <c r="D198" i="60"/>
  <c r="D199" i="60"/>
  <c r="D200" i="60"/>
  <c r="D201" i="60"/>
  <c r="D202" i="60"/>
  <c r="D203" i="60"/>
  <c r="D204" i="60"/>
  <c r="D205" i="60"/>
  <c r="D206" i="60"/>
  <c r="D207" i="60"/>
  <c r="D208" i="60"/>
  <c r="D209" i="60"/>
  <c r="D210" i="60"/>
  <c r="D211" i="60"/>
  <c r="D212" i="60"/>
  <c r="D213" i="60"/>
  <c r="D214" i="60"/>
  <c r="D215" i="60"/>
  <c r="D216" i="60"/>
  <c r="D217" i="60"/>
  <c r="D218" i="60"/>
  <c r="D219" i="60"/>
  <c r="D220" i="60"/>
  <c r="D221" i="60"/>
  <c r="D222" i="60"/>
  <c r="D223" i="60"/>
  <c r="D155" i="60"/>
  <c r="O2" i="60"/>
  <c r="P2" i="60"/>
  <c r="Q2" i="60"/>
  <c r="AI3" i="60"/>
  <c r="AH3" i="60"/>
  <c r="AD3" i="60"/>
  <c r="AC3" i="60"/>
  <c r="AB3" i="60"/>
  <c r="AA3" i="60"/>
  <c r="Z3" i="60"/>
  <c r="V3" i="60"/>
  <c r="U3" i="60"/>
  <c r="T3" i="60"/>
  <c r="S3" i="60"/>
  <c r="R3" i="60"/>
  <c r="N3" i="60"/>
  <c r="M3" i="60"/>
  <c r="L3" i="60"/>
  <c r="K3" i="60"/>
  <c r="J3" i="60"/>
  <c r="F3" i="60"/>
  <c r="E3" i="60"/>
  <c r="D3" i="60"/>
  <c r="AI2" i="60"/>
  <c r="AH2" i="60"/>
  <c r="AD2" i="60"/>
  <c r="AC2" i="60"/>
  <c r="AB2" i="60"/>
  <c r="AA2" i="60"/>
  <c r="Z2" i="60"/>
  <c r="V2" i="60"/>
  <c r="U2" i="60"/>
  <c r="T2" i="60"/>
  <c r="S2" i="60"/>
  <c r="R2" i="60"/>
  <c r="N2" i="60"/>
  <c r="M2" i="60"/>
  <c r="L2" i="60"/>
  <c r="K2" i="60"/>
  <c r="J2" i="60"/>
  <c r="F2" i="60"/>
  <c r="E2" i="60"/>
  <c r="D2" i="60"/>
  <c r="V2" i="57"/>
  <c r="W2" i="57"/>
  <c r="V3" i="57"/>
  <c r="W3" i="57"/>
  <c r="D154" i="57"/>
  <c r="U3" i="57"/>
  <c r="T3" i="57"/>
  <c r="S3" i="57"/>
  <c r="R3" i="57"/>
  <c r="Q3" i="57"/>
  <c r="P3" i="57"/>
  <c r="O3" i="57"/>
  <c r="N3" i="57"/>
  <c r="M3" i="57"/>
  <c r="L3" i="57"/>
  <c r="K3" i="57"/>
  <c r="J3" i="57"/>
  <c r="I3" i="57"/>
  <c r="H3" i="57"/>
  <c r="G3" i="57"/>
  <c r="F3" i="57"/>
  <c r="E3" i="57"/>
  <c r="D3" i="57"/>
  <c r="U2" i="57"/>
  <c r="T2" i="57"/>
  <c r="S2" i="57"/>
  <c r="R2" i="57"/>
  <c r="Q2" i="57"/>
  <c r="P2" i="57"/>
  <c r="O2" i="57"/>
  <c r="N2" i="57"/>
  <c r="M2" i="57"/>
  <c r="L2" i="57"/>
  <c r="K2" i="57"/>
  <c r="J2" i="57"/>
  <c r="I2" i="57"/>
  <c r="H2" i="57"/>
  <c r="G2" i="57"/>
  <c r="F2" i="57"/>
  <c r="E2" i="57"/>
  <c r="D2" i="57"/>
  <c r="U3" i="55"/>
  <c r="T3" i="55"/>
  <c r="S3" i="55"/>
  <c r="R3" i="55"/>
  <c r="Q3" i="55"/>
  <c r="P3" i="55"/>
  <c r="O3" i="55"/>
  <c r="N3" i="55"/>
  <c r="M3" i="55"/>
  <c r="L3" i="55"/>
  <c r="K3" i="55"/>
  <c r="J3" i="55"/>
  <c r="I3" i="55"/>
  <c r="H3" i="55"/>
  <c r="G3" i="55"/>
  <c r="F3" i="55"/>
  <c r="E3" i="55"/>
  <c r="D3" i="55"/>
  <c r="U2" i="55"/>
  <c r="T2" i="55"/>
  <c r="S2" i="55"/>
  <c r="R2" i="55"/>
  <c r="Q2" i="55"/>
  <c r="P2" i="55"/>
  <c r="O2" i="55"/>
  <c r="N2" i="55"/>
  <c r="M2" i="55"/>
  <c r="L2" i="55"/>
  <c r="K2" i="55"/>
  <c r="J2" i="55"/>
  <c r="I2" i="55"/>
  <c r="H2" i="55"/>
  <c r="G2" i="55"/>
  <c r="F2" i="55"/>
  <c r="E2" i="55"/>
  <c r="D2" i="55"/>
  <c r="D161" i="52"/>
  <c r="E161" i="52"/>
  <c r="F161" i="52"/>
  <c r="G161" i="52"/>
  <c r="H161" i="52"/>
  <c r="I161" i="52"/>
  <c r="J161" i="52"/>
  <c r="K161" i="52"/>
  <c r="L161" i="52"/>
  <c r="M161" i="52"/>
  <c r="N161" i="52"/>
  <c r="O161" i="52"/>
  <c r="P161" i="52"/>
  <c r="Q161" i="52"/>
  <c r="R161" i="52"/>
  <c r="S161" i="52"/>
  <c r="T161" i="52"/>
  <c r="U161" i="52"/>
  <c r="V161" i="52"/>
  <c r="W161" i="52"/>
  <c r="D162" i="52"/>
  <c r="E162" i="52"/>
  <c r="F162" i="52"/>
  <c r="G162" i="52"/>
  <c r="H162" i="52"/>
  <c r="I162" i="52"/>
  <c r="J162" i="52"/>
  <c r="K162" i="52"/>
  <c r="L162" i="52"/>
  <c r="M162" i="52"/>
  <c r="N162" i="52"/>
  <c r="O162" i="52"/>
  <c r="P162" i="52"/>
  <c r="Q162" i="52"/>
  <c r="R162" i="52"/>
  <c r="S162" i="52"/>
  <c r="T162" i="52"/>
  <c r="U162" i="52"/>
  <c r="V162" i="52"/>
  <c r="W162" i="52"/>
  <c r="D163" i="52"/>
  <c r="E163" i="52"/>
  <c r="F163" i="52"/>
  <c r="G163" i="52"/>
  <c r="H163" i="52"/>
  <c r="I163" i="52"/>
  <c r="J163" i="52"/>
  <c r="K163" i="52"/>
  <c r="L163" i="52"/>
  <c r="M163" i="52"/>
  <c r="N163" i="52"/>
  <c r="O163" i="52"/>
  <c r="P163" i="52"/>
  <c r="Q163" i="52"/>
  <c r="R163" i="52"/>
  <c r="S163" i="52"/>
  <c r="T163" i="52"/>
  <c r="U163" i="52"/>
  <c r="V163" i="52"/>
  <c r="W163" i="52"/>
  <c r="D164" i="52"/>
  <c r="E164" i="52"/>
  <c r="F164" i="52"/>
  <c r="G164" i="52"/>
  <c r="H164" i="52"/>
  <c r="I164" i="52"/>
  <c r="J164" i="52"/>
  <c r="K164" i="52"/>
  <c r="L164" i="52"/>
  <c r="M164" i="52"/>
  <c r="N164" i="52"/>
  <c r="O164" i="52"/>
  <c r="P164" i="52"/>
  <c r="Q164" i="52"/>
  <c r="R164" i="52"/>
  <c r="S164" i="52"/>
  <c r="T164" i="52"/>
  <c r="U164" i="52"/>
  <c r="V164" i="52"/>
  <c r="W164" i="52"/>
  <c r="D165" i="52"/>
  <c r="E165" i="52"/>
  <c r="F165" i="52"/>
  <c r="G165" i="52"/>
  <c r="H165" i="52"/>
  <c r="I165" i="52"/>
  <c r="J165" i="52"/>
  <c r="K165" i="52"/>
  <c r="L165" i="52"/>
  <c r="M165" i="52"/>
  <c r="N165" i="52"/>
  <c r="O165" i="52"/>
  <c r="P165" i="52"/>
  <c r="Q165" i="52"/>
  <c r="R165" i="52"/>
  <c r="S165" i="52"/>
  <c r="T165" i="52"/>
  <c r="U165" i="52"/>
  <c r="V165" i="52"/>
  <c r="W165" i="52"/>
  <c r="D166" i="52"/>
  <c r="E166" i="52"/>
  <c r="F166" i="52"/>
  <c r="G166" i="52"/>
  <c r="H166" i="52"/>
  <c r="I166" i="52"/>
  <c r="J166" i="52"/>
  <c r="K166" i="52"/>
  <c r="L166" i="52"/>
  <c r="M166" i="52"/>
  <c r="N166" i="52"/>
  <c r="O166" i="52"/>
  <c r="P166" i="52"/>
  <c r="Q166" i="52"/>
  <c r="R166" i="52"/>
  <c r="S166" i="52"/>
  <c r="T166" i="52"/>
  <c r="U166" i="52"/>
  <c r="V166" i="52"/>
  <c r="W166" i="52"/>
  <c r="D167" i="52"/>
  <c r="E167" i="52"/>
  <c r="F167" i="52"/>
  <c r="G167" i="52"/>
  <c r="H167" i="52"/>
  <c r="I167" i="52"/>
  <c r="J167" i="52"/>
  <c r="K167" i="52"/>
  <c r="L167" i="52"/>
  <c r="M167" i="52"/>
  <c r="N167" i="52"/>
  <c r="O167" i="52"/>
  <c r="P167" i="52"/>
  <c r="Q167" i="52"/>
  <c r="R167" i="52"/>
  <c r="S167" i="52"/>
  <c r="T167" i="52"/>
  <c r="U167" i="52"/>
  <c r="V167" i="52"/>
  <c r="W167" i="52"/>
  <c r="D168" i="52"/>
  <c r="E168" i="52"/>
  <c r="F168" i="52"/>
  <c r="G168" i="52"/>
  <c r="H168" i="52"/>
  <c r="I168" i="52"/>
  <c r="J168" i="52"/>
  <c r="K168" i="52"/>
  <c r="L168" i="52"/>
  <c r="M168" i="52"/>
  <c r="N168" i="52"/>
  <c r="O168" i="52"/>
  <c r="P168" i="52"/>
  <c r="Q168" i="52"/>
  <c r="R168" i="52"/>
  <c r="S168" i="52"/>
  <c r="T168" i="52"/>
  <c r="U168" i="52"/>
  <c r="V168" i="52"/>
  <c r="W168" i="52"/>
  <c r="D169" i="52"/>
  <c r="E169" i="52"/>
  <c r="F169" i="52"/>
  <c r="G169" i="52"/>
  <c r="H169" i="52"/>
  <c r="I169" i="52"/>
  <c r="J169" i="52"/>
  <c r="K169" i="52"/>
  <c r="L169" i="52"/>
  <c r="M169" i="52"/>
  <c r="N169" i="52"/>
  <c r="O169" i="52"/>
  <c r="P169" i="52"/>
  <c r="Q169" i="52"/>
  <c r="R169" i="52"/>
  <c r="S169" i="52"/>
  <c r="T169" i="52"/>
  <c r="U169" i="52"/>
  <c r="V169" i="52"/>
  <c r="W169" i="52"/>
  <c r="D170" i="52"/>
  <c r="E170" i="52"/>
  <c r="F170" i="52"/>
  <c r="G170" i="52"/>
  <c r="H170" i="52"/>
  <c r="I170" i="52"/>
  <c r="J170" i="52"/>
  <c r="K170" i="52"/>
  <c r="L170" i="52"/>
  <c r="M170" i="52"/>
  <c r="N170" i="52"/>
  <c r="O170" i="52"/>
  <c r="P170" i="52"/>
  <c r="Q170" i="52"/>
  <c r="R170" i="52"/>
  <c r="S170" i="52"/>
  <c r="T170" i="52"/>
  <c r="U170" i="52"/>
  <c r="V170" i="52"/>
  <c r="W170" i="52"/>
  <c r="D171" i="52"/>
  <c r="E171" i="52"/>
  <c r="F171" i="52"/>
  <c r="G171" i="52"/>
  <c r="H171" i="52"/>
  <c r="I171" i="52"/>
  <c r="J171" i="52"/>
  <c r="K171" i="52"/>
  <c r="L171" i="52"/>
  <c r="M171" i="52"/>
  <c r="N171" i="52"/>
  <c r="O171" i="52"/>
  <c r="P171" i="52"/>
  <c r="Q171" i="52"/>
  <c r="R171" i="52"/>
  <c r="S171" i="52"/>
  <c r="T171" i="52"/>
  <c r="U171" i="52"/>
  <c r="V171" i="52"/>
  <c r="W171" i="52"/>
  <c r="D172" i="52"/>
  <c r="E172" i="52"/>
  <c r="F172" i="52"/>
  <c r="G172" i="52"/>
  <c r="H172" i="52"/>
  <c r="I172" i="52"/>
  <c r="J172" i="52"/>
  <c r="K172" i="52"/>
  <c r="L172" i="52"/>
  <c r="M172" i="52"/>
  <c r="N172" i="52"/>
  <c r="O172" i="52"/>
  <c r="P172" i="52"/>
  <c r="Q172" i="52"/>
  <c r="R172" i="52"/>
  <c r="S172" i="52"/>
  <c r="T172" i="52"/>
  <c r="U172" i="52"/>
  <c r="V172" i="52"/>
  <c r="W172" i="52"/>
  <c r="D173" i="52"/>
  <c r="E173" i="52"/>
  <c r="F173" i="52"/>
  <c r="G173" i="52"/>
  <c r="H173" i="52"/>
  <c r="I173" i="52"/>
  <c r="J173" i="52"/>
  <c r="K173" i="52"/>
  <c r="L173" i="52"/>
  <c r="M173" i="52"/>
  <c r="N173" i="52"/>
  <c r="O173" i="52"/>
  <c r="P173" i="52"/>
  <c r="Q173" i="52"/>
  <c r="R173" i="52"/>
  <c r="S173" i="52"/>
  <c r="T173" i="52"/>
  <c r="U173" i="52"/>
  <c r="V173" i="52"/>
  <c r="W173" i="52"/>
  <c r="D174" i="52"/>
  <c r="E174" i="52"/>
  <c r="F174" i="52"/>
  <c r="G174" i="52"/>
  <c r="H174" i="52"/>
  <c r="I174" i="52"/>
  <c r="J174" i="52"/>
  <c r="K174" i="52"/>
  <c r="L174" i="52"/>
  <c r="M174" i="52"/>
  <c r="N174" i="52"/>
  <c r="O174" i="52"/>
  <c r="P174" i="52"/>
  <c r="Q174" i="52"/>
  <c r="R174" i="52"/>
  <c r="S174" i="52"/>
  <c r="T174" i="52"/>
  <c r="U174" i="52"/>
  <c r="V174" i="52"/>
  <c r="W174" i="52"/>
  <c r="D175" i="52"/>
  <c r="E175" i="52"/>
  <c r="F175" i="52"/>
  <c r="G175" i="52"/>
  <c r="H175" i="52"/>
  <c r="I175" i="52"/>
  <c r="J175" i="52"/>
  <c r="K175" i="52"/>
  <c r="L175" i="52"/>
  <c r="M175" i="52"/>
  <c r="N175" i="52"/>
  <c r="O175" i="52"/>
  <c r="P175" i="52"/>
  <c r="Q175" i="52"/>
  <c r="R175" i="52"/>
  <c r="S175" i="52"/>
  <c r="T175" i="52"/>
  <c r="U175" i="52"/>
  <c r="V175" i="52"/>
  <c r="W175" i="52"/>
  <c r="D176" i="52"/>
  <c r="E176" i="52"/>
  <c r="F176" i="52"/>
  <c r="G176" i="52"/>
  <c r="H176" i="52"/>
  <c r="I176" i="52"/>
  <c r="J176" i="52"/>
  <c r="K176" i="52"/>
  <c r="L176" i="52"/>
  <c r="M176" i="52"/>
  <c r="N176" i="52"/>
  <c r="O176" i="52"/>
  <c r="P176" i="52"/>
  <c r="Q176" i="52"/>
  <c r="R176" i="52"/>
  <c r="S176" i="52"/>
  <c r="T176" i="52"/>
  <c r="U176" i="52"/>
  <c r="V176" i="52"/>
  <c r="W176" i="52"/>
  <c r="D177" i="52"/>
  <c r="E177" i="52"/>
  <c r="F177" i="52"/>
  <c r="G177" i="52"/>
  <c r="H177" i="52"/>
  <c r="I177" i="52"/>
  <c r="J177" i="52"/>
  <c r="K177" i="52"/>
  <c r="L177" i="52"/>
  <c r="M177" i="52"/>
  <c r="N177" i="52"/>
  <c r="O177" i="52"/>
  <c r="P177" i="52"/>
  <c r="Q177" i="52"/>
  <c r="R177" i="52"/>
  <c r="S177" i="52"/>
  <c r="T177" i="52"/>
  <c r="U177" i="52"/>
  <c r="V177" i="52"/>
  <c r="W177" i="52"/>
  <c r="D178" i="52"/>
  <c r="E178" i="52"/>
  <c r="F178" i="52"/>
  <c r="G178" i="52"/>
  <c r="H178" i="52"/>
  <c r="I178" i="52"/>
  <c r="J178" i="52"/>
  <c r="K178" i="52"/>
  <c r="L178" i="52"/>
  <c r="M178" i="52"/>
  <c r="N178" i="52"/>
  <c r="O178" i="52"/>
  <c r="P178" i="52"/>
  <c r="Q178" i="52"/>
  <c r="R178" i="52"/>
  <c r="S178" i="52"/>
  <c r="T178" i="52"/>
  <c r="U178" i="52"/>
  <c r="V178" i="52"/>
  <c r="W178" i="52"/>
  <c r="D179" i="52"/>
  <c r="E179" i="52"/>
  <c r="F179" i="52"/>
  <c r="G179" i="52"/>
  <c r="H179" i="52"/>
  <c r="I179" i="52"/>
  <c r="J179" i="52"/>
  <c r="K179" i="52"/>
  <c r="L179" i="52"/>
  <c r="M179" i="52"/>
  <c r="N179" i="52"/>
  <c r="O179" i="52"/>
  <c r="P179" i="52"/>
  <c r="Q179" i="52"/>
  <c r="R179" i="52"/>
  <c r="S179" i="52"/>
  <c r="T179" i="52"/>
  <c r="U179" i="52"/>
  <c r="V179" i="52"/>
  <c r="W179" i="52"/>
  <c r="D180" i="52"/>
  <c r="E180" i="52"/>
  <c r="F180" i="52"/>
  <c r="G180" i="52"/>
  <c r="H180" i="52"/>
  <c r="I180" i="52"/>
  <c r="J180" i="52"/>
  <c r="K180" i="52"/>
  <c r="L180" i="52"/>
  <c r="M180" i="52"/>
  <c r="N180" i="52"/>
  <c r="O180" i="52"/>
  <c r="P180" i="52"/>
  <c r="Q180" i="52"/>
  <c r="R180" i="52"/>
  <c r="S180" i="52"/>
  <c r="T180" i="52"/>
  <c r="U180" i="52"/>
  <c r="V180" i="52"/>
  <c r="W180" i="52"/>
  <c r="D181" i="52"/>
  <c r="E181" i="52"/>
  <c r="F181" i="52"/>
  <c r="G181" i="52"/>
  <c r="H181" i="52"/>
  <c r="I181" i="52"/>
  <c r="J181" i="52"/>
  <c r="K181" i="52"/>
  <c r="L181" i="52"/>
  <c r="M181" i="52"/>
  <c r="N181" i="52"/>
  <c r="O181" i="52"/>
  <c r="P181" i="52"/>
  <c r="Q181" i="52"/>
  <c r="R181" i="52"/>
  <c r="S181" i="52"/>
  <c r="T181" i="52"/>
  <c r="U181" i="52"/>
  <c r="V181" i="52"/>
  <c r="W181" i="52"/>
  <c r="D182" i="52"/>
  <c r="E182" i="52"/>
  <c r="F182" i="52"/>
  <c r="G182" i="52"/>
  <c r="H182" i="52"/>
  <c r="I182" i="52"/>
  <c r="J182" i="52"/>
  <c r="K182" i="52"/>
  <c r="L182" i="52"/>
  <c r="M182" i="52"/>
  <c r="N182" i="52"/>
  <c r="O182" i="52"/>
  <c r="P182" i="52"/>
  <c r="Q182" i="52"/>
  <c r="R182" i="52"/>
  <c r="S182" i="52"/>
  <c r="T182" i="52"/>
  <c r="U182" i="52"/>
  <c r="V182" i="52"/>
  <c r="W182" i="52"/>
  <c r="D183" i="52"/>
  <c r="E183" i="52"/>
  <c r="F183" i="52"/>
  <c r="G183" i="52"/>
  <c r="H183" i="52"/>
  <c r="I183" i="52"/>
  <c r="J183" i="52"/>
  <c r="K183" i="52"/>
  <c r="L183" i="52"/>
  <c r="M183" i="52"/>
  <c r="N183" i="52"/>
  <c r="O183" i="52"/>
  <c r="P183" i="52"/>
  <c r="Q183" i="52"/>
  <c r="R183" i="52"/>
  <c r="S183" i="52"/>
  <c r="T183" i="52"/>
  <c r="U183" i="52"/>
  <c r="V183" i="52"/>
  <c r="W183" i="52"/>
  <c r="D184" i="52"/>
  <c r="E184" i="52"/>
  <c r="F184" i="52"/>
  <c r="G184" i="52"/>
  <c r="H184" i="52"/>
  <c r="I184" i="52"/>
  <c r="J184" i="52"/>
  <c r="K184" i="52"/>
  <c r="L184" i="52"/>
  <c r="M184" i="52"/>
  <c r="N184" i="52"/>
  <c r="O184" i="52"/>
  <c r="P184" i="52"/>
  <c r="Q184" i="52"/>
  <c r="R184" i="52"/>
  <c r="S184" i="52"/>
  <c r="T184" i="52"/>
  <c r="U184" i="52"/>
  <c r="V184" i="52"/>
  <c r="W184" i="52"/>
  <c r="D185" i="52"/>
  <c r="E185" i="52"/>
  <c r="F185" i="52"/>
  <c r="G185" i="52"/>
  <c r="H185" i="52"/>
  <c r="I185" i="52"/>
  <c r="J185" i="52"/>
  <c r="K185" i="52"/>
  <c r="L185" i="52"/>
  <c r="M185" i="52"/>
  <c r="N185" i="52"/>
  <c r="O185" i="52"/>
  <c r="P185" i="52"/>
  <c r="Q185" i="52"/>
  <c r="R185" i="52"/>
  <c r="S185" i="52"/>
  <c r="T185" i="52"/>
  <c r="U185" i="52"/>
  <c r="V185" i="52"/>
  <c r="W185" i="52"/>
  <c r="D186" i="52"/>
  <c r="E186" i="52"/>
  <c r="F186" i="52"/>
  <c r="G186" i="52"/>
  <c r="H186" i="52"/>
  <c r="I186" i="52"/>
  <c r="J186" i="52"/>
  <c r="K186" i="52"/>
  <c r="L186" i="52"/>
  <c r="M186" i="52"/>
  <c r="N186" i="52"/>
  <c r="O186" i="52"/>
  <c r="P186" i="52"/>
  <c r="Q186" i="52"/>
  <c r="R186" i="52"/>
  <c r="S186" i="52"/>
  <c r="T186" i="52"/>
  <c r="U186" i="52"/>
  <c r="V186" i="52"/>
  <c r="W186" i="52"/>
  <c r="D187" i="52"/>
  <c r="E187" i="52"/>
  <c r="F187" i="52"/>
  <c r="G187" i="52"/>
  <c r="H187" i="52"/>
  <c r="I187" i="52"/>
  <c r="J187" i="52"/>
  <c r="K187" i="52"/>
  <c r="L187" i="52"/>
  <c r="M187" i="52"/>
  <c r="N187" i="52"/>
  <c r="O187" i="52"/>
  <c r="P187" i="52"/>
  <c r="Q187" i="52"/>
  <c r="R187" i="52"/>
  <c r="S187" i="52"/>
  <c r="T187" i="52"/>
  <c r="U187" i="52"/>
  <c r="V187" i="52"/>
  <c r="W187" i="52"/>
  <c r="D188" i="52"/>
  <c r="E188" i="52"/>
  <c r="F188" i="52"/>
  <c r="G188" i="52"/>
  <c r="H188" i="52"/>
  <c r="I188" i="52"/>
  <c r="J188" i="52"/>
  <c r="K188" i="52"/>
  <c r="L188" i="52"/>
  <c r="M188" i="52"/>
  <c r="N188" i="52"/>
  <c r="O188" i="52"/>
  <c r="P188" i="52"/>
  <c r="Q188" i="52"/>
  <c r="R188" i="52"/>
  <c r="S188" i="52"/>
  <c r="T188" i="52"/>
  <c r="U188" i="52"/>
  <c r="V188" i="52"/>
  <c r="W188" i="52"/>
  <c r="D189" i="52"/>
  <c r="E189" i="52"/>
  <c r="F189" i="52"/>
  <c r="G189" i="52"/>
  <c r="H189" i="52"/>
  <c r="I189" i="52"/>
  <c r="J189" i="52"/>
  <c r="K189" i="52"/>
  <c r="L189" i="52"/>
  <c r="M189" i="52"/>
  <c r="N189" i="52"/>
  <c r="O189" i="52"/>
  <c r="P189" i="52"/>
  <c r="Q189" i="52"/>
  <c r="R189" i="52"/>
  <c r="S189" i="52"/>
  <c r="T189" i="52"/>
  <c r="U189" i="52"/>
  <c r="V189" i="52"/>
  <c r="W189" i="52"/>
  <c r="D190" i="52"/>
  <c r="E190" i="52"/>
  <c r="F190" i="52"/>
  <c r="G190" i="52"/>
  <c r="H190" i="52"/>
  <c r="I190" i="52"/>
  <c r="J190" i="52"/>
  <c r="K190" i="52"/>
  <c r="L190" i="52"/>
  <c r="M190" i="52"/>
  <c r="N190" i="52"/>
  <c r="O190" i="52"/>
  <c r="P190" i="52"/>
  <c r="Q190" i="52"/>
  <c r="R190" i="52"/>
  <c r="S190" i="52"/>
  <c r="T190" i="52"/>
  <c r="U190" i="52"/>
  <c r="V190" i="52"/>
  <c r="W190" i="52"/>
  <c r="D191" i="52"/>
  <c r="E191" i="52"/>
  <c r="F191" i="52"/>
  <c r="G191" i="52"/>
  <c r="H191" i="52"/>
  <c r="I191" i="52"/>
  <c r="J191" i="52"/>
  <c r="K191" i="52"/>
  <c r="L191" i="52"/>
  <c r="M191" i="52"/>
  <c r="N191" i="52"/>
  <c r="O191" i="52"/>
  <c r="P191" i="52"/>
  <c r="Q191" i="52"/>
  <c r="R191" i="52"/>
  <c r="S191" i="52"/>
  <c r="T191" i="52"/>
  <c r="U191" i="52"/>
  <c r="V191" i="52"/>
  <c r="W191" i="52"/>
  <c r="D192" i="52"/>
  <c r="E192" i="52"/>
  <c r="F192" i="52"/>
  <c r="G192" i="52"/>
  <c r="H192" i="52"/>
  <c r="I192" i="52"/>
  <c r="J192" i="52"/>
  <c r="K192" i="52"/>
  <c r="L192" i="52"/>
  <c r="M192" i="52"/>
  <c r="N192" i="52"/>
  <c r="O192" i="52"/>
  <c r="P192" i="52"/>
  <c r="Q192" i="52"/>
  <c r="R192" i="52"/>
  <c r="S192" i="52"/>
  <c r="T192" i="52"/>
  <c r="U192" i="52"/>
  <c r="V192" i="52"/>
  <c r="W192" i="52"/>
  <c r="D193" i="52"/>
  <c r="E193" i="52"/>
  <c r="F193" i="52"/>
  <c r="G193" i="52"/>
  <c r="H193" i="52"/>
  <c r="I193" i="52"/>
  <c r="J193" i="52"/>
  <c r="K193" i="52"/>
  <c r="L193" i="52"/>
  <c r="M193" i="52"/>
  <c r="N193" i="52"/>
  <c r="O193" i="52"/>
  <c r="P193" i="52"/>
  <c r="Q193" i="52"/>
  <c r="R193" i="52"/>
  <c r="S193" i="52"/>
  <c r="T193" i="52"/>
  <c r="U193" i="52"/>
  <c r="V193" i="52"/>
  <c r="W193" i="52"/>
  <c r="D194" i="52"/>
  <c r="E194" i="52"/>
  <c r="F194" i="52"/>
  <c r="G194" i="52"/>
  <c r="H194" i="52"/>
  <c r="I194" i="52"/>
  <c r="J194" i="52"/>
  <c r="K194" i="52"/>
  <c r="L194" i="52"/>
  <c r="M194" i="52"/>
  <c r="N194" i="52"/>
  <c r="O194" i="52"/>
  <c r="P194" i="52"/>
  <c r="Q194" i="52"/>
  <c r="R194" i="52"/>
  <c r="S194" i="52"/>
  <c r="T194" i="52"/>
  <c r="U194" i="52"/>
  <c r="V194" i="52"/>
  <c r="W194" i="52"/>
  <c r="D195" i="52"/>
  <c r="E195" i="52"/>
  <c r="F195" i="52"/>
  <c r="G195" i="52"/>
  <c r="H195" i="52"/>
  <c r="I195" i="52"/>
  <c r="J195" i="52"/>
  <c r="K195" i="52"/>
  <c r="L195" i="52"/>
  <c r="M195" i="52"/>
  <c r="N195" i="52"/>
  <c r="O195" i="52"/>
  <c r="P195" i="52"/>
  <c r="Q195" i="52"/>
  <c r="R195" i="52"/>
  <c r="S195" i="52"/>
  <c r="T195" i="52"/>
  <c r="U195" i="52"/>
  <c r="V195" i="52"/>
  <c r="W195" i="52"/>
  <c r="D196" i="52"/>
  <c r="E196" i="52"/>
  <c r="F196" i="52"/>
  <c r="G196" i="52"/>
  <c r="H196" i="52"/>
  <c r="I196" i="52"/>
  <c r="J196" i="52"/>
  <c r="K196" i="52"/>
  <c r="L196" i="52"/>
  <c r="M196" i="52"/>
  <c r="N196" i="52"/>
  <c r="O196" i="52"/>
  <c r="P196" i="52"/>
  <c r="Q196" i="52"/>
  <c r="R196" i="52"/>
  <c r="S196" i="52"/>
  <c r="T196" i="52"/>
  <c r="U196" i="52"/>
  <c r="V196" i="52"/>
  <c r="W196" i="52"/>
  <c r="D197" i="52"/>
  <c r="E197" i="52"/>
  <c r="F197" i="52"/>
  <c r="G197" i="52"/>
  <c r="H197" i="52"/>
  <c r="I197" i="52"/>
  <c r="J197" i="52"/>
  <c r="K197" i="52"/>
  <c r="L197" i="52"/>
  <c r="M197" i="52"/>
  <c r="N197" i="52"/>
  <c r="O197" i="52"/>
  <c r="P197" i="52"/>
  <c r="Q197" i="52"/>
  <c r="R197" i="52"/>
  <c r="S197" i="52"/>
  <c r="T197" i="52"/>
  <c r="U197" i="52"/>
  <c r="V197" i="52"/>
  <c r="W197" i="52"/>
  <c r="D198" i="52"/>
  <c r="E198" i="52"/>
  <c r="F198" i="52"/>
  <c r="G198" i="52"/>
  <c r="H198" i="52"/>
  <c r="I198" i="52"/>
  <c r="J198" i="52"/>
  <c r="K198" i="52"/>
  <c r="L198" i="52"/>
  <c r="M198" i="52"/>
  <c r="N198" i="52"/>
  <c r="O198" i="52"/>
  <c r="P198" i="52"/>
  <c r="Q198" i="52"/>
  <c r="R198" i="52"/>
  <c r="S198" i="52"/>
  <c r="T198" i="52"/>
  <c r="U198" i="52"/>
  <c r="V198" i="52"/>
  <c r="W198" i="52"/>
  <c r="D199" i="52"/>
  <c r="E199" i="52"/>
  <c r="F199" i="52"/>
  <c r="G199" i="52"/>
  <c r="H199" i="52"/>
  <c r="I199" i="52"/>
  <c r="J199" i="52"/>
  <c r="K199" i="52"/>
  <c r="L199" i="52"/>
  <c r="M199" i="52"/>
  <c r="N199" i="52"/>
  <c r="O199" i="52"/>
  <c r="P199" i="52"/>
  <c r="Q199" i="52"/>
  <c r="R199" i="52"/>
  <c r="S199" i="52"/>
  <c r="T199" i="52"/>
  <c r="U199" i="52"/>
  <c r="V199" i="52"/>
  <c r="W199" i="52"/>
  <c r="D200" i="52"/>
  <c r="E200" i="52"/>
  <c r="F200" i="52"/>
  <c r="G200" i="52"/>
  <c r="H200" i="52"/>
  <c r="I200" i="52"/>
  <c r="J200" i="52"/>
  <c r="K200" i="52"/>
  <c r="L200" i="52"/>
  <c r="M200" i="52"/>
  <c r="N200" i="52"/>
  <c r="O200" i="52"/>
  <c r="P200" i="52"/>
  <c r="Q200" i="52"/>
  <c r="R200" i="52"/>
  <c r="S200" i="52"/>
  <c r="T200" i="52"/>
  <c r="U200" i="52"/>
  <c r="V200" i="52"/>
  <c r="W200" i="52"/>
  <c r="D201" i="52"/>
  <c r="E201" i="52"/>
  <c r="F201" i="52"/>
  <c r="G201" i="52"/>
  <c r="H201" i="52"/>
  <c r="I201" i="52"/>
  <c r="J201" i="52"/>
  <c r="K201" i="52"/>
  <c r="L201" i="52"/>
  <c r="M201" i="52"/>
  <c r="N201" i="52"/>
  <c r="O201" i="52"/>
  <c r="P201" i="52"/>
  <c r="Q201" i="52"/>
  <c r="R201" i="52"/>
  <c r="S201" i="52"/>
  <c r="T201" i="52"/>
  <c r="U201" i="52"/>
  <c r="V201" i="52"/>
  <c r="W201" i="52"/>
  <c r="D202" i="52"/>
  <c r="E202" i="52"/>
  <c r="F202" i="52"/>
  <c r="G202" i="52"/>
  <c r="H202" i="52"/>
  <c r="I202" i="52"/>
  <c r="J202" i="52"/>
  <c r="K202" i="52"/>
  <c r="L202" i="52"/>
  <c r="M202" i="52"/>
  <c r="N202" i="52"/>
  <c r="O202" i="52"/>
  <c r="P202" i="52"/>
  <c r="Q202" i="52"/>
  <c r="R202" i="52"/>
  <c r="S202" i="52"/>
  <c r="T202" i="52"/>
  <c r="U202" i="52"/>
  <c r="V202" i="52"/>
  <c r="W202" i="52"/>
  <c r="D203" i="52"/>
  <c r="E203" i="52"/>
  <c r="F203" i="52"/>
  <c r="G203" i="52"/>
  <c r="H203" i="52"/>
  <c r="I203" i="52"/>
  <c r="J203" i="52"/>
  <c r="K203" i="52"/>
  <c r="L203" i="52"/>
  <c r="M203" i="52"/>
  <c r="N203" i="52"/>
  <c r="O203" i="52"/>
  <c r="P203" i="52"/>
  <c r="Q203" i="52"/>
  <c r="R203" i="52"/>
  <c r="S203" i="52"/>
  <c r="T203" i="52"/>
  <c r="U203" i="52"/>
  <c r="V203" i="52"/>
  <c r="W203" i="52"/>
  <c r="D204" i="52"/>
  <c r="E204" i="52"/>
  <c r="F204" i="52"/>
  <c r="G204" i="52"/>
  <c r="H204" i="52"/>
  <c r="I204" i="52"/>
  <c r="J204" i="52"/>
  <c r="K204" i="52"/>
  <c r="L204" i="52"/>
  <c r="M204" i="52"/>
  <c r="N204" i="52"/>
  <c r="O204" i="52"/>
  <c r="P204" i="52"/>
  <c r="Q204" i="52"/>
  <c r="R204" i="52"/>
  <c r="S204" i="52"/>
  <c r="T204" i="52"/>
  <c r="U204" i="52"/>
  <c r="V204" i="52"/>
  <c r="W204" i="52"/>
  <c r="D205" i="52"/>
  <c r="E205" i="52"/>
  <c r="F205" i="52"/>
  <c r="G205" i="52"/>
  <c r="H205" i="52"/>
  <c r="I205" i="52"/>
  <c r="J205" i="52"/>
  <c r="K205" i="52"/>
  <c r="L205" i="52"/>
  <c r="M205" i="52"/>
  <c r="N205" i="52"/>
  <c r="O205" i="52"/>
  <c r="P205" i="52"/>
  <c r="Q205" i="52"/>
  <c r="R205" i="52"/>
  <c r="S205" i="52"/>
  <c r="T205" i="52"/>
  <c r="U205" i="52"/>
  <c r="V205" i="52"/>
  <c r="W205" i="52"/>
  <c r="D206" i="52"/>
  <c r="E206" i="52"/>
  <c r="F206" i="52"/>
  <c r="G206" i="52"/>
  <c r="H206" i="52"/>
  <c r="I206" i="52"/>
  <c r="J206" i="52"/>
  <c r="K206" i="52"/>
  <c r="L206" i="52"/>
  <c r="M206" i="52"/>
  <c r="N206" i="52"/>
  <c r="O206" i="52"/>
  <c r="P206" i="52"/>
  <c r="Q206" i="52"/>
  <c r="R206" i="52"/>
  <c r="S206" i="52"/>
  <c r="T206" i="52"/>
  <c r="U206" i="52"/>
  <c r="V206" i="52"/>
  <c r="W206" i="52"/>
  <c r="D207" i="52"/>
  <c r="E207" i="52"/>
  <c r="F207" i="52"/>
  <c r="G207" i="52"/>
  <c r="H207" i="52"/>
  <c r="I207" i="52"/>
  <c r="J207" i="52"/>
  <c r="K207" i="52"/>
  <c r="L207" i="52"/>
  <c r="M207" i="52"/>
  <c r="N207" i="52"/>
  <c r="O207" i="52"/>
  <c r="P207" i="52"/>
  <c r="Q207" i="52"/>
  <c r="R207" i="52"/>
  <c r="S207" i="52"/>
  <c r="T207" i="52"/>
  <c r="U207" i="52"/>
  <c r="V207" i="52"/>
  <c r="W207" i="52"/>
  <c r="D208" i="52"/>
  <c r="E208" i="52"/>
  <c r="F208" i="52"/>
  <c r="G208" i="52"/>
  <c r="H208" i="52"/>
  <c r="I208" i="52"/>
  <c r="J208" i="52"/>
  <c r="K208" i="52"/>
  <c r="L208" i="52"/>
  <c r="M208" i="52"/>
  <c r="N208" i="52"/>
  <c r="O208" i="52"/>
  <c r="P208" i="52"/>
  <c r="Q208" i="52"/>
  <c r="R208" i="52"/>
  <c r="S208" i="52"/>
  <c r="T208" i="52"/>
  <c r="U208" i="52"/>
  <c r="V208" i="52"/>
  <c r="W208" i="52"/>
  <c r="D209" i="52"/>
  <c r="E209" i="52"/>
  <c r="F209" i="52"/>
  <c r="G209" i="52"/>
  <c r="H209" i="52"/>
  <c r="I209" i="52"/>
  <c r="J209" i="52"/>
  <c r="K209" i="52"/>
  <c r="L209" i="52"/>
  <c r="M209" i="52"/>
  <c r="N209" i="52"/>
  <c r="O209" i="52"/>
  <c r="P209" i="52"/>
  <c r="Q209" i="52"/>
  <c r="R209" i="52"/>
  <c r="S209" i="52"/>
  <c r="T209" i="52"/>
  <c r="U209" i="52"/>
  <c r="V209" i="52"/>
  <c r="W209" i="52"/>
  <c r="D210" i="52"/>
  <c r="E210" i="52"/>
  <c r="F210" i="52"/>
  <c r="G210" i="52"/>
  <c r="H210" i="52"/>
  <c r="I210" i="52"/>
  <c r="J210" i="52"/>
  <c r="K210" i="52"/>
  <c r="L210" i="52"/>
  <c r="M210" i="52"/>
  <c r="N210" i="52"/>
  <c r="O210" i="52"/>
  <c r="P210" i="52"/>
  <c r="Q210" i="52"/>
  <c r="R210" i="52"/>
  <c r="S210" i="52"/>
  <c r="T210" i="52"/>
  <c r="U210" i="52"/>
  <c r="V210" i="52"/>
  <c r="W210" i="52"/>
  <c r="D211" i="52"/>
  <c r="E211" i="52"/>
  <c r="F211" i="52"/>
  <c r="G211" i="52"/>
  <c r="H211" i="52"/>
  <c r="I211" i="52"/>
  <c r="J211" i="52"/>
  <c r="K211" i="52"/>
  <c r="L211" i="52"/>
  <c r="M211" i="52"/>
  <c r="N211" i="52"/>
  <c r="O211" i="52"/>
  <c r="P211" i="52"/>
  <c r="Q211" i="52"/>
  <c r="R211" i="52"/>
  <c r="S211" i="52"/>
  <c r="T211" i="52"/>
  <c r="U211" i="52"/>
  <c r="V211" i="52"/>
  <c r="W211" i="52"/>
  <c r="D212" i="52"/>
  <c r="E212" i="52"/>
  <c r="F212" i="52"/>
  <c r="G212" i="52"/>
  <c r="H212" i="52"/>
  <c r="I212" i="52"/>
  <c r="J212" i="52"/>
  <c r="K212" i="52"/>
  <c r="L212" i="52"/>
  <c r="M212" i="52"/>
  <c r="N212" i="52"/>
  <c r="O212" i="52"/>
  <c r="P212" i="52"/>
  <c r="Q212" i="52"/>
  <c r="R212" i="52"/>
  <c r="S212" i="52"/>
  <c r="T212" i="52"/>
  <c r="U212" i="52"/>
  <c r="V212" i="52"/>
  <c r="W212" i="52"/>
  <c r="D213" i="52"/>
  <c r="E213" i="52"/>
  <c r="F213" i="52"/>
  <c r="G213" i="52"/>
  <c r="H213" i="52"/>
  <c r="I213" i="52"/>
  <c r="J213" i="52"/>
  <c r="K213" i="52"/>
  <c r="L213" i="52"/>
  <c r="M213" i="52"/>
  <c r="N213" i="52"/>
  <c r="O213" i="52"/>
  <c r="P213" i="52"/>
  <c r="Q213" i="52"/>
  <c r="R213" i="52"/>
  <c r="S213" i="52"/>
  <c r="T213" i="52"/>
  <c r="U213" i="52"/>
  <c r="V213" i="52"/>
  <c r="W213" i="52"/>
  <c r="D214" i="52"/>
  <c r="E214" i="52"/>
  <c r="F214" i="52"/>
  <c r="G214" i="52"/>
  <c r="H214" i="52"/>
  <c r="I214" i="52"/>
  <c r="J214" i="52"/>
  <c r="K214" i="52"/>
  <c r="L214" i="52"/>
  <c r="M214" i="52"/>
  <c r="N214" i="52"/>
  <c r="O214" i="52"/>
  <c r="P214" i="52"/>
  <c r="Q214" i="52"/>
  <c r="R214" i="52"/>
  <c r="S214" i="52"/>
  <c r="T214" i="52"/>
  <c r="U214" i="52"/>
  <c r="V214" i="52"/>
  <c r="W214" i="52"/>
  <c r="D215" i="52"/>
  <c r="E215" i="52"/>
  <c r="F215" i="52"/>
  <c r="G215" i="52"/>
  <c r="H215" i="52"/>
  <c r="I215" i="52"/>
  <c r="J215" i="52"/>
  <c r="K215" i="52"/>
  <c r="L215" i="52"/>
  <c r="M215" i="52"/>
  <c r="N215" i="52"/>
  <c r="O215" i="52"/>
  <c r="P215" i="52"/>
  <c r="Q215" i="52"/>
  <c r="R215" i="52"/>
  <c r="S215" i="52"/>
  <c r="T215" i="52"/>
  <c r="U215" i="52"/>
  <c r="V215" i="52"/>
  <c r="W215" i="52"/>
  <c r="D216" i="52"/>
  <c r="E216" i="52"/>
  <c r="F216" i="52"/>
  <c r="G216" i="52"/>
  <c r="H216" i="52"/>
  <c r="I216" i="52"/>
  <c r="J216" i="52"/>
  <c r="K216" i="52"/>
  <c r="L216" i="52"/>
  <c r="M216" i="52"/>
  <c r="N216" i="52"/>
  <c r="O216" i="52"/>
  <c r="P216" i="52"/>
  <c r="Q216" i="52"/>
  <c r="R216" i="52"/>
  <c r="S216" i="52"/>
  <c r="T216" i="52"/>
  <c r="U216" i="52"/>
  <c r="V216" i="52"/>
  <c r="W216" i="52"/>
  <c r="D217" i="52"/>
  <c r="E217" i="52"/>
  <c r="F217" i="52"/>
  <c r="G217" i="52"/>
  <c r="H217" i="52"/>
  <c r="I217" i="52"/>
  <c r="J217" i="52"/>
  <c r="K217" i="52"/>
  <c r="L217" i="52"/>
  <c r="M217" i="52"/>
  <c r="N217" i="52"/>
  <c r="O217" i="52"/>
  <c r="P217" i="52"/>
  <c r="Q217" i="52"/>
  <c r="R217" i="52"/>
  <c r="S217" i="52"/>
  <c r="T217" i="52"/>
  <c r="U217" i="52"/>
  <c r="V217" i="52"/>
  <c r="W217" i="52"/>
  <c r="D218" i="52"/>
  <c r="E218" i="52"/>
  <c r="F218" i="52"/>
  <c r="G218" i="52"/>
  <c r="H218" i="52"/>
  <c r="I218" i="52"/>
  <c r="J218" i="52"/>
  <c r="K218" i="52"/>
  <c r="L218" i="52"/>
  <c r="M218" i="52"/>
  <c r="N218" i="52"/>
  <c r="O218" i="52"/>
  <c r="P218" i="52"/>
  <c r="Q218" i="52"/>
  <c r="R218" i="52"/>
  <c r="S218" i="52"/>
  <c r="T218" i="52"/>
  <c r="U218" i="52"/>
  <c r="V218" i="52"/>
  <c r="W218" i="52"/>
  <c r="D219" i="52"/>
  <c r="E219" i="52"/>
  <c r="F219" i="52"/>
  <c r="G219" i="52"/>
  <c r="H219" i="52"/>
  <c r="I219" i="52"/>
  <c r="J219" i="52"/>
  <c r="K219" i="52"/>
  <c r="L219" i="52"/>
  <c r="M219" i="52"/>
  <c r="N219" i="52"/>
  <c r="O219" i="52"/>
  <c r="P219" i="52"/>
  <c r="Q219" i="52"/>
  <c r="R219" i="52"/>
  <c r="S219" i="52"/>
  <c r="T219" i="52"/>
  <c r="U219" i="52"/>
  <c r="V219" i="52"/>
  <c r="W219" i="52"/>
  <c r="D220" i="52"/>
  <c r="E220" i="52"/>
  <c r="F220" i="52"/>
  <c r="G220" i="52"/>
  <c r="H220" i="52"/>
  <c r="I220" i="52"/>
  <c r="J220" i="52"/>
  <c r="K220" i="52"/>
  <c r="L220" i="52"/>
  <c r="M220" i="52"/>
  <c r="N220" i="52"/>
  <c r="O220" i="52"/>
  <c r="P220" i="52"/>
  <c r="Q220" i="52"/>
  <c r="R220" i="52"/>
  <c r="S220" i="52"/>
  <c r="T220" i="52"/>
  <c r="U220" i="52"/>
  <c r="V220" i="52"/>
  <c r="W220" i="52"/>
  <c r="D221" i="52"/>
  <c r="E221" i="52"/>
  <c r="F221" i="52"/>
  <c r="G221" i="52"/>
  <c r="H221" i="52"/>
  <c r="I221" i="52"/>
  <c r="J221" i="52"/>
  <c r="K221" i="52"/>
  <c r="L221" i="52"/>
  <c r="M221" i="52"/>
  <c r="N221" i="52"/>
  <c r="O221" i="52"/>
  <c r="P221" i="52"/>
  <c r="Q221" i="52"/>
  <c r="R221" i="52"/>
  <c r="S221" i="52"/>
  <c r="T221" i="52"/>
  <c r="U221" i="52"/>
  <c r="V221" i="52"/>
  <c r="W221" i="52"/>
  <c r="D222" i="52"/>
  <c r="E222" i="52"/>
  <c r="F222" i="52"/>
  <c r="G222" i="52"/>
  <c r="H222" i="52"/>
  <c r="I222" i="52"/>
  <c r="J222" i="52"/>
  <c r="K222" i="52"/>
  <c r="L222" i="52"/>
  <c r="M222" i="52"/>
  <c r="N222" i="52"/>
  <c r="O222" i="52"/>
  <c r="P222" i="52"/>
  <c r="Q222" i="52"/>
  <c r="R222" i="52"/>
  <c r="S222" i="52"/>
  <c r="T222" i="52"/>
  <c r="U222" i="52"/>
  <c r="V222" i="52"/>
  <c r="W222" i="52"/>
  <c r="D223" i="52"/>
  <c r="E223" i="52"/>
  <c r="F223" i="52"/>
  <c r="G223" i="52"/>
  <c r="H223" i="52"/>
  <c r="I223" i="52"/>
  <c r="J223" i="52"/>
  <c r="K223" i="52"/>
  <c r="L223" i="52"/>
  <c r="M223" i="52"/>
  <c r="N223" i="52"/>
  <c r="O223" i="52"/>
  <c r="P223" i="52"/>
  <c r="Q223" i="52"/>
  <c r="R223" i="52"/>
  <c r="S223" i="52"/>
  <c r="T223" i="52"/>
  <c r="U223" i="52"/>
  <c r="V223" i="52"/>
  <c r="W223" i="52"/>
  <c r="D224" i="52"/>
  <c r="E224" i="52"/>
  <c r="F224" i="52"/>
  <c r="G224" i="52"/>
  <c r="H224" i="52"/>
  <c r="I224" i="52"/>
  <c r="J224" i="52"/>
  <c r="K224" i="52"/>
  <c r="L224" i="52"/>
  <c r="M224" i="52"/>
  <c r="N224" i="52"/>
  <c r="O224" i="52"/>
  <c r="P224" i="52"/>
  <c r="Q224" i="52"/>
  <c r="R224" i="52"/>
  <c r="S224" i="52"/>
  <c r="T224" i="52"/>
  <c r="U224" i="52"/>
  <c r="V224" i="52"/>
  <c r="W224" i="52"/>
  <c r="D225" i="52"/>
  <c r="E225" i="52"/>
  <c r="F225" i="52"/>
  <c r="G225" i="52"/>
  <c r="H225" i="52"/>
  <c r="I225" i="52"/>
  <c r="J225" i="52"/>
  <c r="K225" i="52"/>
  <c r="L225" i="52"/>
  <c r="M225" i="52"/>
  <c r="N225" i="52"/>
  <c r="O225" i="52"/>
  <c r="P225" i="52"/>
  <c r="Q225" i="52"/>
  <c r="R225" i="52"/>
  <c r="S225" i="52"/>
  <c r="T225" i="52"/>
  <c r="U225" i="52"/>
  <c r="V225" i="52"/>
  <c r="W225" i="52"/>
  <c r="D226" i="52"/>
  <c r="E226" i="52"/>
  <c r="F226" i="52"/>
  <c r="G226" i="52"/>
  <c r="H226" i="52"/>
  <c r="I226" i="52"/>
  <c r="J226" i="52"/>
  <c r="K226" i="52"/>
  <c r="L226" i="52"/>
  <c r="M226" i="52"/>
  <c r="N226" i="52"/>
  <c r="O226" i="52"/>
  <c r="P226" i="52"/>
  <c r="Q226" i="52"/>
  <c r="R226" i="52"/>
  <c r="S226" i="52"/>
  <c r="T226" i="52"/>
  <c r="U226" i="52"/>
  <c r="V226" i="52"/>
  <c r="W226" i="52"/>
  <c r="D227" i="52"/>
  <c r="E227" i="52"/>
  <c r="F227" i="52"/>
  <c r="G227" i="52"/>
  <c r="H227" i="52"/>
  <c r="I227" i="52"/>
  <c r="J227" i="52"/>
  <c r="K227" i="52"/>
  <c r="L227" i="52"/>
  <c r="M227" i="52"/>
  <c r="N227" i="52"/>
  <c r="O227" i="52"/>
  <c r="P227" i="52"/>
  <c r="Q227" i="52"/>
  <c r="R227" i="52"/>
  <c r="S227" i="52"/>
  <c r="T227" i="52"/>
  <c r="U227" i="52"/>
  <c r="V227" i="52"/>
  <c r="W227" i="52"/>
  <c r="D228" i="52"/>
  <c r="E228" i="52"/>
  <c r="F228" i="52"/>
  <c r="G228" i="52"/>
  <c r="H228" i="52"/>
  <c r="I228" i="52"/>
  <c r="J228" i="52"/>
  <c r="K228" i="52"/>
  <c r="L228" i="52"/>
  <c r="M228" i="52"/>
  <c r="N228" i="52"/>
  <c r="O228" i="52"/>
  <c r="P228" i="52"/>
  <c r="Q228" i="52"/>
  <c r="R228" i="52"/>
  <c r="S228" i="52"/>
  <c r="T228" i="52"/>
  <c r="U228" i="52"/>
  <c r="V228" i="52"/>
  <c r="W228" i="52"/>
  <c r="D229" i="52"/>
  <c r="E229" i="52"/>
  <c r="F229" i="52"/>
  <c r="G229" i="52"/>
  <c r="H229" i="52"/>
  <c r="I229" i="52"/>
  <c r="J229" i="52"/>
  <c r="K229" i="52"/>
  <c r="L229" i="52"/>
  <c r="M229" i="52"/>
  <c r="N229" i="52"/>
  <c r="O229" i="52"/>
  <c r="P229" i="52"/>
  <c r="Q229" i="52"/>
  <c r="R229" i="52"/>
  <c r="S229" i="52"/>
  <c r="T229" i="52"/>
  <c r="U229" i="52"/>
  <c r="V229" i="52"/>
  <c r="W229" i="52"/>
  <c r="D230" i="52"/>
  <c r="E230" i="52"/>
  <c r="F230" i="52"/>
  <c r="G230" i="52"/>
  <c r="H230" i="52"/>
  <c r="I230" i="52"/>
  <c r="J230" i="52"/>
  <c r="K230" i="52"/>
  <c r="L230" i="52"/>
  <c r="M230" i="52"/>
  <c r="N230" i="52"/>
  <c r="O230" i="52"/>
  <c r="P230" i="52"/>
  <c r="Q230" i="52"/>
  <c r="R230" i="52"/>
  <c r="S230" i="52"/>
  <c r="T230" i="52"/>
  <c r="U230" i="52"/>
  <c r="V230" i="52"/>
  <c r="W230" i="52"/>
  <c r="D231" i="52"/>
  <c r="E231" i="52"/>
  <c r="F231" i="52"/>
  <c r="G231" i="52"/>
  <c r="H231" i="52"/>
  <c r="I231" i="52"/>
  <c r="J231" i="52"/>
  <c r="K231" i="52"/>
  <c r="L231" i="52"/>
  <c r="M231" i="52"/>
  <c r="N231" i="52"/>
  <c r="O231" i="52"/>
  <c r="P231" i="52"/>
  <c r="Q231" i="52"/>
  <c r="R231" i="52"/>
  <c r="S231" i="52"/>
  <c r="T231" i="52"/>
  <c r="U231" i="52"/>
  <c r="V231" i="52"/>
  <c r="W231" i="52"/>
  <c r="D232" i="52"/>
  <c r="E232" i="52"/>
  <c r="F232" i="52"/>
  <c r="G232" i="52"/>
  <c r="H232" i="52"/>
  <c r="I232" i="52"/>
  <c r="J232" i="52"/>
  <c r="K232" i="52"/>
  <c r="L232" i="52"/>
  <c r="M232" i="52"/>
  <c r="N232" i="52"/>
  <c r="O232" i="52"/>
  <c r="P232" i="52"/>
  <c r="Q232" i="52"/>
  <c r="R232" i="52"/>
  <c r="S232" i="52"/>
  <c r="T232" i="52"/>
  <c r="U232" i="52"/>
  <c r="V232" i="52"/>
  <c r="W232" i="52"/>
  <c r="D233" i="52"/>
  <c r="E233" i="52"/>
  <c r="F233" i="52"/>
  <c r="G233" i="52"/>
  <c r="H233" i="52"/>
  <c r="I233" i="52"/>
  <c r="J233" i="52"/>
  <c r="K233" i="52"/>
  <c r="L233" i="52"/>
  <c r="M233" i="52"/>
  <c r="N233" i="52"/>
  <c r="O233" i="52"/>
  <c r="P233" i="52"/>
  <c r="Q233" i="52"/>
  <c r="R233" i="52"/>
  <c r="S233" i="52"/>
  <c r="T233" i="52"/>
  <c r="U233" i="52"/>
  <c r="V233" i="52"/>
  <c r="W233" i="52"/>
  <c r="D234" i="52"/>
  <c r="E234" i="52"/>
  <c r="F234" i="52"/>
  <c r="G234" i="52"/>
  <c r="H234" i="52"/>
  <c r="I234" i="52"/>
  <c r="J234" i="52"/>
  <c r="K234" i="52"/>
  <c r="L234" i="52"/>
  <c r="M234" i="52"/>
  <c r="N234" i="52"/>
  <c r="O234" i="52"/>
  <c r="P234" i="52"/>
  <c r="Q234" i="52"/>
  <c r="R234" i="52"/>
  <c r="S234" i="52"/>
  <c r="T234" i="52"/>
  <c r="U234" i="52"/>
  <c r="V234" i="52"/>
  <c r="W234" i="52"/>
  <c r="D235" i="52"/>
  <c r="E235" i="52"/>
  <c r="F235" i="52"/>
  <c r="G235" i="52"/>
  <c r="H235" i="52"/>
  <c r="I235" i="52"/>
  <c r="J235" i="52"/>
  <c r="K235" i="52"/>
  <c r="L235" i="52"/>
  <c r="M235" i="52"/>
  <c r="N235" i="52"/>
  <c r="O235" i="52"/>
  <c r="P235" i="52"/>
  <c r="Q235" i="52"/>
  <c r="R235" i="52"/>
  <c r="S235" i="52"/>
  <c r="T235" i="52"/>
  <c r="U235" i="52"/>
  <c r="V235" i="52"/>
  <c r="W235" i="52"/>
  <c r="U3" i="52"/>
  <c r="T3" i="52"/>
  <c r="S3" i="52"/>
  <c r="R3" i="52"/>
  <c r="Q3" i="52"/>
  <c r="P3" i="52"/>
  <c r="O3" i="52"/>
  <c r="N3" i="52"/>
  <c r="M3" i="52"/>
  <c r="L3" i="52"/>
  <c r="K3" i="52"/>
  <c r="J3" i="52"/>
  <c r="I3" i="52"/>
  <c r="H3" i="52"/>
  <c r="G3" i="52"/>
  <c r="F3" i="52"/>
  <c r="E3" i="52"/>
  <c r="D3" i="52"/>
  <c r="U2" i="52"/>
  <c r="T2" i="52"/>
  <c r="S2" i="52"/>
  <c r="R2" i="52"/>
  <c r="Q2" i="52"/>
  <c r="P2" i="52"/>
  <c r="O2" i="52"/>
  <c r="N2" i="52"/>
  <c r="M2" i="52"/>
  <c r="L2" i="52"/>
  <c r="K2" i="52"/>
  <c r="J2" i="52"/>
  <c r="I2" i="52"/>
  <c r="H2" i="52"/>
  <c r="G2" i="52"/>
  <c r="F2" i="52"/>
  <c r="E2" i="52"/>
  <c r="D2" i="52"/>
  <c r="N14" i="35"/>
  <c r="D14" i="35"/>
  <c r="N13" i="35"/>
  <c r="D13" i="35"/>
  <c r="N12" i="35"/>
  <c r="D12" i="35"/>
  <c r="N14" i="34"/>
  <c r="D14" i="34"/>
  <c r="N13" i="34"/>
  <c r="D13" i="34"/>
  <c r="N12" i="34"/>
  <c r="D12" i="34"/>
  <c r="D12" i="33"/>
  <c r="N12" i="33"/>
  <c r="D13" i="33"/>
  <c r="N13" i="33"/>
  <c r="D14" i="33"/>
  <c r="N14" i="33"/>
  <c r="N14" i="32"/>
  <c r="D14" i="32"/>
  <c r="N13" i="32"/>
  <c r="D13" i="32"/>
  <c r="N12" i="32"/>
  <c r="D12" i="32"/>
  <c r="N14" i="31"/>
  <c r="D14" i="31"/>
  <c r="N13" i="31"/>
  <c r="D13" i="31"/>
  <c r="N12" i="31"/>
  <c r="D12" i="31"/>
  <c r="B33" i="49"/>
  <c r="C33" i="49"/>
  <c r="D33" i="49"/>
  <c r="E33" i="49"/>
  <c r="F33" i="49"/>
  <c r="G33" i="49"/>
  <c r="H33" i="49"/>
  <c r="I33" i="49"/>
  <c r="J33" i="49"/>
  <c r="K33" i="49"/>
  <c r="L33" i="49"/>
  <c r="M33" i="49"/>
  <c r="N33" i="49"/>
  <c r="B34" i="49"/>
  <c r="C34" i="49"/>
  <c r="D34" i="49"/>
  <c r="E34" i="49"/>
  <c r="F34" i="49"/>
  <c r="G34" i="49"/>
  <c r="H34" i="49"/>
  <c r="I34" i="49"/>
  <c r="J34" i="49"/>
  <c r="K34" i="49"/>
  <c r="L34" i="49"/>
  <c r="M34" i="49"/>
  <c r="N34" i="49"/>
  <c r="B35" i="49"/>
  <c r="C35" i="49"/>
  <c r="D35" i="49"/>
  <c r="E35" i="49"/>
  <c r="F35" i="49"/>
  <c r="G35" i="49"/>
  <c r="H35" i="49"/>
  <c r="I35" i="49"/>
  <c r="J35" i="49"/>
  <c r="K35" i="49"/>
  <c r="L35" i="49"/>
  <c r="M35" i="49"/>
  <c r="N35" i="49"/>
  <c r="B36" i="49"/>
  <c r="C36" i="49"/>
  <c r="D36" i="49"/>
  <c r="E36" i="49"/>
  <c r="F36" i="49"/>
  <c r="G36" i="49"/>
  <c r="H36" i="49"/>
  <c r="I36" i="49"/>
  <c r="J36" i="49"/>
  <c r="K36" i="49"/>
  <c r="L36" i="49"/>
  <c r="M36" i="49"/>
  <c r="N36" i="49"/>
  <c r="B33" i="48"/>
  <c r="C33" i="48"/>
  <c r="D33" i="48"/>
  <c r="E33" i="48"/>
  <c r="F33" i="48"/>
  <c r="G33" i="48"/>
  <c r="H33" i="48"/>
  <c r="I33" i="48"/>
  <c r="J33" i="48"/>
  <c r="K33" i="48"/>
  <c r="L33" i="48"/>
  <c r="M33" i="48"/>
  <c r="N33" i="48"/>
  <c r="O33" i="48"/>
  <c r="B34" i="48"/>
  <c r="C34" i="48"/>
  <c r="D34" i="48"/>
  <c r="E34" i="48"/>
  <c r="F34" i="48"/>
  <c r="G34" i="48"/>
  <c r="H34" i="48"/>
  <c r="I34" i="48"/>
  <c r="J34" i="48"/>
  <c r="K34" i="48"/>
  <c r="L34" i="48"/>
  <c r="M34" i="48"/>
  <c r="N34" i="48"/>
  <c r="O34" i="48"/>
  <c r="B35" i="48"/>
  <c r="C35" i="48"/>
  <c r="D35" i="48"/>
  <c r="E35" i="48"/>
  <c r="F35" i="48"/>
  <c r="G35" i="48"/>
  <c r="H35" i="48"/>
  <c r="I35" i="48"/>
  <c r="J35" i="48"/>
  <c r="K35" i="48"/>
  <c r="L35" i="48"/>
  <c r="M35" i="48"/>
  <c r="N35" i="48"/>
  <c r="O35" i="48"/>
  <c r="B36" i="48"/>
  <c r="C36" i="48"/>
  <c r="D36" i="48"/>
  <c r="E36" i="48"/>
  <c r="F36" i="48"/>
  <c r="G36" i="48"/>
  <c r="H36" i="48"/>
  <c r="I36" i="48"/>
  <c r="J36" i="48"/>
  <c r="K36" i="48"/>
  <c r="L36" i="48"/>
  <c r="M36" i="48"/>
  <c r="N36" i="48"/>
  <c r="O36" i="48"/>
  <c r="B33" i="47"/>
  <c r="C33" i="47"/>
  <c r="D33" i="47"/>
  <c r="E33" i="47"/>
  <c r="F33" i="47"/>
  <c r="G33" i="47"/>
  <c r="H33" i="47"/>
  <c r="I33" i="47"/>
  <c r="J33" i="47"/>
  <c r="K33" i="47"/>
  <c r="L33" i="47"/>
  <c r="M33" i="47"/>
  <c r="N33" i="47"/>
  <c r="B34" i="47"/>
  <c r="C34" i="47"/>
  <c r="D34" i="47"/>
  <c r="E34" i="47"/>
  <c r="F34" i="47"/>
  <c r="G34" i="47"/>
  <c r="H34" i="47"/>
  <c r="I34" i="47"/>
  <c r="J34" i="47"/>
  <c r="K34" i="47"/>
  <c r="L34" i="47"/>
  <c r="M34" i="47"/>
  <c r="N34" i="47"/>
  <c r="B35" i="47"/>
  <c r="C35" i="47"/>
  <c r="D35" i="47"/>
  <c r="E35" i="47"/>
  <c r="F35" i="47"/>
  <c r="G35" i="47"/>
  <c r="H35" i="47"/>
  <c r="I35" i="47"/>
  <c r="J35" i="47"/>
  <c r="K35" i="47"/>
  <c r="L35" i="47"/>
  <c r="M35" i="47"/>
  <c r="N35" i="47"/>
  <c r="B36" i="47"/>
  <c r="C36" i="47"/>
  <c r="D36" i="47"/>
  <c r="E36" i="47"/>
  <c r="F36" i="47"/>
  <c r="G36" i="47"/>
  <c r="H36" i="47"/>
  <c r="I36" i="47"/>
  <c r="J36" i="47"/>
  <c r="K36" i="47"/>
  <c r="L36" i="47"/>
  <c r="M36" i="47"/>
  <c r="N36" i="47"/>
  <c r="B33" i="46"/>
  <c r="C33" i="46"/>
  <c r="D33" i="46"/>
  <c r="E33" i="46"/>
  <c r="F33" i="46"/>
  <c r="G33" i="46"/>
  <c r="H33" i="46"/>
  <c r="I33" i="46"/>
  <c r="J33" i="46"/>
  <c r="K33" i="46"/>
  <c r="L33" i="46"/>
  <c r="M33" i="46"/>
  <c r="N33" i="46"/>
  <c r="O33" i="46"/>
  <c r="B34" i="46"/>
  <c r="C34" i="46"/>
  <c r="D34" i="46"/>
  <c r="E34" i="46"/>
  <c r="F34" i="46"/>
  <c r="G34" i="46"/>
  <c r="H34" i="46"/>
  <c r="I34" i="46"/>
  <c r="J34" i="46"/>
  <c r="K34" i="46"/>
  <c r="L34" i="46"/>
  <c r="M34" i="46"/>
  <c r="N34" i="46"/>
  <c r="O34" i="46"/>
  <c r="B35" i="46"/>
  <c r="C35" i="46"/>
  <c r="D35" i="46"/>
  <c r="E35" i="46"/>
  <c r="F35" i="46"/>
  <c r="G35" i="46"/>
  <c r="H35" i="46"/>
  <c r="I35" i="46"/>
  <c r="J35" i="46"/>
  <c r="K35" i="46"/>
  <c r="L35" i="46"/>
  <c r="M35" i="46"/>
  <c r="N35" i="46"/>
  <c r="O35" i="46"/>
  <c r="B36" i="46"/>
  <c r="C36" i="46"/>
  <c r="D36" i="46"/>
  <c r="E36" i="46"/>
  <c r="F36" i="46"/>
  <c r="G36" i="46"/>
  <c r="H36" i="46"/>
  <c r="I36" i="46"/>
  <c r="J36" i="46"/>
  <c r="K36" i="46"/>
  <c r="L36" i="46"/>
  <c r="M36" i="46"/>
  <c r="N36" i="46"/>
  <c r="O36" i="46"/>
  <c r="B33" i="45"/>
  <c r="C33" i="45"/>
  <c r="D33" i="45"/>
  <c r="E33" i="45"/>
  <c r="F33" i="45"/>
  <c r="G33" i="45"/>
  <c r="H33" i="45"/>
  <c r="I33" i="45"/>
  <c r="J33" i="45"/>
  <c r="K33" i="45"/>
  <c r="L33" i="45"/>
  <c r="M33" i="45"/>
  <c r="N33" i="45"/>
  <c r="B34" i="45"/>
  <c r="C34" i="45"/>
  <c r="D34" i="45"/>
  <c r="E34" i="45"/>
  <c r="F34" i="45"/>
  <c r="G34" i="45"/>
  <c r="H34" i="45"/>
  <c r="I34" i="45"/>
  <c r="J34" i="45"/>
  <c r="K34" i="45"/>
  <c r="L34" i="45"/>
  <c r="M34" i="45"/>
  <c r="N34" i="45"/>
  <c r="B35" i="45"/>
  <c r="C35" i="45"/>
  <c r="D35" i="45"/>
  <c r="E35" i="45"/>
  <c r="F35" i="45"/>
  <c r="G35" i="45"/>
  <c r="H35" i="45"/>
  <c r="I35" i="45"/>
  <c r="J35" i="45"/>
  <c r="K35" i="45"/>
  <c r="L35" i="45"/>
  <c r="M35" i="45"/>
  <c r="N35" i="45"/>
  <c r="B36" i="45"/>
  <c r="C36" i="45"/>
  <c r="D36" i="45"/>
  <c r="E36" i="45"/>
  <c r="F36" i="45"/>
  <c r="G36" i="45"/>
  <c r="H36" i="45"/>
  <c r="I36" i="45"/>
  <c r="J36" i="45"/>
  <c r="K36" i="45"/>
  <c r="L36" i="45"/>
  <c r="M36" i="45"/>
  <c r="N36" i="45"/>
  <c r="B33" i="44"/>
  <c r="C33" i="44"/>
  <c r="D33" i="44"/>
  <c r="E33" i="44"/>
  <c r="F33" i="44"/>
  <c r="G33" i="44"/>
  <c r="H33" i="44"/>
  <c r="I33" i="44"/>
  <c r="J33" i="44"/>
  <c r="K33" i="44"/>
  <c r="L33" i="44"/>
  <c r="M33" i="44"/>
  <c r="N33" i="44"/>
  <c r="O33" i="44"/>
  <c r="B34" i="44"/>
  <c r="C34" i="44"/>
  <c r="D34" i="44"/>
  <c r="E34" i="44"/>
  <c r="F34" i="44"/>
  <c r="G34" i="44"/>
  <c r="H34" i="44"/>
  <c r="I34" i="44"/>
  <c r="J34" i="44"/>
  <c r="K34" i="44"/>
  <c r="L34" i="44"/>
  <c r="M34" i="44"/>
  <c r="N34" i="44"/>
  <c r="O34" i="44"/>
  <c r="B35" i="44"/>
  <c r="C35" i="44"/>
  <c r="D35" i="44"/>
  <c r="E35" i="44"/>
  <c r="F35" i="44"/>
  <c r="G35" i="44"/>
  <c r="H35" i="44"/>
  <c r="I35" i="44"/>
  <c r="J35" i="44"/>
  <c r="K35" i="44"/>
  <c r="L35" i="44"/>
  <c r="M35" i="44"/>
  <c r="N35" i="44"/>
  <c r="O35" i="44"/>
  <c r="B36" i="44"/>
  <c r="C36" i="44"/>
  <c r="D36" i="44"/>
  <c r="E36" i="44"/>
  <c r="F36" i="44"/>
  <c r="G36" i="44"/>
  <c r="H36" i="44"/>
  <c r="I36" i="44"/>
  <c r="J36" i="44"/>
  <c r="K36" i="44"/>
  <c r="L36" i="44"/>
  <c r="M36" i="44"/>
  <c r="N36" i="44"/>
  <c r="O36" i="44"/>
  <c r="B33" i="43"/>
  <c r="C33" i="43"/>
  <c r="D33" i="43"/>
  <c r="E33" i="43"/>
  <c r="F33" i="43"/>
  <c r="G33" i="43"/>
  <c r="H33" i="43"/>
  <c r="I33" i="43"/>
  <c r="J33" i="43"/>
  <c r="K33" i="43"/>
  <c r="L33" i="43"/>
  <c r="M33" i="43"/>
  <c r="N33" i="43"/>
  <c r="B34" i="43"/>
  <c r="C34" i="43"/>
  <c r="D34" i="43"/>
  <c r="E34" i="43"/>
  <c r="F34" i="43"/>
  <c r="G34" i="43"/>
  <c r="H34" i="43"/>
  <c r="I34" i="43"/>
  <c r="J34" i="43"/>
  <c r="K34" i="43"/>
  <c r="L34" i="43"/>
  <c r="M34" i="43"/>
  <c r="N34" i="43"/>
  <c r="B35" i="43"/>
  <c r="C35" i="43"/>
  <c r="D35" i="43"/>
  <c r="E35" i="43"/>
  <c r="F35" i="43"/>
  <c r="G35" i="43"/>
  <c r="H35" i="43"/>
  <c r="I35" i="43"/>
  <c r="J35" i="43"/>
  <c r="K35" i="43"/>
  <c r="L35" i="43"/>
  <c r="M35" i="43"/>
  <c r="N35" i="43"/>
  <c r="B36" i="43"/>
  <c r="C36" i="43"/>
  <c r="D36" i="43"/>
  <c r="E36" i="43"/>
  <c r="F36" i="43"/>
  <c r="G36" i="43"/>
  <c r="H36" i="43"/>
  <c r="I36" i="43"/>
  <c r="J36" i="43"/>
  <c r="K36" i="43"/>
  <c r="L36" i="43"/>
  <c r="M36" i="43"/>
  <c r="N36" i="43"/>
  <c r="B33" i="42"/>
  <c r="C33" i="42"/>
  <c r="D33" i="42"/>
  <c r="E33" i="42"/>
  <c r="F33" i="42"/>
  <c r="G33" i="42"/>
  <c r="H33" i="42"/>
  <c r="I33" i="42"/>
  <c r="J33" i="42"/>
  <c r="K33" i="42"/>
  <c r="L33" i="42"/>
  <c r="M33" i="42"/>
  <c r="N33" i="42"/>
  <c r="O33" i="42"/>
  <c r="B34" i="42"/>
  <c r="C34" i="42"/>
  <c r="D34" i="42"/>
  <c r="E34" i="42"/>
  <c r="F34" i="42"/>
  <c r="G34" i="42"/>
  <c r="H34" i="42"/>
  <c r="I34" i="42"/>
  <c r="J34" i="42"/>
  <c r="K34" i="42"/>
  <c r="L34" i="42"/>
  <c r="M34" i="42"/>
  <c r="N34" i="42"/>
  <c r="O34" i="42"/>
  <c r="B35" i="42"/>
  <c r="C35" i="42"/>
  <c r="D35" i="42"/>
  <c r="E35" i="42"/>
  <c r="F35" i="42"/>
  <c r="G35" i="42"/>
  <c r="H35" i="42"/>
  <c r="I35" i="42"/>
  <c r="J35" i="42"/>
  <c r="K35" i="42"/>
  <c r="L35" i="42"/>
  <c r="M35" i="42"/>
  <c r="N35" i="42"/>
  <c r="O35" i="42"/>
  <c r="B36" i="42"/>
  <c r="C36" i="42"/>
  <c r="D36" i="42"/>
  <c r="E36" i="42"/>
  <c r="F36" i="42"/>
  <c r="G36" i="42"/>
  <c r="H36" i="42"/>
  <c r="I36" i="42"/>
  <c r="J36" i="42"/>
  <c r="K36" i="42"/>
  <c r="L36" i="42"/>
  <c r="M36" i="42"/>
  <c r="N36" i="42"/>
  <c r="O36" i="42"/>
  <c r="D3" i="41"/>
  <c r="E3" i="41"/>
  <c r="F3" i="41"/>
  <c r="G3" i="41"/>
  <c r="H3" i="41"/>
  <c r="I3" i="41"/>
  <c r="J3" i="41"/>
  <c r="K3" i="41"/>
  <c r="L3" i="41"/>
  <c r="M3" i="41"/>
  <c r="N3" i="41"/>
  <c r="O3" i="41"/>
  <c r="P3" i="41"/>
  <c r="Q3" i="41"/>
  <c r="R3" i="41"/>
  <c r="N89" i="32"/>
  <c r="N88" i="32"/>
  <c r="N87" i="32"/>
  <c r="N86" i="32"/>
  <c r="N85" i="32"/>
  <c r="N84" i="32"/>
  <c r="N89" i="33"/>
  <c r="N88" i="33"/>
  <c r="N87" i="33"/>
  <c r="N86" i="33"/>
  <c r="N85" i="33"/>
  <c r="N84" i="33"/>
  <c r="N89" i="34"/>
  <c r="N88" i="34"/>
  <c r="N87" i="34"/>
  <c r="N86" i="34"/>
  <c r="N85" i="34"/>
  <c r="N84" i="34"/>
  <c r="N89" i="35"/>
  <c r="N88" i="35"/>
  <c r="N87" i="35"/>
  <c r="N86" i="35"/>
  <c r="N85" i="35"/>
  <c r="N84" i="35"/>
  <c r="N89" i="31"/>
  <c r="N88" i="31"/>
  <c r="N87" i="31"/>
  <c r="N86" i="31"/>
  <c r="N85" i="31"/>
  <c r="N84" i="31"/>
  <c r="D89" i="32"/>
  <c r="D88" i="32"/>
  <c r="D87" i="32"/>
  <c r="D86" i="32"/>
  <c r="D85" i="32"/>
  <c r="D84" i="32"/>
  <c r="D89" i="33"/>
  <c r="D88" i="33"/>
  <c r="D87" i="33"/>
  <c r="D86" i="33"/>
  <c r="D85" i="33"/>
  <c r="D84" i="33"/>
  <c r="D89" i="34"/>
  <c r="D88" i="34"/>
  <c r="D87" i="34"/>
  <c r="D86" i="34"/>
  <c r="D85" i="34"/>
  <c r="D84" i="34"/>
  <c r="D89" i="35"/>
  <c r="D88" i="35"/>
  <c r="D87" i="35"/>
  <c r="D86" i="35"/>
  <c r="D85" i="35"/>
  <c r="D84" i="35"/>
  <c r="D89" i="31"/>
  <c r="D88" i="31"/>
  <c r="D87" i="31"/>
  <c r="D86" i="31"/>
  <c r="D85" i="31"/>
  <c r="D84" i="31"/>
  <c r="D15" i="31"/>
  <c r="N15" i="31"/>
  <c r="D16" i="31"/>
  <c r="N16" i="31"/>
  <c r="D17" i="31"/>
  <c r="N17" i="31"/>
  <c r="D18" i="31"/>
  <c r="N18" i="31"/>
  <c r="D19" i="31"/>
  <c r="N19" i="31"/>
  <c r="D20" i="31"/>
  <c r="N20" i="31"/>
  <c r="D21" i="31"/>
  <c r="N21" i="31"/>
  <c r="D22" i="31"/>
  <c r="N22" i="31"/>
  <c r="D23" i="31"/>
  <c r="N23" i="31"/>
  <c r="D24" i="31"/>
  <c r="N24" i="31"/>
  <c r="D25" i="31"/>
  <c r="N25" i="31"/>
  <c r="D26" i="31"/>
  <c r="N26" i="31"/>
  <c r="D27" i="31"/>
  <c r="N27" i="31"/>
  <c r="D28" i="31"/>
  <c r="N28" i="31"/>
  <c r="D29" i="31"/>
  <c r="N29" i="31"/>
  <c r="D30" i="31"/>
  <c r="N30" i="31"/>
  <c r="D31" i="31"/>
  <c r="N31" i="31"/>
  <c r="D32" i="31"/>
  <c r="N32" i="31"/>
  <c r="D33" i="31"/>
  <c r="N33" i="31"/>
  <c r="D34" i="31"/>
  <c r="N34" i="31"/>
  <c r="D35" i="31"/>
  <c r="N35" i="31"/>
  <c r="D36" i="31"/>
  <c r="N36" i="31"/>
  <c r="D37" i="31"/>
  <c r="N37" i="31"/>
  <c r="D38" i="31"/>
  <c r="N38" i="31"/>
  <c r="D39" i="31"/>
  <c r="N39" i="31"/>
  <c r="D40" i="31"/>
  <c r="N40" i="31"/>
  <c r="D41" i="31"/>
  <c r="N41" i="31"/>
  <c r="D42" i="31"/>
  <c r="N42" i="31"/>
  <c r="D43" i="31"/>
  <c r="N43" i="31"/>
  <c r="D44" i="31"/>
  <c r="N44" i="31"/>
  <c r="D45" i="31"/>
  <c r="N45" i="31"/>
  <c r="D46" i="31"/>
  <c r="N46" i="31"/>
  <c r="D47" i="31"/>
  <c r="N47" i="31"/>
  <c r="D48" i="31"/>
  <c r="N48" i="31"/>
  <c r="D49" i="31"/>
  <c r="N49" i="31"/>
  <c r="D50" i="31"/>
  <c r="N50" i="31"/>
  <c r="D51" i="31"/>
  <c r="N51" i="31"/>
  <c r="D52" i="31"/>
  <c r="N52" i="31"/>
  <c r="D53" i="31"/>
  <c r="N53" i="31"/>
  <c r="D54" i="31"/>
  <c r="N54" i="31"/>
  <c r="D55" i="31"/>
  <c r="N55" i="31"/>
  <c r="D56" i="31"/>
  <c r="N56" i="31"/>
  <c r="D57" i="31"/>
  <c r="N57" i="31"/>
  <c r="D58" i="31"/>
  <c r="N58" i="31"/>
  <c r="D59" i="31"/>
  <c r="N59" i="31"/>
  <c r="D60" i="31"/>
  <c r="N60" i="31"/>
  <c r="D61" i="31"/>
  <c r="N61" i="31"/>
  <c r="D62" i="31"/>
  <c r="N62" i="31"/>
  <c r="D63" i="31"/>
  <c r="N63" i="31"/>
  <c r="D64" i="31"/>
  <c r="N64" i="31"/>
  <c r="D65" i="31"/>
  <c r="N65" i="31"/>
  <c r="D66" i="31"/>
  <c r="N66" i="31"/>
  <c r="D67" i="31"/>
  <c r="N67" i="31"/>
  <c r="D68" i="31"/>
  <c r="N68" i="31"/>
  <c r="D69" i="31"/>
  <c r="N69" i="31"/>
  <c r="D70" i="31"/>
  <c r="N70" i="31"/>
  <c r="D71" i="31"/>
  <c r="N71" i="31"/>
  <c r="D72" i="31"/>
  <c r="N72" i="31"/>
  <c r="D73" i="31"/>
  <c r="N73" i="31"/>
  <c r="D74" i="31"/>
  <c r="N74" i="31"/>
  <c r="D75" i="31"/>
  <c r="N75" i="31"/>
  <c r="D76" i="31"/>
  <c r="N76" i="31"/>
  <c r="D77" i="31"/>
  <c r="N77" i="31"/>
  <c r="D78" i="31"/>
  <c r="N78" i="31"/>
  <c r="D79" i="31"/>
  <c r="N79" i="31"/>
  <c r="D80" i="31"/>
  <c r="N80" i="31"/>
  <c r="D81" i="31"/>
  <c r="N81" i="31"/>
  <c r="D82" i="31"/>
  <c r="N82" i="31"/>
  <c r="D83" i="31"/>
  <c r="N83" i="31"/>
  <c r="N89" i="30"/>
  <c r="N88" i="30"/>
  <c r="N87" i="30"/>
  <c r="N86" i="30"/>
  <c r="N85" i="30"/>
  <c r="N84" i="30"/>
  <c r="D89" i="30"/>
  <c r="D88" i="30"/>
  <c r="D87" i="30"/>
  <c r="D86" i="30"/>
  <c r="D85" i="30"/>
  <c r="D84" i="30"/>
  <c r="AW34" i="26"/>
  <c r="AW33" i="26"/>
  <c r="AW32" i="26"/>
  <c r="AW31" i="26"/>
  <c r="AW30" i="26"/>
  <c r="AW29" i="26"/>
  <c r="AW28" i="26"/>
  <c r="AW27" i="26"/>
  <c r="AW26" i="26"/>
  <c r="AW25" i="26"/>
  <c r="AW24" i="26"/>
  <c r="AW23" i="26"/>
  <c r="AW22" i="26"/>
  <c r="AW21" i="26"/>
  <c r="AW20" i="26"/>
  <c r="AW19" i="26"/>
  <c r="AW18" i="26"/>
  <c r="AW17" i="26"/>
  <c r="AW16" i="26"/>
  <c r="AW15" i="26"/>
  <c r="AW14" i="26"/>
  <c r="AW13" i="26"/>
  <c r="AW12" i="26"/>
  <c r="AW11" i="26"/>
  <c r="AW10" i="26"/>
  <c r="AW9" i="26"/>
  <c r="AS34" i="26"/>
  <c r="AS33" i="26"/>
  <c r="AS32" i="26"/>
  <c r="AS31" i="26"/>
  <c r="AS30" i="26"/>
  <c r="AS29" i="26"/>
  <c r="AS28" i="26"/>
  <c r="AS27" i="26"/>
  <c r="AS26" i="26"/>
  <c r="AS25" i="26"/>
  <c r="AS24" i="26"/>
  <c r="AS23" i="26"/>
  <c r="AS22" i="26"/>
  <c r="AS21" i="26"/>
  <c r="AS20" i="26"/>
  <c r="AS19" i="26"/>
  <c r="AS18" i="26"/>
  <c r="AS17" i="26"/>
  <c r="AS16" i="26"/>
  <c r="AS15" i="26"/>
  <c r="AS14" i="26"/>
  <c r="AS13" i="26"/>
  <c r="AS12" i="26"/>
  <c r="AS11" i="26"/>
  <c r="AS10" i="26"/>
  <c r="AS9" i="26"/>
  <c r="AO34" i="26"/>
  <c r="AO33" i="26"/>
  <c r="AO32" i="26"/>
  <c r="AO31" i="26"/>
  <c r="AO30" i="26"/>
  <c r="AO29" i="26"/>
  <c r="AO28" i="26"/>
  <c r="AO27" i="26"/>
  <c r="AO26" i="26"/>
  <c r="AO25" i="26"/>
  <c r="AO24" i="26"/>
  <c r="AO23" i="26"/>
  <c r="AO22" i="26"/>
  <c r="AO21" i="26"/>
  <c r="AO20" i="26"/>
  <c r="AO19" i="26"/>
  <c r="AO18" i="26"/>
  <c r="AO17" i="26"/>
  <c r="AO16" i="26"/>
  <c r="AO15" i="26"/>
  <c r="AO14" i="26"/>
  <c r="AO13" i="26"/>
  <c r="AO12" i="26"/>
  <c r="AO11" i="26"/>
  <c r="AO10" i="26"/>
  <c r="AO9" i="26"/>
  <c r="AL34" i="26"/>
  <c r="AL33" i="26"/>
  <c r="AL32" i="26"/>
  <c r="AL31" i="26"/>
  <c r="AL30" i="26"/>
  <c r="AL29" i="26"/>
  <c r="AL28" i="26"/>
  <c r="AL27" i="26"/>
  <c r="AL26" i="26"/>
  <c r="AL25" i="26"/>
  <c r="AL24" i="26"/>
  <c r="AL23" i="26"/>
  <c r="AL22" i="26"/>
  <c r="AL21" i="26"/>
  <c r="AL20" i="26"/>
  <c r="AL19" i="26"/>
  <c r="AL18" i="26"/>
  <c r="AL17" i="26"/>
  <c r="AL16" i="26"/>
  <c r="AL15" i="26"/>
  <c r="AL14" i="26"/>
  <c r="AL13" i="26"/>
  <c r="AL12" i="26"/>
  <c r="AL11" i="26"/>
  <c r="AL10" i="26"/>
  <c r="AL9" i="26"/>
  <c r="AI34" i="26"/>
  <c r="AI33" i="26"/>
  <c r="AI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F34" i="26"/>
  <c r="AF33" i="26"/>
  <c r="AF32" i="26"/>
  <c r="AF31" i="26"/>
  <c r="AF30" i="26"/>
  <c r="AF29" i="26"/>
  <c r="AF28" i="26"/>
  <c r="AF27" i="26"/>
  <c r="AF26" i="26"/>
  <c r="AF25" i="26"/>
  <c r="AF24" i="26"/>
  <c r="AF23" i="26"/>
  <c r="AF22" i="26"/>
  <c r="AF21" i="26"/>
  <c r="AF20" i="26"/>
  <c r="AF19" i="26"/>
  <c r="AF18" i="26"/>
  <c r="AF17" i="26"/>
  <c r="AF16" i="26"/>
  <c r="AF15" i="26"/>
  <c r="AF14" i="26"/>
  <c r="AF13" i="26"/>
  <c r="AF12" i="26"/>
  <c r="AF11" i="26"/>
  <c r="AF10" i="26"/>
  <c r="AF9" i="26"/>
  <c r="AC34" i="26"/>
  <c r="AC33" i="26"/>
  <c r="AC32" i="26"/>
  <c r="AC31" i="26"/>
  <c r="AC30" i="26"/>
  <c r="AC29" i="26"/>
  <c r="AC28" i="26"/>
  <c r="AC27" i="26"/>
  <c r="AC26" i="26"/>
  <c r="AC25" i="26"/>
  <c r="AC24" i="26"/>
  <c r="AC23" i="26"/>
  <c r="AC22" i="26"/>
  <c r="AC21" i="26"/>
  <c r="AC20" i="26"/>
  <c r="AC19" i="26"/>
  <c r="AC18" i="26"/>
  <c r="AC17" i="26"/>
  <c r="AC16" i="26"/>
  <c r="AC15" i="26"/>
  <c r="AC14" i="26"/>
  <c r="AC13" i="26"/>
  <c r="AC12" i="26"/>
  <c r="AC11" i="26"/>
  <c r="AC10" i="26"/>
  <c r="AC9" i="26"/>
  <c r="Z34" i="26"/>
  <c r="Z33" i="26"/>
  <c r="Z32" i="26"/>
  <c r="Z31" i="26"/>
  <c r="Z30" i="26"/>
  <c r="Z29" i="26"/>
  <c r="Z28" i="26"/>
  <c r="Z27" i="26"/>
  <c r="Z26" i="26"/>
  <c r="Z25" i="26"/>
  <c r="Z24" i="26"/>
  <c r="Z23" i="26"/>
  <c r="Z22" i="26"/>
  <c r="Z21" i="26"/>
  <c r="Z20" i="26"/>
  <c r="Z19" i="26"/>
  <c r="Z18" i="26"/>
  <c r="Z17" i="26"/>
  <c r="Z16" i="26"/>
  <c r="Z15" i="26"/>
  <c r="Z14" i="26"/>
  <c r="Z13" i="26"/>
  <c r="Z12" i="26"/>
  <c r="Z11" i="26"/>
  <c r="Z10" i="26"/>
  <c r="Z9" i="26"/>
  <c r="T34" i="26"/>
  <c r="T33" i="26"/>
  <c r="T32" i="26"/>
  <c r="T31" i="26"/>
  <c r="T30" i="26"/>
  <c r="T29" i="26"/>
  <c r="T28" i="26"/>
  <c r="T27" i="26"/>
  <c r="T26" i="26"/>
  <c r="T25" i="26"/>
  <c r="T24" i="26"/>
  <c r="T23" i="26"/>
  <c r="T22" i="26"/>
  <c r="T21" i="26"/>
  <c r="T20" i="26"/>
  <c r="T19" i="26"/>
  <c r="T18" i="26"/>
  <c r="T17" i="26"/>
  <c r="T16" i="26"/>
  <c r="T15" i="26"/>
  <c r="T14" i="26"/>
  <c r="T13" i="26"/>
  <c r="T12" i="26"/>
  <c r="T11" i="26"/>
  <c r="T10" i="26"/>
  <c r="T9"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J34" i="26"/>
  <c r="J33" i="26"/>
  <c r="J32" i="26"/>
  <c r="J31" i="26"/>
  <c r="J30" i="26"/>
  <c r="J29" i="26"/>
  <c r="J28" i="26"/>
  <c r="J27" i="26"/>
  <c r="J26" i="26"/>
  <c r="J25" i="26"/>
  <c r="J24" i="26"/>
  <c r="J23" i="26"/>
  <c r="J22" i="26"/>
  <c r="J21" i="26"/>
  <c r="J20" i="26"/>
  <c r="J19" i="26"/>
  <c r="J18" i="26"/>
  <c r="J17" i="26"/>
  <c r="J16" i="26"/>
  <c r="J15" i="26"/>
  <c r="J14" i="26"/>
  <c r="J13" i="26"/>
  <c r="J12" i="26"/>
  <c r="J11" i="26"/>
  <c r="J10" i="26"/>
  <c r="J9" i="26"/>
  <c r="G34" i="26"/>
  <c r="G33" i="26"/>
  <c r="G32" i="26"/>
  <c r="G31" i="26"/>
  <c r="G30" i="26"/>
  <c r="G29" i="26"/>
  <c r="G28" i="26"/>
  <c r="G27" i="26"/>
  <c r="G26" i="26"/>
  <c r="G25" i="26"/>
  <c r="G24" i="26"/>
  <c r="G23" i="26"/>
  <c r="G22" i="26"/>
  <c r="G21" i="26"/>
  <c r="G20" i="26"/>
  <c r="G19" i="26"/>
  <c r="G18" i="26"/>
  <c r="G17" i="26"/>
  <c r="G16" i="26"/>
  <c r="G15" i="26"/>
  <c r="G14" i="26"/>
  <c r="G13" i="26"/>
  <c r="G12" i="26"/>
  <c r="G11" i="26"/>
  <c r="G10" i="26"/>
  <c r="G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9" i="26"/>
  <c r="D89" i="29"/>
  <c r="N89" i="29"/>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83" i="32"/>
  <c r="N82" i="32"/>
  <c r="N81" i="32"/>
  <c r="N80" i="32"/>
  <c r="N79" i="32"/>
  <c r="N78" i="32"/>
  <c r="N77" i="32"/>
  <c r="N76" i="32"/>
  <c r="N75" i="32"/>
  <c r="N74" i="32"/>
  <c r="N73" i="32"/>
  <c r="N72" i="32"/>
  <c r="N71" i="32"/>
  <c r="N70" i="32"/>
  <c r="N69" i="32"/>
  <c r="N68" i="32"/>
  <c r="N67" i="32"/>
  <c r="N66" i="32"/>
  <c r="N65" i="32"/>
  <c r="N64" i="32"/>
  <c r="N63" i="32"/>
  <c r="N62" i="32"/>
  <c r="N61" i="32"/>
  <c r="N60" i="32"/>
  <c r="N59" i="32"/>
  <c r="N58" i="32"/>
  <c r="N57" i="32"/>
  <c r="N56" i="32"/>
  <c r="N55" i="32"/>
  <c r="N54" i="32"/>
  <c r="N53" i="32"/>
  <c r="N52" i="32"/>
  <c r="N51" i="32"/>
  <c r="N50" i="32"/>
  <c r="N49" i="32"/>
  <c r="N48" i="32"/>
  <c r="N47" i="32"/>
  <c r="N46" i="32"/>
  <c r="N45" i="32"/>
  <c r="N44" i="32"/>
  <c r="N43" i="32"/>
  <c r="N42"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N16" i="32"/>
  <c r="N15" i="32"/>
  <c r="N83" i="33"/>
  <c r="N82" i="33"/>
  <c r="N81" i="33"/>
  <c r="N80" i="33"/>
  <c r="N79" i="33"/>
  <c r="N78" i="33"/>
  <c r="N77" i="33"/>
  <c r="N76" i="33"/>
  <c r="N75" i="33"/>
  <c r="N74" i="33"/>
  <c r="N73" i="33"/>
  <c r="N72" i="33"/>
  <c r="N71" i="33"/>
  <c r="N70" i="33"/>
  <c r="N69" i="33"/>
  <c r="N68" i="33"/>
  <c r="N67" i="33"/>
  <c r="N66" i="33"/>
  <c r="N65" i="33"/>
  <c r="N64" i="33"/>
  <c r="N63" i="33"/>
  <c r="N62" i="33"/>
  <c r="N61" i="33"/>
  <c r="N60" i="33"/>
  <c r="N59" i="33"/>
  <c r="N58" i="33"/>
  <c r="N57" i="33"/>
  <c r="N56" i="33"/>
  <c r="N55" i="33"/>
  <c r="N54" i="33"/>
  <c r="N53" i="33"/>
  <c r="N52" i="33"/>
  <c r="N51" i="33"/>
  <c r="N50" i="33"/>
  <c r="N49" i="33"/>
  <c r="N48" i="33"/>
  <c r="N47" i="33"/>
  <c r="N46" i="33"/>
  <c r="N45" i="33"/>
  <c r="N44" i="33"/>
  <c r="N43" i="33"/>
  <c r="N42" i="33"/>
  <c r="N41" i="33"/>
  <c r="N40" i="33"/>
  <c r="N39" i="33"/>
  <c r="N38" i="33"/>
  <c r="N37" i="33"/>
  <c r="N36" i="33"/>
  <c r="N35" i="33"/>
  <c r="N34" i="33"/>
  <c r="N33" i="33"/>
  <c r="N32" i="33"/>
  <c r="N31" i="33"/>
  <c r="N30" i="33"/>
  <c r="N29" i="33"/>
  <c r="N28" i="33"/>
  <c r="N27" i="33"/>
  <c r="N26" i="33"/>
  <c r="N25" i="33"/>
  <c r="N24" i="33"/>
  <c r="N23" i="33"/>
  <c r="N22" i="33"/>
  <c r="N21" i="33"/>
  <c r="N20" i="33"/>
  <c r="N19" i="33"/>
  <c r="N18" i="33"/>
  <c r="N17" i="33"/>
  <c r="N16" i="33"/>
  <c r="N15" i="33"/>
  <c r="N83" i="34"/>
  <c r="N82" i="34"/>
  <c r="N81" i="34"/>
  <c r="N80" i="34"/>
  <c r="N79" i="34"/>
  <c r="N78" i="34"/>
  <c r="N77" i="34"/>
  <c r="N76" i="34"/>
  <c r="N75" i="34"/>
  <c r="N74" i="34"/>
  <c r="N73" i="34"/>
  <c r="N72" i="34"/>
  <c r="N71" i="34"/>
  <c r="N70" i="34"/>
  <c r="N69" i="34"/>
  <c r="N68" i="34"/>
  <c r="N67" i="34"/>
  <c r="N66" i="34"/>
  <c r="N65" i="34"/>
  <c r="N64" i="34"/>
  <c r="N63" i="34"/>
  <c r="N62" i="34"/>
  <c r="N61" i="34"/>
  <c r="N60" i="34"/>
  <c r="N59" i="34"/>
  <c r="N58" i="34"/>
  <c r="N57" i="34"/>
  <c r="N56" i="34"/>
  <c r="N55" i="34"/>
  <c r="N54" i="34"/>
  <c r="N53" i="34"/>
  <c r="N52" i="34"/>
  <c r="N51" i="34"/>
  <c r="N50" i="34"/>
  <c r="N49" i="34"/>
  <c r="N48" i="34"/>
  <c r="N47" i="34"/>
  <c r="N46" i="34"/>
  <c r="N45" i="34"/>
  <c r="N44" i="34"/>
  <c r="N43" i="34"/>
  <c r="N42" i="34"/>
  <c r="N41" i="34"/>
  <c r="N40" i="34"/>
  <c r="N39" i="34"/>
  <c r="N38" i="34"/>
  <c r="N37" i="34"/>
  <c r="N36" i="34"/>
  <c r="N35" i="34"/>
  <c r="N34" i="34"/>
  <c r="N33" i="34"/>
  <c r="N32" i="34"/>
  <c r="N31" i="34"/>
  <c r="N30" i="34"/>
  <c r="N29" i="34"/>
  <c r="N28" i="34"/>
  <c r="N27" i="34"/>
  <c r="N26" i="34"/>
  <c r="N25" i="34"/>
  <c r="N24" i="34"/>
  <c r="N23" i="34"/>
  <c r="N22" i="34"/>
  <c r="N21" i="34"/>
  <c r="N20" i="34"/>
  <c r="N19" i="34"/>
  <c r="N18" i="34"/>
  <c r="N17" i="34"/>
  <c r="N16" i="34"/>
  <c r="N15" i="34"/>
  <c r="N83" i="35"/>
  <c r="N82" i="35"/>
  <c r="N81" i="35"/>
  <c r="N80" i="35"/>
  <c r="N79" i="35"/>
  <c r="N78" i="35"/>
  <c r="N77" i="35"/>
  <c r="N76" i="35"/>
  <c r="N75" i="35"/>
  <c r="N74" i="35"/>
  <c r="N73" i="35"/>
  <c r="N72" i="35"/>
  <c r="N71" i="35"/>
  <c r="N70" i="35"/>
  <c r="N69" i="35"/>
  <c r="N68" i="35"/>
  <c r="N67" i="35"/>
  <c r="N66" i="35"/>
  <c r="N65" i="35"/>
  <c r="N64" i="35"/>
  <c r="N63" i="35"/>
  <c r="N62" i="35"/>
  <c r="N61" i="35"/>
  <c r="N60" i="35"/>
  <c r="N59" i="35"/>
  <c r="N58" i="35"/>
  <c r="N57" i="35"/>
  <c r="N56" i="35"/>
  <c r="N55" i="35"/>
  <c r="N54" i="35"/>
  <c r="N53" i="35"/>
  <c r="N52" i="35"/>
  <c r="N51" i="35"/>
  <c r="N50" i="35"/>
  <c r="N49" i="35"/>
  <c r="N48" i="35"/>
  <c r="N47" i="35"/>
  <c r="N46" i="35"/>
  <c r="N45" i="35"/>
  <c r="N44" i="35"/>
  <c r="N43" i="35"/>
  <c r="N42" i="35"/>
  <c r="N41" i="35"/>
  <c r="N40" i="35"/>
  <c r="N39" i="35"/>
  <c r="N38" i="35"/>
  <c r="N37" i="35"/>
  <c r="N36" i="35"/>
  <c r="N35" i="35"/>
  <c r="N34" i="35"/>
  <c r="N33" i="35"/>
  <c r="N32" i="35"/>
  <c r="N31" i="35"/>
  <c r="N30" i="35"/>
  <c r="N29" i="35"/>
  <c r="N28" i="35"/>
  <c r="N27" i="35"/>
  <c r="N26" i="35"/>
  <c r="N25" i="35"/>
  <c r="N24" i="35"/>
  <c r="N23" i="35"/>
  <c r="N22" i="35"/>
  <c r="N21" i="35"/>
  <c r="N20" i="35"/>
  <c r="N19" i="35"/>
  <c r="N18" i="35"/>
  <c r="N17" i="35"/>
  <c r="N16" i="35"/>
  <c r="N15" i="35"/>
  <c r="N88" i="29"/>
  <c r="N87" i="29"/>
  <c r="N86" i="29"/>
  <c r="N85" i="29"/>
  <c r="N84" i="29"/>
  <c r="N83" i="29"/>
  <c r="N82" i="29"/>
  <c r="N81" i="29"/>
  <c r="N80" i="29"/>
  <c r="N79" i="29"/>
  <c r="N78" i="29"/>
  <c r="N77" i="29"/>
  <c r="N76" i="29"/>
  <c r="N75" i="29"/>
  <c r="N74" i="29"/>
  <c r="N73" i="29"/>
  <c r="N72" i="29"/>
  <c r="N71" i="29"/>
  <c r="N70" i="29"/>
  <c r="N69" i="29"/>
  <c r="N68" i="29"/>
  <c r="N67" i="29"/>
  <c r="N66" i="29"/>
  <c r="N65" i="29"/>
  <c r="N64" i="29"/>
  <c r="N63" i="29"/>
  <c r="N62" i="29"/>
  <c r="N61" i="29"/>
  <c r="N60" i="29"/>
  <c r="N59" i="29"/>
  <c r="N58" i="29"/>
  <c r="N57" i="29"/>
  <c r="N56" i="29"/>
  <c r="N55" i="29"/>
  <c r="N54" i="29"/>
  <c r="N53" i="29"/>
  <c r="N52" i="29"/>
  <c r="N51" i="29"/>
  <c r="N50" i="29"/>
  <c r="N49" i="29"/>
  <c r="N48" i="29"/>
  <c r="N47" i="29"/>
  <c r="N46" i="29"/>
  <c r="N45" i="29"/>
  <c r="N44" i="29"/>
  <c r="N43" i="29"/>
  <c r="N42" i="29"/>
  <c r="N41" i="29"/>
  <c r="N40" i="29"/>
  <c r="N39" i="29"/>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83" i="33"/>
  <c r="D82" i="33"/>
  <c r="D81" i="33"/>
  <c r="D80" i="33"/>
  <c r="D79" i="33"/>
  <c r="D78" i="33"/>
  <c r="D77" i="33"/>
  <c r="D76" i="33"/>
  <c r="D75" i="33"/>
  <c r="D74" i="33"/>
  <c r="D73" i="33"/>
  <c r="D72" i="33"/>
  <c r="D71" i="33"/>
  <c r="D70"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83" i="34"/>
  <c r="D82" i="34"/>
  <c r="D81" i="34"/>
  <c r="D80" i="34"/>
  <c r="D79" i="34"/>
  <c r="D78" i="34"/>
  <c r="D77" i="34"/>
  <c r="D76" i="34"/>
  <c r="D75" i="34"/>
  <c r="D74" i="34"/>
  <c r="D73" i="34"/>
  <c r="D72" i="34"/>
  <c r="D71" i="34"/>
  <c r="D70" i="34"/>
  <c r="D69" i="34"/>
  <c r="D68" i="34"/>
  <c r="D67" i="34"/>
  <c r="D66" i="34"/>
  <c r="D65" i="34"/>
  <c r="D64" i="34"/>
  <c r="D63" i="34"/>
  <c r="D62"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83" i="35"/>
  <c r="D82" i="35"/>
  <c r="D81" i="35"/>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88" i="29"/>
  <c r="D87" i="29"/>
  <c r="D86" i="29"/>
  <c r="D85" i="29"/>
  <c r="D84" i="29"/>
  <c r="D83" i="29"/>
  <c r="D82" i="29"/>
  <c r="D81" i="29"/>
  <c r="D80" i="29"/>
  <c r="D79" i="29"/>
  <c r="D78" i="29"/>
  <c r="D77" i="29"/>
  <c r="D76" i="29"/>
  <c r="D75" i="29"/>
  <c r="D74" i="29"/>
  <c r="D73" i="29"/>
  <c r="D72" i="29"/>
  <c r="D71" i="29"/>
  <c r="D70" i="29"/>
  <c r="D69" i="29"/>
  <c r="D68" i="29"/>
  <c r="D67" i="29"/>
  <c r="D66" i="29"/>
  <c r="D65" i="29"/>
  <c r="D64" i="29"/>
  <c r="D63" i="29"/>
  <c r="D62" i="29"/>
  <c r="D61" i="29"/>
  <c r="D60" i="29"/>
  <c r="D59" i="29"/>
  <c r="D58" i="29"/>
  <c r="D57" i="29"/>
  <c r="D56" i="29"/>
  <c r="D55" i="29"/>
  <c r="D54" i="29"/>
  <c r="D53" i="29"/>
  <c r="D52" i="29"/>
  <c r="D51" i="29"/>
  <c r="D50" i="29"/>
  <c r="D49" i="29"/>
  <c r="D48" i="29"/>
  <c r="D47" i="29"/>
  <c r="D46" i="29"/>
  <c r="D45" i="29"/>
  <c r="D44" i="29"/>
  <c r="D43" i="29"/>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N80" i="28"/>
  <c r="N79" i="28"/>
  <c r="N78" i="28"/>
  <c r="N77" i="28"/>
  <c r="N76" i="28"/>
  <c r="N75" i="28"/>
  <c r="N74" i="28"/>
  <c r="N73" i="28"/>
  <c r="N72" i="28"/>
  <c r="N71" i="28"/>
  <c r="N70" i="28"/>
  <c r="N69" i="28"/>
  <c r="N68" i="28"/>
  <c r="N67" i="28"/>
  <c r="N66" i="28"/>
  <c r="N65" i="28"/>
  <c r="N64" i="28"/>
  <c r="N63" i="28"/>
  <c r="N62" i="28"/>
  <c r="N61" i="28"/>
  <c r="N60" i="28"/>
  <c r="N59" i="28"/>
  <c r="N58" i="28"/>
  <c r="N57" i="28"/>
  <c r="N56" i="28"/>
  <c r="N55" i="28"/>
  <c r="N54" i="28"/>
  <c r="N53" i="28"/>
  <c r="N52" i="28"/>
  <c r="N51" i="28"/>
  <c r="N50" i="28"/>
  <c r="N49" i="28"/>
  <c r="N48" i="28"/>
  <c r="N47" i="28"/>
  <c r="N46" i="28"/>
  <c r="N45" i="28"/>
  <c r="N44" i="28"/>
  <c r="N43" i="28"/>
  <c r="N42" i="28"/>
  <c r="N41" i="28"/>
  <c r="N40" i="28"/>
  <c r="N39" i="28"/>
  <c r="N38" i="28"/>
  <c r="N37" i="28"/>
  <c r="N36" i="28"/>
  <c r="N35" i="28"/>
  <c r="N34" i="28"/>
  <c r="N33" i="28"/>
  <c r="N32" i="28"/>
  <c r="N31" i="28"/>
  <c r="N30" i="28"/>
  <c r="N29" i="28"/>
  <c r="N28" i="28"/>
  <c r="N27" i="28"/>
  <c r="N26" i="28"/>
  <c r="N25" i="28"/>
  <c r="N24" i="28"/>
  <c r="N23" i="28"/>
  <c r="N22" i="28"/>
  <c r="N21" i="28"/>
  <c r="N20" i="28"/>
  <c r="N19" i="28"/>
  <c r="N18" i="28"/>
  <c r="N17" i="28"/>
  <c r="N16" i="28"/>
  <c r="N15" i="28"/>
  <c r="N14" i="28"/>
  <c r="N13" i="28"/>
  <c r="N12" i="28"/>
  <c r="D80" i="28"/>
  <c r="D79" i="28"/>
  <c r="D78" i="28"/>
  <c r="D77" i="28"/>
  <c r="D76"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B33" i="9"/>
  <c r="C33" i="9"/>
  <c r="D33" i="9"/>
  <c r="E33" i="9"/>
  <c r="F33" i="9"/>
  <c r="G33" i="9"/>
  <c r="H33" i="9"/>
  <c r="I33" i="9"/>
  <c r="J33" i="9"/>
  <c r="K33" i="9"/>
  <c r="L33" i="9"/>
  <c r="M33" i="9"/>
  <c r="N33" i="9"/>
  <c r="O33" i="9"/>
  <c r="P33" i="9"/>
  <c r="Q33" i="9"/>
  <c r="R33" i="9"/>
  <c r="B34" i="9"/>
  <c r="C34" i="9"/>
  <c r="D34" i="9"/>
  <c r="E34" i="9"/>
  <c r="F34" i="9"/>
  <c r="G34" i="9"/>
  <c r="H34" i="9"/>
  <c r="I34" i="9"/>
  <c r="J34" i="9"/>
  <c r="K34" i="9"/>
  <c r="L34" i="9"/>
  <c r="M34" i="9"/>
  <c r="N34" i="9"/>
  <c r="O34" i="9"/>
  <c r="P34" i="9"/>
  <c r="Q34" i="9"/>
  <c r="R34" i="9"/>
  <c r="B35" i="9"/>
  <c r="C35" i="9"/>
  <c r="D35" i="9"/>
  <c r="E35" i="9"/>
  <c r="F35" i="9"/>
  <c r="G35" i="9"/>
  <c r="H35" i="9"/>
  <c r="I35" i="9"/>
  <c r="J35" i="9"/>
  <c r="K35" i="9"/>
  <c r="L35" i="9"/>
  <c r="M35" i="9"/>
  <c r="N35" i="9"/>
  <c r="O35" i="9"/>
  <c r="P35" i="9"/>
  <c r="Q35" i="9"/>
  <c r="R3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統計處李美鈴</author>
  </authors>
  <commentList>
    <comment ref="Y15" authorId="0" shapeId="0" xr:uid="{3D8C7FBC-EE87-473B-8973-B99D4C77AF33}">
      <text>
        <r>
          <rPr>
            <sz val="9"/>
            <color indexed="81"/>
            <rFont val="Tahoma"/>
            <family val="2"/>
          </rPr>
          <t>104.3.31</t>
        </r>
        <r>
          <rPr>
            <sz val="9"/>
            <color indexed="81"/>
            <rFont val="細明體"/>
            <family val="3"/>
            <charset val="136"/>
          </rPr>
          <t>修正</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d04</author>
  </authors>
  <commentList>
    <comment ref="A4" authorId="0" shapeId="0" xr:uid="{00000000-0006-0000-0C00-000001000000}">
      <text>
        <r>
          <rPr>
            <sz val="9"/>
            <color indexed="81"/>
            <rFont val="Tahoma"/>
            <family val="2"/>
          </rPr>
          <t>1040417</t>
        </r>
        <r>
          <rPr>
            <sz val="9"/>
            <color indexed="81"/>
            <rFont val="細明體"/>
            <family val="3"/>
            <charset val="136"/>
          </rPr>
          <t xml:space="preserve">高雄市修正弱勢兒童及少年生活扶助金額。
</t>
        </r>
        <r>
          <rPr>
            <sz val="9"/>
            <color indexed="81"/>
            <rFont val="Tahoma"/>
            <family val="2"/>
          </rPr>
          <t>1040604</t>
        </r>
        <r>
          <rPr>
            <sz val="9"/>
            <color indexed="81"/>
            <rFont val="細明體"/>
            <family val="3"/>
            <charset val="136"/>
          </rPr>
          <t>臺南市修正第</t>
        </r>
        <r>
          <rPr>
            <sz val="9"/>
            <color indexed="81"/>
            <rFont val="Tahoma"/>
            <family val="2"/>
          </rPr>
          <t>3</t>
        </r>
        <r>
          <rPr>
            <sz val="9"/>
            <color indexed="81"/>
            <rFont val="細明體"/>
            <family val="3"/>
            <charset val="136"/>
          </rPr>
          <t xml:space="preserve">季醫療補助。
</t>
        </r>
        <r>
          <rPr>
            <sz val="9"/>
            <color indexed="81"/>
            <rFont val="Tahoma"/>
            <family val="2"/>
          </rPr>
          <t>1040609</t>
        </r>
        <r>
          <rPr>
            <sz val="9"/>
            <color indexed="81"/>
            <rFont val="細明體"/>
            <family val="3"/>
            <charset val="136"/>
          </rPr>
          <t>臺南市修正</t>
        </r>
        <r>
          <rPr>
            <sz val="9"/>
            <color indexed="81"/>
            <rFont val="Tahoma"/>
            <family val="2"/>
          </rPr>
          <t>3-4</t>
        </r>
        <r>
          <rPr>
            <sz val="9"/>
            <color indexed="81"/>
            <rFont val="細明體"/>
            <family val="3"/>
            <charset val="136"/>
          </rPr>
          <t xml:space="preserve">季托育補助。
</t>
        </r>
        <r>
          <rPr>
            <sz val="9"/>
            <color indexed="81"/>
            <rFont val="Tahoma"/>
            <family val="2"/>
          </rPr>
          <t>1041112</t>
        </r>
        <r>
          <rPr>
            <sz val="9"/>
            <color indexed="81"/>
            <rFont val="細明體"/>
            <family val="3"/>
            <charset val="136"/>
          </rPr>
          <t>臺東縣修正</t>
        </r>
        <r>
          <rPr>
            <sz val="9"/>
            <color indexed="81"/>
            <rFont val="Tahoma"/>
            <family val="2"/>
          </rPr>
          <t>Q3Q4</t>
        </r>
        <r>
          <rPr>
            <sz val="9"/>
            <color indexed="81"/>
            <rFont val="細明體"/>
            <family val="3"/>
            <charset val="136"/>
          </rPr>
          <t xml:space="preserve">寄養兒童及少年人數。
</t>
        </r>
        <r>
          <rPr>
            <sz val="9"/>
            <color indexed="81"/>
            <rFont val="Tahoma"/>
            <family val="2"/>
          </rPr>
          <t>1080122</t>
        </r>
        <r>
          <rPr>
            <sz val="9"/>
            <color indexed="81"/>
            <rFont val="細明體"/>
            <family val="3"/>
            <charset val="136"/>
          </rPr>
          <t>臺北市修正Q1-Q4弱勢兒童及少年生活扶助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d04</author>
  </authors>
  <commentList>
    <comment ref="A39" authorId="0" shapeId="0" xr:uid="{00000000-0006-0000-0D00-000001000000}">
      <text>
        <r>
          <rPr>
            <sz val="9"/>
            <color indexed="81"/>
            <rFont val="Tahoma"/>
            <family val="2"/>
          </rPr>
          <t>104.3.23</t>
        </r>
        <r>
          <rPr>
            <sz val="9"/>
            <color indexed="81"/>
            <rFont val="細明體"/>
            <family val="3"/>
            <charset val="136"/>
          </rPr>
          <t>修正托育資料。原資料非符合弱勢兒少生活扶助與托育及醫療費用補助辦法第</t>
        </r>
        <r>
          <rPr>
            <sz val="9"/>
            <color indexed="81"/>
            <rFont val="Tahoma"/>
            <family val="2"/>
          </rPr>
          <t>6</t>
        </r>
        <r>
          <rPr>
            <sz val="9"/>
            <color indexed="81"/>
            <rFont val="細明體"/>
            <family val="3"/>
            <charset val="136"/>
          </rPr>
          <t>條</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d04</author>
  </authors>
  <commentList>
    <comment ref="A33" authorId="0" shapeId="0" xr:uid="{00000000-0006-0000-0E00-000001000000}">
      <text>
        <r>
          <rPr>
            <b/>
            <sz val="9"/>
            <color indexed="81"/>
            <rFont val="Tahoma"/>
            <family val="2"/>
          </rPr>
          <t>103.4.24</t>
        </r>
        <r>
          <rPr>
            <b/>
            <sz val="9"/>
            <color indexed="81"/>
            <rFont val="細明體"/>
            <family val="3"/>
            <charset val="136"/>
          </rPr>
          <t>來電修正生活扶助人數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統計處黃素滿</author>
  </authors>
  <commentList>
    <comment ref="A4" authorId="0" shapeId="0" xr:uid="{C71BF946-F4D5-4E8D-9F7B-979D103044CE}">
      <text>
        <r>
          <rPr>
            <sz val="9"/>
            <color indexed="81"/>
            <rFont val="細明體"/>
            <family val="3"/>
            <charset val="136"/>
          </rPr>
          <t>114.7.31依社家署來函，臺南市、新竹縣、澎湖縣基隆市、新竹市、金門縣修正</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統計處黃素滿</author>
  </authors>
  <commentList>
    <comment ref="A4" authorId="0" shapeId="0" xr:uid="{7BDFDC2D-279E-46ED-B988-5D4FCAA79929}">
      <text>
        <r>
          <rPr>
            <sz val="9"/>
            <color indexed="81"/>
            <rFont val="細明體"/>
            <family val="3"/>
            <charset val="136"/>
          </rPr>
          <t>11407依社家署來文：桃園市、臺南市、新竹縣、嘉義縣、基隆市、新竹市、金門縣修正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統計處黃素滿</author>
  </authors>
  <commentList>
    <comment ref="A4" authorId="0" shapeId="0" xr:uid="{886B3788-82B7-4CBF-A4B5-3F59B7B44189}">
      <text>
        <r>
          <rPr>
            <b/>
            <sz val="9"/>
            <color indexed="81"/>
            <rFont val="細明體"/>
            <family val="3"/>
            <charset val="136"/>
          </rPr>
          <t>11407依社家署來文：桃園市、新竹縣、嘉義縣、台東縣、澎湖縣修正</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統計處黃素滿</author>
  </authors>
  <commentList>
    <comment ref="A4" authorId="0" shapeId="0" xr:uid="{00000000-0006-0000-0600-000001000000}">
      <text>
        <r>
          <rPr>
            <b/>
            <sz val="9"/>
            <color indexed="81"/>
            <rFont val="細明體"/>
            <family val="3"/>
            <charset val="136"/>
          </rPr>
          <t>11005修正緊急生活扶助:南投縣.屏東縣.澎湖縣</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統計處黃素滿</author>
  </authors>
  <commentList>
    <comment ref="A4" authorId="0" shapeId="0" xr:uid="{00000000-0006-0000-0800-000001000000}">
      <text>
        <r>
          <rPr>
            <sz val="9"/>
            <color indexed="81"/>
            <rFont val="細明體"/>
            <family val="3"/>
            <charset val="136"/>
          </rPr>
          <t>1080730台北市修托育補助Q1-Q4
1100219台東縣修生活扶助之累計至期底人數</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st406</author>
  </authors>
  <commentList>
    <comment ref="A4" authorId="0" shapeId="0" xr:uid="{00000000-0006-0000-0900-000001000000}">
      <text>
        <r>
          <rPr>
            <sz val="9"/>
            <color indexed="81"/>
            <rFont val="Tahoma"/>
            <family val="2"/>
          </rPr>
          <t>1070502</t>
        </r>
        <r>
          <rPr>
            <sz val="9"/>
            <color indexed="81"/>
            <rFont val="細明體"/>
            <family val="3"/>
            <charset val="136"/>
          </rPr>
          <t>苗栗縣</t>
        </r>
        <r>
          <rPr>
            <sz val="9"/>
            <color indexed="81"/>
            <rFont val="Tahoma"/>
            <family val="2"/>
          </rPr>
          <t>.</t>
        </r>
        <r>
          <rPr>
            <sz val="9"/>
            <color indexed="81"/>
            <rFont val="細明體"/>
            <family val="3"/>
            <charset val="136"/>
          </rPr>
          <t xml:space="preserve">連江縣修醫療本年累計至季底人數
</t>
        </r>
        <r>
          <rPr>
            <sz val="9"/>
            <color indexed="81"/>
            <rFont val="Tahoma"/>
            <family val="2"/>
          </rPr>
          <t>1070809</t>
        </r>
        <r>
          <rPr>
            <sz val="9"/>
            <color indexed="81"/>
            <rFont val="細明體"/>
            <family val="3"/>
            <charset val="136"/>
          </rPr>
          <t>台北市修緊急生活扶助</t>
        </r>
        <r>
          <rPr>
            <sz val="9"/>
            <color indexed="81"/>
            <rFont val="Tahoma"/>
            <family val="2"/>
          </rPr>
          <t>Q1-Q4
1080730</t>
        </r>
        <r>
          <rPr>
            <sz val="9"/>
            <color indexed="81"/>
            <rFont val="細明體"/>
            <family val="3"/>
            <charset val="136"/>
          </rPr>
          <t>台北市修托育補助</t>
        </r>
        <r>
          <rPr>
            <sz val="9"/>
            <color indexed="81"/>
            <rFont val="Tahoma"/>
            <family val="2"/>
          </rPr>
          <t>Q1-Q4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d04</author>
  </authors>
  <commentList>
    <comment ref="A4" authorId="0" shapeId="0" xr:uid="{00000000-0006-0000-0A00-000001000000}">
      <text>
        <r>
          <rPr>
            <sz val="9"/>
            <color indexed="81"/>
            <rFont val="Tahoma"/>
            <family val="2"/>
          </rPr>
          <t>10604</t>
        </r>
        <r>
          <rPr>
            <sz val="9"/>
            <color indexed="81"/>
            <rFont val="細明體"/>
            <family val="3"/>
            <charset val="136"/>
          </rPr>
          <t>台北市</t>
        </r>
        <r>
          <rPr>
            <sz val="9"/>
            <color indexed="81"/>
            <rFont val="Tahoma"/>
            <family val="2"/>
          </rPr>
          <t>.</t>
        </r>
        <r>
          <rPr>
            <sz val="9"/>
            <color indexed="81"/>
            <rFont val="細明體"/>
            <family val="3"/>
            <charset val="136"/>
          </rPr>
          <t>台南市</t>
        </r>
        <r>
          <rPr>
            <sz val="9"/>
            <color indexed="81"/>
            <rFont val="Tahoma"/>
            <family val="2"/>
          </rPr>
          <t>.</t>
        </r>
        <r>
          <rPr>
            <sz val="9"/>
            <color indexed="81"/>
            <rFont val="細明體"/>
            <family val="3"/>
            <charset val="136"/>
          </rPr>
          <t>高雄市</t>
        </r>
        <r>
          <rPr>
            <sz val="9"/>
            <color indexed="81"/>
            <rFont val="Tahoma"/>
            <family val="2"/>
          </rPr>
          <t>.</t>
        </r>
        <r>
          <rPr>
            <sz val="9"/>
            <color indexed="81"/>
            <rFont val="細明體"/>
            <family val="3"/>
            <charset val="136"/>
          </rPr>
          <t>新竹縣</t>
        </r>
        <r>
          <rPr>
            <sz val="9"/>
            <color indexed="81"/>
            <rFont val="Tahoma"/>
            <family val="2"/>
          </rPr>
          <t>.</t>
        </r>
        <r>
          <rPr>
            <sz val="9"/>
            <color indexed="81"/>
            <rFont val="細明體"/>
            <family val="3"/>
            <charset val="136"/>
          </rPr>
          <t>雲林縣</t>
        </r>
        <r>
          <rPr>
            <sz val="9"/>
            <color indexed="81"/>
            <rFont val="Tahoma"/>
            <family val="2"/>
          </rPr>
          <t>.</t>
        </r>
        <r>
          <rPr>
            <sz val="9"/>
            <color indexed="81"/>
            <rFont val="細明體"/>
            <family val="3"/>
            <charset val="136"/>
          </rPr>
          <t>台東縣</t>
        </r>
        <r>
          <rPr>
            <sz val="9"/>
            <color indexed="81"/>
            <rFont val="Tahoma"/>
            <family val="2"/>
          </rPr>
          <t>.</t>
        </r>
        <r>
          <rPr>
            <sz val="9"/>
            <color indexed="81"/>
            <rFont val="細明體"/>
            <family val="3"/>
            <charset val="136"/>
          </rPr>
          <t>花蓮縣</t>
        </r>
        <r>
          <rPr>
            <sz val="9"/>
            <color indexed="81"/>
            <rFont val="Tahoma"/>
            <family val="2"/>
          </rPr>
          <t>.</t>
        </r>
        <r>
          <rPr>
            <sz val="9"/>
            <color indexed="81"/>
            <rFont val="細明體"/>
            <family val="3"/>
            <charset val="136"/>
          </rPr>
          <t>澎湖縣</t>
        </r>
        <r>
          <rPr>
            <sz val="9"/>
            <color indexed="81"/>
            <rFont val="Tahoma"/>
            <family val="2"/>
          </rPr>
          <t>.</t>
        </r>
        <r>
          <rPr>
            <sz val="9"/>
            <color indexed="81"/>
            <rFont val="細明體"/>
            <family val="3"/>
            <charset val="136"/>
          </rPr>
          <t>嘉義市</t>
        </r>
        <r>
          <rPr>
            <sz val="9"/>
            <color indexed="81"/>
            <rFont val="Tahoma"/>
            <family val="2"/>
          </rPr>
          <t>.</t>
        </r>
        <r>
          <rPr>
            <sz val="9"/>
            <color indexed="81"/>
            <rFont val="細明體"/>
            <family val="3"/>
            <charset val="136"/>
          </rPr>
          <t xml:space="preserve">連江縣修正醫療補助
</t>
        </r>
        <r>
          <rPr>
            <sz val="9"/>
            <color indexed="81"/>
            <rFont val="Tahoma"/>
            <family val="2"/>
          </rPr>
          <t>10701</t>
        </r>
        <r>
          <rPr>
            <sz val="9"/>
            <color indexed="81"/>
            <rFont val="細明體"/>
            <family val="3"/>
            <charset val="136"/>
          </rPr>
          <t>高雄市.嘉義縣修弱勢兒童及少年生活扶助
1080122臺北市修正Q1-Q4弱勢兒童及少年生活扶助
1080730台北市修托育補助Q1-Q4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d04</author>
  </authors>
  <commentList>
    <comment ref="A4" authorId="0" shapeId="0" xr:uid="{00000000-0006-0000-0B00-000001000000}">
      <text>
        <r>
          <rPr>
            <sz val="9"/>
            <color indexed="81"/>
            <rFont val="Tahoma"/>
            <family val="2"/>
          </rPr>
          <t>1080122</t>
        </r>
        <r>
          <rPr>
            <sz val="9"/>
            <color indexed="81"/>
            <rFont val="細明體"/>
            <family val="3"/>
            <charset val="136"/>
          </rPr>
          <t>臺北市修正Q1-Q4弱勢兒童及少年生活扶助</t>
        </r>
      </text>
    </comment>
  </commentList>
</comments>
</file>

<file path=xl/sharedStrings.xml><?xml version="1.0" encoding="utf-8"?>
<sst xmlns="http://schemas.openxmlformats.org/spreadsheetml/2006/main" count="8000" uniqueCount="502">
  <si>
    <t>臺 灣 省</t>
    <phoneticPr fontId="4" type="noConversion"/>
  </si>
  <si>
    <t>臺北縣</t>
    <phoneticPr fontId="4" type="noConversion"/>
  </si>
  <si>
    <t>宜蘭縣</t>
    <phoneticPr fontId="4" type="noConversion"/>
  </si>
  <si>
    <t>桃園縣</t>
    <phoneticPr fontId="4" type="noConversion"/>
  </si>
  <si>
    <t>新竹縣</t>
    <phoneticPr fontId="4" type="noConversion"/>
  </si>
  <si>
    <t>苗栗縣</t>
    <phoneticPr fontId="4" type="noConversion"/>
  </si>
  <si>
    <t>臺中縣</t>
    <phoneticPr fontId="4" type="noConversion"/>
  </si>
  <si>
    <t>彰化縣</t>
    <phoneticPr fontId="4" type="noConversion"/>
  </si>
  <si>
    <t>南投縣</t>
    <phoneticPr fontId="4" type="noConversion"/>
  </si>
  <si>
    <t>雲林縣</t>
    <phoneticPr fontId="4" type="noConversion"/>
  </si>
  <si>
    <t>嘉義縣</t>
    <phoneticPr fontId="4" type="noConversion"/>
  </si>
  <si>
    <t>臺南縣</t>
    <phoneticPr fontId="4" type="noConversion"/>
  </si>
  <si>
    <t>高雄縣</t>
    <phoneticPr fontId="4" type="noConversion"/>
  </si>
  <si>
    <t>屏東縣</t>
    <phoneticPr fontId="4" type="noConversion"/>
  </si>
  <si>
    <t>臺東縣</t>
    <phoneticPr fontId="4" type="noConversion"/>
  </si>
  <si>
    <t>花蓮縣</t>
    <phoneticPr fontId="4" type="noConversion"/>
  </si>
  <si>
    <t>澎湖縣</t>
    <phoneticPr fontId="4" type="noConversion"/>
  </si>
  <si>
    <t>基隆市</t>
    <phoneticPr fontId="4" type="noConversion"/>
  </si>
  <si>
    <t>新竹市</t>
    <phoneticPr fontId="4" type="noConversion"/>
  </si>
  <si>
    <t>臺中市</t>
    <phoneticPr fontId="4" type="noConversion"/>
  </si>
  <si>
    <t>嘉義市</t>
    <phoneticPr fontId="4" type="noConversion"/>
  </si>
  <si>
    <t>臺南市</t>
    <phoneticPr fontId="4" type="noConversion"/>
  </si>
  <si>
    <t>福 建 省</t>
    <phoneticPr fontId="4" type="noConversion"/>
  </si>
  <si>
    <t>金門縣</t>
    <phoneticPr fontId="4" type="noConversion"/>
  </si>
  <si>
    <t>連江縣</t>
    <phoneticPr fontId="4" type="noConversion"/>
  </si>
  <si>
    <t>家庭寄養</t>
  </si>
  <si>
    <t>中低收入戶</t>
  </si>
  <si>
    <t>托育津貼</t>
  </si>
  <si>
    <t>無戶籍兒童輔導人數</t>
  </si>
  <si>
    <t>緊急庇護人次</t>
  </si>
  <si>
    <t>辦理育樂活動</t>
  </si>
  <si>
    <t>工作人員在職訓練</t>
  </si>
  <si>
    <t>兒童生活扶助</t>
  </si>
  <si>
    <t>結餘</t>
  </si>
  <si>
    <t>強制</t>
  </si>
  <si>
    <t>一般</t>
  </si>
  <si>
    <t>合計</t>
  </si>
  <si>
    <t>一般寄養</t>
  </si>
  <si>
    <t>保護寄養</t>
  </si>
  <si>
    <t>資料來源：直轄市、縣(市)政府。</t>
    <phoneticPr fontId="6" type="noConversion"/>
  </si>
  <si>
    <t xml:space="preserve">年 </t>
    <phoneticPr fontId="4" type="noConversion"/>
  </si>
  <si>
    <t>陪同出庭次數(次)</t>
  </si>
  <si>
    <t>親職教育件(人)次</t>
  </si>
  <si>
    <t>寄養家庭戶數(戶)</t>
  </si>
  <si>
    <t>寄養兒童人數(人)</t>
  </si>
  <si>
    <t>寄養經費(元)</t>
  </si>
  <si>
    <t>人次(月)</t>
  </si>
  <si>
    <t>金額(元)</t>
  </si>
  <si>
    <t>次數(次)</t>
  </si>
  <si>
    <t>參加人數(次)</t>
  </si>
  <si>
    <t> 男 </t>
  </si>
  <si>
    <t> 女 </t>
  </si>
  <si>
    <t>一般安置人次</t>
    <phoneticPr fontId="4" type="noConversion"/>
  </si>
  <si>
    <t>個案輔導人次</t>
    <phoneticPr fontId="4" type="noConversion"/>
  </si>
  <si>
    <t>追蹤輔導人次</t>
    <phoneticPr fontId="4" type="noConversion"/>
  </si>
  <si>
    <t>家庭寄養</t>
    <phoneticPr fontId="4" type="noConversion"/>
  </si>
  <si>
    <t>本年度累
計支出數</t>
    <phoneticPr fontId="4" type="noConversion"/>
  </si>
  <si>
    <t>生活扶助</t>
    <phoneticPr fontId="4" type="noConversion"/>
  </si>
  <si>
    <t>法庭服務次數</t>
    <phoneticPr fontId="4" type="noConversion"/>
  </si>
  <si>
    <t>違反少年福利法案件處分</t>
    <phoneticPr fontId="4" type="noConversion"/>
  </si>
  <si>
    <t>移送法院強制執行</t>
    <phoneticPr fontId="4" type="noConversion"/>
  </si>
  <si>
    <t>件(人)次</t>
    <phoneticPr fontId="4" type="noConversion"/>
  </si>
  <si>
    <t>年月底寄養家庭登記數</t>
    <phoneticPr fontId="4" type="noConversion"/>
  </si>
  <si>
    <t>件數</t>
    <phoneticPr fontId="4" type="noConversion"/>
  </si>
  <si>
    <t>人數</t>
    <phoneticPr fontId="4" type="noConversion"/>
  </si>
  <si>
    <t>計</t>
    <phoneticPr fontId="4" type="noConversion"/>
  </si>
  <si>
    <t>男</t>
    <phoneticPr fontId="4" type="noConversion"/>
  </si>
  <si>
    <t>女</t>
    <phoneticPr fontId="4" type="noConversion"/>
  </si>
  <si>
    <t>機構安置人數(人次)</t>
    <phoneticPr fontId="4" type="noConversion"/>
  </si>
  <si>
    <t>金額(元)</t>
    <phoneticPr fontId="4" type="noConversion"/>
  </si>
  <si>
    <t>實際寄養人數(人次)</t>
    <phoneticPr fontId="4" type="noConversion"/>
  </si>
  <si>
    <t>公告     件數</t>
    <phoneticPr fontId="4" type="noConversion"/>
  </si>
  <si>
    <t>年底寄養人數</t>
    <phoneticPr fontId="4" type="noConversion"/>
  </si>
  <si>
    <t>出生通報逾期未(遲)報受罰件數(件)</t>
    <phoneticPr fontId="4" type="noConversion"/>
  </si>
  <si>
    <t>年底寄養家庭數</t>
    <phoneticPr fontId="4" type="noConversion"/>
  </si>
  <si>
    <t>年底儲備寄養家庭數</t>
    <phoneticPr fontId="4" type="noConversion"/>
  </si>
  <si>
    <t>金門縣</t>
    <phoneticPr fontId="4" type="noConversion"/>
  </si>
  <si>
    <t>連江縣</t>
    <phoneticPr fontId="4" type="noConversion"/>
  </si>
  <si>
    <t>計</t>
    <phoneticPr fontId="4" type="noConversion"/>
  </si>
  <si>
    <t>計</t>
    <phoneticPr fontId="4" type="noConversion"/>
  </si>
  <si>
    <t>兒童福利服務</t>
    <phoneticPr fontId="4" type="noConversion"/>
  </si>
  <si>
    <t>福 建 省</t>
    <phoneticPr fontId="4" type="noConversion"/>
  </si>
  <si>
    <t>臺 灣 省</t>
    <phoneticPr fontId="4" type="noConversion"/>
  </si>
  <si>
    <t>臺灣地區</t>
    <phoneticPr fontId="4" type="noConversion"/>
  </si>
  <si>
    <t>連江縣</t>
    <phoneticPr fontId="4" type="noConversion"/>
  </si>
  <si>
    <t>金門縣</t>
    <phoneticPr fontId="4" type="noConversion"/>
  </si>
  <si>
    <t>臺南市</t>
    <phoneticPr fontId="4" type="noConversion"/>
  </si>
  <si>
    <t>嘉義市</t>
    <phoneticPr fontId="4" type="noConversion"/>
  </si>
  <si>
    <t>臺中市</t>
    <phoneticPr fontId="4" type="noConversion"/>
  </si>
  <si>
    <t>新竹市</t>
    <phoneticPr fontId="4" type="noConversion"/>
  </si>
  <si>
    <t>基隆市</t>
    <phoneticPr fontId="4" type="noConversion"/>
  </si>
  <si>
    <t>澎湖縣</t>
    <phoneticPr fontId="4" type="noConversion"/>
  </si>
  <si>
    <t>花蓮縣</t>
    <phoneticPr fontId="4" type="noConversion"/>
  </si>
  <si>
    <t>臺東縣</t>
    <phoneticPr fontId="4" type="noConversion"/>
  </si>
  <si>
    <t>屏東縣</t>
    <phoneticPr fontId="4" type="noConversion"/>
  </si>
  <si>
    <t>高雄縣</t>
    <phoneticPr fontId="4" type="noConversion"/>
  </si>
  <si>
    <t>臺南縣</t>
    <phoneticPr fontId="4" type="noConversion"/>
  </si>
  <si>
    <t>嘉義縣</t>
    <phoneticPr fontId="4" type="noConversion"/>
  </si>
  <si>
    <t>雲林縣</t>
    <phoneticPr fontId="4" type="noConversion"/>
  </si>
  <si>
    <t>南投縣</t>
    <phoneticPr fontId="4" type="noConversion"/>
  </si>
  <si>
    <t>彰化縣</t>
    <phoneticPr fontId="4" type="noConversion"/>
  </si>
  <si>
    <t>臺中縣</t>
    <phoneticPr fontId="4" type="noConversion"/>
  </si>
  <si>
    <t>苗栗縣</t>
    <phoneticPr fontId="4" type="noConversion"/>
  </si>
  <si>
    <t>新竹縣</t>
    <phoneticPr fontId="4" type="noConversion"/>
  </si>
  <si>
    <t>桃園縣</t>
    <phoneticPr fontId="4" type="noConversion"/>
  </si>
  <si>
    <t>宜蘭縣</t>
    <phoneticPr fontId="4" type="noConversion"/>
  </si>
  <si>
    <t>臺北縣</t>
    <phoneticPr fontId="4" type="noConversion"/>
  </si>
  <si>
    <t>一般</t>
    <phoneticPr fontId="4" type="noConversion"/>
  </si>
  <si>
    <t>強制</t>
    <phoneticPr fontId="4" type="noConversion"/>
  </si>
  <si>
    <t xml:space="preserve"> 人次</t>
    <phoneticPr fontId="4" type="noConversion"/>
  </si>
  <si>
    <t>辦理育樂活動次數</t>
    <phoneticPr fontId="4" type="noConversion"/>
  </si>
  <si>
    <t>家庭寄養</t>
    <phoneticPr fontId="4" type="noConversion"/>
  </si>
  <si>
    <t>托育津貼</t>
    <phoneticPr fontId="4" type="noConversion"/>
  </si>
  <si>
    <t>生活扶助</t>
    <phoneticPr fontId="4" type="noConversion"/>
  </si>
  <si>
    <r>
      <t>八十九年</t>
    </r>
    <r>
      <rPr>
        <sz val="9"/>
        <rFont val="Times New Roman"/>
        <family val="1"/>
      </rPr>
      <t xml:space="preserve"> </t>
    </r>
    <phoneticPr fontId="4" type="noConversion"/>
  </si>
  <si>
    <t>人數</t>
    <phoneticPr fontId="4" type="noConversion"/>
  </si>
  <si>
    <t>件數</t>
    <phoneticPr fontId="4" type="noConversion"/>
  </si>
  <si>
    <t>年底寄養家庭登記數</t>
    <phoneticPr fontId="4" type="noConversion"/>
  </si>
  <si>
    <t>移送法院強制執行</t>
    <phoneticPr fontId="4" type="noConversion"/>
  </si>
  <si>
    <t>違反少年福利法案件處分</t>
    <phoneticPr fontId="4" type="noConversion"/>
  </si>
  <si>
    <t>法庭服務次數</t>
    <phoneticPr fontId="4" type="noConversion"/>
  </si>
  <si>
    <t>追蹤輔導人次</t>
    <phoneticPr fontId="4" type="noConversion"/>
  </si>
  <si>
    <t>個案輔導人次</t>
    <phoneticPr fontId="4" type="noConversion"/>
  </si>
  <si>
    <t>機構安置人次</t>
    <phoneticPr fontId="4" type="noConversion"/>
  </si>
  <si>
    <t>少年福利服務及保護處置</t>
    <phoneticPr fontId="4" type="noConversion"/>
  </si>
  <si>
    <t>緊急庇護(件或人次)</t>
    <phoneticPr fontId="4" type="noConversion"/>
  </si>
  <si>
    <t>一般安置(件或人次)</t>
    <phoneticPr fontId="4" type="noConversion"/>
  </si>
  <si>
    <t>個案輔導(件或人次)</t>
    <phoneticPr fontId="4" type="noConversion"/>
  </si>
  <si>
    <t xml:space="preserve"> 追蹤輔導(件或人次)</t>
    <phoneticPr fontId="4" type="noConversion"/>
  </si>
  <si>
    <t>陪同出庭次數(次)</t>
    <phoneticPr fontId="4" type="noConversion"/>
  </si>
  <si>
    <t xml:space="preserve"> 親職教育人次</t>
    <phoneticPr fontId="4" type="noConversion"/>
  </si>
  <si>
    <t>金額(元)</t>
    <phoneticPr fontId="4" type="noConversion"/>
  </si>
  <si>
    <t>被寄養兒童人次</t>
    <phoneticPr fontId="4" type="noConversion"/>
  </si>
  <si>
    <t>年底
家庭數</t>
    <phoneticPr fontId="4" type="noConversion"/>
  </si>
  <si>
    <t>兒童福利服務</t>
    <phoneticPr fontId="4" type="noConversion"/>
  </si>
  <si>
    <t>生活扶助</t>
    <phoneticPr fontId="4" type="noConversion"/>
  </si>
  <si>
    <t>托育津貼</t>
    <phoneticPr fontId="4" type="noConversion"/>
  </si>
  <si>
    <t>家庭寄養</t>
    <phoneticPr fontId="4" type="noConversion"/>
  </si>
  <si>
    <t>辦理育樂活動次數</t>
    <phoneticPr fontId="4" type="noConversion"/>
  </si>
  <si>
    <t xml:space="preserve"> 人次</t>
    <phoneticPr fontId="4" type="noConversion"/>
  </si>
  <si>
    <r>
      <t>金額</t>
    </r>
    <r>
      <rPr>
        <sz val="9"/>
        <rFont val="Times New Roman"/>
        <family val="1"/>
      </rPr>
      <t>(</t>
    </r>
    <r>
      <rPr>
        <sz val="9"/>
        <rFont val="新細明體"/>
        <family val="1"/>
        <charset val="136"/>
      </rPr>
      <t>元</t>
    </r>
    <r>
      <rPr>
        <sz val="9"/>
        <rFont val="Times New Roman"/>
        <family val="1"/>
      </rPr>
      <t>)</t>
    </r>
    <phoneticPr fontId="4" type="noConversion"/>
  </si>
  <si>
    <t>年底家庭數</t>
    <phoneticPr fontId="4" type="noConversion"/>
  </si>
  <si>
    <r>
      <t>被寄養兒童</t>
    </r>
    <r>
      <rPr>
        <sz val="9"/>
        <rFont val="新細明體"/>
        <family val="1"/>
        <charset val="136"/>
      </rPr>
      <t>人</t>
    </r>
    <r>
      <rPr>
        <sz val="9"/>
        <rFont val="新細明體"/>
        <family val="1"/>
        <charset val="136"/>
      </rPr>
      <t>次</t>
    </r>
    <phoneticPr fontId="4" type="noConversion"/>
  </si>
  <si>
    <t>強制</t>
    <phoneticPr fontId="4" type="noConversion"/>
  </si>
  <si>
    <t>一般</t>
    <phoneticPr fontId="4" type="noConversion"/>
  </si>
  <si>
    <t>臺 灣 省</t>
    <phoneticPr fontId="4" type="noConversion"/>
  </si>
  <si>
    <t>臺北縣</t>
    <phoneticPr fontId="4" type="noConversion"/>
  </si>
  <si>
    <t>宜蘭縣</t>
    <phoneticPr fontId="4" type="noConversion"/>
  </si>
  <si>
    <t>桃園縣</t>
    <phoneticPr fontId="4" type="noConversion"/>
  </si>
  <si>
    <t>新竹縣</t>
    <phoneticPr fontId="4" type="noConversion"/>
  </si>
  <si>
    <t>苗栗縣</t>
    <phoneticPr fontId="4" type="noConversion"/>
  </si>
  <si>
    <t>臺中縣</t>
    <phoneticPr fontId="4" type="noConversion"/>
  </si>
  <si>
    <t>彰化縣</t>
    <phoneticPr fontId="4" type="noConversion"/>
  </si>
  <si>
    <t>南投縣</t>
    <phoneticPr fontId="4" type="noConversion"/>
  </si>
  <si>
    <t>雲林縣</t>
    <phoneticPr fontId="4" type="noConversion"/>
  </si>
  <si>
    <t>嘉義縣</t>
    <phoneticPr fontId="4" type="noConversion"/>
  </si>
  <si>
    <t>臺南縣</t>
    <phoneticPr fontId="4" type="noConversion"/>
  </si>
  <si>
    <t>高雄縣</t>
    <phoneticPr fontId="4" type="noConversion"/>
  </si>
  <si>
    <t>屏東縣</t>
    <phoneticPr fontId="4" type="noConversion"/>
  </si>
  <si>
    <t>臺東縣</t>
    <phoneticPr fontId="4" type="noConversion"/>
  </si>
  <si>
    <t>花蓮縣</t>
    <phoneticPr fontId="4" type="noConversion"/>
  </si>
  <si>
    <t>澎湖縣</t>
    <phoneticPr fontId="4" type="noConversion"/>
  </si>
  <si>
    <t>基隆市</t>
    <phoneticPr fontId="4" type="noConversion"/>
  </si>
  <si>
    <t>新竹市</t>
    <phoneticPr fontId="4" type="noConversion"/>
  </si>
  <si>
    <t>臺中市</t>
    <phoneticPr fontId="4" type="noConversion"/>
  </si>
  <si>
    <t>嘉義市</t>
    <phoneticPr fontId="4" type="noConversion"/>
  </si>
  <si>
    <t>臺南市</t>
    <phoneticPr fontId="4" type="noConversion"/>
  </si>
  <si>
    <t>福 建 省</t>
    <phoneticPr fontId="4" type="noConversion"/>
  </si>
  <si>
    <t>金門縣</t>
    <phoneticPr fontId="4" type="noConversion"/>
  </si>
  <si>
    <t>連江縣</t>
    <phoneticPr fontId="4" type="noConversion"/>
  </si>
  <si>
    <t>臺灣地區</t>
    <phoneticPr fontId="4" type="noConversion"/>
  </si>
  <si>
    <t>件(人)次</t>
    <phoneticPr fontId="4" type="noConversion"/>
  </si>
  <si>
    <t>實際寄養人數(人次)</t>
    <phoneticPr fontId="4" type="noConversion"/>
  </si>
  <si>
    <t>資料來源：本部及直轄市、縣(市)政府。</t>
    <phoneticPr fontId="4" type="noConversion"/>
  </si>
  <si>
    <t xml:space="preserve">八十九年 </t>
    <phoneticPr fontId="4" type="noConversion"/>
  </si>
  <si>
    <t>地區別</t>
    <phoneticPr fontId="4" type="noConversion"/>
  </si>
  <si>
    <t>公告
件數</t>
    <phoneticPr fontId="4" type="noConversion"/>
  </si>
  <si>
    <t>機構
安置人次</t>
    <phoneticPr fontId="4" type="noConversion"/>
  </si>
  <si>
    <t>個案
輔導人次</t>
    <phoneticPr fontId="4" type="noConversion"/>
  </si>
  <si>
    <t>追蹤
輔導人次</t>
    <phoneticPr fontId="4" type="noConversion"/>
  </si>
  <si>
    <t>法庭
服務次數</t>
    <phoneticPr fontId="4" type="noConversion"/>
  </si>
  <si>
    <t>少年福利服務及保護處置</t>
    <phoneticPr fontId="4" type="noConversion"/>
  </si>
  <si>
    <t>地區別</t>
    <phoneticPr fontId="4" type="noConversion"/>
  </si>
  <si>
    <r>
      <t>件</t>
    </r>
    <r>
      <rPr>
        <sz val="9"/>
        <rFont val="Times New Roman"/>
        <family val="1"/>
      </rPr>
      <t>(</t>
    </r>
    <r>
      <rPr>
        <sz val="9"/>
        <rFont val="新細明體"/>
        <family val="1"/>
        <charset val="136"/>
      </rPr>
      <t>人</t>
    </r>
    <r>
      <rPr>
        <sz val="9"/>
        <rFont val="Times New Roman"/>
        <family val="1"/>
      </rPr>
      <t>)</t>
    </r>
    <r>
      <rPr>
        <sz val="9"/>
        <rFont val="新細明體"/>
        <family val="1"/>
        <charset val="136"/>
      </rPr>
      <t>次</t>
    </r>
    <phoneticPr fontId="4" type="noConversion"/>
  </si>
  <si>
    <t>實際寄養家庭數</t>
    <phoneticPr fontId="4" type="noConversion"/>
  </si>
  <si>
    <r>
      <t>實際寄養人數</t>
    </r>
    <r>
      <rPr>
        <sz val="9"/>
        <rFont val="Times New Roman"/>
        <family val="1"/>
      </rPr>
      <t>(</t>
    </r>
    <r>
      <rPr>
        <sz val="9"/>
        <rFont val="新細明體"/>
        <family val="1"/>
        <charset val="136"/>
      </rPr>
      <t>人次</t>
    </r>
    <r>
      <rPr>
        <sz val="9"/>
        <rFont val="Times New Roman"/>
        <family val="1"/>
      </rPr>
      <t>)</t>
    </r>
    <phoneticPr fontId="4" type="noConversion"/>
  </si>
  <si>
    <t>件數</t>
    <phoneticPr fontId="4" type="noConversion"/>
  </si>
  <si>
    <t>少年福利服務及保護處置</t>
    <phoneticPr fontId="4" type="noConversion"/>
  </si>
  <si>
    <t>地區別</t>
    <phoneticPr fontId="4" type="noConversion"/>
  </si>
  <si>
    <t>機構安置人次</t>
    <phoneticPr fontId="4" type="noConversion"/>
  </si>
  <si>
    <t>個案輔導人次</t>
    <phoneticPr fontId="4" type="noConversion"/>
  </si>
  <si>
    <t>追蹤輔導人次</t>
    <phoneticPr fontId="4" type="noConversion"/>
  </si>
  <si>
    <t>法庭服務次數</t>
    <phoneticPr fontId="4" type="noConversion"/>
  </si>
  <si>
    <t>違反少年福利法案件處分</t>
    <phoneticPr fontId="4" type="noConversion"/>
  </si>
  <si>
    <t>移送法院強制執行</t>
    <phoneticPr fontId="4" type="noConversion"/>
  </si>
  <si>
    <t>件數</t>
    <phoneticPr fontId="4" type="noConversion"/>
  </si>
  <si>
    <t>人數</t>
    <phoneticPr fontId="4" type="noConversion"/>
  </si>
  <si>
    <r>
      <t>八十九年</t>
    </r>
    <r>
      <rPr>
        <sz val="9"/>
        <rFont val="Times New Roman"/>
        <family val="1"/>
      </rPr>
      <t xml:space="preserve"> </t>
    </r>
    <phoneticPr fontId="4" type="noConversion"/>
  </si>
  <si>
    <t>資料來源：本部。</t>
    <phoneticPr fontId="4" type="noConversion"/>
  </si>
  <si>
    <t>-</t>
    <phoneticPr fontId="6" type="noConversion"/>
  </si>
  <si>
    <t>總計</t>
    <phoneticPr fontId="6" type="noConversion"/>
  </si>
  <si>
    <t>Total</t>
  </si>
  <si>
    <t>New Taipei City</t>
    <phoneticPr fontId="6" type="noConversion"/>
  </si>
  <si>
    <t>Taipei City</t>
    <phoneticPr fontId="6" type="noConversion"/>
  </si>
  <si>
    <t>Taichung City</t>
    <phoneticPr fontId="6" type="noConversion"/>
  </si>
  <si>
    <t>Tainan City</t>
    <phoneticPr fontId="6" type="noConversion"/>
  </si>
  <si>
    <t>Kaohsiung City</t>
    <phoneticPr fontId="6" type="noConversion"/>
  </si>
  <si>
    <t>Taiwan Prov.</t>
  </si>
  <si>
    <t>Yilan County</t>
  </si>
  <si>
    <t>Taoyuan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</si>
  <si>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</si>
  <si>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</si>
  <si>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</si>
  <si>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</si>
  <si>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</si>
  <si>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</si>
  <si>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</si>
  <si>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</si>
  <si>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</si>
  <si>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</si>
  <si>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</si>
  <si>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</si>
  <si>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</si>
  <si>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Fuchien Prov.</t>
  </si>
  <si>
    <t>Kinmen County</t>
  </si>
  <si>
    <t>Lienchiang County</t>
  </si>
  <si>
    <t>Source: County and Government.</t>
    <phoneticPr fontId="6" type="noConversion"/>
  </si>
  <si>
    <t>Taipei County</t>
    <phoneticPr fontId="6" type="noConversion"/>
  </si>
  <si>
    <t>Taichung County</t>
    <phoneticPr fontId="4" type="noConversion"/>
  </si>
  <si>
    <t>Tainan County</t>
    <phoneticPr fontId="4" type="noConversion"/>
  </si>
  <si>
    <t>Kaohsiung County</t>
    <phoneticPr fontId="4" type="noConversion"/>
  </si>
  <si>
    <t>Taichung City</t>
    <phoneticPr fontId="4" type="noConversion"/>
  </si>
  <si>
    <t>Tainan City</t>
    <phoneticPr fontId="4" type="noConversion"/>
  </si>
  <si>
    <t xml:space="preserve"> 追蹤輔導(件或人次)</t>
    <phoneticPr fontId="4" type="noConversion"/>
  </si>
  <si>
    <t>陪同出庭次數(次)</t>
    <phoneticPr fontId="4" type="noConversion"/>
  </si>
  <si>
    <t xml:space="preserve"> 親職教育人次</t>
    <phoneticPr fontId="4" type="noConversion"/>
  </si>
  <si>
    <t>件(人)次</t>
    <phoneticPr fontId="4" type="noConversion"/>
  </si>
  <si>
    <t>金額(元)</t>
    <phoneticPr fontId="4" type="noConversion"/>
  </si>
  <si>
    <t>實際寄養人數(人次)</t>
    <phoneticPr fontId="4" type="noConversion"/>
  </si>
  <si>
    <t>公告
件數</t>
    <phoneticPr fontId="4" type="noConversion"/>
  </si>
  <si>
    <t>緊急庇護(件或人次)</t>
    <phoneticPr fontId="4" type="noConversion"/>
  </si>
  <si>
    <t>一般安置(件或人次)</t>
    <phoneticPr fontId="4" type="noConversion"/>
  </si>
  <si>
    <t>個案輔導(件或人次)</t>
    <phoneticPr fontId="4" type="noConversion"/>
  </si>
  <si>
    <t>被寄養兒童人次</t>
    <phoneticPr fontId="4" type="noConversion"/>
  </si>
  <si>
    <t>Source: County and Government.</t>
    <phoneticPr fontId="6" type="noConversion"/>
  </si>
  <si>
    <t>Taipei County</t>
    <phoneticPr fontId="6" type="noConversion"/>
  </si>
  <si>
    <t>Taichung County</t>
    <phoneticPr fontId="4" type="noConversion"/>
  </si>
  <si>
    <t>Tainan County</t>
    <phoneticPr fontId="4" type="noConversion"/>
  </si>
  <si>
    <t>Kaohsiung County</t>
    <phoneticPr fontId="4" type="noConversion"/>
  </si>
  <si>
    <t>Taichung City</t>
    <phoneticPr fontId="4" type="noConversion"/>
  </si>
  <si>
    <t>Tainan City</t>
    <phoneticPr fontId="4" type="noConversion"/>
  </si>
  <si>
    <t>Taoyuan City</t>
    <phoneticPr fontId="6" type="noConversion"/>
  </si>
  <si>
    <t>民國92年,2003</t>
    <phoneticPr fontId="6" type="noConversion"/>
  </si>
  <si>
    <t>民國92年,2003</t>
    <phoneticPr fontId="6" type="noConversion"/>
  </si>
  <si>
    <t>中華民國91年,2002</t>
    <phoneticPr fontId="6" type="noConversion"/>
  </si>
  <si>
    <t>民國91年,2002</t>
    <phoneticPr fontId="6" type="noConversion"/>
  </si>
  <si>
    <t>民國90年,2001</t>
    <phoneticPr fontId="6" type="noConversion"/>
  </si>
  <si>
    <t>民國89年,2000</t>
    <phoneticPr fontId="6" type="noConversion"/>
  </si>
  <si>
    <t>民國88年,1999</t>
    <phoneticPr fontId="6" type="noConversion"/>
  </si>
  <si>
    <t>民國88年,1999</t>
    <phoneticPr fontId="6" type="noConversion"/>
  </si>
  <si>
    <t>期底人數</t>
    <phoneticPr fontId="4" type="noConversion"/>
  </si>
  <si>
    <r>
      <rPr>
        <sz val="9"/>
        <rFont val="標楷體"/>
        <family val="4"/>
        <charset val="136"/>
      </rPr>
      <t>托育補助</t>
    </r>
    <r>
      <rPr>
        <sz val="9"/>
        <rFont val="Times New Roman"/>
        <family val="1"/>
      </rPr>
      <t>/</t>
    </r>
    <r>
      <rPr>
        <sz val="9"/>
        <rFont val="標楷體"/>
        <family val="4"/>
        <charset val="136"/>
      </rPr>
      <t xml:space="preserve">津貼
</t>
    </r>
    <r>
      <rPr>
        <sz val="9"/>
        <rFont val="Times New Roman"/>
        <family val="1"/>
      </rPr>
      <t>Childcare Subsidies/Allowance for Low-Income Families</t>
    </r>
    <phoneticPr fontId="4"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</si>
  <si>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</si>
  <si>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</si>
  <si>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金額</t>
    </r>
    <r>
      <rPr>
        <sz val="9"/>
        <rFont val="Times New Roman"/>
        <family val="1"/>
      </rPr>
      <t>(</t>
    </r>
    <r>
      <rPr>
        <sz val="9"/>
        <rFont val="標楷體"/>
        <family val="4"/>
        <charset val="136"/>
      </rPr>
      <t>元</t>
    </r>
    <r>
      <rPr>
        <sz val="9"/>
        <rFont val="Times New Roman"/>
        <family val="1"/>
      </rPr>
      <t>)
Amount(NT$)</t>
    </r>
    <phoneticPr fontId="4" type="noConversion"/>
  </si>
  <si>
    <r>
      <rPr>
        <sz val="9"/>
        <rFont val="標楷體"/>
        <family val="4"/>
        <charset val="136"/>
      </rPr>
      <t>計</t>
    </r>
    <r>
      <rPr>
        <sz val="9"/>
        <rFont val="Times New Roman"/>
        <family val="1"/>
      </rPr>
      <t xml:space="preserve"> 
Total</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</si>
  <si>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</si>
  <si>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 xml:space="preserve">女
</t>
    </r>
    <r>
      <rPr>
        <sz val="9"/>
        <rFont val="Times New Roman"/>
        <family val="1"/>
      </rPr>
      <t>Female</t>
    </r>
    <phoneticPr fontId="4" type="noConversion"/>
  </si>
  <si>
    <r>
      <rPr>
        <sz val="8"/>
        <rFont val="標楷體"/>
        <family val="4"/>
        <charset val="136"/>
      </rPr>
      <t>資料來源：各直轄市、縣市政府。</t>
    </r>
    <phoneticPr fontId="6" type="noConversion"/>
  </si>
  <si>
    <r>
      <rPr>
        <sz val="8"/>
        <rFont val="標楷體"/>
        <family val="4"/>
        <charset val="136"/>
      </rPr>
      <t>資料來源：直轄市、縣</t>
    </r>
    <r>
      <rPr>
        <sz val="8"/>
        <rFont val="Times New Roman"/>
        <family val="1"/>
      </rPr>
      <t>(</t>
    </r>
    <r>
      <rPr>
        <sz val="8"/>
        <rFont val="標楷體"/>
        <family val="4"/>
        <charset val="136"/>
      </rPr>
      <t>市</t>
    </r>
    <r>
      <rPr>
        <sz val="8"/>
        <rFont val="Times New Roman"/>
        <family val="1"/>
      </rPr>
      <t>)</t>
    </r>
    <r>
      <rPr>
        <sz val="8"/>
        <rFont val="標楷體"/>
        <family val="4"/>
        <charset val="136"/>
      </rPr>
      <t>政府。</t>
    </r>
    <phoneticPr fontId="6" type="noConversion"/>
  </si>
  <si>
    <r>
      <rPr>
        <sz val="8"/>
        <rFont val="標楷體"/>
        <family val="4"/>
        <charset val="136"/>
      </rPr>
      <t>更新日期：</t>
    </r>
    <r>
      <rPr>
        <sz val="8"/>
        <rFont val="Times New Roman"/>
        <family val="1"/>
      </rPr>
      <t>2014/4/30</t>
    </r>
    <phoneticPr fontId="6" type="noConversion"/>
  </si>
  <si>
    <r>
      <rPr>
        <sz val="8"/>
        <rFont val="標楷體"/>
        <family val="4"/>
        <charset val="136"/>
      </rPr>
      <t>更新日期：</t>
    </r>
    <r>
      <rPr>
        <sz val="8"/>
        <rFont val="Times New Roman"/>
        <family val="1"/>
      </rPr>
      <t>2014/5/15</t>
    </r>
    <phoneticPr fontId="6" type="noConversion"/>
  </si>
  <si>
    <r>
      <rPr>
        <sz val="8"/>
        <rFont val="標楷體"/>
        <family val="4"/>
        <charset val="136"/>
      </rPr>
      <t>更新日期：</t>
    </r>
    <r>
      <rPr>
        <sz val="8"/>
        <rFont val="Times New Roman"/>
        <family val="1"/>
      </rPr>
      <t>2015/11/16</t>
    </r>
    <phoneticPr fontId="6" type="noConversion"/>
  </si>
  <si>
    <r>
      <rPr>
        <sz val="8"/>
        <rFont val="標楷體"/>
        <family val="4"/>
        <charset val="136"/>
      </rPr>
      <t>說明：本表寄養經費為家庭寄養費用，新北市結餘偏高，係含括機構安置、戶苗計算安置及親屬安置之經費。</t>
    </r>
    <phoneticPr fontId="6" type="noConversion"/>
  </si>
  <si>
    <r>
      <rPr>
        <sz val="8"/>
        <rFont val="標楷體"/>
        <family val="4"/>
        <charset val="136"/>
      </rPr>
      <t>更新日期：</t>
    </r>
    <r>
      <rPr>
        <sz val="8"/>
        <rFont val="Times New Roman"/>
        <family val="1"/>
      </rPr>
      <t>2016/03/08</t>
    </r>
    <phoneticPr fontId="6"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</si>
  <si>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</si>
  <si>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</si>
  <si>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</si>
  <si>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總計</t>
    </r>
    <phoneticPr fontId="6" type="noConversion"/>
  </si>
  <si>
    <r>
      <rPr>
        <sz val="9"/>
        <rFont val="標楷體"/>
        <family val="4"/>
        <charset val="136"/>
      </rPr>
      <t>高</t>
    </r>
    <r>
      <rPr>
        <sz val="9"/>
        <rFont val="Times New Roman"/>
        <family val="1"/>
      </rPr>
      <t xml:space="preserve"> </t>
    </r>
    <r>
      <rPr>
        <sz val="9"/>
        <rFont val="標楷體"/>
        <family val="4"/>
        <charset val="136"/>
      </rPr>
      <t>雄</t>
    </r>
    <r>
      <rPr>
        <sz val="9"/>
        <rFont val="Times New Roman"/>
        <family val="1"/>
      </rPr>
      <t xml:space="preserve"> </t>
    </r>
    <r>
      <rPr>
        <sz val="9"/>
        <rFont val="標楷體"/>
        <family val="4"/>
        <charset val="136"/>
      </rPr>
      <t>市</t>
    </r>
    <phoneticPr fontId="6" type="noConversion"/>
  </si>
  <si>
    <r>
      <rPr>
        <sz val="9"/>
        <rFont val="標楷體"/>
        <family val="4"/>
        <charset val="136"/>
      </rPr>
      <t>　宜蘭縣</t>
    </r>
    <phoneticPr fontId="6" type="noConversion"/>
  </si>
  <si>
    <r>
      <rPr>
        <sz val="9"/>
        <rFont val="標楷體"/>
        <family val="4"/>
        <charset val="136"/>
      </rPr>
      <t>　新竹縣</t>
    </r>
    <phoneticPr fontId="6" type="noConversion"/>
  </si>
  <si>
    <r>
      <rPr>
        <sz val="9"/>
        <rFont val="標楷體"/>
        <family val="4"/>
        <charset val="136"/>
      </rPr>
      <t>　苗栗縣</t>
    </r>
    <phoneticPr fontId="6" type="noConversion"/>
  </si>
  <si>
    <r>
      <rPr>
        <sz val="9"/>
        <rFont val="標楷體"/>
        <family val="4"/>
        <charset val="136"/>
      </rPr>
      <t>　彰化縣</t>
    </r>
    <phoneticPr fontId="6" type="noConversion"/>
  </si>
  <si>
    <r>
      <rPr>
        <sz val="9"/>
        <rFont val="標楷體"/>
        <family val="4"/>
        <charset val="136"/>
      </rPr>
      <t>　南投縣</t>
    </r>
    <phoneticPr fontId="6" type="noConversion"/>
  </si>
  <si>
    <r>
      <rPr>
        <sz val="9"/>
        <rFont val="標楷體"/>
        <family val="4"/>
        <charset val="136"/>
      </rPr>
      <t>　雲林縣</t>
    </r>
    <phoneticPr fontId="6" type="noConversion"/>
  </si>
  <si>
    <r>
      <rPr>
        <sz val="9"/>
        <rFont val="標楷體"/>
        <family val="4"/>
        <charset val="136"/>
      </rPr>
      <t>　嘉義縣</t>
    </r>
    <phoneticPr fontId="6" type="noConversion"/>
  </si>
  <si>
    <r>
      <rPr>
        <sz val="9"/>
        <rFont val="標楷體"/>
        <family val="4"/>
        <charset val="136"/>
      </rPr>
      <t>　屏東縣</t>
    </r>
    <phoneticPr fontId="6" type="noConversion"/>
  </si>
  <si>
    <r>
      <rPr>
        <sz val="9"/>
        <rFont val="標楷體"/>
        <family val="4"/>
        <charset val="136"/>
      </rPr>
      <t>　臺東縣</t>
    </r>
    <phoneticPr fontId="6" type="noConversion"/>
  </si>
  <si>
    <r>
      <rPr>
        <sz val="9"/>
        <rFont val="標楷體"/>
        <family val="4"/>
        <charset val="136"/>
      </rPr>
      <t>　花蓮縣</t>
    </r>
    <phoneticPr fontId="6" type="noConversion"/>
  </si>
  <si>
    <r>
      <rPr>
        <sz val="9"/>
        <rFont val="標楷體"/>
        <family val="4"/>
        <charset val="136"/>
      </rPr>
      <t>　澎湖縣</t>
    </r>
    <phoneticPr fontId="6" type="noConversion"/>
  </si>
  <si>
    <r>
      <rPr>
        <sz val="9"/>
        <rFont val="標楷體"/>
        <family val="4"/>
        <charset val="136"/>
      </rPr>
      <t>　基隆市</t>
    </r>
    <phoneticPr fontId="6" type="noConversion"/>
  </si>
  <si>
    <r>
      <rPr>
        <sz val="9"/>
        <rFont val="標楷體"/>
        <family val="4"/>
        <charset val="136"/>
      </rPr>
      <t>　新竹市</t>
    </r>
    <phoneticPr fontId="6" type="noConversion"/>
  </si>
  <si>
    <r>
      <rPr>
        <sz val="9"/>
        <rFont val="標楷體"/>
        <family val="4"/>
        <charset val="136"/>
      </rPr>
      <t>　嘉義市</t>
    </r>
    <phoneticPr fontId="6" type="noConversion"/>
  </si>
  <si>
    <r>
      <rPr>
        <sz val="9"/>
        <rFont val="標楷體"/>
        <family val="4"/>
        <charset val="136"/>
      </rPr>
      <t>　金門縣</t>
    </r>
    <phoneticPr fontId="6" type="noConversion"/>
  </si>
  <si>
    <r>
      <rPr>
        <sz val="9"/>
        <rFont val="標楷體"/>
        <family val="4"/>
        <charset val="136"/>
      </rPr>
      <t>　連江縣</t>
    </r>
    <phoneticPr fontId="6" type="noConversion"/>
  </si>
  <si>
    <r>
      <rPr>
        <sz val="10"/>
        <color indexed="12"/>
        <rFont val="標楷體"/>
        <family val="4"/>
        <charset val="136"/>
      </rPr>
      <t>計</t>
    </r>
    <phoneticPr fontId="4" type="noConversion"/>
  </si>
  <si>
    <r>
      <rPr>
        <sz val="10"/>
        <color indexed="12"/>
        <rFont val="標楷體"/>
        <family val="4"/>
        <charset val="136"/>
      </rPr>
      <t>計</t>
    </r>
    <phoneticPr fontId="4" type="noConversion"/>
  </si>
  <si>
    <t>Total</t>
    <phoneticPr fontId="4" type="noConversion"/>
  </si>
  <si>
    <t>Total</t>
    <phoneticPr fontId="4" type="noConversion"/>
  </si>
  <si>
    <r>
      <rPr>
        <sz val="10"/>
        <rFont val="標楷體"/>
        <family val="4"/>
        <charset val="136"/>
      </rPr>
      <t>一般</t>
    </r>
    <phoneticPr fontId="4" type="noConversion"/>
  </si>
  <si>
    <r>
      <rPr>
        <sz val="10"/>
        <rFont val="標楷體"/>
        <family val="4"/>
        <charset val="136"/>
      </rPr>
      <t>一般</t>
    </r>
    <phoneticPr fontId="4" type="noConversion"/>
  </si>
  <si>
    <t>General</t>
    <phoneticPr fontId="4" type="noConversion"/>
  </si>
  <si>
    <t>General</t>
    <phoneticPr fontId="4" type="noConversion"/>
  </si>
  <si>
    <r>
      <rPr>
        <sz val="10"/>
        <rFont val="標楷體"/>
        <family val="4"/>
        <charset val="136"/>
      </rPr>
      <t>原住民</t>
    </r>
    <phoneticPr fontId="4" type="noConversion"/>
  </si>
  <si>
    <t>Aborigines</t>
    <phoneticPr fontId="4" type="noConversion"/>
  </si>
  <si>
    <t>Aborigines</t>
    <phoneticPr fontId="4" type="noConversion"/>
  </si>
  <si>
    <t>Total</t>
    <phoneticPr fontId="4" type="noConversion"/>
  </si>
  <si>
    <r>
      <rPr>
        <sz val="10"/>
        <rFont val="標楷體"/>
        <family val="4"/>
        <charset val="136"/>
      </rPr>
      <t>民國</t>
    </r>
    <r>
      <rPr>
        <sz val="10"/>
        <rFont val="Times New Roman"/>
        <family val="1"/>
      </rPr>
      <t>93</t>
    </r>
    <r>
      <rPr>
        <sz val="10"/>
        <rFont val="標楷體"/>
        <family val="4"/>
        <charset val="136"/>
      </rPr>
      <t>年</t>
    </r>
    <r>
      <rPr>
        <sz val="10"/>
        <rFont val="Times New Roman"/>
        <family val="1"/>
      </rPr>
      <t>,2004</t>
    </r>
    <phoneticPr fontId="6" type="noConversion"/>
  </si>
  <si>
    <r>
      <rPr>
        <sz val="9"/>
        <rFont val="標楷體"/>
        <family val="4"/>
        <charset val="136"/>
      </rPr>
      <t xml:space="preserve">區域及特殊族群別
</t>
    </r>
    <r>
      <rPr>
        <sz val="9"/>
        <rFont val="Times New Roman"/>
        <family val="1"/>
      </rPr>
      <t>Locality &amp;  Ethnos</t>
    </r>
    <phoneticPr fontId="4" type="noConversion"/>
  </si>
  <si>
    <r>
      <rPr>
        <sz val="9"/>
        <rFont val="標楷體"/>
        <family val="4"/>
        <charset val="136"/>
      </rPr>
      <t xml:space="preserve">弱勢兒童及少年生活扶助
</t>
    </r>
    <r>
      <rPr>
        <sz val="9"/>
        <rFont val="Times New Roman"/>
        <family val="1"/>
      </rPr>
      <t>Living Support for Disadvantaged Child and Youth</t>
    </r>
    <phoneticPr fontId="4" type="noConversion"/>
  </si>
  <si>
    <r>
      <rPr>
        <sz val="9"/>
        <rFont val="標楷體"/>
        <family val="4"/>
        <charset val="136"/>
      </rPr>
      <t>弱勢兒童及少年醫療補助</t>
    </r>
    <phoneticPr fontId="4" type="noConversion"/>
  </si>
  <si>
    <r>
      <rPr>
        <sz val="9"/>
        <rFont val="標楷體"/>
        <family val="4"/>
        <charset val="136"/>
      </rPr>
      <t>托育補助</t>
    </r>
    <r>
      <rPr>
        <sz val="9"/>
        <rFont val="Times New Roman"/>
        <family val="1"/>
      </rPr>
      <t>/</t>
    </r>
    <r>
      <rPr>
        <sz val="9"/>
        <rFont val="標楷體"/>
        <family val="4"/>
        <charset val="136"/>
      </rPr>
      <t xml:space="preserve">津貼
</t>
    </r>
    <r>
      <rPr>
        <sz val="9"/>
        <rFont val="Times New Roman"/>
        <family val="1"/>
      </rPr>
      <t>Childcare Subsidies/Allowance for Low-Income Families</t>
    </r>
    <phoneticPr fontId="4"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</si>
  <si>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</si>
  <si>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</si>
  <si>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金額</t>
    </r>
    <r>
      <rPr>
        <sz val="9"/>
        <rFont val="Times New Roman"/>
        <family val="1"/>
      </rPr>
      <t>(</t>
    </r>
    <r>
      <rPr>
        <sz val="9"/>
        <rFont val="標楷體"/>
        <family val="4"/>
        <charset val="136"/>
      </rPr>
      <t>元</t>
    </r>
    <r>
      <rPr>
        <sz val="9"/>
        <rFont val="Times New Roman"/>
        <family val="1"/>
      </rPr>
      <t>)
Amount(NT$)</t>
    </r>
    <phoneticPr fontId="4" type="noConversion"/>
  </si>
  <si>
    <r>
      <rPr>
        <sz val="9"/>
        <rFont val="標楷體"/>
        <family val="4"/>
        <charset val="136"/>
      </rPr>
      <t>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</si>
  <si>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計</t>
    </r>
    <r>
      <rPr>
        <sz val="9"/>
        <rFont val="Times New Roman"/>
        <family val="1"/>
      </rPr>
      <t xml:space="preserve"> 
Total</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</si>
  <si>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</si>
  <si>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 xml:space="preserve">女
</t>
    </r>
    <r>
      <rPr>
        <sz val="9"/>
        <rFont val="Times New Roman"/>
        <family val="1"/>
      </rPr>
      <t>Female</t>
    </r>
    <phoneticPr fontId="4" type="noConversion"/>
  </si>
  <si>
    <r>
      <rPr>
        <sz val="9"/>
        <rFont val="標楷體"/>
        <family val="4"/>
        <charset val="136"/>
      </rPr>
      <t>總計</t>
    </r>
    <phoneticPr fontId="6" type="noConversion"/>
  </si>
  <si>
    <r>
      <rPr>
        <sz val="10"/>
        <color indexed="12"/>
        <rFont val="標楷體"/>
        <family val="4"/>
        <charset val="136"/>
      </rPr>
      <t>計</t>
    </r>
    <phoneticPr fontId="4" type="noConversion"/>
  </si>
  <si>
    <r>
      <rPr>
        <sz val="9"/>
        <rFont val="標楷體"/>
        <family val="4"/>
        <charset val="136"/>
      </rPr>
      <t>　臺北縣</t>
    </r>
    <phoneticPr fontId="6" type="noConversion"/>
  </si>
  <si>
    <r>
      <rPr>
        <sz val="9"/>
        <rFont val="標楷體"/>
        <family val="4"/>
        <charset val="136"/>
      </rPr>
      <t>　桃園縣</t>
    </r>
    <phoneticPr fontId="6" type="noConversion"/>
  </si>
  <si>
    <r>
      <rPr>
        <sz val="9"/>
        <rFont val="標楷體"/>
        <family val="4"/>
        <charset val="136"/>
      </rPr>
      <t>　臺中縣</t>
    </r>
    <phoneticPr fontId="6" type="noConversion"/>
  </si>
  <si>
    <r>
      <rPr>
        <sz val="9"/>
        <rFont val="標楷體"/>
        <family val="4"/>
        <charset val="136"/>
      </rPr>
      <t>　臺南縣</t>
    </r>
    <phoneticPr fontId="6" type="noConversion"/>
  </si>
  <si>
    <r>
      <rPr>
        <sz val="9"/>
        <rFont val="標楷體"/>
        <family val="4"/>
        <charset val="136"/>
      </rPr>
      <t>　高雄縣</t>
    </r>
    <phoneticPr fontId="6" type="noConversion"/>
  </si>
  <si>
    <r>
      <rPr>
        <sz val="9"/>
        <rFont val="標楷體"/>
        <family val="4"/>
        <charset val="136"/>
      </rPr>
      <t>　臺中市</t>
    </r>
    <phoneticPr fontId="6" type="noConversion"/>
  </si>
  <si>
    <r>
      <rPr>
        <sz val="9"/>
        <rFont val="標楷體"/>
        <family val="4"/>
        <charset val="136"/>
      </rPr>
      <t>　臺南市</t>
    </r>
    <phoneticPr fontId="6" type="noConversion"/>
  </si>
  <si>
    <r>
      <rPr>
        <sz val="9"/>
        <rFont val="標楷體"/>
        <family val="4"/>
        <charset val="136"/>
      </rPr>
      <t>福</t>
    </r>
    <r>
      <rPr>
        <sz val="9"/>
        <rFont val="Times New Roman"/>
        <family val="1"/>
      </rPr>
      <t xml:space="preserve"> </t>
    </r>
    <r>
      <rPr>
        <sz val="9"/>
        <rFont val="標楷體"/>
        <family val="4"/>
        <charset val="136"/>
      </rPr>
      <t>建</t>
    </r>
    <r>
      <rPr>
        <sz val="9"/>
        <rFont val="Times New Roman"/>
        <family val="1"/>
      </rPr>
      <t xml:space="preserve"> </t>
    </r>
    <r>
      <rPr>
        <sz val="9"/>
        <rFont val="標楷體"/>
        <family val="4"/>
        <charset val="136"/>
      </rPr>
      <t>省</t>
    </r>
    <phoneticPr fontId="6" type="noConversion"/>
  </si>
  <si>
    <r>
      <rPr>
        <b/>
        <sz val="16"/>
        <rFont val="標楷體"/>
        <family val="4"/>
        <charset val="136"/>
      </rPr>
      <t>弱勢兒童及少年扶助概況</t>
    </r>
    <phoneticPr fontId="4" type="noConversion"/>
  </si>
  <si>
    <r>
      <rPr>
        <b/>
        <sz val="16"/>
        <rFont val="標楷體"/>
        <family val="4"/>
        <charset val="136"/>
      </rPr>
      <t>弱勢兒童及少年扶助概況</t>
    </r>
    <phoneticPr fontId="4" type="noConversion"/>
  </si>
  <si>
    <r>
      <rPr>
        <sz val="9"/>
        <rFont val="標楷體"/>
        <family val="4"/>
        <charset val="136"/>
      </rPr>
      <t xml:space="preserve">區域及特殊族群別
</t>
    </r>
    <r>
      <rPr>
        <sz val="9"/>
        <rFont val="Times New Roman"/>
        <family val="1"/>
      </rPr>
      <t>Locality &amp;  Ethnos</t>
    </r>
    <phoneticPr fontId="4" type="noConversion"/>
  </si>
  <si>
    <r>
      <rPr>
        <sz val="9"/>
        <rFont val="標楷體"/>
        <family val="4"/>
        <charset val="136"/>
      </rPr>
      <t xml:space="preserve">弱勢兒童及少年生活扶助
</t>
    </r>
    <r>
      <rPr>
        <sz val="9"/>
        <rFont val="Times New Roman"/>
        <family val="1"/>
      </rPr>
      <t>Living Support for Disadvantaged Child and Youth</t>
    </r>
    <phoneticPr fontId="4" type="noConversion"/>
  </si>
  <si>
    <r>
      <rPr>
        <sz val="9"/>
        <rFont val="標楷體"/>
        <family val="4"/>
        <charset val="136"/>
      </rPr>
      <t>弱勢兒童及少年醫療補助</t>
    </r>
    <phoneticPr fontId="4" type="noConversion"/>
  </si>
  <si>
    <r>
      <rPr>
        <sz val="9"/>
        <rFont val="標楷體"/>
        <family val="4"/>
        <charset val="136"/>
      </rPr>
      <t>托育補助</t>
    </r>
    <r>
      <rPr>
        <sz val="9"/>
        <rFont val="Times New Roman"/>
        <family val="1"/>
      </rPr>
      <t>/</t>
    </r>
    <r>
      <rPr>
        <sz val="9"/>
        <rFont val="標楷體"/>
        <family val="4"/>
        <charset val="136"/>
      </rPr>
      <t xml:space="preserve">津貼
</t>
    </r>
    <r>
      <rPr>
        <sz val="9"/>
        <rFont val="Times New Roman"/>
        <family val="1"/>
      </rPr>
      <t>Childcare Subsidies/Allowance for Low-Income Families</t>
    </r>
    <phoneticPr fontId="4"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</si>
  <si>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</si>
  <si>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</si>
  <si>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金額</t>
    </r>
    <r>
      <rPr>
        <sz val="9"/>
        <rFont val="Times New Roman"/>
        <family val="1"/>
      </rPr>
      <t>(</t>
    </r>
    <r>
      <rPr>
        <sz val="9"/>
        <rFont val="標楷體"/>
        <family val="4"/>
        <charset val="136"/>
      </rPr>
      <t>元</t>
    </r>
    <r>
      <rPr>
        <sz val="9"/>
        <rFont val="Times New Roman"/>
        <family val="1"/>
      </rPr>
      <t>)
Amount(NT$)</t>
    </r>
    <phoneticPr fontId="4" type="noConversion"/>
  </si>
  <si>
    <r>
      <rPr>
        <sz val="9"/>
        <rFont val="標楷體"/>
        <family val="4"/>
        <charset val="136"/>
      </rPr>
      <t>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</si>
  <si>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計</t>
    </r>
    <r>
      <rPr>
        <sz val="9"/>
        <rFont val="Times New Roman"/>
        <family val="1"/>
      </rPr>
      <t xml:space="preserve"> 
Total</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</si>
  <si>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</si>
  <si>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 xml:space="preserve">女
</t>
    </r>
    <r>
      <rPr>
        <sz val="9"/>
        <rFont val="Times New Roman"/>
        <family val="1"/>
      </rPr>
      <t>Female</t>
    </r>
    <phoneticPr fontId="4" type="noConversion"/>
  </si>
  <si>
    <r>
      <rPr>
        <sz val="10"/>
        <color indexed="12"/>
        <rFont val="標楷體"/>
        <family val="4"/>
        <charset val="136"/>
      </rPr>
      <t>計</t>
    </r>
    <phoneticPr fontId="4" type="noConversion"/>
  </si>
  <si>
    <t>Total</t>
    <phoneticPr fontId="4" type="noConversion"/>
  </si>
  <si>
    <r>
      <rPr>
        <sz val="10"/>
        <rFont val="標楷體"/>
        <family val="4"/>
        <charset val="136"/>
      </rPr>
      <t>一般</t>
    </r>
    <phoneticPr fontId="4" type="noConversion"/>
  </si>
  <si>
    <t>General</t>
    <phoneticPr fontId="4" type="noConversion"/>
  </si>
  <si>
    <r>
      <rPr>
        <sz val="10"/>
        <rFont val="標楷體"/>
        <family val="4"/>
        <charset val="136"/>
      </rPr>
      <t>原住民</t>
    </r>
    <phoneticPr fontId="4" type="noConversion"/>
  </si>
  <si>
    <t>Aborigines</t>
    <phoneticPr fontId="4" type="noConversion"/>
  </si>
  <si>
    <t>Taipei County</t>
    <phoneticPr fontId="6" type="noConversion"/>
  </si>
  <si>
    <t>Taichung County</t>
    <phoneticPr fontId="4" type="noConversion"/>
  </si>
  <si>
    <t>Tainan County</t>
    <phoneticPr fontId="4" type="noConversion"/>
  </si>
  <si>
    <t>Kaohsiung County</t>
    <phoneticPr fontId="4" type="noConversion"/>
  </si>
  <si>
    <t>Taichung City</t>
    <phoneticPr fontId="4" type="noConversion"/>
  </si>
  <si>
    <t>Tainan City</t>
    <phoneticPr fontId="4" type="noConversion"/>
  </si>
  <si>
    <r>
      <rPr>
        <sz val="8"/>
        <rFont val="標楷體"/>
        <family val="4"/>
        <charset val="136"/>
      </rPr>
      <t>資料來源：各直轄市、縣市政府。</t>
    </r>
    <phoneticPr fontId="6" type="noConversion"/>
  </si>
  <si>
    <t>Source: County and Government.</t>
    <phoneticPr fontId="6" type="noConversion"/>
  </si>
  <si>
    <r>
      <rPr>
        <sz val="10"/>
        <rFont val="標楷體"/>
        <family val="4"/>
        <charset val="136"/>
      </rPr>
      <t>民國</t>
    </r>
    <r>
      <rPr>
        <sz val="10"/>
        <rFont val="Times New Roman"/>
        <family val="1"/>
      </rPr>
      <t>99</t>
    </r>
    <r>
      <rPr>
        <sz val="10"/>
        <rFont val="標楷體"/>
        <family val="4"/>
        <charset val="136"/>
      </rPr>
      <t>年</t>
    </r>
    <r>
      <rPr>
        <sz val="10"/>
        <rFont val="Times New Roman"/>
        <family val="1"/>
      </rPr>
      <t>,2010</t>
    </r>
    <phoneticPr fontId="6" type="noConversion"/>
  </si>
  <si>
    <r>
      <rPr>
        <sz val="9"/>
        <rFont val="標楷體"/>
        <family val="4"/>
        <charset val="136"/>
      </rPr>
      <t xml:space="preserve">區域及特殊族群別
</t>
    </r>
    <r>
      <rPr>
        <sz val="9"/>
        <rFont val="Times New Roman"/>
        <family val="1"/>
      </rPr>
      <t>Locality &amp;  Ethnos</t>
    </r>
    <phoneticPr fontId="4" type="noConversion"/>
  </si>
  <si>
    <r>
      <rPr>
        <sz val="10"/>
        <rFont val="標楷體"/>
        <family val="4"/>
        <charset val="136"/>
      </rPr>
      <t>民國</t>
    </r>
    <r>
      <rPr>
        <sz val="10"/>
        <rFont val="Times New Roman"/>
        <family val="1"/>
      </rPr>
      <t>98</t>
    </r>
    <r>
      <rPr>
        <sz val="10"/>
        <rFont val="標楷體"/>
        <family val="4"/>
        <charset val="136"/>
      </rPr>
      <t>年</t>
    </r>
    <r>
      <rPr>
        <sz val="10"/>
        <rFont val="Times New Roman"/>
        <family val="1"/>
      </rPr>
      <t>,2009</t>
    </r>
    <phoneticPr fontId="6" type="noConversion"/>
  </si>
  <si>
    <r>
      <rPr>
        <sz val="10"/>
        <rFont val="標楷體"/>
        <family val="4"/>
        <charset val="136"/>
      </rPr>
      <t>民國</t>
    </r>
    <r>
      <rPr>
        <sz val="10"/>
        <rFont val="Times New Roman"/>
        <family val="1"/>
      </rPr>
      <t>97</t>
    </r>
    <r>
      <rPr>
        <sz val="10"/>
        <rFont val="標楷體"/>
        <family val="4"/>
        <charset val="136"/>
      </rPr>
      <t>年</t>
    </r>
    <r>
      <rPr>
        <sz val="10"/>
        <rFont val="Times New Roman"/>
        <family val="1"/>
      </rPr>
      <t>,2008</t>
    </r>
    <phoneticPr fontId="6" type="noConversion"/>
  </si>
  <si>
    <r>
      <rPr>
        <sz val="10"/>
        <rFont val="標楷體"/>
        <family val="4"/>
        <charset val="136"/>
      </rPr>
      <t>民國</t>
    </r>
    <r>
      <rPr>
        <sz val="10"/>
        <rFont val="Times New Roman"/>
        <family val="1"/>
      </rPr>
      <t>96</t>
    </r>
    <r>
      <rPr>
        <sz val="10"/>
        <rFont val="標楷體"/>
        <family val="4"/>
        <charset val="136"/>
      </rPr>
      <t>年</t>
    </r>
    <r>
      <rPr>
        <sz val="10"/>
        <rFont val="Times New Roman"/>
        <family val="1"/>
      </rPr>
      <t>,2007</t>
    </r>
    <phoneticPr fontId="6" type="noConversion"/>
  </si>
  <si>
    <r>
      <rPr>
        <sz val="10"/>
        <rFont val="標楷體"/>
        <family val="4"/>
        <charset val="136"/>
      </rPr>
      <t>民國</t>
    </r>
    <r>
      <rPr>
        <sz val="10"/>
        <rFont val="Times New Roman"/>
        <family val="1"/>
      </rPr>
      <t>95</t>
    </r>
    <r>
      <rPr>
        <sz val="10"/>
        <rFont val="標楷體"/>
        <family val="4"/>
        <charset val="136"/>
      </rPr>
      <t>年</t>
    </r>
    <r>
      <rPr>
        <sz val="10"/>
        <rFont val="Times New Roman"/>
        <family val="1"/>
      </rPr>
      <t>,2006</t>
    </r>
    <phoneticPr fontId="6" type="noConversion"/>
  </si>
  <si>
    <r>
      <rPr>
        <sz val="10"/>
        <rFont val="標楷體"/>
        <family val="4"/>
        <charset val="136"/>
      </rPr>
      <t>民國</t>
    </r>
    <r>
      <rPr>
        <sz val="10"/>
        <rFont val="Times New Roman"/>
        <family val="1"/>
      </rPr>
      <t>94</t>
    </r>
    <r>
      <rPr>
        <sz val="10"/>
        <rFont val="標楷體"/>
        <family val="4"/>
        <charset val="136"/>
      </rPr>
      <t>年</t>
    </r>
    <r>
      <rPr>
        <sz val="10"/>
        <rFont val="Times New Roman"/>
        <family val="1"/>
      </rPr>
      <t>,2005</t>
    </r>
    <phoneticPr fontId="6" type="noConversion"/>
  </si>
  <si>
    <r>
      <rPr>
        <sz val="10"/>
        <rFont val="標楷體"/>
        <family val="4"/>
        <charset val="136"/>
      </rPr>
      <t>民國</t>
    </r>
    <r>
      <rPr>
        <sz val="10"/>
        <rFont val="Times New Roman"/>
        <family val="1"/>
      </rPr>
      <t>100</t>
    </r>
    <r>
      <rPr>
        <sz val="10"/>
        <rFont val="標楷體"/>
        <family val="4"/>
        <charset val="136"/>
      </rPr>
      <t>年</t>
    </r>
    <r>
      <rPr>
        <sz val="10"/>
        <rFont val="Times New Roman"/>
        <family val="1"/>
      </rPr>
      <t>,2011</t>
    </r>
    <phoneticPr fontId="6" type="noConversion"/>
  </si>
  <si>
    <r>
      <rPr>
        <sz val="9"/>
        <rFont val="標楷體"/>
        <family val="4"/>
        <charset val="136"/>
      </rPr>
      <t xml:space="preserve">弱勢兒童及少年醫療補助
</t>
    </r>
    <r>
      <rPr>
        <sz val="9"/>
        <rFont val="Times New Roman"/>
        <family val="1"/>
      </rPr>
      <t>Medical subsidies for disadvantaged child and youth</t>
    </r>
    <phoneticPr fontId="4" type="noConversion"/>
  </si>
  <si>
    <r>
      <rPr>
        <sz val="9"/>
        <rFont val="標楷體"/>
        <family val="4"/>
        <charset val="136"/>
      </rPr>
      <t>托育補助</t>
    </r>
    <r>
      <rPr>
        <sz val="9"/>
        <rFont val="Times New Roman"/>
        <family val="1"/>
      </rPr>
      <t>/</t>
    </r>
    <r>
      <rPr>
        <sz val="9"/>
        <rFont val="標楷體"/>
        <family val="4"/>
        <charset val="136"/>
      </rPr>
      <t xml:space="preserve">津貼
</t>
    </r>
    <r>
      <rPr>
        <sz val="9"/>
        <rFont val="Times New Roman"/>
        <family val="1"/>
      </rPr>
      <t>Childcare Subsidies/Allowance for Low-Income Families</t>
    </r>
    <phoneticPr fontId="4"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</si>
  <si>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</si>
  <si>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</si>
  <si>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金額</t>
    </r>
    <r>
      <rPr>
        <sz val="9"/>
        <rFont val="Times New Roman"/>
        <family val="1"/>
      </rPr>
      <t>(</t>
    </r>
    <r>
      <rPr>
        <sz val="9"/>
        <rFont val="標楷體"/>
        <family val="4"/>
        <charset val="136"/>
      </rPr>
      <t>元</t>
    </r>
    <r>
      <rPr>
        <sz val="9"/>
        <rFont val="Times New Roman"/>
        <family val="1"/>
      </rPr>
      <t>)
Amount(NT$)</t>
    </r>
    <phoneticPr fontId="4" type="noConversion"/>
  </si>
  <si>
    <r>
      <rPr>
        <sz val="9"/>
        <rFont val="標楷體"/>
        <family val="4"/>
        <charset val="136"/>
      </rPr>
      <t>計</t>
    </r>
    <r>
      <rPr>
        <sz val="9"/>
        <rFont val="Times New Roman"/>
        <family val="1"/>
      </rPr>
      <t xml:space="preserve"> 
Total</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</si>
  <si>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</si>
  <si>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 xml:space="preserve">女
</t>
    </r>
    <r>
      <rPr>
        <sz val="9"/>
        <rFont val="Times New Roman"/>
        <family val="1"/>
      </rPr>
      <t>Female</t>
    </r>
    <phoneticPr fontId="4" type="noConversion"/>
  </si>
  <si>
    <r>
      <rPr>
        <sz val="9"/>
        <rFont val="標楷體"/>
        <family val="4"/>
        <charset val="136"/>
      </rPr>
      <t>新</t>
    </r>
    <r>
      <rPr>
        <sz val="9"/>
        <rFont val="Times New Roman"/>
        <family val="1"/>
      </rPr>
      <t xml:space="preserve"> </t>
    </r>
    <r>
      <rPr>
        <sz val="9"/>
        <rFont val="標楷體"/>
        <family val="4"/>
        <charset val="136"/>
      </rPr>
      <t>北</t>
    </r>
    <r>
      <rPr>
        <sz val="9"/>
        <rFont val="Times New Roman"/>
        <family val="1"/>
      </rPr>
      <t xml:space="preserve"> </t>
    </r>
    <r>
      <rPr>
        <sz val="9"/>
        <rFont val="標楷體"/>
        <family val="4"/>
        <charset val="136"/>
      </rPr>
      <t>市</t>
    </r>
    <phoneticPr fontId="6" type="noConversion"/>
  </si>
  <si>
    <r>
      <rPr>
        <sz val="9"/>
        <rFont val="標楷體"/>
        <family val="4"/>
        <charset val="136"/>
      </rPr>
      <t>臺</t>
    </r>
    <r>
      <rPr>
        <sz val="9"/>
        <rFont val="Times New Roman"/>
        <family val="1"/>
      </rPr>
      <t xml:space="preserve"> </t>
    </r>
    <r>
      <rPr>
        <sz val="9"/>
        <rFont val="標楷體"/>
        <family val="4"/>
        <charset val="136"/>
      </rPr>
      <t>北</t>
    </r>
    <r>
      <rPr>
        <sz val="9"/>
        <rFont val="Times New Roman"/>
        <family val="1"/>
      </rPr>
      <t xml:space="preserve"> </t>
    </r>
    <r>
      <rPr>
        <sz val="9"/>
        <rFont val="標楷體"/>
        <family val="4"/>
        <charset val="136"/>
      </rPr>
      <t>市</t>
    </r>
    <phoneticPr fontId="6" type="noConversion"/>
  </si>
  <si>
    <r>
      <rPr>
        <sz val="9"/>
        <rFont val="標楷體"/>
        <family val="4"/>
        <charset val="136"/>
      </rPr>
      <t>臺</t>
    </r>
    <r>
      <rPr>
        <sz val="9"/>
        <rFont val="Times New Roman"/>
        <family val="1"/>
      </rPr>
      <t xml:space="preserve"> </t>
    </r>
    <r>
      <rPr>
        <sz val="9"/>
        <rFont val="標楷體"/>
        <family val="4"/>
        <charset val="136"/>
      </rPr>
      <t>中</t>
    </r>
    <r>
      <rPr>
        <sz val="9"/>
        <rFont val="Times New Roman"/>
        <family val="1"/>
      </rPr>
      <t xml:space="preserve"> </t>
    </r>
    <r>
      <rPr>
        <sz val="9"/>
        <rFont val="標楷體"/>
        <family val="4"/>
        <charset val="136"/>
      </rPr>
      <t>市</t>
    </r>
    <phoneticPr fontId="6" type="noConversion"/>
  </si>
  <si>
    <r>
      <rPr>
        <sz val="9"/>
        <rFont val="標楷體"/>
        <family val="4"/>
        <charset val="136"/>
      </rPr>
      <t>臺</t>
    </r>
    <r>
      <rPr>
        <sz val="9"/>
        <rFont val="Times New Roman"/>
        <family val="1"/>
      </rPr>
      <t xml:space="preserve"> </t>
    </r>
    <r>
      <rPr>
        <sz val="9"/>
        <rFont val="標楷體"/>
        <family val="4"/>
        <charset val="136"/>
      </rPr>
      <t>南</t>
    </r>
    <r>
      <rPr>
        <sz val="9"/>
        <rFont val="Times New Roman"/>
        <family val="1"/>
      </rPr>
      <t xml:space="preserve"> </t>
    </r>
    <r>
      <rPr>
        <sz val="9"/>
        <rFont val="標楷體"/>
        <family val="4"/>
        <charset val="136"/>
      </rPr>
      <t>市</t>
    </r>
    <phoneticPr fontId="6" type="noConversion"/>
  </si>
  <si>
    <r>
      <rPr>
        <sz val="9"/>
        <rFont val="標楷體"/>
        <family val="4"/>
        <charset val="136"/>
      </rPr>
      <t>高</t>
    </r>
    <r>
      <rPr>
        <sz val="9"/>
        <rFont val="Times New Roman"/>
        <family val="1"/>
      </rPr>
      <t xml:space="preserve"> </t>
    </r>
    <r>
      <rPr>
        <sz val="9"/>
        <rFont val="標楷體"/>
        <family val="4"/>
        <charset val="136"/>
      </rPr>
      <t>雄</t>
    </r>
    <r>
      <rPr>
        <sz val="9"/>
        <rFont val="Times New Roman"/>
        <family val="1"/>
      </rPr>
      <t xml:space="preserve"> </t>
    </r>
    <r>
      <rPr>
        <sz val="9"/>
        <rFont val="標楷體"/>
        <family val="4"/>
        <charset val="136"/>
      </rPr>
      <t>市</t>
    </r>
    <phoneticPr fontId="6" type="noConversion"/>
  </si>
  <si>
    <r>
      <rPr>
        <sz val="9"/>
        <rFont val="標楷體"/>
        <family val="4"/>
        <charset val="136"/>
      </rPr>
      <t>臺</t>
    </r>
    <r>
      <rPr>
        <sz val="9"/>
        <rFont val="Times New Roman"/>
        <family val="1"/>
      </rPr>
      <t xml:space="preserve"> </t>
    </r>
    <r>
      <rPr>
        <sz val="9"/>
        <rFont val="標楷體"/>
        <family val="4"/>
        <charset val="136"/>
      </rPr>
      <t>灣</t>
    </r>
    <r>
      <rPr>
        <sz val="9"/>
        <rFont val="Times New Roman"/>
        <family val="1"/>
      </rPr>
      <t xml:space="preserve"> </t>
    </r>
    <r>
      <rPr>
        <sz val="9"/>
        <rFont val="標楷體"/>
        <family val="4"/>
        <charset val="136"/>
      </rPr>
      <t>省</t>
    </r>
    <phoneticPr fontId="6" type="noConversion"/>
  </si>
  <si>
    <r>
      <rPr>
        <sz val="9"/>
        <rFont val="標楷體"/>
        <family val="4"/>
        <charset val="136"/>
      </rPr>
      <t xml:space="preserve">區域及特殊族群別
</t>
    </r>
    <r>
      <rPr>
        <sz val="9"/>
        <rFont val="Times New Roman"/>
        <family val="1"/>
      </rPr>
      <t>Locality &amp;  Ethnos</t>
    </r>
    <phoneticPr fontId="4" type="noConversion"/>
  </si>
  <si>
    <r>
      <rPr>
        <sz val="9"/>
        <rFont val="標楷體"/>
        <family val="4"/>
        <charset val="136"/>
      </rPr>
      <t xml:space="preserve">弱勢兒童及少年醫療補助
</t>
    </r>
    <r>
      <rPr>
        <sz val="9"/>
        <rFont val="Times New Roman"/>
        <family val="1"/>
      </rPr>
      <t>Medical subsidies for disadvantaged child and youth</t>
    </r>
    <phoneticPr fontId="4" type="noConversion"/>
  </si>
  <si>
    <r>
      <rPr>
        <sz val="10"/>
        <rFont val="標楷體"/>
        <family val="4"/>
        <charset val="136"/>
      </rPr>
      <t>民國</t>
    </r>
    <r>
      <rPr>
        <sz val="10"/>
        <rFont val="Times New Roman"/>
        <family val="1"/>
      </rPr>
      <t>102</t>
    </r>
    <r>
      <rPr>
        <sz val="10"/>
        <rFont val="標楷體"/>
        <family val="4"/>
        <charset val="136"/>
      </rPr>
      <t>年</t>
    </r>
    <r>
      <rPr>
        <sz val="10"/>
        <rFont val="Times New Roman"/>
        <family val="1"/>
      </rPr>
      <t>,2013</t>
    </r>
    <phoneticPr fontId="6" type="noConversion"/>
  </si>
  <si>
    <r>
      <rPr>
        <sz val="10"/>
        <rFont val="標楷體"/>
        <family val="4"/>
        <charset val="136"/>
      </rPr>
      <t>民國</t>
    </r>
    <r>
      <rPr>
        <sz val="10"/>
        <rFont val="Times New Roman"/>
        <family val="1"/>
      </rPr>
      <t>101</t>
    </r>
    <r>
      <rPr>
        <sz val="10"/>
        <rFont val="標楷體"/>
        <family val="4"/>
        <charset val="136"/>
      </rPr>
      <t>年</t>
    </r>
    <r>
      <rPr>
        <sz val="10"/>
        <rFont val="Times New Roman"/>
        <family val="1"/>
      </rPr>
      <t>,2012</t>
    </r>
    <phoneticPr fontId="6" type="noConversion"/>
  </si>
  <si>
    <r>
      <rPr>
        <sz val="9"/>
        <rFont val="標楷體"/>
        <family val="4"/>
        <charset val="136"/>
      </rPr>
      <t>總計</t>
    </r>
    <phoneticPr fontId="6" type="noConversion"/>
  </si>
  <si>
    <r>
      <rPr>
        <sz val="10"/>
        <rFont val="標楷體"/>
        <family val="4"/>
        <charset val="136"/>
      </rPr>
      <t>民國</t>
    </r>
    <r>
      <rPr>
        <sz val="10"/>
        <rFont val="Times New Roman"/>
        <family val="1"/>
      </rPr>
      <t>105</t>
    </r>
    <r>
      <rPr>
        <sz val="10"/>
        <rFont val="標楷體"/>
        <family val="4"/>
        <charset val="136"/>
      </rPr>
      <t>年</t>
    </r>
    <r>
      <rPr>
        <sz val="10"/>
        <rFont val="Times New Roman"/>
        <family val="1"/>
      </rPr>
      <t xml:space="preserve">, 2016 </t>
    </r>
    <phoneticPr fontId="6" type="noConversion"/>
  </si>
  <si>
    <r>
      <rPr>
        <sz val="10"/>
        <rFont val="標楷體"/>
        <family val="4"/>
        <charset val="136"/>
      </rPr>
      <t>民國</t>
    </r>
    <r>
      <rPr>
        <sz val="10"/>
        <rFont val="Times New Roman"/>
        <family val="1"/>
      </rPr>
      <t>103</t>
    </r>
    <r>
      <rPr>
        <sz val="10"/>
        <rFont val="標楷體"/>
        <family val="4"/>
        <charset val="136"/>
      </rPr>
      <t>年</t>
    </r>
    <r>
      <rPr>
        <sz val="10"/>
        <rFont val="Times New Roman"/>
        <family val="1"/>
      </rPr>
      <t>,2014</t>
    </r>
    <phoneticPr fontId="6" type="noConversion"/>
  </si>
  <si>
    <t>…</t>
    <phoneticPr fontId="6" type="noConversion"/>
  </si>
  <si>
    <r>
      <rPr>
        <sz val="9"/>
        <rFont val="標楷體"/>
        <family val="4"/>
        <charset val="136"/>
      </rPr>
      <t>本年累計至期底人數</t>
    </r>
    <r>
      <rPr>
        <sz val="9"/>
        <rFont val="Times New Roman"/>
        <family val="1"/>
      </rPr>
      <t>(</t>
    </r>
    <r>
      <rPr>
        <sz val="9"/>
        <rFont val="標楷體"/>
        <family val="4"/>
        <charset val="136"/>
      </rPr>
      <t>人</t>
    </r>
    <r>
      <rPr>
        <sz val="9"/>
        <rFont val="Times New Roman"/>
        <family val="1"/>
      </rPr>
      <t>)
Accumulated to the End of the Current Persons</t>
    </r>
    <phoneticPr fontId="4" type="noConversion"/>
  </si>
  <si>
    <r>
      <rPr>
        <b/>
        <sz val="16"/>
        <rFont val="標楷體"/>
        <family val="4"/>
        <charset val="136"/>
      </rPr>
      <t>弱勢兒童及少年扶助概況</t>
    </r>
    <r>
      <rPr>
        <b/>
        <sz val="16"/>
        <rFont val="Times New Roman"/>
        <family val="1"/>
      </rPr>
      <t>Overview of Allowances for Disadvantaged Child and Youth</t>
    </r>
    <phoneticPr fontId="4" type="noConversion"/>
  </si>
  <si>
    <r>
      <rPr>
        <sz val="10"/>
        <rFont val="標楷體"/>
        <family val="4"/>
        <charset val="136"/>
      </rPr>
      <t>資料來源：各直轄市、縣市政府。</t>
    </r>
    <phoneticPr fontId="6" type="noConversion"/>
  </si>
  <si>
    <r>
      <rPr>
        <sz val="10"/>
        <rFont val="標楷體"/>
        <family val="4"/>
        <charset val="136"/>
      </rPr>
      <t>民國</t>
    </r>
    <r>
      <rPr>
        <sz val="10"/>
        <rFont val="Times New Roman"/>
        <family val="1"/>
      </rPr>
      <t>106</t>
    </r>
    <r>
      <rPr>
        <sz val="10"/>
        <rFont val="標楷體"/>
        <family val="4"/>
        <charset val="136"/>
      </rPr>
      <t>年</t>
    </r>
    <r>
      <rPr>
        <sz val="10"/>
        <rFont val="Times New Roman"/>
        <family val="1"/>
      </rPr>
      <t xml:space="preserve">,  2017 </t>
    </r>
    <phoneticPr fontId="6" type="noConversion"/>
  </si>
  <si>
    <t xml:space="preserve">  新北市</t>
    <phoneticPr fontId="6" type="noConversion"/>
  </si>
  <si>
    <t xml:space="preserve">   New Taipei City</t>
    <phoneticPr fontId="4" type="noConversion"/>
  </si>
  <si>
    <t xml:space="preserve">  臺北市</t>
    <phoneticPr fontId="6" type="noConversion"/>
  </si>
  <si>
    <t xml:space="preserve">    Taipei City</t>
    <phoneticPr fontId="4" type="noConversion"/>
  </si>
  <si>
    <t xml:space="preserve">  桃園市</t>
    <phoneticPr fontId="6" type="noConversion"/>
  </si>
  <si>
    <t>Taoyuan  City</t>
    <phoneticPr fontId="6" type="noConversion"/>
  </si>
  <si>
    <t xml:space="preserve">  臺中市</t>
    <phoneticPr fontId="6" type="noConversion"/>
  </si>
  <si>
    <t>Taichung City</t>
    <phoneticPr fontId="4" type="noConversion"/>
  </si>
  <si>
    <t xml:space="preserve">  臺南市</t>
    <phoneticPr fontId="6" type="noConversion"/>
  </si>
  <si>
    <t xml:space="preserve">     Tainan City</t>
    <phoneticPr fontId="4" type="noConversion"/>
  </si>
  <si>
    <t xml:space="preserve">  高雄市</t>
    <phoneticPr fontId="6" type="noConversion"/>
  </si>
  <si>
    <t xml:space="preserve">  Kaohsiung City</t>
    <phoneticPr fontId="4" type="noConversion"/>
  </si>
  <si>
    <t xml:space="preserve">  新北市</t>
    <phoneticPr fontId="6" type="noConversion"/>
  </si>
  <si>
    <t xml:space="preserve">   New Taipei City</t>
    <phoneticPr fontId="4" type="noConversion"/>
  </si>
  <si>
    <t xml:space="preserve">  臺北市</t>
    <phoneticPr fontId="6" type="noConversion"/>
  </si>
  <si>
    <t xml:space="preserve">    Taipei City</t>
    <phoneticPr fontId="4" type="noConversion"/>
  </si>
  <si>
    <t xml:space="preserve">  臺中市</t>
    <phoneticPr fontId="6" type="noConversion"/>
  </si>
  <si>
    <t xml:space="preserve">  臺南市</t>
    <phoneticPr fontId="6" type="noConversion"/>
  </si>
  <si>
    <t xml:space="preserve">     Tainan City</t>
    <phoneticPr fontId="4" type="noConversion"/>
  </si>
  <si>
    <t xml:space="preserve">  高雄市</t>
    <phoneticPr fontId="6" type="noConversion"/>
  </si>
  <si>
    <t xml:space="preserve">  Kaohsiung City</t>
    <phoneticPr fontId="4" type="noConversion"/>
  </si>
  <si>
    <t xml:space="preserve">    臺北市</t>
    <phoneticPr fontId="6" type="noConversion"/>
  </si>
  <si>
    <t xml:space="preserve">    高雄市</t>
    <phoneticPr fontId="6" type="noConversion"/>
  </si>
  <si>
    <t>臺北市</t>
    <phoneticPr fontId="6" type="noConversion"/>
  </si>
  <si>
    <t>高雄市</t>
    <phoneticPr fontId="6" type="noConversion"/>
  </si>
  <si>
    <t>澎湖縣</t>
    <phoneticPr fontId="4" type="noConversion"/>
  </si>
  <si>
    <t>高雄市</t>
    <phoneticPr fontId="6" type="noConversion"/>
  </si>
  <si>
    <t>宜蘭縣</t>
    <phoneticPr fontId="6" type="noConversion"/>
  </si>
  <si>
    <t>新竹縣</t>
    <phoneticPr fontId="6" type="noConversion"/>
  </si>
  <si>
    <t>苗栗縣</t>
    <phoneticPr fontId="6" type="noConversion"/>
  </si>
  <si>
    <t>彰化縣</t>
    <phoneticPr fontId="6" type="noConversion"/>
  </si>
  <si>
    <t>南投縣</t>
    <phoneticPr fontId="6" type="noConversion"/>
  </si>
  <si>
    <t>雲林縣</t>
    <phoneticPr fontId="6" type="noConversion"/>
  </si>
  <si>
    <t>嘉義縣</t>
    <phoneticPr fontId="6" type="noConversion"/>
  </si>
  <si>
    <t>屏東縣</t>
    <phoneticPr fontId="6" type="noConversion"/>
  </si>
  <si>
    <t>臺東縣</t>
    <phoneticPr fontId="6" type="noConversion"/>
  </si>
  <si>
    <t>花蓮縣</t>
    <phoneticPr fontId="6" type="noConversion"/>
  </si>
  <si>
    <t>澎湖縣</t>
    <phoneticPr fontId="6" type="noConversion"/>
  </si>
  <si>
    <t>基隆市</t>
    <phoneticPr fontId="6" type="noConversion"/>
  </si>
  <si>
    <t>新竹市</t>
    <phoneticPr fontId="6" type="noConversion"/>
  </si>
  <si>
    <t>嘉義市</t>
    <phoneticPr fontId="6" type="noConversion"/>
  </si>
  <si>
    <t>金門縣</t>
    <phoneticPr fontId="6" type="noConversion"/>
  </si>
  <si>
    <t>連江縣</t>
    <phoneticPr fontId="6" type="noConversion"/>
  </si>
  <si>
    <r>
      <rPr>
        <sz val="9"/>
        <rFont val="標楷體"/>
        <family val="4"/>
        <charset val="136"/>
      </rPr>
      <t>新</t>
    </r>
    <r>
      <rPr>
        <sz val="9"/>
        <rFont val="標楷體"/>
        <family val="4"/>
        <charset val="136"/>
      </rPr>
      <t>北</t>
    </r>
    <r>
      <rPr>
        <sz val="9"/>
        <rFont val="標楷體"/>
        <family val="4"/>
        <charset val="136"/>
      </rPr>
      <t>市</t>
    </r>
    <phoneticPr fontId="6" type="noConversion"/>
  </si>
  <si>
    <r>
      <rPr>
        <sz val="9"/>
        <rFont val="標楷體"/>
        <family val="4"/>
        <charset val="136"/>
      </rPr>
      <t>臺</t>
    </r>
    <r>
      <rPr>
        <sz val="9"/>
        <rFont val="標楷體"/>
        <family val="4"/>
        <charset val="136"/>
      </rPr>
      <t>北</t>
    </r>
    <r>
      <rPr>
        <sz val="9"/>
        <rFont val="標楷體"/>
        <family val="4"/>
        <charset val="136"/>
      </rPr>
      <t>市</t>
    </r>
    <phoneticPr fontId="6" type="noConversion"/>
  </si>
  <si>
    <r>
      <rPr>
        <sz val="9"/>
        <rFont val="標楷體"/>
        <family val="4"/>
        <charset val="136"/>
      </rPr>
      <t>桃</t>
    </r>
    <r>
      <rPr>
        <sz val="9"/>
        <rFont val="標楷體"/>
        <family val="4"/>
        <charset val="136"/>
      </rPr>
      <t>園</t>
    </r>
    <r>
      <rPr>
        <sz val="9"/>
        <rFont val="標楷體"/>
        <family val="4"/>
        <charset val="136"/>
      </rPr>
      <t>市</t>
    </r>
    <phoneticPr fontId="6" type="noConversion"/>
  </si>
  <si>
    <r>
      <rPr>
        <sz val="9"/>
        <rFont val="標楷體"/>
        <family val="4"/>
        <charset val="136"/>
      </rPr>
      <t>臺</t>
    </r>
    <r>
      <rPr>
        <sz val="9"/>
        <rFont val="標楷體"/>
        <family val="4"/>
        <charset val="136"/>
      </rPr>
      <t>中</t>
    </r>
    <r>
      <rPr>
        <sz val="9"/>
        <rFont val="標楷體"/>
        <family val="4"/>
        <charset val="136"/>
      </rPr>
      <t>市</t>
    </r>
    <phoneticPr fontId="6" type="noConversion"/>
  </si>
  <si>
    <r>
      <rPr>
        <sz val="9"/>
        <rFont val="標楷體"/>
        <family val="4"/>
        <charset val="136"/>
      </rPr>
      <t>臺</t>
    </r>
    <r>
      <rPr>
        <sz val="9"/>
        <rFont val="標楷體"/>
        <family val="4"/>
        <charset val="136"/>
      </rPr>
      <t>南</t>
    </r>
    <r>
      <rPr>
        <sz val="9"/>
        <rFont val="標楷體"/>
        <family val="4"/>
        <charset val="136"/>
      </rPr>
      <t>市</t>
    </r>
    <phoneticPr fontId="6" type="noConversion"/>
  </si>
  <si>
    <t>說明：台北市因未開辦「弱勢兒童及少年生活扶助」，102 年以前填列之數字為「弱勢兒童及少年緊急生活扶助」，自103年起因報表新增「緊急生活扶助」統計項目，台北市改於此統計項目填報，「弱勢兒童及少年生活扶助」則自103年起不再填報。</t>
    <phoneticPr fontId="6" type="noConversion"/>
  </si>
  <si>
    <r>
      <rPr>
        <sz val="9"/>
        <rFont val="標楷體"/>
        <family val="4"/>
        <charset val="136"/>
      </rPr>
      <t>說明：</t>
    </r>
    <r>
      <rPr>
        <sz val="9"/>
        <rFont val="Times New Roman"/>
        <family val="1"/>
      </rPr>
      <t>1.</t>
    </r>
    <r>
      <rPr>
        <sz val="9"/>
        <rFont val="標楷體"/>
        <family val="4"/>
        <charset val="136"/>
      </rPr>
      <t>「托育補助</t>
    </r>
    <r>
      <rPr>
        <sz val="9"/>
        <rFont val="Times New Roman"/>
        <family val="1"/>
      </rPr>
      <t>/</t>
    </r>
    <r>
      <rPr>
        <sz val="9"/>
        <rFont val="標楷體"/>
        <family val="4"/>
        <charset val="136"/>
      </rPr>
      <t>津貼」</t>
    </r>
    <r>
      <rPr>
        <sz val="9"/>
        <rFont val="Times New Roman"/>
        <family val="1"/>
      </rPr>
      <t>101</t>
    </r>
    <r>
      <rPr>
        <sz val="9"/>
        <rFont val="標楷體"/>
        <family val="4"/>
        <charset val="136"/>
      </rPr>
      <t>年之前統計對象為弱勢或寄養家庭之兒童就讀立案幼托園所接受政府補助托育津貼者，因業務移至教育單位，自</t>
    </r>
    <r>
      <rPr>
        <sz val="9"/>
        <rFont val="Times New Roman"/>
        <family val="1"/>
      </rPr>
      <t>102</t>
    </r>
    <r>
      <rPr>
        <sz val="9"/>
        <rFont val="標楷體"/>
        <family val="4"/>
        <charset val="136"/>
      </rPr>
      <t>年統計對象改為符合弱勢兒童及少年生活扶助與托育及醫療費用補助辦法第</t>
    </r>
    <r>
      <rPr>
        <sz val="9"/>
        <rFont val="Times New Roman"/>
        <family val="1"/>
      </rPr>
      <t>6</t>
    </r>
    <r>
      <rPr>
        <sz val="9"/>
        <rFont val="標楷體"/>
        <family val="4"/>
        <charset val="136"/>
      </rPr>
      <t>條所定資格者。</t>
    </r>
    <phoneticPr fontId="6" type="noConversion"/>
  </si>
  <si>
    <t>　　　2.台北市因未開辦「弱勢兒童及少年生活扶助」，102 年以前填列之數字為「弱勢兒童及少年緊急生活扶助」。</t>
    <phoneticPr fontId="6" type="noConversion"/>
  </si>
  <si>
    <r>
      <rPr>
        <sz val="10"/>
        <rFont val="標楷體"/>
        <family val="4"/>
        <charset val="136"/>
      </rPr>
      <t>民國</t>
    </r>
    <r>
      <rPr>
        <sz val="10"/>
        <rFont val="Times New Roman"/>
        <family val="1"/>
      </rPr>
      <t>107</t>
    </r>
    <r>
      <rPr>
        <sz val="10"/>
        <rFont val="標楷體"/>
        <family val="4"/>
        <charset val="136"/>
      </rPr>
      <t>年</t>
    </r>
    <r>
      <rPr>
        <sz val="10"/>
        <rFont val="Times New Roman"/>
        <family val="1"/>
      </rPr>
      <t xml:space="preserve">, 2018 </t>
    </r>
    <phoneticPr fontId="6" type="noConversion"/>
  </si>
  <si>
    <r>
      <rPr>
        <sz val="10"/>
        <rFont val="標楷體"/>
        <family val="4"/>
        <charset val="136"/>
      </rPr>
      <t>民國</t>
    </r>
    <r>
      <rPr>
        <sz val="10"/>
        <rFont val="Times New Roman"/>
        <family val="1"/>
      </rPr>
      <t>104</t>
    </r>
    <r>
      <rPr>
        <sz val="10"/>
        <rFont val="標楷體"/>
        <family val="4"/>
        <charset val="136"/>
      </rPr>
      <t>年</t>
    </r>
    <r>
      <rPr>
        <sz val="10"/>
        <rFont val="Times New Roman"/>
        <family val="1"/>
      </rPr>
      <t xml:space="preserve">, 2015 </t>
    </r>
    <phoneticPr fontId="6" type="noConversion"/>
  </si>
  <si>
    <r>
      <rPr>
        <sz val="9"/>
        <rFont val="標楷體"/>
        <family val="4"/>
        <charset val="136"/>
      </rPr>
      <t xml:space="preserve">區域及特殊族群別
</t>
    </r>
    <r>
      <rPr>
        <sz val="9"/>
        <rFont val="Times New Roman"/>
        <family val="1"/>
      </rPr>
      <t>Locality &amp;  Ethnos</t>
    </r>
    <phoneticPr fontId="4" type="noConversion"/>
  </si>
  <si>
    <r>
      <rPr>
        <sz val="9"/>
        <rFont val="標楷體"/>
        <family val="4"/>
        <charset val="136"/>
      </rPr>
      <t xml:space="preserve">弱勢兒童及少年生活扶助
</t>
    </r>
    <r>
      <rPr>
        <sz val="9"/>
        <rFont val="Times New Roman"/>
        <family val="1"/>
      </rPr>
      <t>Living Support for Disadvantaged Child and Youth</t>
    </r>
    <phoneticPr fontId="4" type="noConversion"/>
  </si>
  <si>
    <r>
      <rPr>
        <sz val="9"/>
        <rFont val="標楷體"/>
        <family val="4"/>
        <charset val="136"/>
      </rPr>
      <t>托育補助</t>
    </r>
    <r>
      <rPr>
        <sz val="9"/>
        <rFont val="Times New Roman"/>
        <family val="1"/>
      </rPr>
      <t>/</t>
    </r>
    <r>
      <rPr>
        <sz val="9"/>
        <rFont val="標楷體"/>
        <family val="4"/>
        <charset val="136"/>
      </rPr>
      <t xml:space="preserve">津貼
</t>
    </r>
    <r>
      <rPr>
        <sz val="9"/>
        <rFont val="Times New Roman"/>
        <family val="1"/>
      </rPr>
      <t>Childcare Subsidies/Allowance for Low-Income Families</t>
    </r>
    <phoneticPr fontId="4" type="noConversion"/>
  </si>
  <si>
    <r>
      <rPr>
        <sz val="9"/>
        <rFont val="標楷體"/>
        <family val="4"/>
        <charset val="136"/>
      </rPr>
      <t>期底人數</t>
    </r>
    <r>
      <rPr>
        <sz val="9"/>
        <rFont val="Times New Roman"/>
        <family val="1"/>
      </rPr>
      <t>(</t>
    </r>
    <r>
      <rPr>
        <sz val="9"/>
        <rFont val="標楷體"/>
        <family val="4"/>
        <charset val="136"/>
      </rPr>
      <t>人</t>
    </r>
    <r>
      <rPr>
        <sz val="9"/>
        <rFont val="Times New Roman"/>
        <family val="1"/>
      </rPr>
      <t>)Persons</t>
    </r>
    <phoneticPr fontId="4" type="noConversion"/>
  </si>
  <si>
    <r>
      <rPr>
        <sz val="9"/>
        <rFont val="標楷體"/>
        <family val="4"/>
        <charset val="136"/>
      </rPr>
      <t>人次</t>
    </r>
    <r>
      <rPr>
        <sz val="9"/>
        <rFont val="Times New Roman"/>
        <family val="1"/>
      </rPr>
      <t>(</t>
    </r>
    <r>
      <rPr>
        <sz val="9"/>
        <rFont val="標楷體"/>
        <family val="4"/>
        <charset val="136"/>
      </rPr>
      <t>月</t>
    </r>
    <r>
      <rPr>
        <sz val="9"/>
        <rFont val="Times New Roman"/>
        <family val="1"/>
      </rPr>
      <t>)  
Person-Times</t>
    </r>
    <phoneticPr fontId="6" type="noConversion"/>
  </si>
  <si>
    <r>
      <rPr>
        <sz val="9"/>
        <rFont val="標楷體"/>
        <family val="4"/>
        <charset val="136"/>
      </rPr>
      <t>金額</t>
    </r>
    <r>
      <rPr>
        <sz val="9"/>
        <rFont val="Times New Roman"/>
        <family val="1"/>
      </rPr>
      <t>(</t>
    </r>
    <r>
      <rPr>
        <sz val="9"/>
        <rFont val="標楷體"/>
        <family val="4"/>
        <charset val="136"/>
      </rPr>
      <t>元</t>
    </r>
    <r>
      <rPr>
        <sz val="9"/>
        <rFont val="Times New Roman"/>
        <family val="1"/>
      </rPr>
      <t>)
Amount(NT$)</t>
    </r>
    <phoneticPr fontId="4" type="noConversion"/>
  </si>
  <si>
    <r>
      <rPr>
        <sz val="9"/>
        <rFont val="標楷體"/>
        <family val="4"/>
        <charset val="136"/>
      </rPr>
      <t>計</t>
    </r>
    <r>
      <rPr>
        <sz val="9"/>
        <rFont val="Times New Roman"/>
        <family val="1"/>
      </rPr>
      <t xml:space="preserve"> 
Total</t>
    </r>
    <phoneticPr fontId="6" type="noConversion"/>
  </si>
  <si>
    <r>
      <rPr>
        <sz val="9"/>
        <rFont val="標楷體"/>
        <family val="4"/>
        <charset val="136"/>
      </rPr>
      <t xml:space="preserve">男
</t>
    </r>
    <r>
      <rPr>
        <sz val="9"/>
        <rFont val="Times New Roman"/>
        <family val="1"/>
      </rPr>
      <t>Male</t>
    </r>
    <phoneticPr fontId="4" type="noConversion"/>
  </si>
  <si>
    <r>
      <rPr>
        <sz val="9"/>
        <rFont val="標楷體"/>
        <family val="4"/>
        <charset val="136"/>
      </rPr>
      <t xml:space="preserve">女
</t>
    </r>
    <r>
      <rPr>
        <sz val="9"/>
        <rFont val="Times New Roman"/>
        <family val="1"/>
      </rPr>
      <t>Female</t>
    </r>
    <phoneticPr fontId="4" type="noConversion"/>
  </si>
  <si>
    <r>
      <rPr>
        <sz val="9"/>
        <rFont val="標楷體"/>
        <family val="4"/>
        <charset val="136"/>
      </rPr>
      <t xml:space="preserve">年別
</t>
    </r>
    <r>
      <rPr>
        <sz val="9"/>
        <rFont val="Times New Roman"/>
        <family val="1"/>
      </rPr>
      <t>Year</t>
    </r>
    <phoneticPr fontId="4" type="noConversion"/>
  </si>
  <si>
    <r>
      <t>93</t>
    </r>
    <r>
      <rPr>
        <sz val="9"/>
        <rFont val="標楷體"/>
        <family val="4"/>
        <charset val="136"/>
      </rPr>
      <t>年</t>
    </r>
    <r>
      <rPr>
        <sz val="9"/>
        <rFont val="Times New Roman"/>
        <family val="1"/>
      </rPr>
      <t xml:space="preserve"> ,2004</t>
    </r>
  </si>
  <si>
    <r>
      <t>94</t>
    </r>
    <r>
      <rPr>
        <sz val="9"/>
        <rFont val="標楷體"/>
        <family val="4"/>
        <charset val="136"/>
      </rPr>
      <t>年</t>
    </r>
    <r>
      <rPr>
        <sz val="9"/>
        <rFont val="Times New Roman"/>
        <family val="1"/>
      </rPr>
      <t xml:space="preserve"> ,2005</t>
    </r>
  </si>
  <si>
    <r>
      <t>95</t>
    </r>
    <r>
      <rPr>
        <sz val="9"/>
        <rFont val="標楷體"/>
        <family val="4"/>
        <charset val="136"/>
      </rPr>
      <t>年</t>
    </r>
    <r>
      <rPr>
        <sz val="9"/>
        <rFont val="Times New Roman"/>
        <family val="1"/>
      </rPr>
      <t xml:space="preserve"> ,2006</t>
    </r>
  </si>
  <si>
    <r>
      <t>96</t>
    </r>
    <r>
      <rPr>
        <sz val="9"/>
        <rFont val="標楷體"/>
        <family val="4"/>
        <charset val="136"/>
      </rPr>
      <t>年</t>
    </r>
    <r>
      <rPr>
        <sz val="9"/>
        <rFont val="Times New Roman"/>
        <family val="1"/>
      </rPr>
      <t xml:space="preserve"> ,2007</t>
    </r>
  </si>
  <si>
    <r>
      <t>97</t>
    </r>
    <r>
      <rPr>
        <sz val="9"/>
        <rFont val="標楷體"/>
        <family val="4"/>
        <charset val="136"/>
      </rPr>
      <t>年</t>
    </r>
    <r>
      <rPr>
        <sz val="9"/>
        <rFont val="Times New Roman"/>
        <family val="1"/>
      </rPr>
      <t xml:space="preserve"> ,2008</t>
    </r>
  </si>
  <si>
    <r>
      <t>98</t>
    </r>
    <r>
      <rPr>
        <sz val="9"/>
        <rFont val="標楷體"/>
        <family val="4"/>
        <charset val="136"/>
      </rPr>
      <t>年</t>
    </r>
    <r>
      <rPr>
        <sz val="9"/>
        <rFont val="Times New Roman"/>
        <family val="1"/>
      </rPr>
      <t xml:space="preserve"> ,2009</t>
    </r>
  </si>
  <si>
    <r>
      <t>99</t>
    </r>
    <r>
      <rPr>
        <sz val="9"/>
        <rFont val="標楷體"/>
        <family val="4"/>
        <charset val="136"/>
      </rPr>
      <t>年</t>
    </r>
    <r>
      <rPr>
        <sz val="9"/>
        <rFont val="Times New Roman"/>
        <family val="1"/>
      </rPr>
      <t xml:space="preserve"> ,2010</t>
    </r>
  </si>
  <si>
    <r>
      <t>100</t>
    </r>
    <r>
      <rPr>
        <sz val="9"/>
        <rFont val="標楷體"/>
        <family val="4"/>
        <charset val="136"/>
      </rPr>
      <t>年</t>
    </r>
    <r>
      <rPr>
        <sz val="9"/>
        <rFont val="Times New Roman"/>
        <family val="1"/>
      </rPr>
      <t xml:space="preserve"> ,2011</t>
    </r>
  </si>
  <si>
    <r>
      <t>101</t>
    </r>
    <r>
      <rPr>
        <sz val="9"/>
        <rFont val="標楷體"/>
        <family val="4"/>
        <charset val="136"/>
      </rPr>
      <t>年</t>
    </r>
    <r>
      <rPr>
        <sz val="9"/>
        <rFont val="Times New Roman"/>
        <family val="1"/>
      </rPr>
      <t xml:space="preserve"> ,2012</t>
    </r>
  </si>
  <si>
    <r>
      <t>102</t>
    </r>
    <r>
      <rPr>
        <sz val="9"/>
        <rFont val="標楷體"/>
        <family val="4"/>
        <charset val="136"/>
      </rPr>
      <t>年</t>
    </r>
    <r>
      <rPr>
        <sz val="9"/>
        <rFont val="Times New Roman"/>
        <family val="1"/>
      </rPr>
      <t xml:space="preserve"> ,2013</t>
    </r>
  </si>
  <si>
    <r>
      <t>103</t>
    </r>
    <r>
      <rPr>
        <sz val="9"/>
        <rFont val="標楷體"/>
        <family val="4"/>
        <charset val="136"/>
      </rPr>
      <t>年</t>
    </r>
    <r>
      <rPr>
        <sz val="9"/>
        <rFont val="Times New Roman"/>
        <family val="1"/>
      </rPr>
      <t>,2014</t>
    </r>
  </si>
  <si>
    <r>
      <t>104</t>
    </r>
    <r>
      <rPr>
        <sz val="9"/>
        <rFont val="標楷體"/>
        <family val="4"/>
        <charset val="136"/>
      </rPr>
      <t>年</t>
    </r>
    <r>
      <rPr>
        <sz val="9"/>
        <rFont val="Times New Roman"/>
        <family val="1"/>
      </rPr>
      <t>,2015</t>
    </r>
  </si>
  <si>
    <r>
      <t>105</t>
    </r>
    <r>
      <rPr>
        <sz val="9"/>
        <rFont val="標楷體"/>
        <family val="4"/>
        <charset val="136"/>
      </rPr>
      <t>年</t>
    </r>
    <r>
      <rPr>
        <sz val="9"/>
        <rFont val="Times New Roman"/>
        <family val="1"/>
      </rPr>
      <t>,2016</t>
    </r>
  </si>
  <si>
    <r>
      <t>106</t>
    </r>
    <r>
      <rPr>
        <sz val="9"/>
        <rFont val="標楷體"/>
        <family val="4"/>
        <charset val="136"/>
      </rPr>
      <t>年</t>
    </r>
    <r>
      <rPr>
        <sz val="9"/>
        <rFont val="Times New Roman"/>
        <family val="1"/>
      </rPr>
      <t>,2017</t>
    </r>
  </si>
  <si>
    <r>
      <rPr>
        <sz val="9"/>
        <rFont val="標楷體"/>
        <family val="4"/>
        <charset val="136"/>
      </rPr>
      <t>資料來源：直轄市、縣</t>
    </r>
    <r>
      <rPr>
        <sz val="9"/>
        <rFont val="Times New Roman"/>
        <family val="1"/>
      </rPr>
      <t>(</t>
    </r>
    <r>
      <rPr>
        <sz val="9"/>
        <rFont val="標楷體"/>
        <family val="4"/>
        <charset val="136"/>
      </rPr>
      <t>市</t>
    </r>
    <r>
      <rPr>
        <sz val="9"/>
        <rFont val="Times New Roman"/>
        <family val="1"/>
      </rPr>
      <t>)</t>
    </r>
    <r>
      <rPr>
        <sz val="9"/>
        <rFont val="標楷體"/>
        <family val="4"/>
        <charset val="136"/>
      </rPr>
      <t>政府。</t>
    </r>
    <phoneticPr fontId="4" type="noConversion"/>
  </si>
  <si>
    <r>
      <rPr>
        <sz val="10"/>
        <rFont val="標楷體"/>
        <family val="4"/>
        <charset val="136"/>
      </rPr>
      <t>更新日期：</t>
    </r>
    <r>
      <rPr>
        <sz val="10"/>
        <rFont val="Times New Roman"/>
        <family val="1"/>
      </rPr>
      <t>2019/9/30</t>
    </r>
    <phoneticPr fontId="6" type="noConversion"/>
  </si>
  <si>
    <r>
      <t>107</t>
    </r>
    <r>
      <rPr>
        <sz val="9"/>
        <rFont val="標楷體"/>
        <family val="4"/>
        <charset val="136"/>
      </rPr>
      <t>年</t>
    </r>
    <r>
      <rPr>
        <sz val="9"/>
        <rFont val="Times New Roman"/>
        <family val="1"/>
      </rPr>
      <t>,2018</t>
    </r>
  </si>
  <si>
    <r>
      <rPr>
        <sz val="10"/>
        <rFont val="標楷體"/>
        <family val="4"/>
        <charset val="136"/>
      </rPr>
      <t>民國</t>
    </r>
    <r>
      <rPr>
        <sz val="10"/>
        <rFont val="Times New Roman"/>
        <family val="1"/>
      </rPr>
      <t>108</t>
    </r>
    <r>
      <rPr>
        <sz val="10"/>
        <rFont val="標楷體"/>
        <family val="4"/>
        <charset val="136"/>
      </rPr>
      <t>年</t>
    </r>
    <r>
      <rPr>
        <sz val="10"/>
        <rFont val="Times New Roman"/>
        <family val="1"/>
      </rPr>
      <t>, 2019</t>
    </r>
    <phoneticPr fontId="6" type="noConversion"/>
  </si>
  <si>
    <r>
      <rPr>
        <sz val="10"/>
        <rFont val="標楷體"/>
        <family val="4"/>
        <charset val="136"/>
      </rPr>
      <t>更新日期：</t>
    </r>
    <r>
      <rPr>
        <sz val="10"/>
        <rFont val="Times New Roman"/>
        <family val="1"/>
      </rPr>
      <t>2020/3/31</t>
    </r>
    <phoneticPr fontId="6" type="noConversion"/>
  </si>
  <si>
    <r>
      <t>108</t>
    </r>
    <r>
      <rPr>
        <sz val="9"/>
        <rFont val="標楷體"/>
        <family val="4"/>
        <charset val="136"/>
      </rPr>
      <t>年</t>
    </r>
    <r>
      <rPr>
        <sz val="9"/>
        <rFont val="Times New Roman"/>
        <family val="1"/>
      </rPr>
      <t>,2019</t>
    </r>
    <r>
      <rPr>
        <sz val="12"/>
        <color indexed="8"/>
        <rFont val="新細明體"/>
        <family val="1"/>
        <charset val="136"/>
      </rPr>
      <t/>
    </r>
    <phoneticPr fontId="6" type="noConversion"/>
  </si>
  <si>
    <r>
      <t>109</t>
    </r>
    <r>
      <rPr>
        <sz val="9"/>
        <rFont val="標楷體"/>
        <family val="4"/>
        <charset val="136"/>
      </rPr>
      <t>年</t>
    </r>
    <r>
      <rPr>
        <sz val="9"/>
        <rFont val="Times New Roman"/>
        <family val="1"/>
      </rPr>
      <t>,2020</t>
    </r>
    <r>
      <rPr>
        <sz val="12"/>
        <color indexed="8"/>
        <rFont val="新細明體"/>
        <family val="1"/>
        <charset val="136"/>
      </rPr>
      <t/>
    </r>
    <phoneticPr fontId="6" type="noConversion"/>
  </si>
  <si>
    <r>
      <t>弱勢兒童及少年扶助概況</t>
    </r>
    <r>
      <rPr>
        <b/>
        <sz val="16"/>
        <rFont val="Times New Roman"/>
        <family val="1"/>
      </rPr>
      <t>Overview of Allowances for Disadvantaged Child and Youth</t>
    </r>
    <phoneticPr fontId="4" type="noConversion"/>
  </si>
  <si>
    <r>
      <rPr>
        <sz val="10"/>
        <rFont val="標楷體"/>
        <family val="4"/>
        <charset val="136"/>
      </rPr>
      <t>民國</t>
    </r>
    <r>
      <rPr>
        <sz val="10"/>
        <rFont val="Times New Roman"/>
        <family val="1"/>
      </rPr>
      <t>109</t>
    </r>
    <r>
      <rPr>
        <sz val="10"/>
        <rFont val="標楷體"/>
        <family val="4"/>
        <charset val="136"/>
      </rPr>
      <t>年</t>
    </r>
    <r>
      <rPr>
        <sz val="10"/>
        <rFont val="Times New Roman"/>
        <family val="1"/>
      </rPr>
      <t>, 2020</t>
    </r>
    <phoneticPr fontId="6" type="noConversion"/>
  </si>
  <si>
    <r>
      <rPr>
        <sz val="10"/>
        <rFont val="標楷體"/>
        <family val="4"/>
        <charset val="136"/>
      </rPr>
      <t>更新日期：</t>
    </r>
    <r>
      <rPr>
        <sz val="10"/>
        <rFont val="Times New Roman"/>
        <family val="1"/>
      </rPr>
      <t>2021/03/31</t>
    </r>
    <phoneticPr fontId="6" type="noConversion"/>
  </si>
  <si>
    <r>
      <rPr>
        <sz val="9"/>
        <rFont val="標楷體"/>
        <family val="4"/>
        <charset val="136"/>
      </rPr>
      <t xml:space="preserve">弱勢兒童及少年醫療補助
</t>
    </r>
    <r>
      <rPr>
        <sz val="9"/>
        <rFont val="Times New Roman"/>
        <family val="1"/>
      </rPr>
      <t>Medical Subsidies for Disadvantaged Child and Youth</t>
    </r>
    <phoneticPr fontId="4" type="noConversion"/>
  </si>
  <si>
    <r>
      <rPr>
        <sz val="9"/>
        <rFont val="標楷體"/>
        <family val="4"/>
        <charset val="136"/>
      </rPr>
      <t xml:space="preserve">弱勢兒少緊急生活扶助
</t>
    </r>
    <r>
      <rPr>
        <sz val="9"/>
        <rFont val="Times New Roman"/>
        <family val="1"/>
      </rPr>
      <t>Emergency Living Relief to Disadvantaged Child and Youth</t>
    </r>
    <phoneticPr fontId="4" type="noConversion"/>
  </si>
  <si>
    <r>
      <rPr>
        <sz val="9"/>
        <rFont val="標楷體"/>
        <family val="4"/>
        <charset val="136"/>
      </rPr>
      <t xml:space="preserve">弱勢兒童及少年醫療補助
</t>
    </r>
    <r>
      <rPr>
        <sz val="9"/>
        <rFont val="Times New Roman"/>
        <family val="1"/>
      </rPr>
      <t>Medical Subsidies for Disadvantaged Child and Youth</t>
    </r>
    <phoneticPr fontId="4" type="noConversion"/>
  </si>
  <si>
    <r>
      <rPr>
        <sz val="9"/>
        <rFont val="標楷體"/>
        <family val="4"/>
        <charset val="136"/>
      </rPr>
      <t xml:space="preserve">緊急生活扶助
</t>
    </r>
    <r>
      <rPr>
        <sz val="9"/>
        <rFont val="Times New Roman"/>
        <family val="1"/>
      </rPr>
      <t>Emergency Living Relief to Disadvantaged Child and Youth</t>
    </r>
    <phoneticPr fontId="4" type="noConversion"/>
  </si>
  <si>
    <r>
      <t>110</t>
    </r>
    <r>
      <rPr>
        <sz val="9"/>
        <rFont val="標楷體"/>
        <family val="4"/>
        <charset val="136"/>
      </rPr>
      <t>年</t>
    </r>
    <r>
      <rPr>
        <sz val="9"/>
        <rFont val="Times New Roman"/>
        <family val="1"/>
      </rPr>
      <t>,2021</t>
    </r>
    <phoneticPr fontId="6" type="noConversion"/>
  </si>
  <si>
    <r>
      <rPr>
        <sz val="10"/>
        <rFont val="標楷體"/>
        <family val="4"/>
        <charset val="136"/>
      </rPr>
      <t>更新日期：</t>
    </r>
    <r>
      <rPr>
        <sz val="10"/>
        <rFont val="Times New Roman"/>
        <family val="1"/>
      </rPr>
      <t>2022/3/31</t>
    </r>
    <phoneticPr fontId="6" type="noConversion"/>
  </si>
  <si>
    <r>
      <rPr>
        <sz val="10"/>
        <rFont val="標楷體"/>
        <family val="4"/>
        <charset val="136"/>
      </rPr>
      <t>民國</t>
    </r>
    <r>
      <rPr>
        <sz val="10"/>
        <rFont val="Times New Roman"/>
        <family val="1"/>
      </rPr>
      <t>110</t>
    </r>
    <r>
      <rPr>
        <sz val="10"/>
        <rFont val="標楷體"/>
        <family val="4"/>
        <charset val="136"/>
      </rPr>
      <t>年</t>
    </r>
    <r>
      <rPr>
        <sz val="10"/>
        <rFont val="Times New Roman"/>
        <family val="1"/>
      </rPr>
      <t>, 2021</t>
    </r>
    <phoneticPr fontId="6" type="noConversion"/>
  </si>
  <si>
    <r>
      <rPr>
        <sz val="10"/>
        <rFont val="標楷體"/>
        <family val="4"/>
        <charset val="136"/>
      </rPr>
      <t>民國</t>
    </r>
    <r>
      <rPr>
        <sz val="10"/>
        <rFont val="Times New Roman"/>
        <family val="1"/>
      </rPr>
      <t>111</t>
    </r>
    <r>
      <rPr>
        <sz val="10"/>
        <rFont val="標楷體"/>
        <family val="4"/>
        <charset val="136"/>
      </rPr>
      <t>年</t>
    </r>
    <r>
      <rPr>
        <sz val="10"/>
        <rFont val="Times New Roman"/>
        <family val="1"/>
      </rPr>
      <t>, 2022</t>
    </r>
    <phoneticPr fontId="6" type="noConversion"/>
  </si>
  <si>
    <t>附註：</t>
    <phoneticPr fontId="6" type="noConversion"/>
  </si>
  <si>
    <r>
      <t xml:space="preserve">    1.</t>
    </r>
    <r>
      <rPr>
        <sz val="9"/>
        <rFont val="標楷體"/>
        <family val="4"/>
        <charset val="136"/>
      </rPr>
      <t>「托育補助</t>
    </r>
    <r>
      <rPr>
        <sz val="9"/>
        <rFont val="Times New Roman"/>
        <family val="1"/>
      </rPr>
      <t>/</t>
    </r>
    <r>
      <rPr>
        <sz val="9"/>
        <rFont val="標楷體"/>
        <family val="4"/>
        <charset val="136"/>
      </rPr>
      <t>津貼」：</t>
    </r>
    <phoneticPr fontId="6" type="noConversion"/>
  </si>
  <si>
    <r>
      <t xml:space="preserve">        (1)</t>
    </r>
    <r>
      <rPr>
        <sz val="9"/>
        <rFont val="標楷體"/>
        <family val="4"/>
        <charset val="136"/>
      </rPr>
      <t>因應幼托整合，幼兒園統一由教育單位管轄，故自</t>
    </r>
    <r>
      <rPr>
        <sz val="9"/>
        <rFont val="Times New Roman"/>
        <family val="1"/>
      </rPr>
      <t>102</t>
    </r>
    <r>
      <rPr>
        <sz val="9"/>
        <rFont val="標楷體"/>
        <family val="4"/>
        <charset val="136"/>
      </rPr>
      <t>年起本表不含就讀於「幼兒園」之托育補助。</t>
    </r>
  </si>
  <si>
    <r>
      <t xml:space="preserve">        (2)</t>
    </r>
    <r>
      <rPr>
        <sz val="9"/>
        <rFont val="標楷體"/>
        <family val="4"/>
        <charset val="136"/>
      </rPr>
      <t>由於</t>
    </r>
    <r>
      <rPr>
        <sz val="9"/>
        <rFont val="Times New Roman"/>
        <family val="1"/>
      </rPr>
      <t>107</t>
    </r>
    <r>
      <rPr>
        <sz val="9"/>
        <rFont val="標楷體"/>
        <family val="4"/>
        <charset val="136"/>
      </rPr>
      <t>年準公共化托育開辦，親屬托育歸為家內照顧之一環並擴大育兒津貼補助對象，致</t>
    </r>
    <r>
      <rPr>
        <sz val="9"/>
        <rFont val="Times New Roman"/>
        <family val="1"/>
      </rPr>
      <t>108</t>
    </r>
    <r>
      <rPr>
        <sz val="9"/>
        <rFont val="標楷體"/>
        <family val="4"/>
        <charset val="136"/>
      </rPr>
      <t>年申請弱勢兒少托兒補助人數減少。</t>
    </r>
    <phoneticPr fontId="6" type="noConversion"/>
  </si>
  <si>
    <r>
      <t xml:space="preserve">        (3)</t>
    </r>
    <r>
      <rPr>
        <sz val="9"/>
        <rFont val="標楷體"/>
        <family val="4"/>
        <charset val="136"/>
      </rPr>
      <t>由於</t>
    </r>
    <r>
      <rPr>
        <sz val="9"/>
        <rFont val="Times New Roman"/>
        <family val="1"/>
      </rPr>
      <t>109</t>
    </r>
    <r>
      <rPr>
        <sz val="9"/>
        <rFont val="標楷體"/>
        <family val="4"/>
        <charset val="136"/>
      </rPr>
      <t>年</t>
    </r>
    <r>
      <rPr>
        <sz val="9"/>
        <rFont val="Times New Roman"/>
        <family val="1"/>
      </rPr>
      <t>11</t>
    </r>
    <r>
      <rPr>
        <sz val="9"/>
        <rFont val="標楷體"/>
        <family val="4"/>
        <charset val="136"/>
      </rPr>
      <t>月修法取消弱勢兒童托育費用補助申請者就業要件限制，致</t>
    </r>
    <r>
      <rPr>
        <sz val="9"/>
        <rFont val="Times New Roman"/>
        <family val="1"/>
      </rPr>
      <t>110</t>
    </r>
    <r>
      <rPr>
        <sz val="9"/>
        <rFont val="標楷體"/>
        <family val="4"/>
        <charset val="136"/>
      </rPr>
      <t>年申請托育補助人數及金額增加。</t>
    </r>
    <phoneticPr fontId="6" type="noConversion"/>
  </si>
  <si>
    <r>
      <t>111</t>
    </r>
    <r>
      <rPr>
        <sz val="9"/>
        <rFont val="標楷體"/>
        <family val="4"/>
        <charset val="136"/>
      </rPr>
      <t>年</t>
    </r>
    <r>
      <rPr>
        <sz val="9"/>
        <rFont val="Times New Roman"/>
        <family val="1"/>
      </rPr>
      <t>,2022</t>
    </r>
    <phoneticPr fontId="6" type="noConversion"/>
  </si>
  <si>
    <r>
      <rPr>
        <sz val="10"/>
        <rFont val="標楷體"/>
        <family val="4"/>
        <charset val="136"/>
      </rPr>
      <t>民國</t>
    </r>
    <r>
      <rPr>
        <sz val="10"/>
        <rFont val="Times New Roman"/>
        <family val="1"/>
      </rPr>
      <t>112</t>
    </r>
    <r>
      <rPr>
        <sz val="10"/>
        <rFont val="標楷體"/>
        <family val="4"/>
        <charset val="136"/>
      </rPr>
      <t>年</t>
    </r>
    <r>
      <rPr>
        <sz val="10"/>
        <rFont val="Times New Roman"/>
        <family val="1"/>
      </rPr>
      <t>, 2023</t>
    </r>
    <phoneticPr fontId="6" type="noConversion"/>
  </si>
  <si>
    <r>
      <t>112</t>
    </r>
    <r>
      <rPr>
        <sz val="9"/>
        <rFont val="標楷體"/>
        <family val="4"/>
        <charset val="136"/>
      </rPr>
      <t>年</t>
    </r>
    <r>
      <rPr>
        <sz val="9"/>
        <rFont val="Times New Roman"/>
        <family val="1"/>
      </rPr>
      <t>,2023</t>
    </r>
    <phoneticPr fontId="6" type="noConversion"/>
  </si>
  <si>
    <r>
      <rPr>
        <sz val="10"/>
        <rFont val="標楷體"/>
        <family val="4"/>
        <charset val="136"/>
      </rPr>
      <t>民國</t>
    </r>
    <r>
      <rPr>
        <sz val="10"/>
        <rFont val="Times New Roman"/>
        <family val="1"/>
      </rPr>
      <t>113</t>
    </r>
    <r>
      <rPr>
        <sz val="10"/>
        <rFont val="標楷體"/>
        <family val="4"/>
        <charset val="136"/>
      </rPr>
      <t>年</t>
    </r>
    <r>
      <rPr>
        <sz val="10"/>
        <rFont val="Times New Roman"/>
        <family val="1"/>
      </rPr>
      <t>, 2024</t>
    </r>
    <phoneticPr fontId="6" type="noConversion"/>
  </si>
  <si>
    <t>Indigenous</t>
  </si>
  <si>
    <r>
      <rPr>
        <sz val="10"/>
        <rFont val="標楷體"/>
        <family val="4"/>
        <charset val="136"/>
      </rPr>
      <t>更新日期：</t>
    </r>
    <r>
      <rPr>
        <sz val="10"/>
        <rFont val="Times New Roman"/>
        <family val="1"/>
      </rPr>
      <t>2025/03/31</t>
    </r>
    <phoneticPr fontId="6" type="noConversion"/>
  </si>
  <si>
    <r>
      <rPr>
        <sz val="10"/>
        <rFont val="標楷體"/>
        <family val="4"/>
        <charset val="136"/>
      </rPr>
      <t>民國</t>
    </r>
    <r>
      <rPr>
        <sz val="10"/>
        <rFont val="Times New Roman"/>
        <family val="1"/>
      </rPr>
      <t>93-113</t>
    </r>
    <r>
      <rPr>
        <sz val="10"/>
        <rFont val="標楷體"/>
        <family val="4"/>
        <charset val="136"/>
      </rPr>
      <t>年</t>
    </r>
    <phoneticPr fontId="6" type="noConversion"/>
  </si>
  <si>
    <r>
      <rPr>
        <sz val="9"/>
        <rFont val="標楷體"/>
        <family val="4"/>
        <charset val="136"/>
      </rPr>
      <t>托育補助</t>
    </r>
    <r>
      <rPr>
        <sz val="9"/>
        <rFont val="Times New Roman"/>
        <family val="1"/>
      </rPr>
      <t>/</t>
    </r>
    <r>
      <rPr>
        <sz val="9"/>
        <rFont val="標楷體"/>
        <family val="4"/>
        <charset val="136"/>
      </rPr>
      <t>津貼</t>
    </r>
    <r>
      <rPr>
        <sz val="9"/>
        <rFont val="Times New Roman"/>
        <family val="1"/>
      </rPr>
      <t>(</t>
    </r>
    <r>
      <rPr>
        <sz val="9"/>
        <rFont val="標楷體"/>
        <family val="4"/>
        <charset val="136"/>
      </rPr>
      <t>註</t>
    </r>
    <r>
      <rPr>
        <sz val="9"/>
        <rFont val="Times New Roman"/>
        <family val="1"/>
      </rPr>
      <t>1)</t>
    </r>
    <r>
      <rPr>
        <sz val="9"/>
        <rFont val="標楷體"/>
        <family val="4"/>
        <charset val="136"/>
      </rPr>
      <t xml:space="preserve">
</t>
    </r>
    <r>
      <rPr>
        <sz val="9"/>
        <rFont val="Times New Roman"/>
        <family val="1"/>
      </rPr>
      <t>Childcare Subsidies/Allowance for Low-Income Families</t>
    </r>
    <phoneticPr fontId="4" type="noConversion"/>
  </si>
  <si>
    <r>
      <t>113</t>
    </r>
    <r>
      <rPr>
        <b/>
        <sz val="9"/>
        <rFont val="標楷體"/>
        <family val="4"/>
        <charset val="136"/>
      </rPr>
      <t>年</t>
    </r>
    <r>
      <rPr>
        <b/>
        <sz val="9"/>
        <rFont val="Times New Roman"/>
        <family val="1"/>
      </rPr>
      <t>,2024</t>
    </r>
    <r>
      <rPr>
        <sz val="12"/>
        <color theme="1"/>
        <rFont val="新細明體"/>
        <family val="2"/>
        <charset val="136"/>
        <scheme val="minor"/>
      </rPr>
      <t/>
    </r>
    <phoneticPr fontId="6" type="noConversion"/>
  </si>
  <si>
    <r>
      <t xml:space="preserve">        (4)</t>
    </r>
    <r>
      <rPr>
        <sz val="9"/>
        <rFont val="Times New Roman"/>
        <family val="1"/>
      </rPr>
      <t>111</t>
    </r>
    <r>
      <rPr>
        <sz val="9"/>
        <rFont val="標楷體"/>
        <family val="4"/>
        <charset val="136"/>
      </rPr>
      <t>年</t>
    </r>
    <r>
      <rPr>
        <sz val="9"/>
        <rFont val="Times New Roman"/>
        <family val="1"/>
      </rPr>
      <t>8</t>
    </r>
    <r>
      <rPr>
        <sz val="9"/>
        <rFont val="標楷體"/>
        <family val="4"/>
        <charset val="136"/>
      </rPr>
      <t>月提高托育補助金額，致本年累計至期底人數減少但金額增加之情形發生。</t>
    </r>
    <phoneticPr fontId="6" type="noConversion"/>
  </si>
  <si>
    <r>
      <rPr>
        <sz val="10"/>
        <rFont val="標楷體"/>
        <family val="4"/>
        <charset val="136"/>
      </rPr>
      <t>更新日期：</t>
    </r>
    <r>
      <rPr>
        <sz val="10"/>
        <rFont val="Times New Roman"/>
        <family val="1"/>
      </rPr>
      <t>2025/07/31</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</si>
</sst>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_(* #,##0.00_);_(* \(#,##0.00\);_(* &quot;-&quot;??_);_(@_)"/>
    <numFmt numFmtId="178" formatCode="#,##0;\-#,##0;&quot;－&quot;"/>
    <numFmt numFmtId="179" formatCode="_-* #,##0_-;\-* #,##0_-;_-* &quot;-&quot;??_-;_-@_-"/>
    <numFmt numFmtId="180" formatCode="#,##0_);[Red]\(#,##0\)"/>
  </numFmts>
  <fonts count="38">
    <font>
      <sz val="9"/>
      <name val="Times New Roman"/>
      <family val="1"/>
    </font>
    <font>
      <sz val="12"/>
      <color theme="1"/>
      <name val="新細明體"/>
      <family val="2"/>
      <charset val="136"/>
      <scheme val="minor"/>
    </font>
    <font>
      <sz val="12"/>
      <color indexed="8"/>
      <name val="新細明體"/>
      <family val="1"/>
      <charset val="136"/>
    </font>
    <font>
      <sz val="9"/>
      <name val="Times New Roman"/>
      <family val="1"/>
    </font>
    <font>
      <sz val="9"/>
      <name val="新細明體"/>
      <family val="1"/>
      <charset val="136"/>
    </font>
    <font>
      <sz val="12"/>
      <name val="新細明體"/>
      <family val="1"/>
      <charset val="136"/>
    </font>
    <font>
      <sz val="9"/>
      <name val="細明體"/>
      <family val="3"/>
      <charset val="136"/>
    </font>
    <font>
      <sz val="12"/>
      <name val="微軟正黑體"/>
      <family val="2"/>
      <charset val="136"/>
    </font>
    <font>
      <sz val="9"/>
      <name val="微軟正黑體"/>
      <family val="2"/>
      <charset val="136"/>
    </font>
    <font>
      <b/>
      <sz val="9"/>
      <name val="微軟正黑體"/>
      <family val="2"/>
      <charset val="136"/>
    </font>
    <font>
      <b/>
      <sz val="9"/>
      <color indexed="12"/>
      <name val="微軟正黑體"/>
      <family val="2"/>
      <charset val="136"/>
    </font>
    <font>
      <sz val="8"/>
      <color indexed="8"/>
      <name val="微軟正黑體"/>
      <family val="2"/>
      <charset val="136"/>
    </font>
    <font>
      <sz val="10"/>
      <name val="微軟正黑體"/>
      <family val="2"/>
      <charset val="136"/>
    </font>
    <font>
      <b/>
      <sz val="16"/>
      <name val="微軟正黑體"/>
      <family val="2"/>
      <charset val="136"/>
    </font>
    <font>
      <sz val="16"/>
      <name val="微軟正黑體"/>
      <family val="2"/>
      <charset val="136"/>
    </font>
    <font>
      <b/>
      <sz val="8"/>
      <color indexed="12"/>
      <name val="微軟正黑體"/>
      <family val="2"/>
      <charset val="136"/>
    </font>
    <font>
      <sz val="8"/>
      <name val="微軟正黑體"/>
      <family val="2"/>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b/>
      <sz val="16"/>
      <name val="標楷體"/>
      <family val="4"/>
      <charset val="136"/>
    </font>
    <font>
      <sz val="9"/>
      <name val="標楷體"/>
      <family val="4"/>
      <charset val="136"/>
    </font>
    <font>
      <sz val="8"/>
      <name val="標楷體"/>
      <family val="4"/>
      <charset val="136"/>
    </font>
    <font>
      <b/>
      <sz val="16"/>
      <name val="Times New Roman"/>
      <family val="1"/>
    </font>
    <font>
      <sz val="8"/>
      <name val="Times New Roman"/>
      <family val="1"/>
    </font>
    <font>
      <sz val="10"/>
      <name val="Times New Roman"/>
      <family val="1"/>
    </font>
    <font>
      <sz val="10"/>
      <name val="標楷體"/>
      <family val="4"/>
      <charset val="136"/>
    </font>
    <font>
      <sz val="16"/>
      <name val="Times New Roman"/>
      <family val="1"/>
    </font>
    <font>
      <sz val="9"/>
      <color indexed="12"/>
      <name val="Times New Roman"/>
      <family val="1"/>
    </font>
    <font>
      <sz val="10"/>
      <color indexed="12"/>
      <name val="Times New Roman"/>
      <family val="1"/>
    </font>
    <font>
      <sz val="10"/>
      <color indexed="12"/>
      <name val="標楷體"/>
      <family val="4"/>
      <charset val="136"/>
    </font>
    <font>
      <b/>
      <sz val="9"/>
      <name val="Times New Roman"/>
      <family val="1"/>
    </font>
    <font>
      <sz val="9"/>
      <name val="Times New Roman"/>
      <family val="1"/>
    </font>
    <font>
      <sz val="10"/>
      <name val="Times New Roman"/>
      <family val="4"/>
      <charset val="136"/>
    </font>
    <font>
      <b/>
      <sz val="9"/>
      <name val="標楷體"/>
      <family val="4"/>
      <charset val="136"/>
    </font>
    <font>
      <sz val="9"/>
      <name val="Microsoft JhengHei UI"/>
      <family val="2"/>
      <charset val="136"/>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8"/>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s>
  <cellStyleXfs count="7">
    <xf numFmtId="0" fontId="0" fillId="0" borderId="0"/>
    <xf numFmtId="0" fontId="5" fillId="0" borderId="0"/>
    <xf numFmtId="0" fontId="5" fillId="0" borderId="0">
      <alignment vertical="center"/>
    </xf>
    <xf numFmtId="0" fontId="5" fillId="0" borderId="0"/>
    <xf numFmtId="0" fontId="5" fillId="0" borderId="0"/>
    <xf numFmtId="177" fontId="3" fillId="0" borderId="0" applyFont="0" applyFill="0" applyBorder="0" applyAlignment="0" applyProtection="0"/>
    <xf numFmtId="176" fontId="3" fillId="0" borderId="0" applyFont="0" applyFill="0" applyBorder="0" applyAlignment="0" applyProtection="0"/>
  </cellStyleXfs>
  <cellXfs count="243">
    <xf numFmtId="0" fontId="0" fillId="0" borderId="0" xfId="0"/>
    <xf numFmtId="0" fontId="8" fillId="0" borderId="0" xfId="0" applyFont="1"/>
    <xf numFmtId="0" fontId="9" fillId="0" borderId="0" xfId="0" applyFont="1"/>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center"/>
    </xf>
    <xf numFmtId="178" fontId="8" fillId="0" borderId="0" xfId="0" applyNumberFormat="1" applyFont="1" applyFill="1" applyBorder="1"/>
    <xf numFmtId="0" fontId="8" fillId="0" borderId="0" xfId="0" applyFont="1" applyBorder="1" applyAlignment="1">
      <alignment horizontal="left"/>
    </xf>
    <xf numFmtId="178" fontId="8" fillId="0" borderId="0" xfId="0" applyNumberFormat="1" applyFont="1"/>
    <xf numFmtId="49" fontId="8" fillId="0" borderId="0" xfId="0" applyNumberFormat="1" applyFont="1" applyAlignment="1"/>
    <xf numFmtId="0" fontId="7" fillId="0" borderId="0" xfId="1" applyFont="1"/>
    <xf numFmtId="0" fontId="7" fillId="0" borderId="2" xfId="1" applyFont="1" applyBorder="1" applyAlignment="1">
      <alignment horizontal="center"/>
    </xf>
    <xf numFmtId="0" fontId="7" fillId="0" borderId="0" xfId="1" applyFont="1" applyAlignment="1">
      <alignment horizontal="center" vertical="center"/>
    </xf>
    <xf numFmtId="179" fontId="11" fillId="0" borderId="3" xfId="5" applyNumberFormat="1" applyFont="1" applyBorder="1" applyAlignment="1">
      <alignment horizontal="center" vertical="center"/>
    </xf>
    <xf numFmtId="0" fontId="8" fillId="0" borderId="0" xfId="0" applyFont="1" applyAlignment="1">
      <alignment horizontal="center" vertical="center" wrapText="1"/>
    </xf>
    <xf numFmtId="178" fontId="10" fillId="0" borderId="0" xfId="0" applyNumberFormat="1" applyFont="1" applyBorder="1" applyAlignment="1">
      <alignment horizontal="right"/>
    </xf>
    <xf numFmtId="49" fontId="9" fillId="0" borderId="4" xfId="3" applyNumberFormat="1" applyFont="1" applyBorder="1" applyAlignment="1">
      <alignment horizontal="center" vertical="center" wrapText="1"/>
    </xf>
    <xf numFmtId="178" fontId="8" fillId="0" borderId="0" xfId="0" applyNumberFormat="1" applyFont="1" applyBorder="1" applyAlignment="1">
      <alignment horizontal="right"/>
    </xf>
    <xf numFmtId="49" fontId="9" fillId="0" borderId="4" xfId="3" applyNumberFormat="1" applyFont="1" applyBorder="1" applyAlignment="1">
      <alignment horizontal="left" indent="2"/>
    </xf>
    <xf numFmtId="49" fontId="9" fillId="0" borderId="5" xfId="3" applyNumberFormat="1" applyFont="1" applyBorder="1" applyAlignment="1">
      <alignment horizontal="left" indent="2"/>
    </xf>
    <xf numFmtId="0" fontId="12" fillId="0" borderId="2" xfId="1" applyFont="1" applyBorder="1" applyAlignment="1"/>
    <xf numFmtId="49" fontId="8" fillId="0" borderId="0" xfId="0" applyNumberFormat="1" applyFont="1" applyFill="1" applyBorder="1" applyAlignment="1"/>
    <xf numFmtId="178" fontId="8" fillId="0" borderId="6" xfId="0" applyNumberFormat="1" applyFont="1" applyBorder="1" applyAlignment="1">
      <alignment horizontal="right"/>
    </xf>
    <xf numFmtId="178" fontId="8" fillId="0" borderId="7" xfId="0" applyNumberFormat="1" applyFont="1" applyBorder="1" applyAlignment="1">
      <alignment horizontal="right"/>
    </xf>
    <xf numFmtId="179" fontId="11" fillId="0" borderId="8" xfId="5" applyNumberFormat="1" applyFont="1" applyBorder="1" applyAlignment="1">
      <alignment horizontal="center" vertical="center"/>
    </xf>
    <xf numFmtId="0" fontId="7" fillId="0" borderId="2" xfId="1" applyFont="1" applyBorder="1" applyAlignment="1">
      <alignment horizontal="left"/>
    </xf>
    <xf numFmtId="179" fontId="11" fillId="0" borderId="9" xfId="5" applyNumberFormat="1" applyFont="1" applyBorder="1" applyAlignment="1">
      <alignment horizontal="center" vertical="center" wrapText="1"/>
    </xf>
    <xf numFmtId="179" fontId="11" fillId="0" borderId="10" xfId="5" applyNumberFormat="1" applyFont="1" applyBorder="1" applyAlignment="1">
      <alignment horizontal="center" vertical="center"/>
    </xf>
    <xf numFmtId="179" fontId="11" fillId="0" borderId="11" xfId="5" applyNumberFormat="1" applyFont="1" applyBorder="1" applyAlignment="1">
      <alignment horizontal="center" vertical="center"/>
    </xf>
    <xf numFmtId="179" fontId="11" fillId="0" borderId="12" xfId="5" applyNumberFormat="1" applyFont="1" applyBorder="1" applyAlignment="1">
      <alignment horizontal="center" vertical="center"/>
    </xf>
    <xf numFmtId="0" fontId="8" fillId="0" borderId="0" xfId="0" applyFont="1" applyAlignment="1"/>
    <xf numFmtId="0" fontId="13" fillId="0" borderId="0" xfId="0" applyFont="1" applyAlignment="1"/>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0" xfId="1" applyFont="1"/>
    <xf numFmtId="0" fontId="13" fillId="0" borderId="0" xfId="1" applyFont="1" applyAlignment="1"/>
    <xf numFmtId="0" fontId="12" fillId="0" borderId="0" xfId="1" applyFont="1" applyBorder="1" applyAlignment="1"/>
    <xf numFmtId="0" fontId="14" fillId="0" borderId="0" xfId="0" applyFont="1"/>
    <xf numFmtId="178" fontId="15" fillId="0" borderId="0" xfId="6" applyNumberFormat="1" applyFont="1" applyBorder="1" applyAlignment="1" applyProtection="1"/>
    <xf numFmtId="178" fontId="16" fillId="0" borderId="0" xfId="6" applyNumberFormat="1" applyFont="1" applyBorder="1" applyAlignment="1" applyProtection="1"/>
    <xf numFmtId="178" fontId="16" fillId="0" borderId="7" xfId="6" applyNumberFormat="1" applyFont="1" applyBorder="1" applyAlignment="1" applyProtection="1"/>
    <xf numFmtId="0" fontId="8" fillId="0" borderId="15" xfId="0" applyFont="1" applyFill="1" applyBorder="1" applyAlignment="1"/>
    <xf numFmtId="0" fontId="8" fillId="0" borderId="4" xfId="0" applyFont="1" applyBorder="1" applyAlignment="1">
      <alignment horizontal="center"/>
    </xf>
    <xf numFmtId="0" fontId="8" fillId="0" borderId="5" xfId="0" applyFont="1" applyBorder="1" applyAlignment="1">
      <alignment horizontal="center"/>
    </xf>
    <xf numFmtId="49" fontId="9" fillId="0" borderId="16" xfId="3" applyNumberFormat="1" applyFont="1" applyFill="1" applyBorder="1" applyAlignment="1">
      <alignment horizontal="center" vertical="center" wrapText="1"/>
    </xf>
    <xf numFmtId="0" fontId="8" fillId="0" borderId="7" xfId="0" applyFont="1" applyBorder="1" applyAlignment="1"/>
    <xf numFmtId="0" fontId="21" fillId="0" borderId="7" xfId="4" applyFont="1" applyBorder="1" applyAlignment="1">
      <alignment horizontal="left"/>
    </xf>
    <xf numFmtId="0" fontId="25" fillId="0" borderId="0" xfId="0" applyFont="1" applyAlignment="1"/>
    <xf numFmtId="0" fontId="25" fillId="0" borderId="0" xfId="0" applyFont="1" applyFill="1"/>
    <xf numFmtId="0" fontId="0" fillId="0" borderId="0" xfId="0" applyFont="1" applyFill="1"/>
    <xf numFmtId="178" fontId="25" fillId="0" borderId="0" xfId="0" applyNumberFormat="1" applyFont="1" applyFill="1" applyAlignment="1">
      <alignment horizontal="left"/>
    </xf>
    <xf numFmtId="0" fontId="0" fillId="0" borderId="0" xfId="0" applyFont="1"/>
    <xf numFmtId="178" fontId="0" fillId="0" borderId="0" xfId="0" applyNumberFormat="1" applyFont="1" applyBorder="1" applyAlignment="1">
      <alignment horizontal="right"/>
    </xf>
    <xf numFmtId="178" fontId="0" fillId="0" borderId="7" xfId="0" applyNumberFormat="1" applyFont="1" applyBorder="1" applyAlignment="1">
      <alignment horizontal="right"/>
    </xf>
    <xf numFmtId="180" fontId="26" fillId="0" borderId="0" xfId="2" applyNumberFormat="1" applyFont="1" applyFill="1">
      <alignment vertical="center"/>
    </xf>
    <xf numFmtId="0" fontId="0" fillId="0" borderId="0" xfId="4" applyFont="1"/>
    <xf numFmtId="178" fontId="0" fillId="0" borderId="0" xfId="0" applyNumberFormat="1" applyFont="1" applyFill="1"/>
    <xf numFmtId="0" fontId="0" fillId="0" borderId="0" xfId="0" applyFont="1" applyFill="1" applyAlignment="1">
      <alignment horizontal="center"/>
    </xf>
    <xf numFmtId="0" fontId="25" fillId="0" borderId="0" xfId="0" applyFont="1"/>
    <xf numFmtId="178" fontId="0" fillId="0" borderId="0" xfId="0" applyNumberFormat="1" applyFont="1" applyFill="1" applyBorder="1" applyAlignment="1">
      <alignment horizontal="right"/>
    </xf>
    <xf numFmtId="0" fontId="0" fillId="0" borderId="0" xfId="0" applyFont="1" applyAlignment="1">
      <alignment horizontal="left"/>
    </xf>
    <xf numFmtId="0" fontId="0" fillId="0" borderId="7" xfId="0" applyFont="1" applyFill="1" applyBorder="1" applyAlignment="1"/>
    <xf numFmtId="178" fontId="0" fillId="0" borderId="7" xfId="0" applyNumberFormat="1" applyFont="1" applyFill="1" applyBorder="1" applyAlignment="1">
      <alignment horizontal="right"/>
    </xf>
    <xf numFmtId="0" fontId="25" fillId="0" borderId="0" xfId="0" applyFont="1" applyFill="1" applyAlignment="1"/>
    <xf numFmtId="0" fontId="27" fillId="0" borderId="7" xfId="4" applyFont="1" applyBorder="1" applyAlignment="1">
      <alignment horizontal="left"/>
    </xf>
    <xf numFmtId="0" fontId="27" fillId="0" borderId="0" xfId="0" applyFont="1" applyFill="1" applyAlignment="1"/>
    <xf numFmtId="0" fontId="29" fillId="0" borderId="0" xfId="0" applyFont="1" applyFill="1"/>
    <xf numFmtId="178" fontId="29" fillId="0" borderId="0" xfId="0" applyNumberFormat="1" applyFont="1" applyFill="1" applyAlignment="1">
      <alignment horizontal="left"/>
    </xf>
    <xf numFmtId="178" fontId="29" fillId="0" borderId="7" xfId="0" applyNumberFormat="1" applyFont="1" applyFill="1" applyBorder="1" applyAlignment="1">
      <alignment horizontal="left"/>
    </xf>
    <xf numFmtId="49" fontId="3" fillId="3" borderId="17" xfId="3" applyNumberFormat="1" applyFont="1" applyFill="1" applyBorder="1" applyAlignment="1">
      <alignment vertical="top" wrapText="1"/>
    </xf>
    <xf numFmtId="178" fontId="30" fillId="3" borderId="0" xfId="0" applyNumberFormat="1" applyFont="1" applyFill="1" applyBorder="1" applyAlignment="1">
      <alignment horizontal="right" vertical="center"/>
    </xf>
    <xf numFmtId="0" fontId="3" fillId="0" borderId="0" xfId="4" applyFont="1"/>
    <xf numFmtId="180" fontId="25" fillId="0" borderId="0" xfId="0" applyNumberFormat="1" applyFont="1" applyFill="1" applyBorder="1" applyAlignment="1">
      <alignment vertical="center"/>
    </xf>
    <xf numFmtId="0" fontId="0" fillId="0" borderId="0" xfId="0" applyFont="1" applyFill="1" applyAlignment="1"/>
    <xf numFmtId="0" fontId="27" fillId="0" borderId="0" xfId="2" applyFont="1" applyFill="1" applyBorder="1">
      <alignment vertical="center"/>
    </xf>
    <xf numFmtId="49" fontId="31" fillId="3" borderId="18" xfId="3" applyNumberFormat="1" applyFont="1" applyFill="1" applyBorder="1" applyAlignment="1">
      <alignment horizontal="right" vertical="center"/>
    </xf>
    <xf numFmtId="49" fontId="31" fillId="3" borderId="16" xfId="3" applyNumberFormat="1" applyFont="1" applyFill="1" applyBorder="1" applyAlignment="1">
      <alignment horizontal="left" vertical="center"/>
    </xf>
    <xf numFmtId="49" fontId="27" fillId="0" borderId="19" xfId="3" applyNumberFormat="1" applyFont="1" applyBorder="1" applyAlignment="1">
      <alignment horizontal="right" vertical="center"/>
    </xf>
    <xf numFmtId="49" fontId="27" fillId="0" borderId="4" xfId="3" applyNumberFormat="1" applyFont="1" applyBorder="1" applyAlignment="1">
      <alignment horizontal="left" vertical="center"/>
    </xf>
    <xf numFmtId="49" fontId="27" fillId="0" borderId="6" xfId="3" applyNumberFormat="1" applyFont="1" applyBorder="1" applyAlignment="1">
      <alignment horizontal="right" vertical="center"/>
    </xf>
    <xf numFmtId="49" fontId="27" fillId="0" borderId="5" xfId="3" applyNumberFormat="1" applyFont="1" applyBorder="1" applyAlignment="1">
      <alignment horizontal="left" vertical="center"/>
    </xf>
    <xf numFmtId="180" fontId="27" fillId="0" borderId="0" xfId="2" applyNumberFormat="1" applyFont="1" applyFill="1">
      <alignment vertical="center"/>
    </xf>
    <xf numFmtId="180" fontId="29" fillId="0" borderId="0" xfId="0" applyNumberFormat="1" applyFont="1" applyFill="1" applyBorder="1" applyAlignment="1">
      <alignment vertical="center"/>
    </xf>
    <xf numFmtId="0" fontId="29" fillId="0" borderId="0" xfId="0" applyFont="1" applyFill="1" applyAlignment="1">
      <alignment horizontal="center"/>
    </xf>
    <xf numFmtId="0" fontId="27" fillId="0" borderId="0" xfId="4" applyFont="1" applyBorder="1" applyAlignment="1">
      <alignment horizontal="left"/>
    </xf>
    <xf numFmtId="178" fontId="30" fillId="3" borderId="0" xfId="0" applyNumberFormat="1" applyFont="1" applyFill="1" applyBorder="1" applyAlignment="1">
      <alignment horizontal="right"/>
    </xf>
    <xf numFmtId="178" fontId="30" fillId="0" borderId="0" xfId="0" applyNumberFormat="1" applyFont="1" applyFill="1" applyBorder="1" applyAlignment="1">
      <alignment horizontal="right"/>
    </xf>
    <xf numFmtId="178" fontId="30" fillId="0" borderId="7" xfId="0" applyNumberFormat="1" applyFont="1" applyFill="1" applyBorder="1" applyAlignment="1">
      <alignment horizontal="right"/>
    </xf>
    <xf numFmtId="178" fontId="30" fillId="3" borderId="18" xfId="0" applyNumberFormat="1" applyFont="1" applyFill="1" applyBorder="1" applyAlignment="1">
      <alignment horizontal="right"/>
    </xf>
    <xf numFmtId="178" fontId="0" fillId="0" borderId="19" xfId="0" applyNumberFormat="1" applyFont="1" applyFill="1" applyBorder="1" applyAlignment="1">
      <alignment horizontal="right"/>
    </xf>
    <xf numFmtId="178" fontId="30" fillId="3" borderId="19" xfId="0" applyNumberFormat="1" applyFont="1" applyFill="1" applyBorder="1" applyAlignment="1">
      <alignment horizontal="right"/>
    </xf>
    <xf numFmtId="178" fontId="0" fillId="0" borderId="6" xfId="0" applyNumberFormat="1" applyFont="1" applyFill="1" applyBorder="1" applyAlignment="1">
      <alignment horizontal="right"/>
    </xf>
    <xf numFmtId="0" fontId="29" fillId="0" borderId="0" xfId="0" applyFont="1" applyFill="1" applyAlignment="1"/>
    <xf numFmtId="0" fontId="29" fillId="0" borderId="0" xfId="0" applyFont="1" applyFill="1" applyAlignment="1">
      <alignment horizontal="left"/>
    </xf>
    <xf numFmtId="0" fontId="27" fillId="0" borderId="0" xfId="4" applyFont="1"/>
    <xf numFmtId="0" fontId="27" fillId="0" borderId="0" xfId="0" applyFont="1" applyFill="1" applyAlignment="1">
      <alignment horizontal="center"/>
    </xf>
    <xf numFmtId="0" fontId="22" fillId="0" borderId="0" xfId="0" applyFont="1" applyAlignment="1"/>
    <xf numFmtId="49" fontId="23" fillId="3" borderId="20" xfId="0" applyNumberFormat="1" applyFont="1" applyFill="1" applyBorder="1" applyAlignment="1">
      <alignment vertical="center"/>
    </xf>
    <xf numFmtId="49" fontId="3" fillId="3" borderId="17" xfId="3" applyNumberFormat="1" applyFont="1" applyFill="1" applyBorder="1" applyAlignment="1">
      <alignment horizontal="center" vertical="top" wrapText="1"/>
    </xf>
    <xf numFmtId="49" fontId="23" fillId="3" borderId="17" xfId="3" applyNumberFormat="1" applyFont="1" applyFill="1" applyBorder="1" applyAlignment="1">
      <alignment horizontal="center" vertical="top" wrapText="1"/>
    </xf>
    <xf numFmtId="49" fontId="0" fillId="0" borderId="4" xfId="3" applyNumberFormat="1" applyFont="1" applyBorder="1" applyAlignment="1">
      <alignment horizontal="center" vertical="center" wrapText="1"/>
    </xf>
    <xf numFmtId="49" fontId="0" fillId="0" borderId="16" xfId="3" applyNumberFormat="1" applyFont="1" applyBorder="1" applyAlignment="1">
      <alignment horizontal="center" vertical="center" wrapText="1"/>
    </xf>
    <xf numFmtId="180" fontId="24" fillId="0" borderId="0" xfId="2" applyNumberFormat="1" applyFont="1" applyFill="1" applyAlignment="1">
      <alignment vertical="center"/>
    </xf>
    <xf numFmtId="49" fontId="3" fillId="3" borderId="17" xfId="3" applyNumberFormat="1" applyFont="1" applyFill="1" applyBorder="1" applyAlignment="1">
      <alignment vertical="top" wrapText="1"/>
    </xf>
    <xf numFmtId="0" fontId="33" fillId="0" borderId="0" xfId="0" applyFont="1"/>
    <xf numFmtId="49" fontId="3" fillId="3" borderId="17" xfId="3" applyNumberFormat="1" applyFont="1" applyFill="1" applyBorder="1" applyAlignment="1">
      <alignment horizontal="center" vertical="top" wrapText="1"/>
    </xf>
    <xf numFmtId="49" fontId="3" fillId="3" borderId="17" xfId="3" applyNumberFormat="1" applyFont="1" applyFill="1" applyBorder="1" applyAlignment="1">
      <alignment vertical="top" wrapText="1"/>
    </xf>
    <xf numFmtId="180" fontId="35" fillId="0" borderId="0" xfId="2" applyNumberFormat="1" applyFont="1" applyFill="1">
      <alignment vertical="center"/>
    </xf>
    <xf numFmtId="0" fontId="35" fillId="0" borderId="7" xfId="4" applyFont="1" applyBorder="1" applyAlignment="1">
      <alignment horizontal="left"/>
    </xf>
    <xf numFmtId="180" fontId="25" fillId="0" borderId="0" xfId="0" applyNumberFormat="1" applyFont="1" applyAlignment="1">
      <alignment vertical="center"/>
    </xf>
    <xf numFmtId="0" fontId="27" fillId="0" borderId="0" xfId="0" applyFont="1"/>
    <xf numFmtId="0" fontId="29" fillId="0" borderId="0" xfId="0" applyFont="1"/>
    <xf numFmtId="178" fontId="29" fillId="0" borderId="0" xfId="0" applyNumberFormat="1" applyFont="1" applyAlignment="1">
      <alignment horizontal="left"/>
    </xf>
    <xf numFmtId="0" fontId="27" fillId="0" borderId="0" xfId="2" applyFont="1">
      <alignment vertical="center"/>
    </xf>
    <xf numFmtId="178" fontId="29" fillId="0" borderId="7" xfId="0" applyNumberFormat="1" applyFont="1" applyBorder="1" applyAlignment="1">
      <alignment horizontal="left"/>
    </xf>
    <xf numFmtId="178" fontId="30" fillId="3" borderId="0" xfId="0" applyNumberFormat="1" applyFont="1" applyFill="1" applyAlignment="1">
      <alignment horizontal="right" vertical="center"/>
    </xf>
    <xf numFmtId="178" fontId="0" fillId="0" borderId="0" xfId="0" applyNumberFormat="1" applyAlignment="1">
      <alignment horizontal="right"/>
    </xf>
    <xf numFmtId="178" fontId="0" fillId="0" borderId="7" xfId="0" applyNumberFormat="1" applyBorder="1" applyAlignment="1">
      <alignment horizontal="right"/>
    </xf>
    <xf numFmtId="180" fontId="27" fillId="0" borderId="0" xfId="2" applyNumberFormat="1" applyFont="1">
      <alignment vertical="center"/>
    </xf>
    <xf numFmtId="178" fontId="0" fillId="0" borderId="0" xfId="0" applyNumberFormat="1"/>
    <xf numFmtId="0" fontId="0" fillId="0" borderId="0" xfId="0" applyAlignment="1">
      <alignment horizontal="center"/>
    </xf>
    <xf numFmtId="180" fontId="35" fillId="0" borderId="0" xfId="2" applyNumberFormat="1" applyFont="1">
      <alignment vertical="center"/>
    </xf>
    <xf numFmtId="0" fontId="27" fillId="0" borderId="0" xfId="0" applyFont="1" applyAlignment="1">
      <alignment horizontal="center"/>
    </xf>
    <xf numFmtId="180" fontId="26" fillId="0" borderId="0" xfId="2" applyNumberFormat="1" applyFont="1">
      <alignment vertical="center"/>
    </xf>
    <xf numFmtId="0" fontId="22" fillId="0" borderId="0" xfId="0" applyFont="1"/>
    <xf numFmtId="0" fontId="27" fillId="0" borderId="0" xfId="0" applyFont="1" applyAlignment="1">
      <alignment horizontal="left"/>
    </xf>
    <xf numFmtId="0" fontId="0" fillId="0" borderId="7" xfId="0" applyBorder="1"/>
    <xf numFmtId="49" fontId="33" fillId="0" borderId="4" xfId="3" applyNumberFormat="1" applyFont="1" applyBorder="1" applyAlignment="1">
      <alignment horizontal="center" vertical="center" wrapText="1"/>
    </xf>
    <xf numFmtId="178" fontId="33" fillId="0" borderId="0" xfId="0" applyNumberFormat="1" applyFont="1" applyAlignment="1">
      <alignment horizontal="right"/>
    </xf>
    <xf numFmtId="0" fontId="0" fillId="0" borderId="0" xfId="0" applyAlignment="1">
      <alignment vertical="center"/>
    </xf>
    <xf numFmtId="0" fontId="0" fillId="0" borderId="15" xfId="0" applyBorder="1"/>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vertical="top" wrapText="1"/>
    </xf>
    <xf numFmtId="0" fontId="23" fillId="0" borderId="0" xfId="0" applyFont="1" applyAlignment="1">
      <alignment horizontal="left" vertical="center" wrapText="1"/>
    </xf>
    <xf numFmtId="0" fontId="0" fillId="0" borderId="0" xfId="0" applyAlignment="1">
      <alignment horizontal="left" vertical="center" wrapText="1"/>
    </xf>
    <xf numFmtId="180" fontId="0" fillId="0" borderId="18" xfId="3" applyNumberFormat="1" applyFont="1" applyBorder="1" applyAlignment="1">
      <alignment horizontal="center" vertical="center" wrapText="1"/>
    </xf>
    <xf numFmtId="180" fontId="0" fillId="0" borderId="15" xfId="3" applyNumberFormat="1" applyFont="1" applyBorder="1" applyAlignment="1">
      <alignment horizontal="center" vertical="center" wrapText="1"/>
    </xf>
    <xf numFmtId="180" fontId="0" fillId="0" borderId="19" xfId="3" applyNumberFormat="1" applyFont="1" applyBorder="1" applyAlignment="1">
      <alignment horizontal="center" vertical="center" wrapText="1"/>
    </xf>
    <xf numFmtId="180" fontId="0" fillId="0" borderId="0" xfId="3" applyNumberFormat="1" applyFont="1" applyAlignment="1">
      <alignment horizontal="center" vertical="center" wrapText="1"/>
    </xf>
    <xf numFmtId="180" fontId="0" fillId="0" borderId="6" xfId="3" applyNumberFormat="1" applyFont="1" applyBorder="1" applyAlignment="1">
      <alignment horizontal="center" vertical="center" wrapText="1"/>
    </xf>
    <xf numFmtId="180" fontId="0" fillId="0" borderId="7" xfId="3" applyNumberFormat="1" applyFont="1" applyBorder="1" applyAlignment="1">
      <alignment horizontal="center" vertical="center" wrapText="1"/>
    </xf>
    <xf numFmtId="180" fontId="0" fillId="0" borderId="17" xfId="3" applyNumberFormat="1" applyFont="1" applyBorder="1" applyAlignment="1">
      <alignment horizontal="center" vertical="center" wrapText="1"/>
    </xf>
    <xf numFmtId="180" fontId="0" fillId="0" borderId="20" xfId="3" applyNumberFormat="1" applyFont="1" applyBorder="1" applyAlignment="1">
      <alignment horizontal="center" vertical="center" wrapText="1"/>
    </xf>
    <xf numFmtId="180" fontId="0" fillId="0" borderId="21" xfId="3" applyNumberFormat="1" applyFont="1" applyBorder="1" applyAlignment="1">
      <alignment horizontal="center" vertical="center" wrapText="1"/>
    </xf>
    <xf numFmtId="180" fontId="0" fillId="0" borderId="16" xfId="3" applyNumberFormat="1" applyFont="1" applyBorder="1" applyAlignment="1">
      <alignment horizontal="center" vertical="center" wrapText="1"/>
    </xf>
    <xf numFmtId="180" fontId="0" fillId="0" borderId="5" xfId="3" applyNumberFormat="1" applyFont="1" applyBorder="1" applyAlignment="1">
      <alignment horizontal="center" vertical="center" wrapText="1"/>
    </xf>
    <xf numFmtId="180" fontId="0" fillId="0" borderId="4" xfId="3" applyNumberFormat="1" applyFont="1" applyBorder="1" applyAlignment="1">
      <alignment horizontal="center" vertical="center" wrapText="1"/>
    </xf>
    <xf numFmtId="49" fontId="26" fillId="2" borderId="20" xfId="0" applyNumberFormat="1" applyFont="1" applyFill="1" applyBorder="1" applyAlignment="1">
      <alignment horizontal="center" vertical="center"/>
    </xf>
    <xf numFmtId="49" fontId="26" fillId="2" borderId="21" xfId="0" applyNumberFormat="1" applyFont="1" applyFill="1" applyBorder="1" applyAlignment="1">
      <alignment horizontal="center" vertical="center"/>
    </xf>
    <xf numFmtId="180" fontId="3" fillId="0" borderId="20" xfId="3" applyNumberFormat="1" applyFont="1" applyBorder="1" applyAlignment="1">
      <alignment horizontal="center" vertical="center" wrapText="1"/>
    </xf>
    <xf numFmtId="180" fontId="3" fillId="0" borderId="21" xfId="3" applyNumberFormat="1" applyFont="1" applyBorder="1" applyAlignment="1">
      <alignment horizontal="center" vertical="center" wrapText="1"/>
    </xf>
    <xf numFmtId="49" fontId="3" fillId="0" borderId="20" xfId="3" applyNumberFormat="1" applyFont="1" applyBorder="1" applyAlignment="1">
      <alignment horizontal="center" vertical="center" wrapText="1"/>
    </xf>
    <xf numFmtId="49" fontId="3" fillId="0" borderId="21" xfId="3" applyNumberFormat="1" applyFont="1" applyBorder="1" applyAlignment="1">
      <alignment horizontal="center" vertical="center" wrapText="1"/>
    </xf>
    <xf numFmtId="180" fontId="3" fillId="0" borderId="4" xfId="3" applyNumberFormat="1" applyFont="1" applyBorder="1" applyAlignment="1">
      <alignment horizontal="center" vertical="center" wrapText="1"/>
    </xf>
    <xf numFmtId="180" fontId="3" fillId="0" borderId="5" xfId="3" applyNumberFormat="1" applyFont="1" applyBorder="1" applyAlignment="1">
      <alignment horizontal="center" vertical="center" wrapText="1"/>
    </xf>
    <xf numFmtId="180" fontId="3" fillId="0" borderId="15" xfId="3" applyNumberFormat="1" applyFont="1" applyBorder="1" applyAlignment="1">
      <alignment horizontal="center" vertical="center" wrapText="1"/>
    </xf>
    <xf numFmtId="180" fontId="3" fillId="0" borderId="16" xfId="3" applyNumberFormat="1" applyFont="1" applyBorder="1" applyAlignment="1">
      <alignment horizontal="center" vertical="center" wrapText="1"/>
    </xf>
    <xf numFmtId="180" fontId="3" fillId="0" borderId="6" xfId="3" applyNumberFormat="1" applyFont="1" applyBorder="1" applyAlignment="1">
      <alignment horizontal="center" vertical="center" wrapText="1"/>
    </xf>
    <xf numFmtId="180" fontId="3" fillId="0" borderId="7" xfId="3" applyNumberFormat="1" applyFont="1" applyBorder="1" applyAlignment="1">
      <alignment horizontal="center" vertical="center" wrapText="1"/>
    </xf>
    <xf numFmtId="180" fontId="3" fillId="0" borderId="19" xfId="3" applyNumberFormat="1" applyFont="1" applyBorder="1" applyAlignment="1">
      <alignment horizontal="center" vertical="center" wrapText="1"/>
    </xf>
    <xf numFmtId="180" fontId="3" fillId="0" borderId="0" xfId="3" applyNumberFormat="1" applyFont="1" applyAlignment="1">
      <alignment horizontal="center" vertical="center" wrapText="1"/>
    </xf>
    <xf numFmtId="180" fontId="3" fillId="0" borderId="18" xfId="3" applyNumberFormat="1" applyFont="1" applyBorder="1" applyAlignment="1">
      <alignment horizontal="center" vertical="center" wrapText="1"/>
    </xf>
    <xf numFmtId="180" fontId="3" fillId="0" borderId="0" xfId="3" applyNumberFormat="1" applyFont="1" applyBorder="1" applyAlignment="1">
      <alignment horizontal="center" vertical="center" wrapText="1"/>
    </xf>
    <xf numFmtId="180" fontId="0" fillId="0" borderId="0" xfId="3" applyNumberFormat="1" applyFont="1" applyBorder="1" applyAlignment="1">
      <alignment horizontal="center" vertical="center" wrapText="1"/>
    </xf>
    <xf numFmtId="180" fontId="34" fillId="0" borderId="18" xfId="3" applyNumberFormat="1" applyFont="1" applyBorder="1" applyAlignment="1">
      <alignment horizontal="center" vertical="center" wrapText="1"/>
    </xf>
    <xf numFmtId="49" fontId="0" fillId="2" borderId="4" xfId="0" applyNumberFormat="1" applyFont="1" applyFill="1" applyBorder="1" applyAlignment="1">
      <alignment vertical="center"/>
    </xf>
    <xf numFmtId="49" fontId="0" fillId="2" borderId="5" xfId="0" applyNumberFormat="1" applyFont="1" applyFill="1" applyBorder="1" applyAlignment="1">
      <alignment vertical="center"/>
    </xf>
    <xf numFmtId="49" fontId="0" fillId="2" borderId="0" xfId="0" applyNumberFormat="1" applyFont="1" applyFill="1" applyBorder="1" applyAlignment="1">
      <alignment horizontal="center" vertical="center"/>
    </xf>
    <xf numFmtId="49" fontId="0" fillId="2" borderId="7" xfId="0" applyNumberFormat="1" applyFont="1" applyFill="1" applyBorder="1" applyAlignment="1">
      <alignment horizontal="center" vertical="center"/>
    </xf>
    <xf numFmtId="49" fontId="26" fillId="0" borderId="4" xfId="3" applyNumberFormat="1" applyFont="1" applyBorder="1" applyAlignment="1">
      <alignment horizontal="center" vertical="center"/>
    </xf>
    <xf numFmtId="49" fontId="26" fillId="0" borderId="5" xfId="3" applyNumberFormat="1" applyFont="1" applyBorder="1" applyAlignment="1">
      <alignment horizontal="center" vertical="center"/>
    </xf>
    <xf numFmtId="179" fontId="11" fillId="0" borderId="24" xfId="5" applyNumberFormat="1" applyFont="1" applyBorder="1" applyAlignment="1">
      <alignment horizontal="center" vertical="center"/>
    </xf>
    <xf numFmtId="179" fontId="11" fillId="0" borderId="26" xfId="5" applyNumberFormat="1" applyFont="1" applyBorder="1" applyAlignment="1">
      <alignment horizontal="center" vertical="center"/>
    </xf>
    <xf numFmtId="179" fontId="11" fillId="0" borderId="28" xfId="5" applyNumberFormat="1" applyFont="1" applyBorder="1" applyAlignment="1">
      <alignment horizontal="center" vertical="center"/>
    </xf>
    <xf numFmtId="179" fontId="11" fillId="0" borderId="33" xfId="5" applyNumberFormat="1" applyFont="1" applyBorder="1" applyAlignment="1">
      <alignment horizontal="center" vertical="center"/>
    </xf>
    <xf numFmtId="179" fontId="11" fillId="0" borderId="34" xfId="5" applyNumberFormat="1" applyFont="1" applyBorder="1" applyAlignment="1">
      <alignment horizontal="center" vertical="center"/>
    </xf>
    <xf numFmtId="179" fontId="11" fillId="0" borderId="8" xfId="5" applyNumberFormat="1" applyFont="1" applyBorder="1" applyAlignment="1">
      <alignment horizontal="center" vertical="center"/>
    </xf>
    <xf numFmtId="179" fontId="11" fillId="0" borderId="22" xfId="5" applyNumberFormat="1" applyFont="1" applyBorder="1" applyAlignment="1">
      <alignment horizontal="center" vertical="center"/>
    </xf>
    <xf numFmtId="179" fontId="11" fillId="0" borderId="23" xfId="5" applyNumberFormat="1" applyFont="1" applyBorder="1" applyAlignment="1">
      <alignment horizontal="center" vertical="center"/>
    </xf>
    <xf numFmtId="179" fontId="11" fillId="0" borderId="29" xfId="5" applyNumberFormat="1" applyFont="1" applyBorder="1" applyAlignment="1">
      <alignment horizontal="center" vertical="center" wrapText="1"/>
    </xf>
    <xf numFmtId="179" fontId="11" fillId="0" borderId="30" xfId="5" applyNumberFormat="1" applyFont="1" applyBorder="1" applyAlignment="1">
      <alignment horizontal="center" vertical="center" wrapText="1"/>
    </xf>
    <xf numFmtId="179" fontId="11" fillId="0" borderId="31" xfId="5" applyNumberFormat="1" applyFont="1" applyBorder="1" applyAlignment="1">
      <alignment horizontal="center" vertical="center" wrapText="1"/>
    </xf>
    <xf numFmtId="179" fontId="11" fillId="0" borderId="17" xfId="5" applyNumberFormat="1" applyFont="1" applyBorder="1" applyAlignment="1">
      <alignment horizontal="center" vertical="center"/>
    </xf>
    <xf numFmtId="179" fontId="11" fillId="0" borderId="21" xfId="5" applyNumberFormat="1" applyFont="1" applyBorder="1" applyAlignment="1">
      <alignment horizontal="center" vertical="center"/>
    </xf>
    <xf numFmtId="179" fontId="11" fillId="0" borderId="27" xfId="5" applyNumberFormat="1" applyFont="1" applyBorder="1" applyAlignment="1">
      <alignment horizontal="center" vertical="center"/>
    </xf>
    <xf numFmtId="179" fontId="11" fillId="0" borderId="2" xfId="5" applyNumberFormat="1" applyFont="1" applyBorder="1" applyAlignment="1">
      <alignment horizontal="center" vertical="center"/>
    </xf>
    <xf numFmtId="179" fontId="11" fillId="0" borderId="22" xfId="5" applyNumberFormat="1" applyFont="1" applyBorder="1" applyAlignment="1">
      <alignment horizontal="center" vertical="center" wrapText="1"/>
    </xf>
    <xf numFmtId="179" fontId="11" fillId="0" borderId="25" xfId="5" applyNumberFormat="1" applyFont="1" applyBorder="1" applyAlignment="1">
      <alignment horizontal="center" vertical="center" wrapText="1"/>
    </xf>
    <xf numFmtId="179" fontId="11" fillId="0" borderId="27" xfId="5" applyNumberFormat="1" applyFont="1" applyBorder="1" applyAlignment="1">
      <alignment horizontal="center" vertical="center" wrapText="1"/>
    </xf>
    <xf numFmtId="179" fontId="11" fillId="0" borderId="14" xfId="5" applyNumberFormat="1" applyFont="1" applyBorder="1" applyAlignment="1">
      <alignment horizontal="center" vertical="center"/>
    </xf>
    <xf numFmtId="179" fontId="11" fillId="0" borderId="35" xfId="5" applyNumberFormat="1" applyFont="1" applyBorder="1" applyAlignment="1">
      <alignment horizontal="center" vertical="center"/>
    </xf>
    <xf numFmtId="179" fontId="11" fillId="0" borderId="13" xfId="5" applyNumberFormat="1" applyFont="1" applyBorder="1" applyAlignment="1">
      <alignment horizontal="center" vertical="center"/>
    </xf>
    <xf numFmtId="179" fontId="11" fillId="0" borderId="29" xfId="5" applyNumberFormat="1" applyFont="1" applyBorder="1" applyAlignment="1">
      <alignment horizontal="center" vertical="center"/>
    </xf>
    <xf numFmtId="179" fontId="11" fillId="0" borderId="30" xfId="5" applyNumberFormat="1" applyFont="1" applyBorder="1" applyAlignment="1">
      <alignment horizontal="center" vertical="center"/>
    </xf>
    <xf numFmtId="179" fontId="11" fillId="0" borderId="31" xfId="5" applyNumberFormat="1" applyFont="1" applyBorder="1" applyAlignment="1">
      <alignment horizontal="center" vertical="center"/>
    </xf>
    <xf numFmtId="179" fontId="11" fillId="0" borderId="36" xfId="5" applyNumberFormat="1" applyFont="1" applyBorder="1" applyAlignment="1">
      <alignment horizontal="center" vertical="center"/>
    </xf>
    <xf numFmtId="179" fontId="11" fillId="0" borderId="37" xfId="5" applyNumberFormat="1" applyFont="1" applyBorder="1" applyAlignment="1">
      <alignment horizontal="center" vertical="center"/>
    </xf>
    <xf numFmtId="179" fontId="11" fillId="0" borderId="38" xfId="5" applyNumberFormat="1" applyFont="1" applyBorder="1" applyAlignment="1">
      <alignment horizontal="center" vertical="center"/>
    </xf>
    <xf numFmtId="179" fontId="11" fillId="0" borderId="18" xfId="5" applyNumberFormat="1" applyFont="1" applyBorder="1" applyAlignment="1">
      <alignment horizontal="center" vertical="center" wrapText="1"/>
    </xf>
    <xf numFmtId="179" fontId="11" fillId="0" borderId="15" xfId="5" applyNumberFormat="1" applyFont="1" applyBorder="1" applyAlignment="1">
      <alignment horizontal="center" vertical="center" wrapText="1"/>
    </xf>
    <xf numFmtId="179" fontId="11" fillId="0" borderId="16" xfId="5" applyNumberFormat="1" applyFont="1" applyBorder="1" applyAlignment="1">
      <alignment horizontal="center" vertical="center" wrapText="1"/>
    </xf>
    <xf numFmtId="179" fontId="11" fillId="0" borderId="19" xfId="5" applyNumberFormat="1" applyFont="1" applyBorder="1" applyAlignment="1">
      <alignment horizontal="center" vertical="center" wrapText="1"/>
    </xf>
    <xf numFmtId="179" fontId="11" fillId="0" borderId="0" xfId="5" applyNumberFormat="1" applyFont="1" applyBorder="1" applyAlignment="1">
      <alignment horizontal="center" vertical="center" wrapText="1"/>
    </xf>
    <xf numFmtId="179" fontId="11" fillId="0" borderId="4" xfId="5" applyNumberFormat="1" applyFont="1" applyBorder="1" applyAlignment="1">
      <alignment horizontal="center" vertical="center" wrapText="1"/>
    </xf>
    <xf numFmtId="179" fontId="11" fillId="0" borderId="6" xfId="5" applyNumberFormat="1" applyFont="1" applyBorder="1" applyAlignment="1">
      <alignment horizontal="center" vertical="center" wrapText="1"/>
    </xf>
    <xf numFmtId="179" fontId="11" fillId="0" borderId="7" xfId="5" applyNumberFormat="1" applyFont="1" applyBorder="1" applyAlignment="1">
      <alignment horizontal="center" vertical="center" wrapText="1"/>
    </xf>
    <xf numFmtId="179" fontId="11" fillId="0" borderId="5" xfId="5" applyNumberFormat="1" applyFont="1" applyBorder="1" applyAlignment="1">
      <alignment horizontal="center" vertical="center" wrapText="1"/>
    </xf>
    <xf numFmtId="179" fontId="11" fillId="0" borderId="0" xfId="5" applyNumberFormat="1" applyFont="1" applyBorder="1" applyAlignment="1">
      <alignment horizontal="center" vertical="center"/>
    </xf>
    <xf numFmtId="179" fontId="11" fillId="0" borderId="25" xfId="5" applyNumberFormat="1" applyFont="1" applyBorder="1" applyAlignment="1">
      <alignment horizontal="center" vertical="center"/>
    </xf>
    <xf numFmtId="0" fontId="7" fillId="0" borderId="0" xfId="1" applyFont="1" applyBorder="1" applyAlignment="1">
      <alignment horizontal="left"/>
    </xf>
    <xf numFmtId="0" fontId="7" fillId="0" borderId="2" xfId="1" applyFont="1" applyBorder="1" applyAlignment="1">
      <alignment horizontal="left"/>
    </xf>
    <xf numFmtId="0" fontId="7" fillId="0" borderId="2" xfId="1" applyFont="1" applyBorder="1" applyAlignment="1">
      <alignment horizontal="center"/>
    </xf>
    <xf numFmtId="179" fontId="11" fillId="0" borderId="32" xfId="5" applyNumberFormat="1" applyFont="1" applyBorder="1" applyAlignment="1">
      <alignment horizontal="center" vertical="center" wrapText="1"/>
    </xf>
    <xf numFmtId="0" fontId="13" fillId="0" borderId="0" xfId="1" applyFont="1" applyAlignment="1">
      <alignment horizontal="center"/>
    </xf>
    <xf numFmtId="179" fontId="11" fillId="0" borderId="18" xfId="5" applyNumberFormat="1" applyFont="1" applyBorder="1" applyAlignment="1">
      <alignment horizontal="center" vertical="center"/>
    </xf>
    <xf numFmtId="179" fontId="11" fillId="0" borderId="15" xfId="5" applyNumberFormat="1" applyFont="1" applyBorder="1" applyAlignment="1">
      <alignment horizontal="center" vertical="center"/>
    </xf>
    <xf numFmtId="179" fontId="11" fillId="0" borderId="16" xfId="5" applyNumberFormat="1" applyFont="1" applyBorder="1" applyAlignment="1">
      <alignment horizontal="center" vertical="center"/>
    </xf>
    <xf numFmtId="179" fontId="11" fillId="0" borderId="6" xfId="5" applyNumberFormat="1" applyFont="1" applyBorder="1" applyAlignment="1">
      <alignment horizontal="center" vertical="center"/>
    </xf>
    <xf numFmtId="179" fontId="11" fillId="0" borderId="7" xfId="5" applyNumberFormat="1" applyFont="1" applyBorder="1" applyAlignment="1">
      <alignment horizontal="center" vertical="center"/>
    </xf>
    <xf numFmtId="179" fontId="11" fillId="0" borderId="5" xfId="5" applyNumberFormat="1" applyFont="1" applyBorder="1" applyAlignment="1">
      <alignment horizontal="center" vertical="center"/>
    </xf>
    <xf numFmtId="0" fontId="12" fillId="0" borderId="0" xfId="1" applyFont="1" applyBorder="1" applyAlignment="1">
      <alignment horizontal="center"/>
    </xf>
    <xf numFmtId="179" fontId="11" fillId="0" borderId="23" xfId="5" applyNumberFormat="1" applyFont="1" applyBorder="1" applyAlignment="1">
      <alignment horizontal="center" vertical="center" wrapText="1"/>
    </xf>
    <xf numFmtId="179" fontId="11" fillId="0" borderId="2" xfId="5" applyNumberFormat="1" applyFont="1" applyBorder="1" applyAlignment="1">
      <alignment horizontal="center" vertical="center" wrapText="1"/>
    </xf>
    <xf numFmtId="179" fontId="11" fillId="0" borderId="28" xfId="5"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wrapText="1"/>
    </xf>
    <xf numFmtId="0" fontId="8" fillId="0" borderId="35"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37" fillId="0" borderId="0" xfId="0" applyFont="1"/>
  </cellXfs>
  <cellStyles count="7">
    <cellStyle name="一般" xfId="0" builtinId="0"/>
    <cellStyle name="一般_9206兒童福利服務" xfId="1" xr:uid="{00000000-0005-0000-0000-000001000000}"/>
    <cellStyle name="一般_moi04-05" xfId="2" xr:uid="{00000000-0005-0000-0000-000002000000}"/>
    <cellStyle name="一般_Sheet1" xfId="3" xr:uid="{00000000-0005-0000-0000-000003000000}"/>
    <cellStyle name="一般_十年長照上網" xfId="4" xr:uid="{00000000-0005-0000-0000-000004000000}"/>
    <cellStyle name="千分位" xfId="5" builtinId="3"/>
    <cellStyle name="千分位[0]" xfId="6"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F74634F0-C596-415B-9FF9-4DDFCD50C74D}"/>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20A77B78-F174-40E1-9E3E-E1F339482F7D}"/>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5D67C119-A95F-4801-871B-433688F2AEA4}"/>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7FCCCAC7-88D4-4D6E-84AF-7ED86170DB9E}"/>
            </a:ext>
          </a:extLst>
        </xdr:cNvPr>
        <xdr:cNvSpPr txBox="1">
          <a:spLocks noChangeArrowheads="1"/>
        </xdr:cNvSpPr>
      </xdr:nvSpPr>
      <xdr:spPr bwMode="auto">
        <a:xfrm>
          <a:off x="1426464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5938E317-BBE2-4C03-8089-F318A7B37234}"/>
            </a:ext>
          </a:extLst>
        </xdr:cNvPr>
        <xdr:cNvSpPr txBox="1">
          <a:spLocks noChangeArrowheads="1"/>
        </xdr:cNvSpPr>
      </xdr:nvSpPr>
      <xdr:spPr bwMode="auto">
        <a:xfrm>
          <a:off x="1426464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DE1E6782-5663-49D8-9E6B-0A686824AE05}"/>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900719F8-9485-4035-8BBA-9A15EA842CF1}"/>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DE8D9C16-FE68-4FBA-987A-639F751BF026}"/>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B2A2075A-5F22-46F3-A6D8-1FA7D57D205B}"/>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1" name="Text Box 1">
          <a:extLst>
            <a:ext uri="{FF2B5EF4-FFF2-40B4-BE49-F238E27FC236}">
              <a16:creationId xmlns:a16="http://schemas.microsoft.com/office/drawing/2014/main" id="{2FF5CAE4-59D8-4F4A-96D3-1A87B4C9FA9E}"/>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2" name="Text Box 1">
          <a:extLst>
            <a:ext uri="{FF2B5EF4-FFF2-40B4-BE49-F238E27FC236}">
              <a16:creationId xmlns:a16="http://schemas.microsoft.com/office/drawing/2014/main" id="{6DB946CD-770C-4311-A35E-76AD3824C96B}"/>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3" name="Text Box 1">
          <a:extLst>
            <a:ext uri="{FF2B5EF4-FFF2-40B4-BE49-F238E27FC236}">
              <a16:creationId xmlns:a16="http://schemas.microsoft.com/office/drawing/2014/main" id="{18CA1199-74B1-44D3-AA83-FF62D4CBAE5F}"/>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14" name="Text Box 1">
          <a:extLst>
            <a:ext uri="{FF2B5EF4-FFF2-40B4-BE49-F238E27FC236}">
              <a16:creationId xmlns:a16="http://schemas.microsoft.com/office/drawing/2014/main" id="{618D7123-B6FA-422C-A5FB-F671B314EC6C}"/>
            </a:ext>
          </a:extLst>
        </xdr:cNvPr>
        <xdr:cNvSpPr txBox="1">
          <a:spLocks noChangeArrowheads="1"/>
        </xdr:cNvSpPr>
      </xdr:nvSpPr>
      <xdr:spPr bwMode="auto">
        <a:xfrm>
          <a:off x="1426464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15" name="Text Box 1">
          <a:extLst>
            <a:ext uri="{FF2B5EF4-FFF2-40B4-BE49-F238E27FC236}">
              <a16:creationId xmlns:a16="http://schemas.microsoft.com/office/drawing/2014/main" id="{93C25B4E-C984-4CDB-BE94-58A88C8CC800}"/>
            </a:ext>
          </a:extLst>
        </xdr:cNvPr>
        <xdr:cNvSpPr txBox="1">
          <a:spLocks noChangeArrowheads="1"/>
        </xdr:cNvSpPr>
      </xdr:nvSpPr>
      <xdr:spPr bwMode="auto">
        <a:xfrm>
          <a:off x="1426464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6" name="Text Box 1">
          <a:extLst>
            <a:ext uri="{FF2B5EF4-FFF2-40B4-BE49-F238E27FC236}">
              <a16:creationId xmlns:a16="http://schemas.microsoft.com/office/drawing/2014/main" id="{30FDBD33-4601-4EF9-AB55-FCD99F66C5AC}"/>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7" name="Text Box 1">
          <a:extLst>
            <a:ext uri="{FF2B5EF4-FFF2-40B4-BE49-F238E27FC236}">
              <a16:creationId xmlns:a16="http://schemas.microsoft.com/office/drawing/2014/main" id="{7D40C137-C05F-4C67-BA9C-F0D778F6A4C6}"/>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8" name="Text Box 1">
          <a:extLst>
            <a:ext uri="{FF2B5EF4-FFF2-40B4-BE49-F238E27FC236}">
              <a16:creationId xmlns:a16="http://schemas.microsoft.com/office/drawing/2014/main" id="{98D377C6-4C23-4604-B50C-26FB392BF22B}"/>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9" name="Text Box 1">
          <a:extLst>
            <a:ext uri="{FF2B5EF4-FFF2-40B4-BE49-F238E27FC236}">
              <a16:creationId xmlns:a16="http://schemas.microsoft.com/office/drawing/2014/main" id="{ED8E9898-426D-4924-88E1-4380C39931B4}"/>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654236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654236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2654236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41979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41979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2114169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2114169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2114169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2114169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1" name="Text Box 1">
          <a:extLst>
            <a:ext uri="{FF2B5EF4-FFF2-40B4-BE49-F238E27FC236}">
              <a16:creationId xmlns:a16="http://schemas.microsoft.com/office/drawing/2014/main" id="{8E3FEA57-E86E-4B94-8FAD-19BBF033D06D}"/>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2" name="Text Box 1">
          <a:extLst>
            <a:ext uri="{FF2B5EF4-FFF2-40B4-BE49-F238E27FC236}">
              <a16:creationId xmlns:a16="http://schemas.microsoft.com/office/drawing/2014/main" id="{049376BD-94D6-460E-BF53-990D4E1C5E2C}"/>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3" name="Text Box 1">
          <a:extLst>
            <a:ext uri="{FF2B5EF4-FFF2-40B4-BE49-F238E27FC236}">
              <a16:creationId xmlns:a16="http://schemas.microsoft.com/office/drawing/2014/main" id="{CB0F2099-6F6F-4ADE-BD01-7E809EBD9F7C}"/>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14" name="Text Box 1">
          <a:extLst>
            <a:ext uri="{FF2B5EF4-FFF2-40B4-BE49-F238E27FC236}">
              <a16:creationId xmlns:a16="http://schemas.microsoft.com/office/drawing/2014/main" id="{29AA1741-D8C3-4C6D-81D1-59055887F8CC}"/>
            </a:ext>
          </a:extLst>
        </xdr:cNvPr>
        <xdr:cNvSpPr txBox="1">
          <a:spLocks noChangeArrowheads="1"/>
        </xdr:cNvSpPr>
      </xdr:nvSpPr>
      <xdr:spPr bwMode="auto">
        <a:xfrm>
          <a:off x="1426464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15" name="Text Box 1">
          <a:extLst>
            <a:ext uri="{FF2B5EF4-FFF2-40B4-BE49-F238E27FC236}">
              <a16:creationId xmlns:a16="http://schemas.microsoft.com/office/drawing/2014/main" id="{FB8D32A6-58FD-4AEB-B014-CF69CCD1414A}"/>
            </a:ext>
          </a:extLst>
        </xdr:cNvPr>
        <xdr:cNvSpPr txBox="1">
          <a:spLocks noChangeArrowheads="1"/>
        </xdr:cNvSpPr>
      </xdr:nvSpPr>
      <xdr:spPr bwMode="auto">
        <a:xfrm>
          <a:off x="1426464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6" name="Text Box 1">
          <a:extLst>
            <a:ext uri="{FF2B5EF4-FFF2-40B4-BE49-F238E27FC236}">
              <a16:creationId xmlns:a16="http://schemas.microsoft.com/office/drawing/2014/main" id="{6D7B918A-CB82-4C36-BD22-87FA091F7EE0}"/>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7" name="Text Box 1">
          <a:extLst>
            <a:ext uri="{FF2B5EF4-FFF2-40B4-BE49-F238E27FC236}">
              <a16:creationId xmlns:a16="http://schemas.microsoft.com/office/drawing/2014/main" id="{45DBB6B3-6B05-410E-8432-7FE11769AA0E}"/>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8" name="Text Box 1">
          <a:extLst>
            <a:ext uri="{FF2B5EF4-FFF2-40B4-BE49-F238E27FC236}">
              <a16:creationId xmlns:a16="http://schemas.microsoft.com/office/drawing/2014/main" id="{42FBFEC6-6875-4581-B9A9-673AF01E9502}"/>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9" name="Text Box 1">
          <a:extLst>
            <a:ext uri="{FF2B5EF4-FFF2-40B4-BE49-F238E27FC236}">
              <a16:creationId xmlns:a16="http://schemas.microsoft.com/office/drawing/2014/main" id="{EB43DD88-6F91-4C88-80B2-B196086270B0}"/>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246716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246716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a:off x="246716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a:off x="1321117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a:off x="1321117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a:off x="1965769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a:off x="1965769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a:off x="1965769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400-00000A000000}"/>
            </a:ext>
          </a:extLst>
        </xdr:cNvPr>
        <xdr:cNvSpPr txBox="1">
          <a:spLocks noChangeArrowheads="1"/>
        </xdr:cNvSpPr>
      </xdr:nvSpPr>
      <xdr:spPr bwMode="auto">
        <a:xfrm>
          <a:off x="1965769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1" name="Text Box 1">
          <a:extLst>
            <a:ext uri="{FF2B5EF4-FFF2-40B4-BE49-F238E27FC236}">
              <a16:creationId xmlns:a16="http://schemas.microsoft.com/office/drawing/2014/main" id="{6105C20F-F5AB-4EBF-B1C4-BB0C5F813B07}"/>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2" name="Text Box 1">
          <a:extLst>
            <a:ext uri="{FF2B5EF4-FFF2-40B4-BE49-F238E27FC236}">
              <a16:creationId xmlns:a16="http://schemas.microsoft.com/office/drawing/2014/main" id="{0BAD5072-01DE-4ACA-8099-A23F79C7E8C0}"/>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13" name="Text Box 1">
          <a:extLst>
            <a:ext uri="{FF2B5EF4-FFF2-40B4-BE49-F238E27FC236}">
              <a16:creationId xmlns:a16="http://schemas.microsoft.com/office/drawing/2014/main" id="{2459CB83-165C-4649-AB1F-F47F032CE0A0}"/>
            </a:ext>
          </a:extLst>
        </xdr:cNvPr>
        <xdr:cNvSpPr txBox="1">
          <a:spLocks noChangeArrowheads="1"/>
        </xdr:cNvSpPr>
      </xdr:nvSpPr>
      <xdr:spPr bwMode="auto">
        <a:xfrm>
          <a:off x="2660904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14" name="Text Box 1">
          <a:extLst>
            <a:ext uri="{FF2B5EF4-FFF2-40B4-BE49-F238E27FC236}">
              <a16:creationId xmlns:a16="http://schemas.microsoft.com/office/drawing/2014/main" id="{E2AFCA62-8676-42A0-8FDB-77BBB42EF65D}"/>
            </a:ext>
          </a:extLst>
        </xdr:cNvPr>
        <xdr:cNvSpPr txBox="1">
          <a:spLocks noChangeArrowheads="1"/>
        </xdr:cNvSpPr>
      </xdr:nvSpPr>
      <xdr:spPr bwMode="auto">
        <a:xfrm>
          <a:off x="1426464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15" name="Text Box 1">
          <a:extLst>
            <a:ext uri="{FF2B5EF4-FFF2-40B4-BE49-F238E27FC236}">
              <a16:creationId xmlns:a16="http://schemas.microsoft.com/office/drawing/2014/main" id="{0819D66E-3E38-4B78-A545-83543C35098F}"/>
            </a:ext>
          </a:extLst>
        </xdr:cNvPr>
        <xdr:cNvSpPr txBox="1">
          <a:spLocks noChangeArrowheads="1"/>
        </xdr:cNvSpPr>
      </xdr:nvSpPr>
      <xdr:spPr bwMode="auto">
        <a:xfrm>
          <a:off x="1426464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6" name="Text Box 1">
          <a:extLst>
            <a:ext uri="{FF2B5EF4-FFF2-40B4-BE49-F238E27FC236}">
              <a16:creationId xmlns:a16="http://schemas.microsoft.com/office/drawing/2014/main" id="{0B19A5CF-AC0D-4DCF-B078-3828A61F98EF}"/>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7" name="Text Box 1">
          <a:extLst>
            <a:ext uri="{FF2B5EF4-FFF2-40B4-BE49-F238E27FC236}">
              <a16:creationId xmlns:a16="http://schemas.microsoft.com/office/drawing/2014/main" id="{F2D7BF18-FBD3-4A8F-9F79-0E7B8007BDDF}"/>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18" name="Text Box 1">
          <a:extLst>
            <a:ext uri="{FF2B5EF4-FFF2-40B4-BE49-F238E27FC236}">
              <a16:creationId xmlns:a16="http://schemas.microsoft.com/office/drawing/2014/main" id="{0C0474CB-A43C-4C0F-9D7F-08463F04C538}"/>
            </a:ext>
          </a:extLst>
        </xdr:cNvPr>
        <xdr:cNvSpPr txBox="1">
          <a:spLocks noChangeArrowheads="1"/>
        </xdr:cNvSpPr>
      </xdr:nvSpPr>
      <xdr:spPr bwMode="auto">
        <a:xfrm>
          <a:off x="2120836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9" name="Text Box 1">
          <a:extLst>
            <a:ext uri="{FF2B5EF4-FFF2-40B4-BE49-F238E27FC236}">
              <a16:creationId xmlns:a16="http://schemas.microsoft.com/office/drawing/2014/main" id="{AAEB1435-6D31-487E-89DE-803C1E105961}"/>
            </a:ext>
          </a:extLst>
        </xdr:cNvPr>
        <xdr:cNvSpPr txBox="1">
          <a:spLocks noChangeArrowheads="1"/>
        </xdr:cNvSpPr>
      </xdr:nvSpPr>
      <xdr:spPr bwMode="auto">
        <a:xfrm>
          <a:off x="2120836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41382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500-000003000000}"/>
            </a:ext>
          </a:extLst>
        </xdr:cNvPr>
        <xdr:cNvSpPr txBox="1">
          <a:spLocks noChangeArrowheads="1"/>
        </xdr:cNvSpPr>
      </xdr:nvSpPr>
      <xdr:spPr bwMode="auto">
        <a:xfrm>
          <a:off x="241382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24138255" y="574167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500-000005000000}"/>
            </a:ext>
          </a:extLst>
        </xdr:cNvPr>
        <xdr:cNvSpPr txBox="1">
          <a:spLocks noChangeArrowheads="1"/>
        </xdr:cNvSpPr>
      </xdr:nvSpPr>
      <xdr:spPr bwMode="auto">
        <a:xfrm>
          <a:off x="1304353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bwMode="auto">
        <a:xfrm>
          <a:off x="1304353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500-000007000000}"/>
            </a:ext>
          </a:extLst>
        </xdr:cNvPr>
        <xdr:cNvSpPr txBox="1">
          <a:spLocks noChangeArrowheads="1"/>
        </xdr:cNvSpPr>
      </xdr:nvSpPr>
      <xdr:spPr bwMode="auto">
        <a:xfrm>
          <a:off x="1928431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1928431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500-000009000000}"/>
            </a:ext>
          </a:extLst>
        </xdr:cNvPr>
        <xdr:cNvSpPr txBox="1">
          <a:spLocks noChangeArrowheads="1"/>
        </xdr:cNvSpPr>
      </xdr:nvSpPr>
      <xdr:spPr bwMode="auto">
        <a:xfrm>
          <a:off x="19284315" y="64846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bwMode="auto">
        <a:xfrm>
          <a:off x="19284315" y="543306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1" name="Text Box 1">
          <a:extLst>
            <a:ext uri="{FF2B5EF4-FFF2-40B4-BE49-F238E27FC236}">
              <a16:creationId xmlns:a16="http://schemas.microsoft.com/office/drawing/2014/main" id="{00000000-0008-0000-0500-00000B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2" name="Text Box 1">
          <a:extLst>
            <a:ext uri="{FF2B5EF4-FFF2-40B4-BE49-F238E27FC236}">
              <a16:creationId xmlns:a16="http://schemas.microsoft.com/office/drawing/2014/main" id="{00000000-0008-0000-0500-00000C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3" name="Text Box 1">
          <a:extLst>
            <a:ext uri="{FF2B5EF4-FFF2-40B4-BE49-F238E27FC236}">
              <a16:creationId xmlns:a16="http://schemas.microsoft.com/office/drawing/2014/main" id="{00000000-0008-0000-0500-00000D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4" name="Text Box 1">
          <a:extLst>
            <a:ext uri="{FF2B5EF4-FFF2-40B4-BE49-F238E27FC236}">
              <a16:creationId xmlns:a16="http://schemas.microsoft.com/office/drawing/2014/main" id="{00000000-0008-0000-0500-00000E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5" name="Text Box 1">
          <a:extLst>
            <a:ext uri="{FF2B5EF4-FFF2-40B4-BE49-F238E27FC236}">
              <a16:creationId xmlns:a16="http://schemas.microsoft.com/office/drawing/2014/main" id="{00000000-0008-0000-0500-00000F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6" name="Text Box 1">
          <a:extLst>
            <a:ext uri="{FF2B5EF4-FFF2-40B4-BE49-F238E27FC236}">
              <a16:creationId xmlns:a16="http://schemas.microsoft.com/office/drawing/2014/main" id="{00000000-0008-0000-0500-000010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7" name="Text Box 1">
          <a:extLst>
            <a:ext uri="{FF2B5EF4-FFF2-40B4-BE49-F238E27FC236}">
              <a16:creationId xmlns:a16="http://schemas.microsoft.com/office/drawing/2014/main" id="{00000000-0008-0000-0500-000011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8" name="Text Box 1">
          <a:extLst>
            <a:ext uri="{FF2B5EF4-FFF2-40B4-BE49-F238E27FC236}">
              <a16:creationId xmlns:a16="http://schemas.microsoft.com/office/drawing/2014/main" id="{00000000-0008-0000-0500-000012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9" name="Text Box 1">
          <a:extLst>
            <a:ext uri="{FF2B5EF4-FFF2-40B4-BE49-F238E27FC236}">
              <a16:creationId xmlns:a16="http://schemas.microsoft.com/office/drawing/2014/main" id="{00000000-0008-0000-0500-000013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0" name="Text Box 1">
          <a:extLst>
            <a:ext uri="{FF2B5EF4-FFF2-40B4-BE49-F238E27FC236}">
              <a16:creationId xmlns:a16="http://schemas.microsoft.com/office/drawing/2014/main" id="{00000000-0008-0000-0500-000014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1" name="Text Box 1">
          <a:extLst>
            <a:ext uri="{FF2B5EF4-FFF2-40B4-BE49-F238E27FC236}">
              <a16:creationId xmlns:a16="http://schemas.microsoft.com/office/drawing/2014/main" id="{00000000-0008-0000-0500-000015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2" name="Text Box 1">
          <a:extLst>
            <a:ext uri="{FF2B5EF4-FFF2-40B4-BE49-F238E27FC236}">
              <a16:creationId xmlns:a16="http://schemas.microsoft.com/office/drawing/2014/main" id="{00000000-0008-0000-0500-000016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3" name="Text Box 1">
          <a:extLst>
            <a:ext uri="{FF2B5EF4-FFF2-40B4-BE49-F238E27FC236}">
              <a16:creationId xmlns:a16="http://schemas.microsoft.com/office/drawing/2014/main" id="{00000000-0008-0000-0500-000017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5" name="Text Box 1">
          <a:extLst>
            <a:ext uri="{FF2B5EF4-FFF2-40B4-BE49-F238E27FC236}">
              <a16:creationId xmlns:a16="http://schemas.microsoft.com/office/drawing/2014/main" id="{00000000-0008-0000-0500-000019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6" name="Text Box 1">
          <a:extLst>
            <a:ext uri="{FF2B5EF4-FFF2-40B4-BE49-F238E27FC236}">
              <a16:creationId xmlns:a16="http://schemas.microsoft.com/office/drawing/2014/main" id="{00000000-0008-0000-0500-00001A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7" name="Text Box 1">
          <a:extLst>
            <a:ext uri="{FF2B5EF4-FFF2-40B4-BE49-F238E27FC236}">
              <a16:creationId xmlns:a16="http://schemas.microsoft.com/office/drawing/2014/main" id="{00000000-0008-0000-0500-00001B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8" name="Text Box 1">
          <a:extLst>
            <a:ext uri="{FF2B5EF4-FFF2-40B4-BE49-F238E27FC236}">
              <a16:creationId xmlns:a16="http://schemas.microsoft.com/office/drawing/2014/main" id="{00000000-0008-0000-0500-00001C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9" name="Text Box 1">
          <a:extLst>
            <a:ext uri="{FF2B5EF4-FFF2-40B4-BE49-F238E27FC236}">
              <a16:creationId xmlns:a16="http://schemas.microsoft.com/office/drawing/2014/main" id="{00000000-0008-0000-0500-00001D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0" name="Text Box 1">
          <a:extLst>
            <a:ext uri="{FF2B5EF4-FFF2-40B4-BE49-F238E27FC236}">
              <a16:creationId xmlns:a16="http://schemas.microsoft.com/office/drawing/2014/main" id="{00000000-0008-0000-0500-00001E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1" name="Text Box 1">
          <a:extLst>
            <a:ext uri="{FF2B5EF4-FFF2-40B4-BE49-F238E27FC236}">
              <a16:creationId xmlns:a16="http://schemas.microsoft.com/office/drawing/2014/main" id="{00000000-0008-0000-0500-00001F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2" name="Text Box 1">
          <a:extLst>
            <a:ext uri="{FF2B5EF4-FFF2-40B4-BE49-F238E27FC236}">
              <a16:creationId xmlns:a16="http://schemas.microsoft.com/office/drawing/2014/main" id="{00000000-0008-0000-0500-000020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3" name="Text Box 1">
          <a:extLst>
            <a:ext uri="{FF2B5EF4-FFF2-40B4-BE49-F238E27FC236}">
              <a16:creationId xmlns:a16="http://schemas.microsoft.com/office/drawing/2014/main" id="{00000000-0008-0000-0500-000021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4" name="Text Box 1">
          <a:extLst>
            <a:ext uri="{FF2B5EF4-FFF2-40B4-BE49-F238E27FC236}">
              <a16:creationId xmlns:a16="http://schemas.microsoft.com/office/drawing/2014/main" id="{00000000-0008-0000-0500-000022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5" name="Text Box 1">
          <a:extLst>
            <a:ext uri="{FF2B5EF4-FFF2-40B4-BE49-F238E27FC236}">
              <a16:creationId xmlns:a16="http://schemas.microsoft.com/office/drawing/2014/main" id="{00000000-0008-0000-0500-000023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6" name="Text Box 1">
          <a:extLst>
            <a:ext uri="{FF2B5EF4-FFF2-40B4-BE49-F238E27FC236}">
              <a16:creationId xmlns:a16="http://schemas.microsoft.com/office/drawing/2014/main" id="{00000000-0008-0000-0500-000024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7" name="Text Box 1">
          <a:extLst>
            <a:ext uri="{FF2B5EF4-FFF2-40B4-BE49-F238E27FC236}">
              <a16:creationId xmlns:a16="http://schemas.microsoft.com/office/drawing/2014/main" id="{00000000-0008-0000-0500-000025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8" name="Text Box 1">
          <a:extLst>
            <a:ext uri="{FF2B5EF4-FFF2-40B4-BE49-F238E27FC236}">
              <a16:creationId xmlns:a16="http://schemas.microsoft.com/office/drawing/2014/main" id="{00000000-0008-0000-0500-000026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9" name="Text Box 1">
          <a:extLst>
            <a:ext uri="{FF2B5EF4-FFF2-40B4-BE49-F238E27FC236}">
              <a16:creationId xmlns:a16="http://schemas.microsoft.com/office/drawing/2014/main" id="{00000000-0008-0000-0500-000027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40" name="Text Box 1">
          <a:extLst>
            <a:ext uri="{FF2B5EF4-FFF2-40B4-BE49-F238E27FC236}">
              <a16:creationId xmlns:a16="http://schemas.microsoft.com/office/drawing/2014/main" id="{00000000-0008-0000-0500-000028000000}"/>
            </a:ext>
          </a:extLst>
        </xdr:cNvPr>
        <xdr:cNvSpPr txBox="1">
          <a:spLocks noChangeArrowheads="1"/>
        </xdr:cNvSpPr>
      </xdr:nvSpPr>
      <xdr:spPr bwMode="auto">
        <a:xfrm>
          <a:off x="2413825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1" name="Text Box 1">
          <a:extLst>
            <a:ext uri="{FF2B5EF4-FFF2-40B4-BE49-F238E27FC236}">
              <a16:creationId xmlns:a16="http://schemas.microsoft.com/office/drawing/2014/main" id="{00000000-0008-0000-0500-000029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2" name="Text Box 1">
          <a:extLst>
            <a:ext uri="{FF2B5EF4-FFF2-40B4-BE49-F238E27FC236}">
              <a16:creationId xmlns:a16="http://schemas.microsoft.com/office/drawing/2014/main" id="{00000000-0008-0000-0500-00002A000000}"/>
            </a:ext>
          </a:extLst>
        </xdr:cNvPr>
        <xdr:cNvSpPr txBox="1">
          <a:spLocks noChangeArrowheads="1"/>
        </xdr:cNvSpPr>
      </xdr:nvSpPr>
      <xdr:spPr bwMode="auto">
        <a:xfrm>
          <a:off x="1304353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3" name="Text Box 1">
          <a:extLst>
            <a:ext uri="{FF2B5EF4-FFF2-40B4-BE49-F238E27FC236}">
              <a16:creationId xmlns:a16="http://schemas.microsoft.com/office/drawing/2014/main" id="{00000000-0008-0000-0500-00002B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4" name="Text Box 1">
          <a:extLst>
            <a:ext uri="{FF2B5EF4-FFF2-40B4-BE49-F238E27FC236}">
              <a16:creationId xmlns:a16="http://schemas.microsoft.com/office/drawing/2014/main" id="{00000000-0008-0000-0500-00002C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5" name="Text Box 1">
          <a:extLst>
            <a:ext uri="{FF2B5EF4-FFF2-40B4-BE49-F238E27FC236}">
              <a16:creationId xmlns:a16="http://schemas.microsoft.com/office/drawing/2014/main" id="{00000000-0008-0000-0500-00002D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6" name="Text Box 1">
          <a:extLst>
            <a:ext uri="{FF2B5EF4-FFF2-40B4-BE49-F238E27FC236}">
              <a16:creationId xmlns:a16="http://schemas.microsoft.com/office/drawing/2014/main" id="{00000000-0008-0000-0500-00002E000000}"/>
            </a:ext>
          </a:extLst>
        </xdr:cNvPr>
        <xdr:cNvSpPr txBox="1">
          <a:spLocks noChangeArrowheads="1"/>
        </xdr:cNvSpPr>
      </xdr:nvSpPr>
      <xdr:spPr bwMode="auto">
        <a:xfrm>
          <a:off x="19284315" y="1509522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2586037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2586037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2586037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397317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397317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206597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206597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206597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206597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4" name="Text Box 1">
          <a:extLst>
            <a:ext uri="{FF2B5EF4-FFF2-40B4-BE49-F238E27FC236}">
              <a16:creationId xmlns:a16="http://schemas.microsoft.com/office/drawing/2014/main" id="{00000000-0008-0000-0600-00000E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6" name="Text Box 1">
          <a:extLst>
            <a:ext uri="{FF2B5EF4-FFF2-40B4-BE49-F238E27FC236}">
              <a16:creationId xmlns:a16="http://schemas.microsoft.com/office/drawing/2014/main" id="{00000000-0008-0000-0600-000010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7" name="Text Box 1">
          <a:extLst>
            <a:ext uri="{FF2B5EF4-FFF2-40B4-BE49-F238E27FC236}">
              <a16:creationId xmlns:a16="http://schemas.microsoft.com/office/drawing/2014/main" id="{00000000-0008-0000-0600-000011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8" name="Text Box 1">
          <a:extLst>
            <a:ext uri="{FF2B5EF4-FFF2-40B4-BE49-F238E27FC236}">
              <a16:creationId xmlns:a16="http://schemas.microsoft.com/office/drawing/2014/main" id="{00000000-0008-0000-0600-000012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9" name="Text Box 1">
          <a:extLst>
            <a:ext uri="{FF2B5EF4-FFF2-40B4-BE49-F238E27FC236}">
              <a16:creationId xmlns:a16="http://schemas.microsoft.com/office/drawing/2014/main" id="{00000000-0008-0000-0600-000013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0" name="Text Box 1">
          <a:extLst>
            <a:ext uri="{FF2B5EF4-FFF2-40B4-BE49-F238E27FC236}">
              <a16:creationId xmlns:a16="http://schemas.microsoft.com/office/drawing/2014/main" id="{00000000-0008-0000-0600-000014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1" name="Text Box 1">
          <a:extLst>
            <a:ext uri="{FF2B5EF4-FFF2-40B4-BE49-F238E27FC236}">
              <a16:creationId xmlns:a16="http://schemas.microsoft.com/office/drawing/2014/main" id="{00000000-0008-0000-0600-000015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2" name="Text Box 1">
          <a:extLst>
            <a:ext uri="{FF2B5EF4-FFF2-40B4-BE49-F238E27FC236}">
              <a16:creationId xmlns:a16="http://schemas.microsoft.com/office/drawing/2014/main" id="{00000000-0008-0000-0600-000016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3" name="Text Box 1">
          <a:extLst>
            <a:ext uri="{FF2B5EF4-FFF2-40B4-BE49-F238E27FC236}">
              <a16:creationId xmlns:a16="http://schemas.microsoft.com/office/drawing/2014/main" id="{00000000-0008-0000-0600-000017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4" name="Text Box 1">
          <a:extLst>
            <a:ext uri="{FF2B5EF4-FFF2-40B4-BE49-F238E27FC236}">
              <a16:creationId xmlns:a16="http://schemas.microsoft.com/office/drawing/2014/main" id="{00000000-0008-0000-0600-000018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5" name="Text Box 1">
          <a:extLst>
            <a:ext uri="{FF2B5EF4-FFF2-40B4-BE49-F238E27FC236}">
              <a16:creationId xmlns:a16="http://schemas.microsoft.com/office/drawing/2014/main" id="{00000000-0008-0000-0600-000019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6" name="Text Box 1">
          <a:extLst>
            <a:ext uri="{FF2B5EF4-FFF2-40B4-BE49-F238E27FC236}">
              <a16:creationId xmlns:a16="http://schemas.microsoft.com/office/drawing/2014/main" id="{00000000-0008-0000-0600-00001A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7" name="Text Box 1">
          <a:extLst>
            <a:ext uri="{FF2B5EF4-FFF2-40B4-BE49-F238E27FC236}">
              <a16:creationId xmlns:a16="http://schemas.microsoft.com/office/drawing/2014/main" id="{00000000-0008-0000-0600-00001B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8" name="Text Box 1">
          <a:extLst>
            <a:ext uri="{FF2B5EF4-FFF2-40B4-BE49-F238E27FC236}">
              <a16:creationId xmlns:a16="http://schemas.microsoft.com/office/drawing/2014/main" id="{00000000-0008-0000-0600-00001C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9" name="Text Box 1">
          <a:extLst>
            <a:ext uri="{FF2B5EF4-FFF2-40B4-BE49-F238E27FC236}">
              <a16:creationId xmlns:a16="http://schemas.microsoft.com/office/drawing/2014/main" id="{00000000-0008-0000-0600-00001D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0" name="Text Box 1">
          <a:extLst>
            <a:ext uri="{FF2B5EF4-FFF2-40B4-BE49-F238E27FC236}">
              <a16:creationId xmlns:a16="http://schemas.microsoft.com/office/drawing/2014/main" id="{00000000-0008-0000-0600-00001E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1" name="Text Box 1">
          <a:extLst>
            <a:ext uri="{FF2B5EF4-FFF2-40B4-BE49-F238E27FC236}">
              <a16:creationId xmlns:a16="http://schemas.microsoft.com/office/drawing/2014/main" id="{00000000-0008-0000-0600-00001F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2" name="Text Box 1">
          <a:extLst>
            <a:ext uri="{FF2B5EF4-FFF2-40B4-BE49-F238E27FC236}">
              <a16:creationId xmlns:a16="http://schemas.microsoft.com/office/drawing/2014/main" id="{00000000-0008-0000-0600-000020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3" name="Text Box 1">
          <a:extLst>
            <a:ext uri="{FF2B5EF4-FFF2-40B4-BE49-F238E27FC236}">
              <a16:creationId xmlns:a16="http://schemas.microsoft.com/office/drawing/2014/main" id="{00000000-0008-0000-0600-000021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4" name="Text Box 1">
          <a:extLst>
            <a:ext uri="{FF2B5EF4-FFF2-40B4-BE49-F238E27FC236}">
              <a16:creationId xmlns:a16="http://schemas.microsoft.com/office/drawing/2014/main" id="{00000000-0008-0000-0600-000022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5" name="Text Box 1">
          <a:extLst>
            <a:ext uri="{FF2B5EF4-FFF2-40B4-BE49-F238E27FC236}">
              <a16:creationId xmlns:a16="http://schemas.microsoft.com/office/drawing/2014/main" id="{00000000-0008-0000-0600-000023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6" name="Text Box 1">
          <a:extLst>
            <a:ext uri="{FF2B5EF4-FFF2-40B4-BE49-F238E27FC236}">
              <a16:creationId xmlns:a16="http://schemas.microsoft.com/office/drawing/2014/main" id="{00000000-0008-0000-0600-000024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7" name="Text Box 1">
          <a:extLst>
            <a:ext uri="{FF2B5EF4-FFF2-40B4-BE49-F238E27FC236}">
              <a16:creationId xmlns:a16="http://schemas.microsoft.com/office/drawing/2014/main" id="{00000000-0008-0000-0600-000025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8" name="Text Box 1">
          <a:extLst>
            <a:ext uri="{FF2B5EF4-FFF2-40B4-BE49-F238E27FC236}">
              <a16:creationId xmlns:a16="http://schemas.microsoft.com/office/drawing/2014/main" id="{00000000-0008-0000-0600-000026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9" name="Text Box 1">
          <a:extLst>
            <a:ext uri="{FF2B5EF4-FFF2-40B4-BE49-F238E27FC236}">
              <a16:creationId xmlns:a16="http://schemas.microsoft.com/office/drawing/2014/main" id="{00000000-0008-0000-0600-000027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40" name="Text Box 1">
          <a:extLst>
            <a:ext uri="{FF2B5EF4-FFF2-40B4-BE49-F238E27FC236}">
              <a16:creationId xmlns:a16="http://schemas.microsoft.com/office/drawing/2014/main" id="{00000000-0008-0000-0600-000028000000}"/>
            </a:ext>
          </a:extLst>
        </xdr:cNvPr>
        <xdr:cNvSpPr txBox="1">
          <a:spLocks noChangeArrowheads="1"/>
        </xdr:cNvSpPr>
      </xdr:nvSpPr>
      <xdr:spPr bwMode="auto">
        <a:xfrm>
          <a:off x="258603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1" name="Text Box 1">
          <a:extLst>
            <a:ext uri="{FF2B5EF4-FFF2-40B4-BE49-F238E27FC236}">
              <a16:creationId xmlns:a16="http://schemas.microsoft.com/office/drawing/2014/main" id="{00000000-0008-0000-0600-000029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2" name="Text Box 1">
          <a:extLst>
            <a:ext uri="{FF2B5EF4-FFF2-40B4-BE49-F238E27FC236}">
              <a16:creationId xmlns:a16="http://schemas.microsoft.com/office/drawing/2014/main" id="{00000000-0008-0000-0600-00002A000000}"/>
            </a:ext>
          </a:extLst>
        </xdr:cNvPr>
        <xdr:cNvSpPr txBox="1">
          <a:spLocks noChangeArrowheads="1"/>
        </xdr:cNvSpPr>
      </xdr:nvSpPr>
      <xdr:spPr bwMode="auto">
        <a:xfrm>
          <a:off x="1397317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3" name="Text Box 1">
          <a:extLst>
            <a:ext uri="{FF2B5EF4-FFF2-40B4-BE49-F238E27FC236}">
              <a16:creationId xmlns:a16="http://schemas.microsoft.com/office/drawing/2014/main" id="{00000000-0008-0000-0600-00002B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4" name="Text Box 1">
          <a:extLst>
            <a:ext uri="{FF2B5EF4-FFF2-40B4-BE49-F238E27FC236}">
              <a16:creationId xmlns:a16="http://schemas.microsoft.com/office/drawing/2014/main" id="{00000000-0008-0000-0600-00002C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5" name="Text Box 1">
          <a:extLst>
            <a:ext uri="{FF2B5EF4-FFF2-40B4-BE49-F238E27FC236}">
              <a16:creationId xmlns:a16="http://schemas.microsoft.com/office/drawing/2014/main" id="{00000000-0008-0000-0600-00002D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6" name="Text Box 1">
          <a:extLst>
            <a:ext uri="{FF2B5EF4-FFF2-40B4-BE49-F238E27FC236}">
              <a16:creationId xmlns:a16="http://schemas.microsoft.com/office/drawing/2014/main" id="{00000000-0008-0000-0600-00002E000000}"/>
            </a:ext>
          </a:extLst>
        </xdr:cNvPr>
        <xdr:cNvSpPr txBox="1">
          <a:spLocks noChangeArrowheads="1"/>
        </xdr:cNvSpPr>
      </xdr:nvSpPr>
      <xdr:spPr bwMode="auto">
        <a:xfrm>
          <a:off x="206597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2" name="Text Box 1">
          <a:extLst>
            <a:ext uri="{FF2B5EF4-FFF2-40B4-BE49-F238E27FC236}">
              <a16:creationId xmlns:a16="http://schemas.microsoft.com/office/drawing/2014/main" id="{00000000-0008-0000-0700-00000C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5" name="Text Box 1">
          <a:extLst>
            <a:ext uri="{FF2B5EF4-FFF2-40B4-BE49-F238E27FC236}">
              <a16:creationId xmlns:a16="http://schemas.microsoft.com/office/drawing/2014/main" id="{00000000-0008-0000-0700-00000F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6" name="Text Box 1">
          <a:extLst>
            <a:ext uri="{FF2B5EF4-FFF2-40B4-BE49-F238E27FC236}">
              <a16:creationId xmlns:a16="http://schemas.microsoft.com/office/drawing/2014/main" id="{00000000-0008-0000-0700-000010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7" name="Text Box 1">
          <a:extLst>
            <a:ext uri="{FF2B5EF4-FFF2-40B4-BE49-F238E27FC236}">
              <a16:creationId xmlns:a16="http://schemas.microsoft.com/office/drawing/2014/main" id="{00000000-0008-0000-0700-000011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8" name="Text Box 1">
          <a:extLst>
            <a:ext uri="{FF2B5EF4-FFF2-40B4-BE49-F238E27FC236}">
              <a16:creationId xmlns:a16="http://schemas.microsoft.com/office/drawing/2014/main" id="{00000000-0008-0000-0700-000012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9" name="Text Box 1">
          <a:extLst>
            <a:ext uri="{FF2B5EF4-FFF2-40B4-BE49-F238E27FC236}">
              <a16:creationId xmlns:a16="http://schemas.microsoft.com/office/drawing/2014/main" id="{00000000-0008-0000-0700-000013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0" name="Text Box 1">
          <a:extLst>
            <a:ext uri="{FF2B5EF4-FFF2-40B4-BE49-F238E27FC236}">
              <a16:creationId xmlns:a16="http://schemas.microsoft.com/office/drawing/2014/main" id="{00000000-0008-0000-0700-000014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1" name="Text Box 1">
          <a:extLst>
            <a:ext uri="{FF2B5EF4-FFF2-40B4-BE49-F238E27FC236}">
              <a16:creationId xmlns:a16="http://schemas.microsoft.com/office/drawing/2014/main" id="{00000000-0008-0000-0700-000015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2" name="Text Box 1">
          <a:extLst>
            <a:ext uri="{FF2B5EF4-FFF2-40B4-BE49-F238E27FC236}">
              <a16:creationId xmlns:a16="http://schemas.microsoft.com/office/drawing/2014/main" id="{00000000-0008-0000-0700-000016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3" name="Text Box 1">
          <a:extLst>
            <a:ext uri="{FF2B5EF4-FFF2-40B4-BE49-F238E27FC236}">
              <a16:creationId xmlns:a16="http://schemas.microsoft.com/office/drawing/2014/main" id="{00000000-0008-0000-0700-000017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4" name="Text Box 1">
          <a:extLst>
            <a:ext uri="{FF2B5EF4-FFF2-40B4-BE49-F238E27FC236}">
              <a16:creationId xmlns:a16="http://schemas.microsoft.com/office/drawing/2014/main" id="{00000000-0008-0000-0700-000018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5" name="Text Box 1">
          <a:extLst>
            <a:ext uri="{FF2B5EF4-FFF2-40B4-BE49-F238E27FC236}">
              <a16:creationId xmlns:a16="http://schemas.microsoft.com/office/drawing/2014/main" id="{00000000-0008-0000-0700-000019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6" name="Text Box 1">
          <a:extLst>
            <a:ext uri="{FF2B5EF4-FFF2-40B4-BE49-F238E27FC236}">
              <a16:creationId xmlns:a16="http://schemas.microsoft.com/office/drawing/2014/main" id="{00000000-0008-0000-0700-00001A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7" name="Text Box 1">
          <a:extLst>
            <a:ext uri="{FF2B5EF4-FFF2-40B4-BE49-F238E27FC236}">
              <a16:creationId xmlns:a16="http://schemas.microsoft.com/office/drawing/2014/main" id="{00000000-0008-0000-0700-00001B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8" name="Text Box 1">
          <a:extLst>
            <a:ext uri="{FF2B5EF4-FFF2-40B4-BE49-F238E27FC236}">
              <a16:creationId xmlns:a16="http://schemas.microsoft.com/office/drawing/2014/main" id="{00000000-0008-0000-0700-00001C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9" name="Text Box 1">
          <a:extLst>
            <a:ext uri="{FF2B5EF4-FFF2-40B4-BE49-F238E27FC236}">
              <a16:creationId xmlns:a16="http://schemas.microsoft.com/office/drawing/2014/main" id="{00000000-0008-0000-0700-00001D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0" name="Text Box 1">
          <a:extLst>
            <a:ext uri="{FF2B5EF4-FFF2-40B4-BE49-F238E27FC236}">
              <a16:creationId xmlns:a16="http://schemas.microsoft.com/office/drawing/2014/main" id="{00000000-0008-0000-0700-00001E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1" name="Text Box 1">
          <a:extLst>
            <a:ext uri="{FF2B5EF4-FFF2-40B4-BE49-F238E27FC236}">
              <a16:creationId xmlns:a16="http://schemas.microsoft.com/office/drawing/2014/main" id="{00000000-0008-0000-0700-00001F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2" name="Text Box 1">
          <a:extLst>
            <a:ext uri="{FF2B5EF4-FFF2-40B4-BE49-F238E27FC236}">
              <a16:creationId xmlns:a16="http://schemas.microsoft.com/office/drawing/2014/main" id="{00000000-0008-0000-0700-000020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3" name="Text Box 1">
          <a:extLst>
            <a:ext uri="{FF2B5EF4-FFF2-40B4-BE49-F238E27FC236}">
              <a16:creationId xmlns:a16="http://schemas.microsoft.com/office/drawing/2014/main" id="{00000000-0008-0000-0700-000021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4" name="Text Box 1">
          <a:extLst>
            <a:ext uri="{FF2B5EF4-FFF2-40B4-BE49-F238E27FC236}">
              <a16:creationId xmlns:a16="http://schemas.microsoft.com/office/drawing/2014/main" id="{00000000-0008-0000-0700-000022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5" name="Text Box 1">
          <a:extLst>
            <a:ext uri="{FF2B5EF4-FFF2-40B4-BE49-F238E27FC236}">
              <a16:creationId xmlns:a16="http://schemas.microsoft.com/office/drawing/2014/main" id="{00000000-0008-0000-0700-000023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6" name="Text Box 1">
          <a:extLst>
            <a:ext uri="{FF2B5EF4-FFF2-40B4-BE49-F238E27FC236}">
              <a16:creationId xmlns:a16="http://schemas.microsoft.com/office/drawing/2014/main" id="{00000000-0008-0000-0700-000024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7" name="Text Box 1">
          <a:extLst>
            <a:ext uri="{FF2B5EF4-FFF2-40B4-BE49-F238E27FC236}">
              <a16:creationId xmlns:a16="http://schemas.microsoft.com/office/drawing/2014/main" id="{00000000-0008-0000-0700-000025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8" name="Text Box 1">
          <a:extLst>
            <a:ext uri="{FF2B5EF4-FFF2-40B4-BE49-F238E27FC236}">
              <a16:creationId xmlns:a16="http://schemas.microsoft.com/office/drawing/2014/main" id="{00000000-0008-0000-0700-000026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9" name="Text Box 1">
          <a:extLst>
            <a:ext uri="{FF2B5EF4-FFF2-40B4-BE49-F238E27FC236}">
              <a16:creationId xmlns:a16="http://schemas.microsoft.com/office/drawing/2014/main" id="{00000000-0008-0000-0700-000027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40" name="Text Box 1">
          <a:extLst>
            <a:ext uri="{FF2B5EF4-FFF2-40B4-BE49-F238E27FC236}">
              <a16:creationId xmlns:a16="http://schemas.microsoft.com/office/drawing/2014/main" id="{00000000-0008-0000-0700-000028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1" name="Text Box 1">
          <a:extLst>
            <a:ext uri="{FF2B5EF4-FFF2-40B4-BE49-F238E27FC236}">
              <a16:creationId xmlns:a16="http://schemas.microsoft.com/office/drawing/2014/main" id="{00000000-0008-0000-0700-000029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2" name="Text Box 1">
          <a:extLst>
            <a:ext uri="{FF2B5EF4-FFF2-40B4-BE49-F238E27FC236}">
              <a16:creationId xmlns:a16="http://schemas.microsoft.com/office/drawing/2014/main" id="{00000000-0008-0000-0700-00002A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3" name="Text Box 1">
          <a:extLst>
            <a:ext uri="{FF2B5EF4-FFF2-40B4-BE49-F238E27FC236}">
              <a16:creationId xmlns:a16="http://schemas.microsoft.com/office/drawing/2014/main" id="{00000000-0008-0000-0700-00002B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4" name="Text Box 1">
          <a:extLst>
            <a:ext uri="{FF2B5EF4-FFF2-40B4-BE49-F238E27FC236}">
              <a16:creationId xmlns:a16="http://schemas.microsoft.com/office/drawing/2014/main" id="{00000000-0008-0000-0700-00002C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5" name="Text Box 1">
          <a:extLst>
            <a:ext uri="{FF2B5EF4-FFF2-40B4-BE49-F238E27FC236}">
              <a16:creationId xmlns:a16="http://schemas.microsoft.com/office/drawing/2014/main" id="{00000000-0008-0000-0700-00002D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6" name="Text Box 1">
          <a:extLst>
            <a:ext uri="{FF2B5EF4-FFF2-40B4-BE49-F238E27FC236}">
              <a16:creationId xmlns:a16="http://schemas.microsoft.com/office/drawing/2014/main" id="{00000000-0008-0000-0700-00002E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800-000007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800-000008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800-000009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800-00000A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1" name="Text Box 1">
          <a:extLst>
            <a:ext uri="{FF2B5EF4-FFF2-40B4-BE49-F238E27FC236}">
              <a16:creationId xmlns:a16="http://schemas.microsoft.com/office/drawing/2014/main" id="{00000000-0008-0000-0800-00000B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2" name="Text Box 1">
          <a:extLst>
            <a:ext uri="{FF2B5EF4-FFF2-40B4-BE49-F238E27FC236}">
              <a16:creationId xmlns:a16="http://schemas.microsoft.com/office/drawing/2014/main" id="{00000000-0008-0000-0800-00000C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3" name="Text Box 1">
          <a:extLst>
            <a:ext uri="{FF2B5EF4-FFF2-40B4-BE49-F238E27FC236}">
              <a16:creationId xmlns:a16="http://schemas.microsoft.com/office/drawing/2014/main" id="{00000000-0008-0000-0800-00000D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4" name="Text Box 1">
          <a:extLst>
            <a:ext uri="{FF2B5EF4-FFF2-40B4-BE49-F238E27FC236}">
              <a16:creationId xmlns:a16="http://schemas.microsoft.com/office/drawing/2014/main" id="{00000000-0008-0000-0800-00000E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5" name="Text Box 1">
          <a:extLst>
            <a:ext uri="{FF2B5EF4-FFF2-40B4-BE49-F238E27FC236}">
              <a16:creationId xmlns:a16="http://schemas.microsoft.com/office/drawing/2014/main" id="{00000000-0008-0000-0800-00000F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6" name="Text Box 1">
          <a:extLst>
            <a:ext uri="{FF2B5EF4-FFF2-40B4-BE49-F238E27FC236}">
              <a16:creationId xmlns:a16="http://schemas.microsoft.com/office/drawing/2014/main" id="{00000000-0008-0000-0800-000010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7" name="Text Box 1">
          <a:extLst>
            <a:ext uri="{FF2B5EF4-FFF2-40B4-BE49-F238E27FC236}">
              <a16:creationId xmlns:a16="http://schemas.microsoft.com/office/drawing/2014/main" id="{00000000-0008-0000-0800-000011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8" name="Text Box 1">
          <a:extLst>
            <a:ext uri="{FF2B5EF4-FFF2-40B4-BE49-F238E27FC236}">
              <a16:creationId xmlns:a16="http://schemas.microsoft.com/office/drawing/2014/main" id="{00000000-0008-0000-0800-000012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9" name="Text Box 1">
          <a:extLst>
            <a:ext uri="{FF2B5EF4-FFF2-40B4-BE49-F238E27FC236}">
              <a16:creationId xmlns:a16="http://schemas.microsoft.com/office/drawing/2014/main" id="{00000000-0008-0000-0800-000013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0" name="Text Box 1">
          <a:extLst>
            <a:ext uri="{FF2B5EF4-FFF2-40B4-BE49-F238E27FC236}">
              <a16:creationId xmlns:a16="http://schemas.microsoft.com/office/drawing/2014/main" id="{00000000-0008-0000-0800-000014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1" name="Text Box 1">
          <a:extLst>
            <a:ext uri="{FF2B5EF4-FFF2-40B4-BE49-F238E27FC236}">
              <a16:creationId xmlns:a16="http://schemas.microsoft.com/office/drawing/2014/main" id="{00000000-0008-0000-0800-000015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2" name="Text Box 1">
          <a:extLst>
            <a:ext uri="{FF2B5EF4-FFF2-40B4-BE49-F238E27FC236}">
              <a16:creationId xmlns:a16="http://schemas.microsoft.com/office/drawing/2014/main" id="{00000000-0008-0000-0800-000016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3" name="Text Box 1">
          <a:extLst>
            <a:ext uri="{FF2B5EF4-FFF2-40B4-BE49-F238E27FC236}">
              <a16:creationId xmlns:a16="http://schemas.microsoft.com/office/drawing/2014/main" id="{00000000-0008-0000-0800-000017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4" name="Text Box 1">
          <a:extLst>
            <a:ext uri="{FF2B5EF4-FFF2-40B4-BE49-F238E27FC236}">
              <a16:creationId xmlns:a16="http://schemas.microsoft.com/office/drawing/2014/main" id="{00000000-0008-0000-0800-000018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5" name="Text Box 1">
          <a:extLst>
            <a:ext uri="{FF2B5EF4-FFF2-40B4-BE49-F238E27FC236}">
              <a16:creationId xmlns:a16="http://schemas.microsoft.com/office/drawing/2014/main" id="{00000000-0008-0000-0800-000019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6" name="Text Box 1">
          <a:extLst>
            <a:ext uri="{FF2B5EF4-FFF2-40B4-BE49-F238E27FC236}">
              <a16:creationId xmlns:a16="http://schemas.microsoft.com/office/drawing/2014/main" id="{00000000-0008-0000-0800-00001A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7" name="Text Box 1">
          <a:extLst>
            <a:ext uri="{FF2B5EF4-FFF2-40B4-BE49-F238E27FC236}">
              <a16:creationId xmlns:a16="http://schemas.microsoft.com/office/drawing/2014/main" id="{00000000-0008-0000-0800-00001B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8" name="Text Box 1">
          <a:extLst>
            <a:ext uri="{FF2B5EF4-FFF2-40B4-BE49-F238E27FC236}">
              <a16:creationId xmlns:a16="http://schemas.microsoft.com/office/drawing/2014/main" id="{00000000-0008-0000-0800-00001C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9" name="Text Box 1">
          <a:extLst>
            <a:ext uri="{FF2B5EF4-FFF2-40B4-BE49-F238E27FC236}">
              <a16:creationId xmlns:a16="http://schemas.microsoft.com/office/drawing/2014/main" id="{00000000-0008-0000-0800-00001D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0" name="Text Box 1">
          <a:extLst>
            <a:ext uri="{FF2B5EF4-FFF2-40B4-BE49-F238E27FC236}">
              <a16:creationId xmlns:a16="http://schemas.microsoft.com/office/drawing/2014/main" id="{00000000-0008-0000-0800-00001E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1" name="Text Box 1">
          <a:extLst>
            <a:ext uri="{FF2B5EF4-FFF2-40B4-BE49-F238E27FC236}">
              <a16:creationId xmlns:a16="http://schemas.microsoft.com/office/drawing/2014/main" id="{00000000-0008-0000-0800-00001F000000}"/>
            </a:ext>
          </a:extLst>
        </xdr:cNvPr>
        <xdr:cNvSpPr txBox="1">
          <a:spLocks noChangeArrowheads="1"/>
        </xdr:cNvSpPr>
      </xdr:nvSpPr>
      <xdr:spPr bwMode="auto">
        <a:xfrm>
          <a:off x="265652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2" name="Text Box 1">
          <a:extLst>
            <a:ext uri="{FF2B5EF4-FFF2-40B4-BE49-F238E27FC236}">
              <a16:creationId xmlns:a16="http://schemas.microsoft.com/office/drawing/2014/main" id="{00000000-0008-0000-0800-000020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3" name="Text Box 1">
          <a:extLst>
            <a:ext uri="{FF2B5EF4-FFF2-40B4-BE49-F238E27FC236}">
              <a16:creationId xmlns:a16="http://schemas.microsoft.com/office/drawing/2014/main" id="{00000000-0008-0000-0800-000021000000}"/>
            </a:ext>
          </a:extLst>
        </xdr:cNvPr>
        <xdr:cNvSpPr txBox="1">
          <a:spLocks noChangeArrowheads="1"/>
        </xdr:cNvSpPr>
      </xdr:nvSpPr>
      <xdr:spPr bwMode="auto">
        <a:xfrm>
          <a:off x="14220825"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4" name="Text Box 1">
          <a:extLst>
            <a:ext uri="{FF2B5EF4-FFF2-40B4-BE49-F238E27FC236}">
              <a16:creationId xmlns:a16="http://schemas.microsoft.com/office/drawing/2014/main" id="{00000000-0008-0000-0800-000022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5" name="Text Box 1">
          <a:extLst>
            <a:ext uri="{FF2B5EF4-FFF2-40B4-BE49-F238E27FC236}">
              <a16:creationId xmlns:a16="http://schemas.microsoft.com/office/drawing/2014/main" id="{00000000-0008-0000-0800-000023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6" name="Text Box 1">
          <a:extLst>
            <a:ext uri="{FF2B5EF4-FFF2-40B4-BE49-F238E27FC236}">
              <a16:creationId xmlns:a16="http://schemas.microsoft.com/office/drawing/2014/main" id="{00000000-0008-0000-0800-000024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7" name="Text Box 1">
          <a:extLst>
            <a:ext uri="{FF2B5EF4-FFF2-40B4-BE49-F238E27FC236}">
              <a16:creationId xmlns:a16="http://schemas.microsoft.com/office/drawing/2014/main" id="{00000000-0008-0000-0800-000025000000}"/>
            </a:ext>
          </a:extLst>
        </xdr:cNvPr>
        <xdr:cNvSpPr txBox="1">
          <a:spLocks noChangeArrowheads="1"/>
        </xdr:cNvSpPr>
      </xdr:nvSpPr>
      <xdr:spPr bwMode="auto">
        <a:xfrm>
          <a:off x="21164550" y="155067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8" name="Text Box 1">
          <a:extLst>
            <a:ext uri="{FF2B5EF4-FFF2-40B4-BE49-F238E27FC236}">
              <a16:creationId xmlns:a16="http://schemas.microsoft.com/office/drawing/2014/main" id="{00000000-0008-0000-0800-000026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9" name="Text Box 1">
          <a:extLst>
            <a:ext uri="{FF2B5EF4-FFF2-40B4-BE49-F238E27FC236}">
              <a16:creationId xmlns:a16="http://schemas.microsoft.com/office/drawing/2014/main" id="{00000000-0008-0000-0800-000027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40" name="Text Box 1">
          <a:extLst>
            <a:ext uri="{FF2B5EF4-FFF2-40B4-BE49-F238E27FC236}">
              <a16:creationId xmlns:a16="http://schemas.microsoft.com/office/drawing/2014/main" id="{00000000-0008-0000-0800-000028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1" name="Text Box 1">
          <a:extLst>
            <a:ext uri="{FF2B5EF4-FFF2-40B4-BE49-F238E27FC236}">
              <a16:creationId xmlns:a16="http://schemas.microsoft.com/office/drawing/2014/main" id="{00000000-0008-0000-0800-000029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42" name="Text Box 1">
          <a:extLst>
            <a:ext uri="{FF2B5EF4-FFF2-40B4-BE49-F238E27FC236}">
              <a16:creationId xmlns:a16="http://schemas.microsoft.com/office/drawing/2014/main" id="{00000000-0008-0000-0800-00002A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3" name="Text Box 1">
          <a:extLst>
            <a:ext uri="{FF2B5EF4-FFF2-40B4-BE49-F238E27FC236}">
              <a16:creationId xmlns:a16="http://schemas.microsoft.com/office/drawing/2014/main" id="{00000000-0008-0000-0800-00002B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4" name="Text Box 1">
          <a:extLst>
            <a:ext uri="{FF2B5EF4-FFF2-40B4-BE49-F238E27FC236}">
              <a16:creationId xmlns:a16="http://schemas.microsoft.com/office/drawing/2014/main" id="{00000000-0008-0000-0800-00002C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5" name="Text Box 1">
          <a:extLst>
            <a:ext uri="{FF2B5EF4-FFF2-40B4-BE49-F238E27FC236}">
              <a16:creationId xmlns:a16="http://schemas.microsoft.com/office/drawing/2014/main" id="{00000000-0008-0000-0800-00002D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46" name="Text Box 1">
          <a:extLst>
            <a:ext uri="{FF2B5EF4-FFF2-40B4-BE49-F238E27FC236}">
              <a16:creationId xmlns:a16="http://schemas.microsoft.com/office/drawing/2014/main" id="{00000000-0008-0000-0800-00002E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34</xdr:col>
      <xdr:colOff>310515</xdr:colOff>
      <xdr:row>30</xdr:row>
      <xdr:rowOff>133350</xdr:rowOff>
    </xdr:from>
    <xdr:to>
      <xdr:col>34</xdr:col>
      <xdr:colOff>310515</xdr:colOff>
      <xdr:row>30</xdr:row>
      <xdr:rowOff>133350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646362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2646362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30</xdr:row>
      <xdr:rowOff>133350</xdr:rowOff>
    </xdr:from>
    <xdr:to>
      <xdr:col>34</xdr:col>
      <xdr:colOff>310515</xdr:colOff>
      <xdr:row>30</xdr:row>
      <xdr:rowOff>133350</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2646362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417002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1417002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7" name="Text Box 1">
          <a:extLst>
            <a:ext uri="{FF2B5EF4-FFF2-40B4-BE49-F238E27FC236}">
              <a16:creationId xmlns:a16="http://schemas.microsoft.com/office/drawing/2014/main" id="{00000000-0008-0000-0900-000007000000}"/>
            </a:ext>
          </a:extLst>
        </xdr:cNvPr>
        <xdr:cNvSpPr txBox="1">
          <a:spLocks noChangeArrowheads="1"/>
        </xdr:cNvSpPr>
      </xdr:nvSpPr>
      <xdr:spPr bwMode="auto">
        <a:xfrm>
          <a:off x="2108517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8" name="Text Box 1">
          <a:extLst>
            <a:ext uri="{FF2B5EF4-FFF2-40B4-BE49-F238E27FC236}">
              <a16:creationId xmlns:a16="http://schemas.microsoft.com/office/drawing/2014/main" id="{00000000-0008-0000-0900-000008000000}"/>
            </a:ext>
          </a:extLst>
        </xdr:cNvPr>
        <xdr:cNvSpPr txBox="1">
          <a:spLocks noChangeArrowheads="1"/>
        </xdr:cNvSpPr>
      </xdr:nvSpPr>
      <xdr:spPr bwMode="auto">
        <a:xfrm>
          <a:off x="2108517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35</xdr:row>
      <xdr:rowOff>0</xdr:rowOff>
    </xdr:from>
    <xdr:to>
      <xdr:col>27</xdr:col>
      <xdr:colOff>310515</xdr:colOff>
      <xdr:row>35</xdr:row>
      <xdr:rowOff>0</xdr:rowOff>
    </xdr:to>
    <xdr:sp macro="" textlink="">
      <xdr:nvSpPr>
        <xdr:cNvPr id="9" name="Text Box 1">
          <a:extLst>
            <a:ext uri="{FF2B5EF4-FFF2-40B4-BE49-F238E27FC236}">
              <a16:creationId xmlns:a16="http://schemas.microsoft.com/office/drawing/2014/main" id="{00000000-0008-0000-0900-000009000000}"/>
            </a:ext>
          </a:extLst>
        </xdr:cNvPr>
        <xdr:cNvSpPr txBox="1">
          <a:spLocks noChangeArrowheads="1"/>
        </xdr:cNvSpPr>
      </xdr:nvSpPr>
      <xdr:spPr bwMode="auto">
        <a:xfrm>
          <a:off x="2108517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29</xdr:row>
      <xdr:rowOff>0</xdr:rowOff>
    </xdr:from>
    <xdr:to>
      <xdr:col>27</xdr:col>
      <xdr:colOff>310515</xdr:colOff>
      <xdr:row>29</xdr:row>
      <xdr:rowOff>0</xdr:rowOff>
    </xdr:to>
    <xdr:sp macro="" textlink="">
      <xdr:nvSpPr>
        <xdr:cNvPr id="10" name="Text Box 1">
          <a:extLst>
            <a:ext uri="{FF2B5EF4-FFF2-40B4-BE49-F238E27FC236}">
              <a16:creationId xmlns:a16="http://schemas.microsoft.com/office/drawing/2014/main" id="{00000000-0008-0000-0900-00000A000000}"/>
            </a:ext>
          </a:extLst>
        </xdr:cNvPr>
        <xdr:cNvSpPr txBox="1">
          <a:spLocks noChangeArrowheads="1"/>
        </xdr:cNvSpPr>
      </xdr:nvSpPr>
      <xdr:spPr bwMode="auto">
        <a:xfrm>
          <a:off x="2108517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1" name="Text Box 1">
          <a:extLst>
            <a:ext uri="{FF2B5EF4-FFF2-40B4-BE49-F238E27FC236}">
              <a16:creationId xmlns:a16="http://schemas.microsoft.com/office/drawing/2014/main" id="{00000000-0008-0000-0900-00000B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2" name="Text Box 1">
          <a:extLst>
            <a:ext uri="{FF2B5EF4-FFF2-40B4-BE49-F238E27FC236}">
              <a16:creationId xmlns:a16="http://schemas.microsoft.com/office/drawing/2014/main" id="{00000000-0008-0000-0900-00000C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13" name="Text Box 1">
          <a:extLst>
            <a:ext uri="{FF2B5EF4-FFF2-40B4-BE49-F238E27FC236}">
              <a16:creationId xmlns:a16="http://schemas.microsoft.com/office/drawing/2014/main" id="{00000000-0008-0000-0900-00000D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4" name="Text Box 1">
          <a:extLst>
            <a:ext uri="{FF2B5EF4-FFF2-40B4-BE49-F238E27FC236}">
              <a16:creationId xmlns:a16="http://schemas.microsoft.com/office/drawing/2014/main" id="{00000000-0008-0000-0900-00000E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15" name="Text Box 1">
          <a:extLst>
            <a:ext uri="{FF2B5EF4-FFF2-40B4-BE49-F238E27FC236}">
              <a16:creationId xmlns:a16="http://schemas.microsoft.com/office/drawing/2014/main" id="{00000000-0008-0000-0900-00000F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6" name="Text Box 1">
          <a:extLst>
            <a:ext uri="{FF2B5EF4-FFF2-40B4-BE49-F238E27FC236}">
              <a16:creationId xmlns:a16="http://schemas.microsoft.com/office/drawing/2014/main" id="{00000000-0008-0000-0900-000010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7" name="Text Box 1">
          <a:extLst>
            <a:ext uri="{FF2B5EF4-FFF2-40B4-BE49-F238E27FC236}">
              <a16:creationId xmlns:a16="http://schemas.microsoft.com/office/drawing/2014/main" id="{00000000-0008-0000-0900-000011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8" name="Text Box 1">
          <a:extLst>
            <a:ext uri="{FF2B5EF4-FFF2-40B4-BE49-F238E27FC236}">
              <a16:creationId xmlns:a16="http://schemas.microsoft.com/office/drawing/2014/main" id="{00000000-0008-0000-0900-000012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19" name="Text Box 1">
          <a:extLst>
            <a:ext uri="{FF2B5EF4-FFF2-40B4-BE49-F238E27FC236}">
              <a16:creationId xmlns:a16="http://schemas.microsoft.com/office/drawing/2014/main" id="{00000000-0008-0000-0900-000013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0" name="Text Box 1">
          <a:extLst>
            <a:ext uri="{FF2B5EF4-FFF2-40B4-BE49-F238E27FC236}">
              <a16:creationId xmlns:a16="http://schemas.microsoft.com/office/drawing/2014/main" id="{00000000-0008-0000-0900-000014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1" name="Text Box 1">
          <a:extLst>
            <a:ext uri="{FF2B5EF4-FFF2-40B4-BE49-F238E27FC236}">
              <a16:creationId xmlns:a16="http://schemas.microsoft.com/office/drawing/2014/main" id="{00000000-0008-0000-0900-000015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2" name="Text Box 1">
          <a:extLst>
            <a:ext uri="{FF2B5EF4-FFF2-40B4-BE49-F238E27FC236}">
              <a16:creationId xmlns:a16="http://schemas.microsoft.com/office/drawing/2014/main" id="{00000000-0008-0000-0900-000016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3" name="Text Box 1">
          <a:extLst>
            <a:ext uri="{FF2B5EF4-FFF2-40B4-BE49-F238E27FC236}">
              <a16:creationId xmlns:a16="http://schemas.microsoft.com/office/drawing/2014/main" id="{00000000-0008-0000-0900-000017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24" name="Text Box 1">
          <a:extLst>
            <a:ext uri="{FF2B5EF4-FFF2-40B4-BE49-F238E27FC236}">
              <a16:creationId xmlns:a16="http://schemas.microsoft.com/office/drawing/2014/main" id="{00000000-0008-0000-0900-000018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5" name="Text Box 1">
          <a:extLst>
            <a:ext uri="{FF2B5EF4-FFF2-40B4-BE49-F238E27FC236}">
              <a16:creationId xmlns:a16="http://schemas.microsoft.com/office/drawing/2014/main" id="{00000000-0008-0000-0900-000019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6" name="Text Box 1">
          <a:extLst>
            <a:ext uri="{FF2B5EF4-FFF2-40B4-BE49-F238E27FC236}">
              <a16:creationId xmlns:a16="http://schemas.microsoft.com/office/drawing/2014/main" id="{00000000-0008-0000-0900-00001A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7" name="Text Box 1">
          <a:extLst>
            <a:ext uri="{FF2B5EF4-FFF2-40B4-BE49-F238E27FC236}">
              <a16:creationId xmlns:a16="http://schemas.microsoft.com/office/drawing/2014/main" id="{00000000-0008-0000-0900-00001B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28" name="Text Box 1">
          <a:extLst>
            <a:ext uri="{FF2B5EF4-FFF2-40B4-BE49-F238E27FC236}">
              <a16:creationId xmlns:a16="http://schemas.microsoft.com/office/drawing/2014/main" id="{00000000-0008-0000-0900-00001C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29" name="Text Box 1">
          <a:extLst>
            <a:ext uri="{FF2B5EF4-FFF2-40B4-BE49-F238E27FC236}">
              <a16:creationId xmlns:a16="http://schemas.microsoft.com/office/drawing/2014/main" id="{00000000-0008-0000-0900-00001D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0" name="Text Box 1">
          <a:extLst>
            <a:ext uri="{FF2B5EF4-FFF2-40B4-BE49-F238E27FC236}">
              <a16:creationId xmlns:a16="http://schemas.microsoft.com/office/drawing/2014/main" id="{00000000-0008-0000-0900-00001E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34</xdr:col>
      <xdr:colOff>310515</xdr:colOff>
      <xdr:row>84</xdr:row>
      <xdr:rowOff>0</xdr:rowOff>
    </xdr:from>
    <xdr:to>
      <xdr:col>34</xdr:col>
      <xdr:colOff>310515</xdr:colOff>
      <xdr:row>84</xdr:row>
      <xdr:rowOff>0</xdr:rowOff>
    </xdr:to>
    <xdr:sp macro="" textlink="">
      <xdr:nvSpPr>
        <xdr:cNvPr id="31" name="Text Box 1">
          <a:extLst>
            <a:ext uri="{FF2B5EF4-FFF2-40B4-BE49-F238E27FC236}">
              <a16:creationId xmlns:a16="http://schemas.microsoft.com/office/drawing/2014/main" id="{00000000-0008-0000-0900-00001F000000}"/>
            </a:ext>
          </a:extLst>
        </xdr:cNvPr>
        <xdr:cNvSpPr txBox="1">
          <a:spLocks noChangeArrowheads="1"/>
        </xdr:cNvSpPr>
      </xdr:nvSpPr>
      <xdr:spPr bwMode="auto">
        <a:xfrm>
          <a:off x="265652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2" name="Text Box 1">
          <a:extLst>
            <a:ext uri="{FF2B5EF4-FFF2-40B4-BE49-F238E27FC236}">
              <a16:creationId xmlns:a16="http://schemas.microsoft.com/office/drawing/2014/main" id="{00000000-0008-0000-0900-000020000000}"/>
            </a:ext>
          </a:extLst>
        </xdr:cNvPr>
        <xdr:cNvSpPr txBox="1">
          <a:spLocks noChangeArrowheads="1"/>
        </xdr:cNvSpPr>
      </xdr:nvSpPr>
      <xdr:spPr bwMode="auto">
        <a:xfrm>
          <a:off x="142208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84</xdr:row>
      <xdr:rowOff>0</xdr:rowOff>
    </xdr:from>
    <xdr:to>
      <xdr:col>18</xdr:col>
      <xdr:colOff>310515</xdr:colOff>
      <xdr:row>84</xdr:row>
      <xdr:rowOff>0</xdr:rowOff>
    </xdr:to>
    <xdr:sp macro="" textlink="">
      <xdr:nvSpPr>
        <xdr:cNvPr id="33" name="Text Box 1">
          <a:extLst>
            <a:ext uri="{FF2B5EF4-FFF2-40B4-BE49-F238E27FC236}">
              <a16:creationId xmlns:a16="http://schemas.microsoft.com/office/drawing/2014/main" id="{00000000-0008-0000-0900-000021000000}"/>
            </a:ext>
          </a:extLst>
        </xdr:cNvPr>
        <xdr:cNvSpPr txBox="1">
          <a:spLocks noChangeArrowheads="1"/>
        </xdr:cNvSpPr>
      </xdr:nvSpPr>
      <xdr:spPr bwMode="auto">
        <a:xfrm>
          <a:off x="142208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4" name="Text Box 1">
          <a:extLst>
            <a:ext uri="{FF2B5EF4-FFF2-40B4-BE49-F238E27FC236}">
              <a16:creationId xmlns:a16="http://schemas.microsoft.com/office/drawing/2014/main" id="{00000000-0008-0000-0900-000022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5" name="Text Box 1">
          <a:extLst>
            <a:ext uri="{FF2B5EF4-FFF2-40B4-BE49-F238E27FC236}">
              <a16:creationId xmlns:a16="http://schemas.microsoft.com/office/drawing/2014/main" id="{00000000-0008-0000-0900-000023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6" name="Text Box 1">
          <a:extLst>
            <a:ext uri="{FF2B5EF4-FFF2-40B4-BE49-F238E27FC236}">
              <a16:creationId xmlns:a16="http://schemas.microsoft.com/office/drawing/2014/main" id="{00000000-0008-0000-0900-000024000000}"/>
            </a:ext>
          </a:extLst>
        </xdr:cNvPr>
        <xdr:cNvSpPr txBox="1">
          <a:spLocks noChangeArrowheads="1"/>
        </xdr:cNvSpPr>
      </xdr:nvSpPr>
      <xdr:spPr bwMode="auto">
        <a:xfrm>
          <a:off x="21164550"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27</xdr:col>
      <xdr:colOff>310515</xdr:colOff>
      <xdr:row>84</xdr:row>
      <xdr:rowOff>0</xdr:rowOff>
    </xdr:from>
    <xdr:to>
      <xdr:col>27</xdr:col>
      <xdr:colOff>310515</xdr:colOff>
      <xdr:row>84</xdr:row>
      <xdr:rowOff>0</xdr:rowOff>
    </xdr:to>
    <xdr:sp macro="" textlink="">
      <xdr:nvSpPr>
        <xdr:cNvPr id="37" name="Text Box 1">
          <a:extLst>
            <a:ext uri="{FF2B5EF4-FFF2-40B4-BE49-F238E27FC236}">
              <a16:creationId xmlns:a16="http://schemas.microsoft.com/office/drawing/2014/main" id="{00000000-0008-0000-0900-000025000000}"/>
            </a:ext>
          </a:extLst>
        </xdr:cNvPr>
        <xdr:cNvSpPr txBox="1">
          <a:spLocks noChangeArrowheads="1"/>
        </xdr:cNvSpPr>
      </xdr:nvSpPr>
      <xdr:spPr bwMode="auto">
        <a:xfrm>
          <a:off x="2116455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310515</xdr:colOff>
      <xdr:row>30</xdr:row>
      <xdr:rowOff>133350</xdr:rowOff>
    </xdr:from>
    <xdr:to>
      <xdr:col>22</xdr:col>
      <xdr:colOff>310515</xdr:colOff>
      <xdr:row>30</xdr:row>
      <xdr:rowOff>133350</xdr:rowOff>
    </xdr:to>
    <xdr:sp macro="" textlink="">
      <xdr:nvSpPr>
        <xdr:cNvPr id="15" name="Text Box 1">
          <a:extLst>
            <a:ext uri="{FF2B5EF4-FFF2-40B4-BE49-F238E27FC236}">
              <a16:creationId xmlns:a16="http://schemas.microsoft.com/office/drawing/2014/main" id="{00000000-0008-0000-0A00-00000F000000}"/>
            </a:ext>
          </a:extLst>
        </xdr:cNvPr>
        <xdr:cNvSpPr txBox="1">
          <a:spLocks noChangeArrowheads="1"/>
        </xdr:cNvSpPr>
      </xdr:nvSpPr>
      <xdr:spPr bwMode="auto">
        <a:xfrm>
          <a:off x="2455545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30</xdr:row>
      <xdr:rowOff>133350</xdr:rowOff>
    </xdr:from>
    <xdr:to>
      <xdr:col>22</xdr:col>
      <xdr:colOff>310515</xdr:colOff>
      <xdr:row>30</xdr:row>
      <xdr:rowOff>133350</xdr:rowOff>
    </xdr:to>
    <xdr:sp macro="" textlink="">
      <xdr:nvSpPr>
        <xdr:cNvPr id="17" name="Text Box 1">
          <a:extLst>
            <a:ext uri="{FF2B5EF4-FFF2-40B4-BE49-F238E27FC236}">
              <a16:creationId xmlns:a16="http://schemas.microsoft.com/office/drawing/2014/main" id="{00000000-0008-0000-0A00-000011000000}"/>
            </a:ext>
          </a:extLst>
        </xdr:cNvPr>
        <xdr:cNvSpPr txBox="1">
          <a:spLocks noChangeArrowheads="1"/>
        </xdr:cNvSpPr>
      </xdr:nvSpPr>
      <xdr:spPr bwMode="auto">
        <a:xfrm>
          <a:off x="2455545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30</xdr:row>
      <xdr:rowOff>133350</xdr:rowOff>
    </xdr:from>
    <xdr:to>
      <xdr:col>22</xdr:col>
      <xdr:colOff>310515</xdr:colOff>
      <xdr:row>30</xdr:row>
      <xdr:rowOff>133350</xdr:rowOff>
    </xdr:to>
    <xdr:sp macro="" textlink="">
      <xdr:nvSpPr>
        <xdr:cNvPr id="19" name="Text Box 1">
          <a:extLst>
            <a:ext uri="{FF2B5EF4-FFF2-40B4-BE49-F238E27FC236}">
              <a16:creationId xmlns:a16="http://schemas.microsoft.com/office/drawing/2014/main" id="{00000000-0008-0000-0A00-000013000000}"/>
            </a:ext>
          </a:extLst>
        </xdr:cNvPr>
        <xdr:cNvSpPr txBox="1">
          <a:spLocks noChangeArrowheads="1"/>
        </xdr:cNvSpPr>
      </xdr:nvSpPr>
      <xdr:spPr bwMode="auto">
        <a:xfrm>
          <a:off x="24555450"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35</xdr:row>
      <xdr:rowOff>0</xdr:rowOff>
    </xdr:from>
    <xdr:to>
      <xdr:col>12</xdr:col>
      <xdr:colOff>310515</xdr:colOff>
      <xdr:row>35</xdr:row>
      <xdr:rowOff>0</xdr:rowOff>
    </xdr:to>
    <xdr:sp macro="" textlink="">
      <xdr:nvSpPr>
        <xdr:cNvPr id="20" name="Text Box 1">
          <a:extLst>
            <a:ext uri="{FF2B5EF4-FFF2-40B4-BE49-F238E27FC236}">
              <a16:creationId xmlns:a16="http://schemas.microsoft.com/office/drawing/2014/main" id="{00000000-0008-0000-0A00-000014000000}"/>
            </a:ext>
          </a:extLst>
        </xdr:cNvPr>
        <xdr:cNvSpPr txBox="1">
          <a:spLocks noChangeArrowheads="1"/>
        </xdr:cNvSpPr>
      </xdr:nvSpPr>
      <xdr:spPr bwMode="auto">
        <a:xfrm>
          <a:off x="18059400" y="71818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29</xdr:row>
      <xdr:rowOff>0</xdr:rowOff>
    </xdr:from>
    <xdr:to>
      <xdr:col>12</xdr:col>
      <xdr:colOff>310515</xdr:colOff>
      <xdr:row>29</xdr:row>
      <xdr:rowOff>0</xdr:rowOff>
    </xdr:to>
    <xdr:sp macro="" textlink="">
      <xdr:nvSpPr>
        <xdr:cNvPr id="21" name="Text Box 1">
          <a:extLst>
            <a:ext uri="{FF2B5EF4-FFF2-40B4-BE49-F238E27FC236}">
              <a16:creationId xmlns:a16="http://schemas.microsoft.com/office/drawing/2014/main" id="{00000000-0008-0000-0A00-000015000000}"/>
            </a:ext>
          </a:extLst>
        </xdr:cNvPr>
        <xdr:cNvSpPr txBox="1">
          <a:spLocks noChangeArrowheads="1"/>
        </xdr:cNvSpPr>
      </xdr:nvSpPr>
      <xdr:spPr bwMode="auto">
        <a:xfrm>
          <a:off x="18059400"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36" name="Text Box 1">
          <a:extLst>
            <a:ext uri="{FF2B5EF4-FFF2-40B4-BE49-F238E27FC236}">
              <a16:creationId xmlns:a16="http://schemas.microsoft.com/office/drawing/2014/main" id="{00000000-0008-0000-0A00-000024000000}"/>
            </a:ext>
          </a:extLst>
        </xdr:cNvPr>
        <xdr:cNvSpPr txBox="1">
          <a:spLocks noChangeArrowheads="1"/>
        </xdr:cNvSpPr>
      </xdr:nvSpPr>
      <xdr:spPr bwMode="auto">
        <a:xfrm>
          <a:off x="8832477" y="8134351"/>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37" name="Text Box 1">
          <a:extLst>
            <a:ext uri="{FF2B5EF4-FFF2-40B4-BE49-F238E27FC236}">
              <a16:creationId xmlns:a16="http://schemas.microsoft.com/office/drawing/2014/main" id="{00000000-0008-0000-0A00-000025000000}"/>
            </a:ext>
          </a:extLst>
        </xdr:cNvPr>
        <xdr:cNvSpPr txBox="1">
          <a:spLocks noChangeArrowheads="1"/>
        </xdr:cNvSpPr>
      </xdr:nvSpPr>
      <xdr:spPr bwMode="auto">
        <a:xfrm>
          <a:off x="8832477" y="14992351"/>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35</xdr:row>
      <xdr:rowOff>0</xdr:rowOff>
    </xdr:from>
    <xdr:to>
      <xdr:col>18</xdr:col>
      <xdr:colOff>310515</xdr:colOff>
      <xdr:row>35</xdr:row>
      <xdr:rowOff>0</xdr:rowOff>
    </xdr:to>
    <xdr:sp macro="" textlink="">
      <xdr:nvSpPr>
        <xdr:cNvPr id="42" name="Text Box 1">
          <a:extLst>
            <a:ext uri="{FF2B5EF4-FFF2-40B4-BE49-F238E27FC236}">
              <a16:creationId xmlns:a16="http://schemas.microsoft.com/office/drawing/2014/main" id="{00000000-0008-0000-0A00-00002A000000}"/>
            </a:ext>
          </a:extLst>
        </xdr:cNvPr>
        <xdr:cNvSpPr txBox="1">
          <a:spLocks noChangeArrowheads="1"/>
        </xdr:cNvSpPr>
      </xdr:nvSpPr>
      <xdr:spPr bwMode="auto">
        <a:xfrm>
          <a:off x="8832477" y="8134351"/>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29</xdr:row>
      <xdr:rowOff>0</xdr:rowOff>
    </xdr:from>
    <xdr:to>
      <xdr:col>18</xdr:col>
      <xdr:colOff>310515</xdr:colOff>
      <xdr:row>29</xdr:row>
      <xdr:rowOff>0</xdr:rowOff>
    </xdr:to>
    <xdr:sp macro="" textlink="">
      <xdr:nvSpPr>
        <xdr:cNvPr id="43" name="Text Box 1">
          <a:extLst>
            <a:ext uri="{FF2B5EF4-FFF2-40B4-BE49-F238E27FC236}">
              <a16:creationId xmlns:a16="http://schemas.microsoft.com/office/drawing/2014/main" id="{00000000-0008-0000-0A00-00002B000000}"/>
            </a:ext>
          </a:extLst>
        </xdr:cNvPr>
        <xdr:cNvSpPr txBox="1">
          <a:spLocks noChangeArrowheads="1"/>
        </xdr:cNvSpPr>
      </xdr:nvSpPr>
      <xdr:spPr bwMode="auto">
        <a:xfrm>
          <a:off x="8832477" y="14992351"/>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11" name="Text Box 1">
          <a:extLst>
            <a:ext uri="{FF2B5EF4-FFF2-40B4-BE49-F238E27FC236}">
              <a16:creationId xmlns:a16="http://schemas.microsoft.com/office/drawing/2014/main" id="{00000000-0008-0000-0A00-00000B000000}"/>
            </a:ext>
          </a:extLst>
        </xdr:cNvPr>
        <xdr:cNvSpPr txBox="1">
          <a:spLocks noChangeArrowheads="1"/>
        </xdr:cNvSpPr>
      </xdr:nvSpPr>
      <xdr:spPr bwMode="auto">
        <a:xfrm>
          <a:off x="1523047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12" name="Text Box 1">
          <a:extLst>
            <a:ext uri="{FF2B5EF4-FFF2-40B4-BE49-F238E27FC236}">
              <a16:creationId xmlns:a16="http://schemas.microsoft.com/office/drawing/2014/main" id="{00000000-0008-0000-0A00-00000C000000}"/>
            </a:ext>
          </a:extLst>
        </xdr:cNvPr>
        <xdr:cNvSpPr txBox="1">
          <a:spLocks noChangeArrowheads="1"/>
        </xdr:cNvSpPr>
      </xdr:nvSpPr>
      <xdr:spPr bwMode="auto">
        <a:xfrm>
          <a:off x="1523047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13" name="Text Box 1">
          <a:extLst>
            <a:ext uri="{FF2B5EF4-FFF2-40B4-BE49-F238E27FC236}">
              <a16:creationId xmlns:a16="http://schemas.microsoft.com/office/drawing/2014/main" id="{00000000-0008-0000-0A00-00000D000000}"/>
            </a:ext>
          </a:extLst>
        </xdr:cNvPr>
        <xdr:cNvSpPr txBox="1">
          <a:spLocks noChangeArrowheads="1"/>
        </xdr:cNvSpPr>
      </xdr:nvSpPr>
      <xdr:spPr bwMode="auto">
        <a:xfrm>
          <a:off x="15230475" y="57912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83</xdr:row>
      <xdr:rowOff>0</xdr:rowOff>
    </xdr:from>
    <xdr:to>
      <xdr:col>12</xdr:col>
      <xdr:colOff>310515</xdr:colOff>
      <xdr:row>83</xdr:row>
      <xdr:rowOff>0</xdr:rowOff>
    </xdr:to>
    <xdr:sp macro="" textlink="">
      <xdr:nvSpPr>
        <xdr:cNvPr id="14" name="Text Box 1">
          <a:extLst>
            <a:ext uri="{FF2B5EF4-FFF2-40B4-BE49-F238E27FC236}">
              <a16:creationId xmlns:a16="http://schemas.microsoft.com/office/drawing/2014/main" id="{00000000-0008-0000-0A00-00000E000000}"/>
            </a:ext>
          </a:extLst>
        </xdr:cNvPr>
        <xdr:cNvSpPr txBox="1">
          <a:spLocks noChangeArrowheads="1"/>
        </xdr:cNvSpPr>
      </xdr:nvSpPr>
      <xdr:spPr bwMode="auto">
        <a:xfrm>
          <a:off x="876617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83</xdr:row>
      <xdr:rowOff>0</xdr:rowOff>
    </xdr:from>
    <xdr:to>
      <xdr:col>12</xdr:col>
      <xdr:colOff>310515</xdr:colOff>
      <xdr:row>83</xdr:row>
      <xdr:rowOff>0</xdr:rowOff>
    </xdr:to>
    <xdr:sp macro="" textlink="">
      <xdr:nvSpPr>
        <xdr:cNvPr id="16" name="Text Box 1">
          <a:extLst>
            <a:ext uri="{FF2B5EF4-FFF2-40B4-BE49-F238E27FC236}">
              <a16:creationId xmlns:a16="http://schemas.microsoft.com/office/drawing/2014/main" id="{00000000-0008-0000-0A00-000010000000}"/>
            </a:ext>
          </a:extLst>
        </xdr:cNvPr>
        <xdr:cNvSpPr txBox="1">
          <a:spLocks noChangeArrowheads="1"/>
        </xdr:cNvSpPr>
      </xdr:nvSpPr>
      <xdr:spPr bwMode="auto">
        <a:xfrm>
          <a:off x="876617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18" name="Text Box 1">
          <a:extLst>
            <a:ext uri="{FF2B5EF4-FFF2-40B4-BE49-F238E27FC236}">
              <a16:creationId xmlns:a16="http://schemas.microsoft.com/office/drawing/2014/main" id="{00000000-0008-0000-0A00-000012000000}"/>
            </a:ext>
          </a:extLst>
        </xdr:cNvPr>
        <xdr:cNvSpPr txBox="1">
          <a:spLocks noChangeArrowheads="1"/>
        </xdr:cNvSpPr>
      </xdr:nvSpPr>
      <xdr:spPr bwMode="auto">
        <a:xfrm>
          <a:off x="1288097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22" name="Text Box 1">
          <a:extLst>
            <a:ext uri="{FF2B5EF4-FFF2-40B4-BE49-F238E27FC236}">
              <a16:creationId xmlns:a16="http://schemas.microsoft.com/office/drawing/2014/main" id="{00000000-0008-0000-0A00-000016000000}"/>
            </a:ext>
          </a:extLst>
        </xdr:cNvPr>
        <xdr:cNvSpPr txBox="1">
          <a:spLocks noChangeArrowheads="1"/>
        </xdr:cNvSpPr>
      </xdr:nvSpPr>
      <xdr:spPr bwMode="auto">
        <a:xfrm>
          <a:off x="1288097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23" name="Text Box 1">
          <a:extLst>
            <a:ext uri="{FF2B5EF4-FFF2-40B4-BE49-F238E27FC236}">
              <a16:creationId xmlns:a16="http://schemas.microsoft.com/office/drawing/2014/main" id="{00000000-0008-0000-0A00-000017000000}"/>
            </a:ext>
          </a:extLst>
        </xdr:cNvPr>
        <xdr:cNvSpPr txBox="1">
          <a:spLocks noChangeArrowheads="1"/>
        </xdr:cNvSpPr>
      </xdr:nvSpPr>
      <xdr:spPr bwMode="auto">
        <a:xfrm>
          <a:off x="12880975" y="70802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24" name="Text Box 1">
          <a:extLst>
            <a:ext uri="{FF2B5EF4-FFF2-40B4-BE49-F238E27FC236}">
              <a16:creationId xmlns:a16="http://schemas.microsoft.com/office/drawing/2014/main" id="{00000000-0008-0000-0A00-000018000000}"/>
            </a:ext>
          </a:extLst>
        </xdr:cNvPr>
        <xdr:cNvSpPr txBox="1">
          <a:spLocks noChangeArrowheads="1"/>
        </xdr:cNvSpPr>
      </xdr:nvSpPr>
      <xdr:spPr bwMode="auto">
        <a:xfrm>
          <a:off x="12880975" y="548005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25" name="Text Box 1">
          <a:extLst>
            <a:ext uri="{FF2B5EF4-FFF2-40B4-BE49-F238E27FC236}">
              <a16:creationId xmlns:a16="http://schemas.microsoft.com/office/drawing/2014/main" id="{00000000-0008-0000-0A00-000019000000}"/>
            </a:ext>
          </a:extLst>
        </xdr:cNvPr>
        <xdr:cNvSpPr txBox="1">
          <a:spLocks noChangeArrowheads="1"/>
        </xdr:cNvSpPr>
      </xdr:nvSpPr>
      <xdr:spPr bwMode="auto">
        <a:xfrm>
          <a:off x="152876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26" name="Text Box 1">
          <a:extLst>
            <a:ext uri="{FF2B5EF4-FFF2-40B4-BE49-F238E27FC236}">
              <a16:creationId xmlns:a16="http://schemas.microsoft.com/office/drawing/2014/main" id="{00000000-0008-0000-0A00-00001A000000}"/>
            </a:ext>
          </a:extLst>
        </xdr:cNvPr>
        <xdr:cNvSpPr txBox="1">
          <a:spLocks noChangeArrowheads="1"/>
        </xdr:cNvSpPr>
      </xdr:nvSpPr>
      <xdr:spPr bwMode="auto">
        <a:xfrm>
          <a:off x="152876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22</xdr:col>
      <xdr:colOff>310515</xdr:colOff>
      <xdr:row>83</xdr:row>
      <xdr:rowOff>0</xdr:rowOff>
    </xdr:from>
    <xdr:to>
      <xdr:col>22</xdr:col>
      <xdr:colOff>310515</xdr:colOff>
      <xdr:row>83</xdr:row>
      <xdr:rowOff>0</xdr:rowOff>
    </xdr:to>
    <xdr:sp macro="" textlink="">
      <xdr:nvSpPr>
        <xdr:cNvPr id="27" name="Text Box 1">
          <a:extLst>
            <a:ext uri="{FF2B5EF4-FFF2-40B4-BE49-F238E27FC236}">
              <a16:creationId xmlns:a16="http://schemas.microsoft.com/office/drawing/2014/main" id="{00000000-0008-0000-0A00-00001B000000}"/>
            </a:ext>
          </a:extLst>
        </xdr:cNvPr>
        <xdr:cNvSpPr txBox="1">
          <a:spLocks noChangeArrowheads="1"/>
        </xdr:cNvSpPr>
      </xdr:nvSpPr>
      <xdr:spPr bwMode="auto">
        <a:xfrm>
          <a:off x="15287625" y="5867400"/>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83</xdr:row>
      <xdr:rowOff>0</xdr:rowOff>
    </xdr:from>
    <xdr:to>
      <xdr:col>12</xdr:col>
      <xdr:colOff>310515</xdr:colOff>
      <xdr:row>83</xdr:row>
      <xdr:rowOff>0</xdr:rowOff>
    </xdr:to>
    <xdr:sp macro="" textlink="">
      <xdr:nvSpPr>
        <xdr:cNvPr id="28" name="Text Box 1">
          <a:extLst>
            <a:ext uri="{FF2B5EF4-FFF2-40B4-BE49-F238E27FC236}">
              <a16:creationId xmlns:a16="http://schemas.microsoft.com/office/drawing/2014/main" id="{00000000-0008-0000-0A00-00001C000000}"/>
            </a:ext>
          </a:extLst>
        </xdr:cNvPr>
        <xdr:cNvSpPr txBox="1">
          <a:spLocks noChangeArrowheads="1"/>
        </xdr:cNvSpPr>
      </xdr:nvSpPr>
      <xdr:spPr bwMode="auto">
        <a:xfrm>
          <a:off x="879157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12</xdr:col>
      <xdr:colOff>310515</xdr:colOff>
      <xdr:row>83</xdr:row>
      <xdr:rowOff>0</xdr:rowOff>
    </xdr:from>
    <xdr:to>
      <xdr:col>12</xdr:col>
      <xdr:colOff>310515</xdr:colOff>
      <xdr:row>83</xdr:row>
      <xdr:rowOff>0</xdr:rowOff>
    </xdr:to>
    <xdr:sp macro="" textlink="">
      <xdr:nvSpPr>
        <xdr:cNvPr id="29" name="Text Box 1">
          <a:extLst>
            <a:ext uri="{FF2B5EF4-FFF2-40B4-BE49-F238E27FC236}">
              <a16:creationId xmlns:a16="http://schemas.microsoft.com/office/drawing/2014/main" id="{00000000-0008-0000-0A00-00001D000000}"/>
            </a:ext>
          </a:extLst>
        </xdr:cNvPr>
        <xdr:cNvSpPr txBox="1">
          <a:spLocks noChangeArrowheads="1"/>
        </xdr:cNvSpPr>
      </xdr:nvSpPr>
      <xdr:spPr bwMode="auto">
        <a:xfrm>
          <a:off x="879157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30" name="Text Box 1">
          <a:extLst>
            <a:ext uri="{FF2B5EF4-FFF2-40B4-BE49-F238E27FC236}">
              <a16:creationId xmlns:a16="http://schemas.microsoft.com/office/drawing/2014/main" id="{00000000-0008-0000-0A00-00001E000000}"/>
            </a:ext>
          </a:extLst>
        </xdr:cNvPr>
        <xdr:cNvSpPr txBox="1">
          <a:spLocks noChangeArrowheads="1"/>
        </xdr:cNvSpPr>
      </xdr:nvSpPr>
      <xdr:spPr bwMode="auto">
        <a:xfrm>
          <a:off x="129254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31" name="Text Box 1">
          <a:extLst>
            <a:ext uri="{FF2B5EF4-FFF2-40B4-BE49-F238E27FC236}">
              <a16:creationId xmlns:a16="http://schemas.microsoft.com/office/drawing/2014/main" id="{00000000-0008-0000-0A00-00001F000000}"/>
            </a:ext>
          </a:extLst>
        </xdr:cNvPr>
        <xdr:cNvSpPr txBox="1">
          <a:spLocks noChangeArrowheads="1"/>
        </xdr:cNvSpPr>
      </xdr:nvSpPr>
      <xdr:spPr bwMode="auto">
        <a:xfrm>
          <a:off x="129254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32" name="Text Box 1">
          <a:extLst>
            <a:ext uri="{FF2B5EF4-FFF2-40B4-BE49-F238E27FC236}">
              <a16:creationId xmlns:a16="http://schemas.microsoft.com/office/drawing/2014/main" id="{00000000-0008-0000-0A00-000020000000}"/>
            </a:ext>
          </a:extLst>
        </xdr:cNvPr>
        <xdr:cNvSpPr txBox="1">
          <a:spLocks noChangeArrowheads="1"/>
        </xdr:cNvSpPr>
      </xdr:nvSpPr>
      <xdr:spPr bwMode="auto">
        <a:xfrm>
          <a:off x="12925425" y="663892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18</xdr:col>
      <xdr:colOff>310515</xdr:colOff>
      <xdr:row>83</xdr:row>
      <xdr:rowOff>0</xdr:rowOff>
    </xdr:from>
    <xdr:to>
      <xdr:col>18</xdr:col>
      <xdr:colOff>310515</xdr:colOff>
      <xdr:row>83</xdr:row>
      <xdr:rowOff>0</xdr:rowOff>
    </xdr:to>
    <xdr:sp macro="" textlink="">
      <xdr:nvSpPr>
        <xdr:cNvPr id="33" name="Text Box 1">
          <a:extLst>
            <a:ext uri="{FF2B5EF4-FFF2-40B4-BE49-F238E27FC236}">
              <a16:creationId xmlns:a16="http://schemas.microsoft.com/office/drawing/2014/main" id="{00000000-0008-0000-0A00-000021000000}"/>
            </a:ext>
          </a:extLst>
        </xdr:cNvPr>
        <xdr:cNvSpPr txBox="1">
          <a:spLocks noChangeArrowheads="1"/>
        </xdr:cNvSpPr>
      </xdr:nvSpPr>
      <xdr:spPr bwMode="auto">
        <a:xfrm>
          <a:off x="12925425" y="5553075"/>
          <a:ext cx="0" cy="0"/>
        </a:xfrm>
        <a:prstGeom prst="rect">
          <a:avLst/>
        </a:prstGeom>
        <a:noFill/>
        <a:ln w="9525">
          <a:noFill/>
          <a:miter lim="800000"/>
          <a:headEnd/>
          <a:tailEnd/>
        </a:ln>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faa0852\Downloads\2.1.1+&#24369;&#21218;&#20818;&#31461;&#21450;&#23569;&#24180;&#25206;&#21161;&#27010;&#27841;%20(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歷年"/>
      <sheetName val="113"/>
      <sheetName val="113下"/>
      <sheetName val="113上"/>
      <sheetName val="112"/>
      <sheetName val="112下"/>
      <sheetName val="112上"/>
      <sheetName val="111"/>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兒"/>
      <sheetName val="92少"/>
      <sheetName val="91兒"/>
      <sheetName val="91少"/>
      <sheetName val="90兒"/>
      <sheetName val="90少"/>
      <sheetName val="89兒"/>
      <sheetName val="89少"/>
      <sheetName val="88兒"/>
      <sheetName val="88少"/>
    </sheetNames>
    <sheetDataSet>
      <sheetData sheetId="0"/>
      <sheetData sheetId="1">
        <row r="12">
          <cell r="D12">
            <v>82849</v>
          </cell>
          <cell r="E12">
            <v>42047</v>
          </cell>
          <cell r="F12">
            <v>40802</v>
          </cell>
          <cell r="G12">
            <v>98456</v>
          </cell>
          <cell r="H12">
            <v>50019</v>
          </cell>
          <cell r="I12">
            <v>48437</v>
          </cell>
          <cell r="J12">
            <v>1020350</v>
          </cell>
          <cell r="K12">
            <v>2249004138</v>
          </cell>
          <cell r="T12">
            <v>1336</v>
          </cell>
          <cell r="U12">
            <v>734</v>
          </cell>
          <cell r="V12">
            <v>602</v>
          </cell>
          <cell r="W12">
            <v>2857</v>
          </cell>
          <cell r="X12">
            <v>1587</v>
          </cell>
          <cell r="Y12">
            <v>1270</v>
          </cell>
          <cell r="Z12">
            <v>14534</v>
          </cell>
          <cell r="AA12">
            <v>164555541</v>
          </cell>
          <cell r="AB12">
            <v>1020</v>
          </cell>
          <cell r="AC12">
            <v>511</v>
          </cell>
          <cell r="AD12">
            <v>509</v>
          </cell>
          <cell r="AE12">
            <v>2583</v>
          </cell>
          <cell r="AF12">
            <v>1340</v>
          </cell>
          <cell r="AG12">
            <v>1243</v>
          </cell>
          <cell r="AH12">
            <v>12463</v>
          </cell>
          <cell r="AI12">
            <v>36506111</v>
          </cell>
        </row>
      </sheetData>
      <sheetData sheetId="2"/>
      <sheetData sheetId="3"/>
      <sheetData sheetId="4">
        <row r="12">
          <cell r="D12">
            <v>88174</v>
          </cell>
          <cell r="E12">
            <v>44857</v>
          </cell>
          <cell r="F12">
            <v>43317</v>
          </cell>
          <cell r="G12">
            <v>99474</v>
          </cell>
          <cell r="H12">
            <v>50520</v>
          </cell>
          <cell r="I12">
            <v>48954</v>
          </cell>
          <cell r="J12">
            <v>1058871</v>
          </cell>
          <cell r="K12">
            <v>2206445059</v>
          </cell>
          <cell r="T12">
            <v>1000</v>
          </cell>
          <cell r="U12">
            <v>552</v>
          </cell>
          <cell r="V12">
            <v>448</v>
          </cell>
          <cell r="W12">
            <v>2198</v>
          </cell>
          <cell r="X12">
            <v>1235</v>
          </cell>
          <cell r="Y12">
            <v>963</v>
          </cell>
          <cell r="Z12">
            <v>11869</v>
          </cell>
          <cell r="AA12">
            <v>107739038</v>
          </cell>
          <cell r="AB12">
            <v>1056</v>
          </cell>
          <cell r="AC12">
            <v>537</v>
          </cell>
          <cell r="AD12">
            <v>519</v>
          </cell>
          <cell r="AE12">
            <v>2698</v>
          </cell>
          <cell r="AF12">
            <v>1363</v>
          </cell>
          <cell r="AG12">
            <v>1335</v>
          </cell>
          <cell r="AH12">
            <v>14067</v>
          </cell>
          <cell r="AI12">
            <v>41234928</v>
          </cell>
        </row>
      </sheetData>
      <sheetData sheetId="5"/>
      <sheetData sheetId="6"/>
      <sheetData sheetId="7">
        <row r="12">
          <cell r="D12">
            <v>94050</v>
          </cell>
          <cell r="E12">
            <v>47589</v>
          </cell>
          <cell r="F12">
            <v>46461</v>
          </cell>
          <cell r="G12">
            <v>108754</v>
          </cell>
          <cell r="H12">
            <v>55023</v>
          </cell>
          <cell r="I12">
            <v>53731</v>
          </cell>
          <cell r="J12">
            <v>1131488</v>
          </cell>
          <cell r="K12">
            <v>2433135997</v>
          </cell>
          <cell r="T12">
            <v>990</v>
          </cell>
          <cell r="U12">
            <v>550</v>
          </cell>
          <cell r="V12">
            <v>440</v>
          </cell>
          <cell r="W12">
            <v>1840</v>
          </cell>
          <cell r="X12">
            <v>1046</v>
          </cell>
          <cell r="Y12">
            <v>794</v>
          </cell>
          <cell r="Z12">
            <v>11316</v>
          </cell>
          <cell r="AA12">
            <v>97981790</v>
          </cell>
          <cell r="AB12">
            <v>1136</v>
          </cell>
          <cell r="AC12">
            <v>593</v>
          </cell>
          <cell r="AD12">
            <v>543</v>
          </cell>
          <cell r="AE12">
            <v>2779</v>
          </cell>
          <cell r="AF12">
            <v>1446</v>
          </cell>
          <cell r="AG12">
            <v>1333</v>
          </cell>
          <cell r="AH12">
            <v>15544</v>
          </cell>
          <cell r="AI12">
            <v>45609764</v>
          </cell>
        </row>
      </sheetData>
      <sheetData sheetId="8">
        <row r="12">
          <cell r="D12">
            <v>98142</v>
          </cell>
          <cell r="E12">
            <v>49836</v>
          </cell>
          <cell r="F12">
            <v>48306</v>
          </cell>
          <cell r="G12">
            <v>115978</v>
          </cell>
          <cell r="H12">
            <v>58227</v>
          </cell>
          <cell r="I12">
            <v>57751</v>
          </cell>
          <cell r="J12">
            <v>1157898</v>
          </cell>
          <cell r="K12">
            <v>2423920410</v>
          </cell>
          <cell r="L12">
            <v>4033</v>
          </cell>
          <cell r="M12">
            <v>2413</v>
          </cell>
          <cell r="N12">
            <v>1620</v>
          </cell>
          <cell r="O12">
            <v>8840</v>
          </cell>
          <cell r="P12">
            <v>5092</v>
          </cell>
          <cell r="Q12">
            <v>3748</v>
          </cell>
          <cell r="R12">
            <v>16056</v>
          </cell>
          <cell r="S12">
            <v>142400564</v>
          </cell>
          <cell r="T12">
            <v>1074</v>
          </cell>
          <cell r="U12">
            <v>583</v>
          </cell>
          <cell r="V12">
            <v>491</v>
          </cell>
          <cell r="W12">
            <v>2948</v>
          </cell>
          <cell r="X12">
            <v>1629</v>
          </cell>
          <cell r="Y12">
            <v>1319</v>
          </cell>
          <cell r="Z12">
            <v>10802</v>
          </cell>
          <cell r="AA12">
            <v>79255157</v>
          </cell>
          <cell r="AB12">
            <v>1324</v>
          </cell>
          <cell r="AC12">
            <v>665</v>
          </cell>
          <cell r="AD12">
            <v>659</v>
          </cell>
          <cell r="AE12">
            <v>3567</v>
          </cell>
          <cell r="AF12">
            <v>1852</v>
          </cell>
          <cell r="AG12">
            <v>1715</v>
          </cell>
          <cell r="AH12">
            <v>19753</v>
          </cell>
          <cell r="AI12">
            <v>57281519</v>
          </cell>
        </row>
      </sheetData>
      <sheetData sheetId="9">
        <row r="12">
          <cell r="D12">
            <v>101381</v>
          </cell>
          <cell r="E12">
            <v>51375</v>
          </cell>
          <cell r="F12">
            <v>50006</v>
          </cell>
          <cell r="G12">
            <v>147405</v>
          </cell>
          <cell r="H12">
            <v>74985</v>
          </cell>
          <cell r="I12">
            <v>72420</v>
          </cell>
          <cell r="J12">
            <v>1200873</v>
          </cell>
          <cell r="K12">
            <v>2516064014</v>
          </cell>
          <cell r="L12">
            <v>3292</v>
          </cell>
          <cell r="M12">
            <v>2019</v>
          </cell>
          <cell r="N12">
            <v>1273</v>
          </cell>
          <cell r="O12">
            <v>8223</v>
          </cell>
          <cell r="P12">
            <v>4740</v>
          </cell>
          <cell r="Q12">
            <v>3483</v>
          </cell>
          <cell r="R12">
            <v>15406</v>
          </cell>
          <cell r="S12">
            <v>127491166</v>
          </cell>
          <cell r="T12">
            <v>192</v>
          </cell>
          <cell r="U12">
            <v>113</v>
          </cell>
          <cell r="V12">
            <v>79</v>
          </cell>
          <cell r="W12">
            <v>282</v>
          </cell>
          <cell r="X12">
            <v>161</v>
          </cell>
          <cell r="Y12">
            <v>121</v>
          </cell>
          <cell r="Z12">
            <v>1992</v>
          </cell>
          <cell r="AA12">
            <v>12299113</v>
          </cell>
          <cell r="AB12">
            <v>1878</v>
          </cell>
          <cell r="AC12">
            <v>995</v>
          </cell>
          <cell r="AD12">
            <v>883</v>
          </cell>
          <cell r="AE12">
            <v>5474</v>
          </cell>
          <cell r="AF12">
            <v>2863</v>
          </cell>
          <cell r="AG12">
            <v>2611</v>
          </cell>
          <cell r="AH12">
            <v>24877</v>
          </cell>
          <cell r="AI12">
            <v>70827839</v>
          </cell>
        </row>
      </sheetData>
      <sheetData sheetId="10">
        <row r="12">
          <cell r="D12">
            <v>105725</v>
          </cell>
          <cell r="E12">
            <v>53634</v>
          </cell>
          <cell r="F12">
            <v>52091</v>
          </cell>
          <cell r="G12">
            <v>121890</v>
          </cell>
          <cell r="H12">
            <v>61901</v>
          </cell>
          <cell r="I12">
            <v>59989</v>
          </cell>
          <cell r="J12">
            <v>1239001</v>
          </cell>
          <cell r="K12">
            <v>2498099276</v>
          </cell>
          <cell r="L12">
            <v>3109</v>
          </cell>
          <cell r="M12">
            <v>1854</v>
          </cell>
          <cell r="N12">
            <v>1255</v>
          </cell>
          <cell r="O12">
            <v>8412</v>
          </cell>
          <cell r="P12">
            <v>4880</v>
          </cell>
          <cell r="Q12">
            <v>3532</v>
          </cell>
          <cell r="R12">
            <v>12903</v>
          </cell>
          <cell r="S12">
            <v>119474166</v>
          </cell>
          <cell r="T12">
            <v>134</v>
          </cell>
          <cell r="U12">
            <v>82</v>
          </cell>
          <cell r="V12">
            <v>52</v>
          </cell>
          <cell r="W12">
            <v>392</v>
          </cell>
          <cell r="X12">
            <v>221</v>
          </cell>
          <cell r="Y12">
            <v>171</v>
          </cell>
          <cell r="Z12">
            <v>2304</v>
          </cell>
          <cell r="AA12">
            <v>17834440</v>
          </cell>
          <cell r="AB12">
            <v>1916</v>
          </cell>
          <cell r="AC12">
            <v>1014</v>
          </cell>
          <cell r="AD12">
            <v>902</v>
          </cell>
          <cell r="AE12">
            <v>6569</v>
          </cell>
          <cell r="AF12">
            <v>3440</v>
          </cell>
          <cell r="AG12">
            <v>3129</v>
          </cell>
          <cell r="AH12">
            <v>28605</v>
          </cell>
          <cell r="AI12">
            <v>82954006</v>
          </cell>
        </row>
      </sheetData>
      <sheetData sheetId="11">
        <row r="12">
          <cell r="D12">
            <v>109041</v>
          </cell>
          <cell r="E12">
            <v>55290</v>
          </cell>
          <cell r="F12">
            <v>53751</v>
          </cell>
          <cell r="G12">
            <v>129705</v>
          </cell>
          <cell r="H12">
            <v>65633</v>
          </cell>
          <cell r="I12">
            <v>64072</v>
          </cell>
          <cell r="J12">
            <v>1309150</v>
          </cell>
          <cell r="K12">
            <v>2635270627</v>
          </cell>
          <cell r="L12">
            <v>2167</v>
          </cell>
          <cell r="M12">
            <v>1359</v>
          </cell>
          <cell r="N12">
            <v>808</v>
          </cell>
          <cell r="O12">
            <v>7802</v>
          </cell>
          <cell r="P12">
            <v>4544</v>
          </cell>
          <cell r="Q12">
            <v>3258</v>
          </cell>
          <cell r="R12">
            <v>12118</v>
          </cell>
          <cell r="S12">
            <v>115556809</v>
          </cell>
          <cell r="T12">
            <v>823</v>
          </cell>
          <cell r="U12">
            <v>448</v>
          </cell>
          <cell r="V12">
            <v>375</v>
          </cell>
          <cell r="W12">
            <v>3419</v>
          </cell>
          <cell r="X12">
            <v>1844</v>
          </cell>
          <cell r="Y12">
            <v>1575</v>
          </cell>
          <cell r="Z12">
            <v>9903</v>
          </cell>
          <cell r="AA12">
            <v>28415722</v>
          </cell>
          <cell r="AB12">
            <v>2662</v>
          </cell>
          <cell r="AC12">
            <v>1388</v>
          </cell>
          <cell r="AD12">
            <v>1274</v>
          </cell>
          <cell r="AE12">
            <v>8179</v>
          </cell>
          <cell r="AF12">
            <v>4089</v>
          </cell>
          <cell r="AG12">
            <v>4090</v>
          </cell>
          <cell r="AH12">
            <v>33309</v>
          </cell>
          <cell r="AI12">
            <v>96693823</v>
          </cell>
        </row>
      </sheetData>
      <sheetData sheetId="12">
        <row r="12">
          <cell r="D12">
            <v>113640</v>
          </cell>
          <cell r="E12">
            <v>57517</v>
          </cell>
          <cell r="F12">
            <v>56123</v>
          </cell>
          <cell r="G12">
            <v>129847</v>
          </cell>
          <cell r="H12">
            <v>66081</v>
          </cell>
          <cell r="I12">
            <v>63766</v>
          </cell>
          <cell r="J12">
            <v>1339627</v>
          </cell>
          <cell r="K12">
            <v>2707905683</v>
          </cell>
          <cell r="L12">
            <v>2163</v>
          </cell>
          <cell r="M12">
            <v>1254</v>
          </cell>
          <cell r="N12">
            <v>909</v>
          </cell>
          <cell r="O12">
            <v>5384</v>
          </cell>
          <cell r="P12">
            <v>2989</v>
          </cell>
          <cell r="Q12">
            <v>2395</v>
          </cell>
          <cell r="R12">
            <v>10695</v>
          </cell>
          <cell r="S12">
            <v>98960660</v>
          </cell>
          <cell r="T12">
            <v>811</v>
          </cell>
          <cell r="U12">
            <v>442</v>
          </cell>
          <cell r="V12">
            <v>369</v>
          </cell>
          <cell r="W12">
            <v>1631</v>
          </cell>
          <cell r="X12">
            <v>885</v>
          </cell>
          <cell r="Y12">
            <v>746</v>
          </cell>
          <cell r="Z12">
            <v>10297</v>
          </cell>
          <cell r="AA12">
            <v>25585268</v>
          </cell>
          <cell r="AB12">
            <v>2585</v>
          </cell>
          <cell r="AC12">
            <v>1304</v>
          </cell>
          <cell r="AD12">
            <v>1281</v>
          </cell>
          <cell r="AE12">
            <v>7089</v>
          </cell>
          <cell r="AF12">
            <v>3692</v>
          </cell>
          <cell r="AG12">
            <v>3397</v>
          </cell>
          <cell r="AH12">
            <v>36536</v>
          </cell>
          <cell r="AI12">
            <v>105143187</v>
          </cell>
        </row>
      </sheetData>
      <sheetData sheetId="13">
        <row r="12">
          <cell r="D12">
            <v>117903</v>
          </cell>
          <cell r="E12">
            <v>60010</v>
          </cell>
          <cell r="F12">
            <v>57893</v>
          </cell>
          <cell r="G12">
            <v>1382965</v>
          </cell>
          <cell r="H12">
            <v>2796728434</v>
          </cell>
          <cell r="I12">
            <v>1460</v>
          </cell>
          <cell r="J12">
            <v>771</v>
          </cell>
          <cell r="K12">
            <v>689</v>
          </cell>
          <cell r="L12">
            <v>7635</v>
          </cell>
          <cell r="M12">
            <v>61985427</v>
          </cell>
          <cell r="N12">
            <v>885</v>
          </cell>
          <cell r="O12">
            <v>467</v>
          </cell>
          <cell r="P12">
            <v>418</v>
          </cell>
          <cell r="Q12">
            <v>10017</v>
          </cell>
          <cell r="R12">
            <v>31201911</v>
          </cell>
          <cell r="S12">
            <v>3599</v>
          </cell>
          <cell r="T12">
            <v>1890</v>
          </cell>
          <cell r="U12">
            <v>1709</v>
          </cell>
          <cell r="V12">
            <v>45391</v>
          </cell>
          <cell r="W12">
            <v>129665655</v>
          </cell>
        </row>
      </sheetData>
      <sheetData sheetId="14">
        <row r="12">
          <cell r="D12">
            <v>119242</v>
          </cell>
          <cell r="E12">
            <v>60758</v>
          </cell>
          <cell r="F12">
            <v>58484</v>
          </cell>
          <cell r="G12">
            <v>1385684</v>
          </cell>
          <cell r="H12">
            <v>2708602026</v>
          </cell>
          <cell r="I12">
            <v>2183</v>
          </cell>
          <cell r="J12">
            <v>1243</v>
          </cell>
          <cell r="K12">
            <v>940</v>
          </cell>
          <cell r="L12">
            <v>10860</v>
          </cell>
          <cell r="M12">
            <v>87541886</v>
          </cell>
          <cell r="N12">
            <v>730</v>
          </cell>
          <cell r="O12">
            <v>384</v>
          </cell>
          <cell r="P12">
            <v>346</v>
          </cell>
          <cell r="Q12">
            <v>7071</v>
          </cell>
          <cell r="R12">
            <v>20249959</v>
          </cell>
          <cell r="S12">
            <v>3767</v>
          </cell>
          <cell r="T12">
            <v>1890</v>
          </cell>
          <cell r="U12">
            <v>1877</v>
          </cell>
          <cell r="V12">
            <v>53070</v>
          </cell>
          <cell r="W12">
            <v>153128062</v>
          </cell>
        </row>
      </sheetData>
      <sheetData sheetId="15">
        <row r="12">
          <cell r="D12">
            <v>121875</v>
          </cell>
          <cell r="E12">
            <v>62246</v>
          </cell>
          <cell r="F12">
            <v>59629</v>
          </cell>
          <cell r="G12">
            <v>1401476</v>
          </cell>
          <cell r="H12">
            <v>2742111191</v>
          </cell>
          <cell r="I12">
            <v>2460</v>
          </cell>
          <cell r="J12">
            <v>1400</v>
          </cell>
          <cell r="K12">
            <v>1060</v>
          </cell>
          <cell r="L12">
            <v>12122</v>
          </cell>
          <cell r="M12">
            <v>84218483</v>
          </cell>
          <cell r="N12">
            <v>619</v>
          </cell>
          <cell r="O12">
            <v>325</v>
          </cell>
          <cell r="P12">
            <v>294</v>
          </cell>
          <cell r="Q12">
            <v>5648</v>
          </cell>
          <cell r="R12">
            <v>16193751</v>
          </cell>
          <cell r="S12">
            <v>4830</v>
          </cell>
          <cell r="T12">
            <v>2437</v>
          </cell>
          <cell r="U12">
            <v>2393</v>
          </cell>
          <cell r="V12">
            <v>62163</v>
          </cell>
          <cell r="W12">
            <v>176240216</v>
          </cell>
        </row>
      </sheetData>
      <sheetData sheetId="16">
        <row r="12">
          <cell r="D12">
            <v>124167</v>
          </cell>
          <cell r="E12">
            <v>63799</v>
          </cell>
          <cell r="F12">
            <v>60368</v>
          </cell>
          <cell r="G12">
            <v>1406040</v>
          </cell>
          <cell r="H12">
            <v>2780580199</v>
          </cell>
          <cell r="I12">
            <v>3002</v>
          </cell>
          <cell r="J12">
            <v>1712</v>
          </cell>
          <cell r="K12">
            <v>1290</v>
          </cell>
          <cell r="L12">
            <v>11286</v>
          </cell>
          <cell r="M12">
            <v>72461761</v>
          </cell>
          <cell r="N12">
            <v>285</v>
          </cell>
          <cell r="O12">
            <v>156</v>
          </cell>
          <cell r="P12">
            <v>129</v>
          </cell>
          <cell r="Q12">
            <v>1915</v>
          </cell>
          <cell r="R12">
            <v>8387618</v>
          </cell>
        </row>
      </sheetData>
      <sheetData sheetId="17">
        <row r="12">
          <cell r="D12">
            <v>128310</v>
          </cell>
          <cell r="E12">
            <v>65440</v>
          </cell>
          <cell r="F12">
            <v>62870</v>
          </cell>
          <cell r="G12">
            <v>1466688</v>
          </cell>
          <cell r="H12">
            <v>2880343461</v>
          </cell>
          <cell r="I12">
            <v>3064</v>
          </cell>
          <cell r="J12">
            <v>1678</v>
          </cell>
          <cell r="K12">
            <v>1386</v>
          </cell>
          <cell r="L12">
            <v>18962</v>
          </cell>
          <cell r="M12">
            <v>83111142</v>
          </cell>
          <cell r="N12">
            <v>13790</v>
          </cell>
          <cell r="O12">
            <v>7262</v>
          </cell>
          <cell r="P12">
            <v>6528</v>
          </cell>
          <cell r="Q12">
            <v>130964</v>
          </cell>
          <cell r="R12">
            <v>395501844</v>
          </cell>
        </row>
      </sheetData>
      <sheetData sheetId="18">
        <row r="12">
          <cell r="D12">
            <v>117309</v>
          </cell>
          <cell r="E12">
            <v>59206</v>
          </cell>
          <cell r="F12">
            <v>58103</v>
          </cell>
          <cell r="G12">
            <v>1348606</v>
          </cell>
          <cell r="H12">
            <v>1997757320</v>
          </cell>
          <cell r="N12">
            <v>14219</v>
          </cell>
          <cell r="O12">
            <v>7418</v>
          </cell>
          <cell r="P12">
            <v>6801</v>
          </cell>
          <cell r="Q12">
            <v>150629</v>
          </cell>
          <cell r="R12">
            <v>432614030</v>
          </cell>
        </row>
      </sheetData>
      <sheetData sheetId="19">
        <row r="12">
          <cell r="D12">
            <v>118286</v>
          </cell>
          <cell r="E12">
            <v>59631</v>
          </cell>
          <cell r="F12">
            <v>58655</v>
          </cell>
          <cell r="G12">
            <v>1355253</v>
          </cell>
          <cell r="H12">
            <v>2053521232</v>
          </cell>
          <cell r="N12">
            <v>11687</v>
          </cell>
          <cell r="O12">
            <v>6110</v>
          </cell>
          <cell r="P12">
            <v>5577</v>
          </cell>
          <cell r="Q12">
            <v>123246</v>
          </cell>
          <cell r="R12">
            <v>357054344</v>
          </cell>
        </row>
      </sheetData>
      <sheetData sheetId="20">
        <row r="12">
          <cell r="D12">
            <v>113898</v>
          </cell>
          <cell r="E12">
            <v>57568</v>
          </cell>
          <cell r="F12">
            <v>56330</v>
          </cell>
          <cell r="G12">
            <v>1222200</v>
          </cell>
          <cell r="H12">
            <v>1959155638</v>
          </cell>
          <cell r="N12">
            <v>11077</v>
          </cell>
          <cell r="O12">
            <v>5728</v>
          </cell>
          <cell r="P12">
            <v>5349</v>
          </cell>
          <cell r="Q12">
            <v>105236</v>
          </cell>
          <cell r="R12">
            <v>309019912</v>
          </cell>
        </row>
      </sheetData>
      <sheetData sheetId="21">
        <row r="12">
          <cell r="D12">
            <v>118192</v>
          </cell>
          <cell r="E12">
            <v>59406</v>
          </cell>
          <cell r="F12">
            <v>58786</v>
          </cell>
          <cell r="G12">
            <v>1039134</v>
          </cell>
          <cell r="H12">
            <v>1583184132</v>
          </cell>
          <cell r="N12">
            <v>15257</v>
          </cell>
          <cell r="O12">
            <v>7998</v>
          </cell>
          <cell r="P12">
            <v>7259</v>
          </cell>
          <cell r="Q12">
            <v>110589</v>
          </cell>
          <cell r="R12">
            <v>343309557</v>
          </cell>
        </row>
      </sheetData>
      <sheetData sheetId="22">
        <row r="12">
          <cell r="D12">
            <v>78154</v>
          </cell>
          <cell r="E12">
            <v>40520</v>
          </cell>
          <cell r="F12">
            <v>37634</v>
          </cell>
          <cell r="G12">
            <v>820487</v>
          </cell>
          <cell r="H12">
            <v>1263084988</v>
          </cell>
          <cell r="N12">
            <v>10996</v>
          </cell>
          <cell r="O12">
            <v>5690</v>
          </cell>
          <cell r="P12">
            <v>5306</v>
          </cell>
          <cell r="Q12">
            <v>112970</v>
          </cell>
        </row>
      </sheetData>
      <sheetData sheetId="23">
        <row r="12">
          <cell r="D12">
            <v>109024</v>
          </cell>
          <cell r="E12">
            <v>55007</v>
          </cell>
          <cell r="F12">
            <v>54017</v>
          </cell>
          <cell r="G12">
            <v>906194</v>
          </cell>
          <cell r="H12">
            <v>1723932253</v>
          </cell>
          <cell r="N12">
            <v>10425</v>
          </cell>
          <cell r="O12">
            <v>5435</v>
          </cell>
          <cell r="P12">
            <v>4990</v>
          </cell>
          <cell r="Q12">
            <v>112674</v>
          </cell>
          <cell r="R12">
            <v>313293783</v>
          </cell>
        </row>
      </sheetData>
      <sheetData sheetId="24">
        <row r="12">
          <cell r="D12">
            <v>138745</v>
          </cell>
          <cell r="E12">
            <v>71127</v>
          </cell>
          <cell r="F12">
            <v>67618</v>
          </cell>
          <cell r="G12">
            <v>824842</v>
          </cell>
          <cell r="H12">
            <v>1714960948</v>
          </cell>
          <cell r="N12">
            <v>9509</v>
          </cell>
          <cell r="O12">
            <v>4933</v>
          </cell>
          <cell r="P12">
            <v>4576</v>
          </cell>
          <cell r="Q12">
            <v>109847</v>
          </cell>
          <cell r="R12">
            <v>300601166</v>
          </cell>
        </row>
      </sheetData>
      <sheetData sheetId="25">
        <row r="12">
          <cell r="D12">
            <v>62704</v>
          </cell>
          <cell r="E12">
            <v>31790</v>
          </cell>
          <cell r="F12">
            <v>30914</v>
          </cell>
          <cell r="G12">
            <v>597918</v>
          </cell>
          <cell r="H12">
            <v>1080559034</v>
          </cell>
          <cell r="N12">
            <v>9572</v>
          </cell>
          <cell r="O12">
            <v>5020</v>
          </cell>
          <cell r="P12">
            <v>4552</v>
          </cell>
          <cell r="Q12">
            <v>99428</v>
          </cell>
          <cell r="R12">
            <v>263396796</v>
          </cell>
        </row>
      </sheetData>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3"/>
  <sheetViews>
    <sheetView tabSelected="1" zoomScaleNormal="100" workbookViewId="0">
      <pane xSplit="1" ySplit="11" topLeftCell="B12" activePane="bottomRight" state="frozen"/>
      <selection activeCell="S4" sqref="S4:V6"/>
      <selection pane="topRight" activeCell="S4" sqref="S4:V6"/>
      <selection pane="bottomLeft" activeCell="S4" sqref="S4:V6"/>
      <selection pane="bottomRight" activeCell="K1" sqref="K1"/>
    </sheetView>
  </sheetViews>
  <sheetFormatPr defaultColWidth="9.33203125" defaultRowHeight="12"/>
  <cols>
    <col min="1" max="1" width="16.83203125" style="120" customWidth="1"/>
    <col min="2" max="4" width="12.33203125" customWidth="1"/>
    <col min="5" max="5" width="14" customWidth="1"/>
    <col min="6" max="6" width="13.5" customWidth="1"/>
    <col min="7" max="7" width="13.83203125" customWidth="1"/>
    <col min="8" max="8" width="12.83203125" customWidth="1"/>
    <col min="9" max="9" width="17.83203125" customWidth="1"/>
    <col min="10" max="12" width="12.33203125" customWidth="1"/>
    <col min="13" max="13" width="13.5" customWidth="1"/>
    <col min="14" max="14" width="13.6640625" customWidth="1"/>
    <col min="15" max="15" width="13.83203125" customWidth="1"/>
    <col min="16" max="16" width="12.83203125" customWidth="1"/>
    <col min="17" max="17" width="17.5" customWidth="1"/>
    <col min="18" max="20" width="12.33203125" customWidth="1"/>
    <col min="21" max="23" width="13.5" customWidth="1"/>
    <col min="24" max="24" width="12.83203125" customWidth="1"/>
    <col min="25" max="25" width="17.5" customWidth="1"/>
    <col min="26" max="28" width="12.33203125" customWidth="1"/>
    <col min="29" max="31" width="13.6640625" customWidth="1"/>
    <col min="32" max="32" width="12.83203125" customWidth="1"/>
    <col min="33" max="33" width="16.1640625" customWidth="1"/>
  </cols>
  <sheetData>
    <row r="1" spans="1:33" s="58" customFormat="1" ht="21">
      <c r="A1" s="124" t="s">
        <v>475</v>
      </c>
    </row>
    <row r="2" spans="1:33" ht="14.25">
      <c r="A2" s="125" t="s">
        <v>497</v>
      </c>
    </row>
    <row r="3" spans="1:33">
      <c r="A3"/>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row>
    <row r="4" spans="1:33" ht="22.5" customHeight="1">
      <c r="A4" s="147" t="s">
        <v>453</v>
      </c>
      <c r="B4" s="138" t="s">
        <v>310</v>
      </c>
      <c r="C4" s="139"/>
      <c r="D4" s="139"/>
      <c r="E4" s="139"/>
      <c r="F4" s="139"/>
      <c r="G4" s="139"/>
      <c r="H4" s="139"/>
      <c r="I4" s="147"/>
      <c r="J4" s="138" t="s">
        <v>478</v>
      </c>
      <c r="K4" s="139"/>
      <c r="L4" s="139"/>
      <c r="M4" s="139"/>
      <c r="N4" s="139"/>
      <c r="O4" s="139"/>
      <c r="P4" s="139"/>
      <c r="Q4" s="147"/>
      <c r="R4" s="138" t="s">
        <v>498</v>
      </c>
      <c r="S4" s="139"/>
      <c r="T4" s="139"/>
      <c r="U4" s="139"/>
      <c r="V4" s="139"/>
      <c r="W4" s="139"/>
      <c r="X4" s="139"/>
      <c r="Y4" s="147"/>
      <c r="Z4" s="138" t="s">
        <v>479</v>
      </c>
      <c r="AA4" s="139"/>
      <c r="AB4" s="139"/>
      <c r="AC4" s="139"/>
      <c r="AD4" s="139"/>
      <c r="AE4" s="139"/>
      <c r="AF4" s="139"/>
      <c r="AG4" s="139"/>
    </row>
    <row r="5" spans="1:33" ht="22.5" customHeight="1">
      <c r="A5" s="149"/>
      <c r="B5" s="140"/>
      <c r="C5" s="141"/>
      <c r="D5" s="141"/>
      <c r="E5" s="141"/>
      <c r="F5" s="141"/>
      <c r="G5" s="141"/>
      <c r="H5" s="141"/>
      <c r="I5" s="149"/>
      <c r="J5" s="140"/>
      <c r="K5" s="141"/>
      <c r="L5" s="141"/>
      <c r="M5" s="141"/>
      <c r="N5" s="141"/>
      <c r="O5" s="141"/>
      <c r="P5" s="141"/>
      <c r="Q5" s="149"/>
      <c r="R5" s="140"/>
      <c r="S5" s="141"/>
      <c r="T5" s="141"/>
      <c r="U5" s="141"/>
      <c r="V5" s="141"/>
      <c r="W5" s="141"/>
      <c r="X5" s="141"/>
      <c r="Y5" s="149"/>
      <c r="Z5" s="140"/>
      <c r="AA5" s="141"/>
      <c r="AB5" s="141"/>
      <c r="AC5" s="141"/>
      <c r="AD5" s="141"/>
      <c r="AE5" s="141"/>
      <c r="AF5" s="141"/>
      <c r="AG5" s="141"/>
    </row>
    <row r="6" spans="1:33" ht="11.25" customHeight="1">
      <c r="A6" s="149"/>
      <c r="B6" s="142"/>
      <c r="C6" s="143"/>
      <c r="D6" s="143"/>
      <c r="E6" s="143"/>
      <c r="F6" s="143"/>
      <c r="G6" s="143"/>
      <c r="H6" s="143"/>
      <c r="I6" s="148"/>
      <c r="J6" s="142"/>
      <c r="K6" s="143"/>
      <c r="L6" s="143"/>
      <c r="M6" s="143"/>
      <c r="N6" s="143"/>
      <c r="O6" s="143"/>
      <c r="P6" s="143"/>
      <c r="Q6" s="148"/>
      <c r="R6" s="142"/>
      <c r="S6" s="143"/>
      <c r="T6" s="143"/>
      <c r="U6" s="143"/>
      <c r="V6" s="143"/>
      <c r="W6" s="143"/>
      <c r="X6" s="143"/>
      <c r="Y6" s="148"/>
      <c r="Z6" s="142"/>
      <c r="AA6" s="143"/>
      <c r="AB6" s="143"/>
      <c r="AC6" s="143"/>
      <c r="AD6" s="143"/>
      <c r="AE6" s="143"/>
      <c r="AF6" s="143"/>
      <c r="AG6" s="143"/>
    </row>
    <row r="7" spans="1:33" ht="14.25" customHeight="1">
      <c r="A7" s="149"/>
      <c r="B7" s="138" t="s">
        <v>262</v>
      </c>
      <c r="C7" s="139"/>
      <c r="D7" s="147"/>
      <c r="E7" s="138" t="s">
        <v>387</v>
      </c>
      <c r="F7" s="139"/>
      <c r="G7" s="147"/>
      <c r="H7" s="144" t="s">
        <v>263</v>
      </c>
      <c r="I7" s="144" t="s">
        <v>264</v>
      </c>
      <c r="J7" s="138" t="s">
        <v>262</v>
      </c>
      <c r="K7" s="139"/>
      <c r="L7" s="147"/>
      <c r="M7" s="138" t="s">
        <v>387</v>
      </c>
      <c r="N7" s="139"/>
      <c r="O7" s="147"/>
      <c r="P7" s="144" t="s">
        <v>263</v>
      </c>
      <c r="Q7" s="144" t="s">
        <v>264</v>
      </c>
      <c r="R7" s="138" t="s">
        <v>262</v>
      </c>
      <c r="S7" s="139"/>
      <c r="T7" s="147"/>
      <c r="U7" s="138" t="s">
        <v>387</v>
      </c>
      <c r="V7" s="139"/>
      <c r="W7" s="147"/>
      <c r="X7" s="144" t="s">
        <v>263</v>
      </c>
      <c r="Y7" s="144" t="s">
        <v>264</v>
      </c>
      <c r="Z7" s="138" t="s">
        <v>262</v>
      </c>
      <c r="AA7" s="139"/>
      <c r="AB7" s="147"/>
      <c r="AC7" s="138" t="s">
        <v>387</v>
      </c>
      <c r="AD7" s="139"/>
      <c r="AE7" s="147"/>
      <c r="AF7" s="144" t="s">
        <v>263</v>
      </c>
      <c r="AG7" s="138" t="s">
        <v>264</v>
      </c>
    </row>
    <row r="8" spans="1:33" ht="11.25" customHeight="1">
      <c r="A8" s="149"/>
      <c r="B8" s="142"/>
      <c r="C8" s="143"/>
      <c r="D8" s="148"/>
      <c r="E8" s="142"/>
      <c r="F8" s="143"/>
      <c r="G8" s="148"/>
      <c r="H8" s="145"/>
      <c r="I8" s="145"/>
      <c r="J8" s="142"/>
      <c r="K8" s="143"/>
      <c r="L8" s="148"/>
      <c r="M8" s="142"/>
      <c r="N8" s="143"/>
      <c r="O8" s="148"/>
      <c r="P8" s="145"/>
      <c r="Q8" s="145"/>
      <c r="R8" s="142"/>
      <c r="S8" s="143"/>
      <c r="T8" s="148"/>
      <c r="U8" s="142"/>
      <c r="V8" s="143"/>
      <c r="W8" s="148"/>
      <c r="X8" s="145"/>
      <c r="Y8" s="145"/>
      <c r="Z8" s="142"/>
      <c r="AA8" s="143"/>
      <c r="AB8" s="148"/>
      <c r="AC8" s="142"/>
      <c r="AD8" s="143"/>
      <c r="AE8" s="148"/>
      <c r="AF8" s="145"/>
      <c r="AG8" s="140"/>
    </row>
    <row r="9" spans="1:33" ht="19.5" customHeight="1">
      <c r="A9" s="149"/>
      <c r="B9" s="144" t="s">
        <v>265</v>
      </c>
      <c r="C9" s="144" t="s">
        <v>266</v>
      </c>
      <c r="D9" s="149" t="s">
        <v>267</v>
      </c>
      <c r="E9" s="144" t="s">
        <v>265</v>
      </c>
      <c r="F9" s="144" t="s">
        <v>266</v>
      </c>
      <c r="G9" s="144" t="s">
        <v>267</v>
      </c>
      <c r="H9" s="145"/>
      <c r="I9" s="145"/>
      <c r="J9" s="144" t="s">
        <v>265</v>
      </c>
      <c r="K9" s="144" t="s">
        <v>266</v>
      </c>
      <c r="L9" s="149" t="s">
        <v>267</v>
      </c>
      <c r="M9" s="144" t="s">
        <v>265</v>
      </c>
      <c r="N9" s="144" t="s">
        <v>266</v>
      </c>
      <c r="O9" s="144" t="s">
        <v>267</v>
      </c>
      <c r="P9" s="145"/>
      <c r="Q9" s="145"/>
      <c r="R9" s="144" t="s">
        <v>265</v>
      </c>
      <c r="S9" s="144" t="s">
        <v>266</v>
      </c>
      <c r="T9" s="149" t="s">
        <v>267</v>
      </c>
      <c r="U9" s="144" t="s">
        <v>265</v>
      </c>
      <c r="V9" s="144" t="s">
        <v>266</v>
      </c>
      <c r="W9" s="144" t="s">
        <v>267</v>
      </c>
      <c r="X9" s="145"/>
      <c r="Y9" s="145"/>
      <c r="Z9" s="144" t="s">
        <v>265</v>
      </c>
      <c r="AA9" s="144" t="s">
        <v>266</v>
      </c>
      <c r="AB9" s="149" t="s">
        <v>267</v>
      </c>
      <c r="AC9" s="144" t="s">
        <v>265</v>
      </c>
      <c r="AD9" s="144" t="s">
        <v>266</v>
      </c>
      <c r="AE9" s="144" t="s">
        <v>267</v>
      </c>
      <c r="AF9" s="145"/>
      <c r="AG9" s="140"/>
    </row>
    <row r="10" spans="1:33" ht="11.25" customHeight="1">
      <c r="A10" s="149"/>
      <c r="B10" s="145"/>
      <c r="C10" s="145"/>
      <c r="D10" s="149"/>
      <c r="E10" s="145"/>
      <c r="F10" s="145"/>
      <c r="G10" s="145"/>
      <c r="H10" s="145"/>
      <c r="I10" s="145"/>
      <c r="J10" s="145"/>
      <c r="K10" s="145"/>
      <c r="L10" s="149"/>
      <c r="M10" s="145"/>
      <c r="N10" s="145"/>
      <c r="O10" s="145"/>
      <c r="P10" s="145"/>
      <c r="Q10" s="145"/>
      <c r="R10" s="145"/>
      <c r="S10" s="145"/>
      <c r="T10" s="149"/>
      <c r="U10" s="145"/>
      <c r="V10" s="145"/>
      <c r="W10" s="145"/>
      <c r="X10" s="145"/>
      <c r="Y10" s="145"/>
      <c r="Z10" s="145"/>
      <c r="AA10" s="145"/>
      <c r="AB10" s="149"/>
      <c r="AC10" s="145"/>
      <c r="AD10" s="145"/>
      <c r="AE10" s="145"/>
      <c r="AF10" s="145"/>
      <c r="AG10" s="140"/>
    </row>
    <row r="11" spans="1:33">
      <c r="A11" s="148"/>
      <c r="B11" s="146"/>
      <c r="C11" s="146"/>
      <c r="D11" s="148"/>
      <c r="E11" s="146"/>
      <c r="F11" s="146"/>
      <c r="G11" s="146"/>
      <c r="H11" s="146"/>
      <c r="I11" s="146"/>
      <c r="J11" s="146"/>
      <c r="K11" s="146"/>
      <c r="L11" s="148"/>
      <c r="M11" s="146"/>
      <c r="N11" s="146"/>
      <c r="O11" s="146"/>
      <c r="P11" s="146"/>
      <c r="Q11" s="146"/>
      <c r="R11" s="146"/>
      <c r="S11" s="146"/>
      <c r="T11" s="148"/>
      <c r="U11" s="146"/>
      <c r="V11" s="146"/>
      <c r="W11" s="146"/>
      <c r="X11" s="146"/>
      <c r="Y11" s="146"/>
      <c r="Z11" s="146"/>
      <c r="AA11" s="146"/>
      <c r="AB11" s="148"/>
      <c r="AC11" s="146"/>
      <c r="AD11" s="146"/>
      <c r="AE11" s="146"/>
      <c r="AF11" s="146"/>
      <c r="AG11" s="142"/>
    </row>
    <row r="12" spans="1:33" ht="15" customHeight="1">
      <c r="A12" s="101" t="s">
        <v>454</v>
      </c>
      <c r="B12" s="116">
        <f>'[1]93'!D12</f>
        <v>62704</v>
      </c>
      <c r="C12" s="116">
        <f>'[1]93'!E12</f>
        <v>31790</v>
      </c>
      <c r="D12" s="116">
        <f>'[1]93'!F12</f>
        <v>30914</v>
      </c>
      <c r="E12" s="116" t="s">
        <v>386</v>
      </c>
      <c r="F12" s="116" t="s">
        <v>386</v>
      </c>
      <c r="G12" s="116" t="s">
        <v>386</v>
      </c>
      <c r="H12" s="116">
        <f>'[1]93'!G12</f>
        <v>597918</v>
      </c>
      <c r="I12" s="116">
        <f>'[1]93'!H12</f>
        <v>1080559034</v>
      </c>
      <c r="J12" s="116" t="s">
        <v>199</v>
      </c>
      <c r="K12" s="116" t="s">
        <v>199</v>
      </c>
      <c r="L12" s="116" t="s">
        <v>199</v>
      </c>
      <c r="M12" s="116" t="s">
        <v>199</v>
      </c>
      <c r="N12" s="116" t="s">
        <v>199</v>
      </c>
      <c r="O12" s="116" t="s">
        <v>199</v>
      </c>
      <c r="P12" s="116" t="s">
        <v>199</v>
      </c>
      <c r="Q12" s="116" t="s">
        <v>199</v>
      </c>
      <c r="R12" s="116">
        <f>'[1]93'!N12</f>
        <v>9572</v>
      </c>
      <c r="S12" s="116">
        <f>'[1]93'!O12</f>
        <v>5020</v>
      </c>
      <c r="T12" s="116">
        <f>'[1]93'!P12</f>
        <v>4552</v>
      </c>
      <c r="U12" s="116" t="s">
        <v>386</v>
      </c>
      <c r="V12" s="116" t="s">
        <v>386</v>
      </c>
      <c r="W12" s="116" t="s">
        <v>386</v>
      </c>
      <c r="X12" s="116">
        <f>'[1]93'!Q12</f>
        <v>99428</v>
      </c>
      <c r="Y12" s="116">
        <f>'[1]93'!R12</f>
        <v>263396796</v>
      </c>
      <c r="Z12" s="116" t="s">
        <v>199</v>
      </c>
      <c r="AA12" s="116" t="s">
        <v>199</v>
      </c>
      <c r="AB12" s="116" t="s">
        <v>199</v>
      </c>
      <c r="AC12" s="116" t="s">
        <v>199</v>
      </c>
      <c r="AD12" s="116" t="s">
        <v>199</v>
      </c>
      <c r="AE12" s="116" t="s">
        <v>199</v>
      </c>
      <c r="AF12" s="116" t="s">
        <v>199</v>
      </c>
      <c r="AG12" s="116" t="s">
        <v>199</v>
      </c>
    </row>
    <row r="13" spans="1:33" ht="15" customHeight="1">
      <c r="A13" s="100" t="s">
        <v>455</v>
      </c>
      <c r="B13" s="116">
        <f>'[1]94'!D12</f>
        <v>138745</v>
      </c>
      <c r="C13" s="116">
        <f>'[1]94'!E12</f>
        <v>71127</v>
      </c>
      <c r="D13" s="116">
        <f>'[1]94'!F12</f>
        <v>67618</v>
      </c>
      <c r="E13" s="116" t="s">
        <v>386</v>
      </c>
      <c r="F13" s="116" t="s">
        <v>386</v>
      </c>
      <c r="G13" s="116" t="s">
        <v>386</v>
      </c>
      <c r="H13" s="116">
        <f>'[1]94'!G12</f>
        <v>824842</v>
      </c>
      <c r="I13" s="116">
        <f>'[1]94'!H12</f>
        <v>1714960948</v>
      </c>
      <c r="J13" s="116" t="s">
        <v>199</v>
      </c>
      <c r="K13" s="116" t="s">
        <v>199</v>
      </c>
      <c r="L13" s="116" t="s">
        <v>199</v>
      </c>
      <c r="M13" s="116" t="s">
        <v>199</v>
      </c>
      <c r="N13" s="116" t="s">
        <v>199</v>
      </c>
      <c r="O13" s="116" t="s">
        <v>199</v>
      </c>
      <c r="P13" s="116" t="s">
        <v>199</v>
      </c>
      <c r="Q13" s="116" t="s">
        <v>199</v>
      </c>
      <c r="R13" s="116">
        <f>'[1]94'!N12</f>
        <v>9509</v>
      </c>
      <c r="S13" s="116">
        <f>'[1]94'!O12</f>
        <v>4933</v>
      </c>
      <c r="T13" s="116">
        <f>'[1]94'!P12</f>
        <v>4576</v>
      </c>
      <c r="U13" s="116" t="s">
        <v>386</v>
      </c>
      <c r="V13" s="116" t="s">
        <v>386</v>
      </c>
      <c r="W13" s="116" t="s">
        <v>386</v>
      </c>
      <c r="X13" s="116">
        <f>'[1]94'!Q12</f>
        <v>109847</v>
      </c>
      <c r="Y13" s="116">
        <f>'[1]94'!R12</f>
        <v>300601166</v>
      </c>
      <c r="Z13" s="116" t="s">
        <v>199</v>
      </c>
      <c r="AA13" s="116" t="s">
        <v>199</v>
      </c>
      <c r="AB13" s="116" t="s">
        <v>199</v>
      </c>
      <c r="AC13" s="116" t="s">
        <v>199</v>
      </c>
      <c r="AD13" s="116" t="s">
        <v>199</v>
      </c>
      <c r="AE13" s="116" t="s">
        <v>199</v>
      </c>
      <c r="AF13" s="116" t="s">
        <v>199</v>
      </c>
      <c r="AG13" s="116" t="s">
        <v>199</v>
      </c>
    </row>
    <row r="14" spans="1:33" ht="15" customHeight="1">
      <c r="A14" s="100" t="s">
        <v>456</v>
      </c>
      <c r="B14" s="116">
        <f>'[1]95'!D12</f>
        <v>109024</v>
      </c>
      <c r="C14" s="116">
        <f>'[1]95'!E12</f>
        <v>55007</v>
      </c>
      <c r="D14" s="116">
        <f>'[1]95'!F12</f>
        <v>54017</v>
      </c>
      <c r="E14" s="116" t="s">
        <v>386</v>
      </c>
      <c r="F14" s="116" t="s">
        <v>386</v>
      </c>
      <c r="G14" s="116" t="s">
        <v>386</v>
      </c>
      <c r="H14" s="116">
        <f>'[1]95'!G12</f>
        <v>906194</v>
      </c>
      <c r="I14" s="116">
        <f>'[1]95'!H12</f>
        <v>1723932253</v>
      </c>
      <c r="J14" s="116" t="s">
        <v>199</v>
      </c>
      <c r="K14" s="116" t="s">
        <v>199</v>
      </c>
      <c r="L14" s="116" t="s">
        <v>199</v>
      </c>
      <c r="M14" s="116" t="s">
        <v>199</v>
      </c>
      <c r="N14" s="116" t="s">
        <v>199</v>
      </c>
      <c r="O14" s="116" t="s">
        <v>199</v>
      </c>
      <c r="P14" s="116" t="s">
        <v>199</v>
      </c>
      <c r="Q14" s="116" t="s">
        <v>199</v>
      </c>
      <c r="R14" s="116">
        <f>'[1]95'!N12</f>
        <v>10425</v>
      </c>
      <c r="S14" s="116">
        <f>'[1]95'!O12</f>
        <v>5435</v>
      </c>
      <c r="T14" s="116">
        <f>'[1]95'!P12</f>
        <v>4990</v>
      </c>
      <c r="U14" s="116" t="s">
        <v>386</v>
      </c>
      <c r="V14" s="116" t="s">
        <v>386</v>
      </c>
      <c r="W14" s="116" t="s">
        <v>386</v>
      </c>
      <c r="X14" s="116">
        <f>'[1]95'!Q12</f>
        <v>112674</v>
      </c>
      <c r="Y14" s="116">
        <f>'[1]95'!R12</f>
        <v>313293783</v>
      </c>
      <c r="Z14" s="116" t="s">
        <v>199</v>
      </c>
      <c r="AA14" s="116" t="s">
        <v>199</v>
      </c>
      <c r="AB14" s="116" t="s">
        <v>199</v>
      </c>
      <c r="AC14" s="116" t="s">
        <v>199</v>
      </c>
      <c r="AD14" s="116" t="s">
        <v>199</v>
      </c>
      <c r="AE14" s="116" t="s">
        <v>199</v>
      </c>
      <c r="AF14" s="116" t="s">
        <v>199</v>
      </c>
      <c r="AG14" s="116" t="s">
        <v>199</v>
      </c>
    </row>
    <row r="15" spans="1:33" ht="15" customHeight="1">
      <c r="A15" s="100" t="s">
        <v>457</v>
      </c>
      <c r="B15" s="116">
        <f>'[1]96'!D12</f>
        <v>78154</v>
      </c>
      <c r="C15" s="116">
        <f>'[1]96'!E12</f>
        <v>40520</v>
      </c>
      <c r="D15" s="116">
        <f>'[1]96'!F12</f>
        <v>37634</v>
      </c>
      <c r="E15" s="116" t="s">
        <v>386</v>
      </c>
      <c r="F15" s="116" t="s">
        <v>386</v>
      </c>
      <c r="G15" s="116" t="s">
        <v>386</v>
      </c>
      <c r="H15" s="116">
        <f>'[1]96'!G12</f>
        <v>820487</v>
      </c>
      <c r="I15" s="116">
        <f>'[1]96'!H12</f>
        <v>1263084988</v>
      </c>
      <c r="J15" s="116" t="s">
        <v>199</v>
      </c>
      <c r="K15" s="116" t="s">
        <v>199</v>
      </c>
      <c r="L15" s="116" t="s">
        <v>199</v>
      </c>
      <c r="M15" s="116" t="s">
        <v>199</v>
      </c>
      <c r="N15" s="116" t="s">
        <v>199</v>
      </c>
      <c r="O15" s="116" t="s">
        <v>199</v>
      </c>
      <c r="P15" s="116" t="s">
        <v>199</v>
      </c>
      <c r="Q15" s="116" t="s">
        <v>199</v>
      </c>
      <c r="R15" s="116">
        <f>'[1]96'!N12</f>
        <v>10996</v>
      </c>
      <c r="S15" s="116">
        <f>'[1]96'!O12</f>
        <v>5690</v>
      </c>
      <c r="T15" s="116">
        <f>'[1]96'!P12</f>
        <v>5306</v>
      </c>
      <c r="U15" s="116" t="s">
        <v>386</v>
      </c>
      <c r="V15" s="116" t="s">
        <v>386</v>
      </c>
      <c r="W15" s="116" t="s">
        <v>386</v>
      </c>
      <c r="X15" s="116">
        <f>'[1]96'!Q12</f>
        <v>112970</v>
      </c>
      <c r="Y15" s="116">
        <v>332026974</v>
      </c>
      <c r="Z15" s="116" t="s">
        <v>199</v>
      </c>
      <c r="AA15" s="116" t="s">
        <v>199</v>
      </c>
      <c r="AB15" s="116" t="s">
        <v>199</v>
      </c>
      <c r="AC15" s="116" t="s">
        <v>199</v>
      </c>
      <c r="AD15" s="116" t="s">
        <v>199</v>
      </c>
      <c r="AE15" s="116" t="s">
        <v>199</v>
      </c>
      <c r="AF15" s="116" t="s">
        <v>199</v>
      </c>
      <c r="AG15" s="116" t="s">
        <v>199</v>
      </c>
    </row>
    <row r="16" spans="1:33" ht="15" customHeight="1">
      <c r="A16" s="100" t="s">
        <v>458</v>
      </c>
      <c r="B16" s="116">
        <f>'[1]97'!D12</f>
        <v>118192</v>
      </c>
      <c r="C16" s="116">
        <f>'[1]97'!E12</f>
        <v>59406</v>
      </c>
      <c r="D16" s="116">
        <f>'[1]97'!F12</f>
        <v>58786</v>
      </c>
      <c r="E16" s="116" t="s">
        <v>386</v>
      </c>
      <c r="F16" s="116" t="s">
        <v>386</v>
      </c>
      <c r="G16" s="116" t="s">
        <v>386</v>
      </c>
      <c r="H16" s="116">
        <f>'[1]97'!G12</f>
        <v>1039134</v>
      </c>
      <c r="I16" s="116">
        <f>'[1]97'!H12</f>
        <v>1583184132</v>
      </c>
      <c r="J16" s="116" t="s">
        <v>199</v>
      </c>
      <c r="K16" s="116" t="s">
        <v>199</v>
      </c>
      <c r="L16" s="116" t="s">
        <v>199</v>
      </c>
      <c r="M16" s="116" t="s">
        <v>199</v>
      </c>
      <c r="N16" s="116" t="s">
        <v>199</v>
      </c>
      <c r="O16" s="116" t="s">
        <v>199</v>
      </c>
      <c r="P16" s="116" t="s">
        <v>199</v>
      </c>
      <c r="Q16" s="116" t="s">
        <v>199</v>
      </c>
      <c r="R16" s="116">
        <f>'[1]97'!N12</f>
        <v>15257</v>
      </c>
      <c r="S16" s="116">
        <f>'[1]97'!O12</f>
        <v>7998</v>
      </c>
      <c r="T16" s="116">
        <f>'[1]97'!P12</f>
        <v>7259</v>
      </c>
      <c r="U16" s="116" t="s">
        <v>386</v>
      </c>
      <c r="V16" s="116" t="s">
        <v>386</v>
      </c>
      <c r="W16" s="116" t="s">
        <v>386</v>
      </c>
      <c r="X16" s="116">
        <f>'[1]97'!Q12</f>
        <v>110589</v>
      </c>
      <c r="Y16" s="116">
        <f>'[1]97'!R12</f>
        <v>343309557</v>
      </c>
      <c r="Z16" s="116" t="s">
        <v>199</v>
      </c>
      <c r="AA16" s="116" t="s">
        <v>199</v>
      </c>
      <c r="AB16" s="116" t="s">
        <v>199</v>
      </c>
      <c r="AC16" s="116" t="s">
        <v>199</v>
      </c>
      <c r="AD16" s="116" t="s">
        <v>199</v>
      </c>
      <c r="AE16" s="116" t="s">
        <v>199</v>
      </c>
      <c r="AF16" s="116" t="s">
        <v>199</v>
      </c>
      <c r="AG16" s="116" t="s">
        <v>199</v>
      </c>
    </row>
    <row r="17" spans="1:33" ht="15" customHeight="1">
      <c r="A17" s="100" t="s">
        <v>459</v>
      </c>
      <c r="B17" s="116">
        <f>'[1]98'!D12</f>
        <v>113898</v>
      </c>
      <c r="C17" s="116">
        <f>'[1]98'!E12</f>
        <v>57568</v>
      </c>
      <c r="D17" s="116">
        <f>'[1]98'!F12</f>
        <v>56330</v>
      </c>
      <c r="E17" s="116" t="s">
        <v>386</v>
      </c>
      <c r="F17" s="116" t="s">
        <v>386</v>
      </c>
      <c r="G17" s="116" t="s">
        <v>386</v>
      </c>
      <c r="H17" s="116">
        <f>'[1]98'!G12</f>
        <v>1222200</v>
      </c>
      <c r="I17" s="116">
        <f>'[1]98'!H12</f>
        <v>1959155638</v>
      </c>
      <c r="J17" s="116" t="s">
        <v>199</v>
      </c>
      <c r="K17" s="116" t="s">
        <v>199</v>
      </c>
      <c r="L17" s="116" t="s">
        <v>199</v>
      </c>
      <c r="M17" s="116" t="s">
        <v>199</v>
      </c>
      <c r="N17" s="116" t="s">
        <v>199</v>
      </c>
      <c r="O17" s="116" t="s">
        <v>199</v>
      </c>
      <c r="P17" s="116" t="s">
        <v>199</v>
      </c>
      <c r="Q17" s="116" t="s">
        <v>199</v>
      </c>
      <c r="R17" s="116">
        <f>'[1]98'!N12</f>
        <v>11077</v>
      </c>
      <c r="S17" s="116">
        <f>'[1]98'!O12</f>
        <v>5728</v>
      </c>
      <c r="T17" s="116">
        <f>'[1]98'!P12</f>
        <v>5349</v>
      </c>
      <c r="U17" s="116" t="s">
        <v>386</v>
      </c>
      <c r="V17" s="116" t="s">
        <v>386</v>
      </c>
      <c r="W17" s="116" t="s">
        <v>386</v>
      </c>
      <c r="X17" s="116">
        <f>'[1]98'!Q12</f>
        <v>105236</v>
      </c>
      <c r="Y17" s="116">
        <f>'[1]98'!R12</f>
        <v>309019912</v>
      </c>
      <c r="Z17" s="116" t="s">
        <v>199</v>
      </c>
      <c r="AA17" s="116" t="s">
        <v>199</v>
      </c>
      <c r="AB17" s="116" t="s">
        <v>199</v>
      </c>
      <c r="AC17" s="116" t="s">
        <v>199</v>
      </c>
      <c r="AD17" s="116" t="s">
        <v>199</v>
      </c>
      <c r="AE17" s="116" t="s">
        <v>199</v>
      </c>
      <c r="AF17" s="116" t="s">
        <v>199</v>
      </c>
      <c r="AG17" s="116" t="s">
        <v>199</v>
      </c>
    </row>
    <row r="18" spans="1:33" ht="15" customHeight="1">
      <c r="A18" s="100" t="s">
        <v>460</v>
      </c>
      <c r="B18" s="116">
        <f>'[1]99'!D12</f>
        <v>118286</v>
      </c>
      <c r="C18" s="116">
        <f>'[1]99'!E12</f>
        <v>59631</v>
      </c>
      <c r="D18" s="116">
        <f>'[1]99'!F12</f>
        <v>58655</v>
      </c>
      <c r="E18" s="116" t="s">
        <v>386</v>
      </c>
      <c r="F18" s="116" t="s">
        <v>386</v>
      </c>
      <c r="G18" s="116" t="s">
        <v>386</v>
      </c>
      <c r="H18" s="116">
        <f>'[1]99'!G12</f>
        <v>1355253</v>
      </c>
      <c r="I18" s="116">
        <f>'[1]99'!H12</f>
        <v>2053521232</v>
      </c>
      <c r="J18" s="116" t="s">
        <v>199</v>
      </c>
      <c r="K18" s="116" t="s">
        <v>199</v>
      </c>
      <c r="L18" s="116" t="s">
        <v>199</v>
      </c>
      <c r="M18" s="116" t="s">
        <v>199</v>
      </c>
      <c r="N18" s="116" t="s">
        <v>199</v>
      </c>
      <c r="O18" s="116" t="s">
        <v>199</v>
      </c>
      <c r="P18" s="116" t="s">
        <v>199</v>
      </c>
      <c r="Q18" s="116" t="s">
        <v>199</v>
      </c>
      <c r="R18" s="116">
        <f>'[1]99'!N12</f>
        <v>11687</v>
      </c>
      <c r="S18" s="116">
        <f>'[1]99'!O12</f>
        <v>6110</v>
      </c>
      <c r="T18" s="116">
        <f>'[1]99'!P12</f>
        <v>5577</v>
      </c>
      <c r="U18" s="116" t="s">
        <v>386</v>
      </c>
      <c r="V18" s="116" t="s">
        <v>386</v>
      </c>
      <c r="W18" s="116" t="s">
        <v>386</v>
      </c>
      <c r="X18" s="116">
        <f>'[1]99'!Q12</f>
        <v>123246</v>
      </c>
      <c r="Y18" s="116">
        <f>'[1]99'!R12</f>
        <v>357054344</v>
      </c>
      <c r="Z18" s="116" t="s">
        <v>199</v>
      </c>
      <c r="AA18" s="116" t="s">
        <v>199</v>
      </c>
      <c r="AB18" s="116" t="s">
        <v>199</v>
      </c>
      <c r="AC18" s="116" t="s">
        <v>199</v>
      </c>
      <c r="AD18" s="116" t="s">
        <v>199</v>
      </c>
      <c r="AE18" s="116" t="s">
        <v>199</v>
      </c>
      <c r="AF18" s="116" t="s">
        <v>199</v>
      </c>
      <c r="AG18" s="116" t="s">
        <v>199</v>
      </c>
    </row>
    <row r="19" spans="1:33" ht="15" customHeight="1">
      <c r="A19" s="100" t="s">
        <v>461</v>
      </c>
      <c r="B19" s="116">
        <f>'[1]100'!D12</f>
        <v>117309</v>
      </c>
      <c r="C19" s="116">
        <f>'[1]100'!E12</f>
        <v>59206</v>
      </c>
      <c r="D19" s="116">
        <f>'[1]100'!F12</f>
        <v>58103</v>
      </c>
      <c r="E19" s="116" t="s">
        <v>386</v>
      </c>
      <c r="F19" s="116" t="s">
        <v>386</v>
      </c>
      <c r="G19" s="116" t="s">
        <v>386</v>
      </c>
      <c r="H19" s="116">
        <f>'[1]100'!G12</f>
        <v>1348606</v>
      </c>
      <c r="I19" s="116">
        <f>'[1]100'!H12</f>
        <v>1997757320</v>
      </c>
      <c r="J19" s="116" t="s">
        <v>199</v>
      </c>
      <c r="K19" s="116" t="s">
        <v>199</v>
      </c>
      <c r="L19" s="116" t="s">
        <v>199</v>
      </c>
      <c r="M19" s="116" t="s">
        <v>199</v>
      </c>
      <c r="N19" s="116" t="s">
        <v>199</v>
      </c>
      <c r="O19" s="116" t="s">
        <v>199</v>
      </c>
      <c r="P19" s="116" t="s">
        <v>199</v>
      </c>
      <c r="Q19" s="116" t="s">
        <v>199</v>
      </c>
      <c r="R19" s="116">
        <f>'[1]100'!N12</f>
        <v>14219</v>
      </c>
      <c r="S19" s="116">
        <f>'[1]100'!O12</f>
        <v>7418</v>
      </c>
      <c r="T19" s="116">
        <f>'[1]100'!P12</f>
        <v>6801</v>
      </c>
      <c r="U19" s="116" t="s">
        <v>386</v>
      </c>
      <c r="V19" s="116" t="s">
        <v>386</v>
      </c>
      <c r="W19" s="116" t="s">
        <v>386</v>
      </c>
      <c r="X19" s="116">
        <f>'[1]100'!Q12</f>
        <v>150629</v>
      </c>
      <c r="Y19" s="116">
        <f>'[1]100'!R12</f>
        <v>432614030</v>
      </c>
      <c r="Z19" s="116" t="s">
        <v>199</v>
      </c>
      <c r="AA19" s="116" t="s">
        <v>199</v>
      </c>
      <c r="AB19" s="116" t="s">
        <v>199</v>
      </c>
      <c r="AC19" s="116" t="s">
        <v>199</v>
      </c>
      <c r="AD19" s="116" t="s">
        <v>199</v>
      </c>
      <c r="AE19" s="116" t="s">
        <v>199</v>
      </c>
      <c r="AF19" s="116" t="s">
        <v>199</v>
      </c>
      <c r="AG19" s="116" t="s">
        <v>199</v>
      </c>
    </row>
    <row r="20" spans="1:33" ht="15" customHeight="1">
      <c r="A20" s="100" t="s">
        <v>462</v>
      </c>
      <c r="B20" s="116">
        <f>'[1]101'!D12</f>
        <v>128310</v>
      </c>
      <c r="C20" s="116">
        <f>'[1]101'!E12</f>
        <v>65440</v>
      </c>
      <c r="D20" s="116">
        <f>'[1]101'!F12</f>
        <v>62870</v>
      </c>
      <c r="E20" s="116" t="s">
        <v>386</v>
      </c>
      <c r="F20" s="116" t="s">
        <v>386</v>
      </c>
      <c r="G20" s="116" t="s">
        <v>386</v>
      </c>
      <c r="H20" s="116">
        <f>'[1]101'!G12</f>
        <v>1466688</v>
      </c>
      <c r="I20" s="116">
        <f>'[1]101'!H12</f>
        <v>2880343461</v>
      </c>
      <c r="J20" s="116">
        <f>'[1]101'!I12</f>
        <v>3064</v>
      </c>
      <c r="K20" s="116">
        <f>'[1]101'!J12</f>
        <v>1678</v>
      </c>
      <c r="L20" s="116">
        <f>'[1]101'!K12</f>
        <v>1386</v>
      </c>
      <c r="M20" s="116" t="s">
        <v>386</v>
      </c>
      <c r="N20" s="116" t="s">
        <v>386</v>
      </c>
      <c r="O20" s="116" t="s">
        <v>386</v>
      </c>
      <c r="P20" s="116">
        <f>'[1]101'!L12</f>
        <v>18962</v>
      </c>
      <c r="Q20" s="116">
        <f>'[1]101'!M12</f>
        <v>83111142</v>
      </c>
      <c r="R20" s="116">
        <f>'[1]101'!N12</f>
        <v>13790</v>
      </c>
      <c r="S20" s="116">
        <f>'[1]101'!O12</f>
        <v>7262</v>
      </c>
      <c r="T20" s="116">
        <f>'[1]101'!P12</f>
        <v>6528</v>
      </c>
      <c r="U20" s="116" t="s">
        <v>386</v>
      </c>
      <c r="V20" s="116" t="s">
        <v>386</v>
      </c>
      <c r="W20" s="116" t="s">
        <v>386</v>
      </c>
      <c r="X20" s="116">
        <f>'[1]101'!Q12</f>
        <v>130964</v>
      </c>
      <c r="Y20" s="116">
        <f>'[1]101'!R12</f>
        <v>395501844</v>
      </c>
      <c r="Z20" s="116" t="s">
        <v>199</v>
      </c>
      <c r="AA20" s="116" t="s">
        <v>199</v>
      </c>
      <c r="AB20" s="116" t="s">
        <v>199</v>
      </c>
      <c r="AC20" s="116" t="s">
        <v>199</v>
      </c>
      <c r="AD20" s="116" t="s">
        <v>199</v>
      </c>
      <c r="AE20" s="116" t="s">
        <v>199</v>
      </c>
      <c r="AF20" s="116" t="s">
        <v>199</v>
      </c>
      <c r="AG20" s="116" t="s">
        <v>199</v>
      </c>
    </row>
    <row r="21" spans="1:33">
      <c r="A21" s="100" t="s">
        <v>463</v>
      </c>
      <c r="B21" s="116">
        <f>'[1]102'!D12</f>
        <v>124167</v>
      </c>
      <c r="C21" s="116">
        <f>'[1]102'!E12</f>
        <v>63799</v>
      </c>
      <c r="D21" s="116">
        <f>'[1]102'!F12</f>
        <v>60368</v>
      </c>
      <c r="E21" s="116" t="s">
        <v>386</v>
      </c>
      <c r="F21" s="116" t="s">
        <v>386</v>
      </c>
      <c r="G21" s="116" t="s">
        <v>386</v>
      </c>
      <c r="H21" s="116">
        <f>'[1]102'!G12</f>
        <v>1406040</v>
      </c>
      <c r="I21" s="116">
        <f>'[1]102'!H12</f>
        <v>2780580199</v>
      </c>
      <c r="J21" s="116">
        <f>'[1]102'!I12</f>
        <v>3002</v>
      </c>
      <c r="K21" s="116">
        <f>'[1]102'!J12</f>
        <v>1712</v>
      </c>
      <c r="L21" s="116">
        <f>'[1]102'!K12</f>
        <v>1290</v>
      </c>
      <c r="M21" s="116" t="s">
        <v>386</v>
      </c>
      <c r="N21" s="116" t="s">
        <v>386</v>
      </c>
      <c r="O21" s="116" t="s">
        <v>386</v>
      </c>
      <c r="P21" s="116">
        <f>'[1]102'!L12</f>
        <v>11286</v>
      </c>
      <c r="Q21" s="116">
        <f>'[1]102'!M12</f>
        <v>72461761</v>
      </c>
      <c r="R21" s="116">
        <f>'[1]102'!N12</f>
        <v>285</v>
      </c>
      <c r="S21" s="116">
        <f>'[1]102'!O12</f>
        <v>156</v>
      </c>
      <c r="T21" s="116">
        <f>'[1]102'!P12</f>
        <v>129</v>
      </c>
      <c r="U21" s="116" t="s">
        <v>386</v>
      </c>
      <c r="V21" s="116" t="s">
        <v>386</v>
      </c>
      <c r="W21" s="116" t="s">
        <v>386</v>
      </c>
      <c r="X21" s="116">
        <f>'[1]102'!Q12</f>
        <v>1915</v>
      </c>
      <c r="Y21" s="116">
        <f>'[1]102'!R12</f>
        <v>8387618</v>
      </c>
      <c r="Z21" s="116" t="s">
        <v>199</v>
      </c>
      <c r="AA21" s="116" t="s">
        <v>199</v>
      </c>
      <c r="AB21" s="116" t="s">
        <v>199</v>
      </c>
      <c r="AC21" s="116" t="s">
        <v>199</v>
      </c>
      <c r="AD21" s="116" t="s">
        <v>199</v>
      </c>
      <c r="AE21" s="116" t="s">
        <v>199</v>
      </c>
      <c r="AF21" s="116" t="s">
        <v>199</v>
      </c>
      <c r="AG21" s="116" t="s">
        <v>199</v>
      </c>
    </row>
    <row r="22" spans="1:33" ht="15" customHeight="1">
      <c r="A22" s="100" t="s">
        <v>464</v>
      </c>
      <c r="B22" s="116">
        <f>'[1]103'!D12</f>
        <v>121875</v>
      </c>
      <c r="C22" s="116">
        <f>'[1]103'!E12</f>
        <v>62246</v>
      </c>
      <c r="D22" s="116">
        <f>'[1]103'!F12</f>
        <v>59629</v>
      </c>
      <c r="E22" s="116" t="s">
        <v>386</v>
      </c>
      <c r="F22" s="116" t="s">
        <v>386</v>
      </c>
      <c r="G22" s="116" t="s">
        <v>386</v>
      </c>
      <c r="H22" s="116">
        <f>'[1]103'!G12</f>
        <v>1401476</v>
      </c>
      <c r="I22" s="116">
        <f>'[1]103'!H12</f>
        <v>2742111191</v>
      </c>
      <c r="J22" s="116">
        <f>'[1]103'!I12</f>
        <v>2460</v>
      </c>
      <c r="K22" s="116">
        <f>'[1]103'!J12</f>
        <v>1400</v>
      </c>
      <c r="L22" s="116">
        <f>'[1]103'!K12</f>
        <v>1060</v>
      </c>
      <c r="M22" s="116" t="s">
        <v>386</v>
      </c>
      <c r="N22" s="116" t="s">
        <v>386</v>
      </c>
      <c r="O22" s="116" t="s">
        <v>386</v>
      </c>
      <c r="P22" s="116">
        <f>'[1]103'!L12</f>
        <v>12122</v>
      </c>
      <c r="Q22" s="116">
        <f>'[1]103'!M12</f>
        <v>84218483</v>
      </c>
      <c r="R22" s="116">
        <f>'[1]103'!N12</f>
        <v>619</v>
      </c>
      <c r="S22" s="116">
        <f>'[1]103'!O12</f>
        <v>325</v>
      </c>
      <c r="T22" s="116">
        <f>'[1]103'!P12</f>
        <v>294</v>
      </c>
      <c r="U22" s="116" t="s">
        <v>386</v>
      </c>
      <c r="V22" s="116" t="s">
        <v>386</v>
      </c>
      <c r="W22" s="116" t="s">
        <v>386</v>
      </c>
      <c r="X22" s="116">
        <f>'[1]103'!Q12</f>
        <v>5648</v>
      </c>
      <c r="Y22" s="116">
        <f>'[1]103'!R12</f>
        <v>16193751</v>
      </c>
      <c r="Z22" s="116">
        <f>'[1]103'!S12</f>
        <v>4830</v>
      </c>
      <c r="AA22" s="116">
        <f>'[1]103'!T12</f>
        <v>2437</v>
      </c>
      <c r="AB22" s="116">
        <f>'[1]103'!U12</f>
        <v>2393</v>
      </c>
      <c r="AC22" s="116" t="s">
        <v>386</v>
      </c>
      <c r="AD22" s="116" t="s">
        <v>386</v>
      </c>
      <c r="AE22" s="116" t="s">
        <v>386</v>
      </c>
      <c r="AF22" s="116">
        <f>'[1]103'!V12</f>
        <v>62163</v>
      </c>
      <c r="AG22" s="116">
        <f>'[1]103'!W12</f>
        <v>176240216</v>
      </c>
    </row>
    <row r="23" spans="1:33" ht="15" customHeight="1">
      <c r="A23" s="100" t="s">
        <v>465</v>
      </c>
      <c r="B23" s="116">
        <f>'[1]104'!D12</f>
        <v>119242</v>
      </c>
      <c r="C23" s="116">
        <f>'[1]104'!E12</f>
        <v>60758</v>
      </c>
      <c r="D23" s="116">
        <f>'[1]104'!F12</f>
        <v>58484</v>
      </c>
      <c r="E23" s="116" t="s">
        <v>386</v>
      </c>
      <c r="F23" s="116" t="s">
        <v>386</v>
      </c>
      <c r="G23" s="116" t="s">
        <v>386</v>
      </c>
      <c r="H23" s="116">
        <f>'[1]104'!G12</f>
        <v>1385684</v>
      </c>
      <c r="I23" s="116">
        <f>'[1]104'!H12</f>
        <v>2708602026</v>
      </c>
      <c r="J23" s="116">
        <f>'[1]104'!I12</f>
        <v>2183</v>
      </c>
      <c r="K23" s="116">
        <f>'[1]104'!J12</f>
        <v>1243</v>
      </c>
      <c r="L23" s="116">
        <f>'[1]104'!K12</f>
        <v>940</v>
      </c>
      <c r="M23" s="116" t="s">
        <v>386</v>
      </c>
      <c r="N23" s="116" t="s">
        <v>386</v>
      </c>
      <c r="O23" s="116" t="s">
        <v>386</v>
      </c>
      <c r="P23" s="116">
        <f>'[1]104'!L12</f>
        <v>10860</v>
      </c>
      <c r="Q23" s="116">
        <f>'[1]104'!M12</f>
        <v>87541886</v>
      </c>
      <c r="R23" s="116">
        <f>'[1]104'!N12</f>
        <v>730</v>
      </c>
      <c r="S23" s="116">
        <f>'[1]104'!O12</f>
        <v>384</v>
      </c>
      <c r="T23" s="116">
        <f>'[1]104'!P12</f>
        <v>346</v>
      </c>
      <c r="U23" s="116" t="s">
        <v>386</v>
      </c>
      <c r="V23" s="116" t="s">
        <v>386</v>
      </c>
      <c r="W23" s="116" t="s">
        <v>386</v>
      </c>
      <c r="X23" s="116">
        <f>'[1]104'!Q12</f>
        <v>7071</v>
      </c>
      <c r="Y23" s="116">
        <f>'[1]104'!R12</f>
        <v>20249959</v>
      </c>
      <c r="Z23" s="116">
        <f>'[1]104'!S12</f>
        <v>3767</v>
      </c>
      <c r="AA23" s="116">
        <f>'[1]104'!T12</f>
        <v>1890</v>
      </c>
      <c r="AB23" s="116">
        <f>'[1]104'!U12</f>
        <v>1877</v>
      </c>
      <c r="AC23" s="116" t="s">
        <v>386</v>
      </c>
      <c r="AD23" s="116" t="s">
        <v>386</v>
      </c>
      <c r="AE23" s="116" t="s">
        <v>386</v>
      </c>
      <c r="AF23" s="116">
        <f>'[1]104'!V12</f>
        <v>53070</v>
      </c>
      <c r="AG23" s="116">
        <f>'[1]104'!W12</f>
        <v>153128062</v>
      </c>
    </row>
    <row r="24" spans="1:33" ht="15" customHeight="1">
      <c r="A24" s="100" t="s">
        <v>466</v>
      </c>
      <c r="B24" s="116">
        <f>'[1]105'!D12</f>
        <v>117903</v>
      </c>
      <c r="C24" s="116">
        <f>'[1]105'!E12</f>
        <v>60010</v>
      </c>
      <c r="D24" s="116">
        <f>'[1]105'!F12</f>
        <v>57893</v>
      </c>
      <c r="E24" s="116" t="s">
        <v>386</v>
      </c>
      <c r="F24" s="116" t="s">
        <v>386</v>
      </c>
      <c r="G24" s="116" t="s">
        <v>386</v>
      </c>
      <c r="H24" s="116">
        <f>'[1]105'!G12</f>
        <v>1382965</v>
      </c>
      <c r="I24" s="116">
        <f>'[1]105'!H12</f>
        <v>2796728434</v>
      </c>
      <c r="J24" s="116">
        <f>'[1]105'!I12</f>
        <v>1460</v>
      </c>
      <c r="K24" s="116">
        <f>'[1]105'!J12</f>
        <v>771</v>
      </c>
      <c r="L24" s="116">
        <f>'[1]105'!K12</f>
        <v>689</v>
      </c>
      <c r="M24" s="116" t="s">
        <v>386</v>
      </c>
      <c r="N24" s="116" t="s">
        <v>386</v>
      </c>
      <c r="O24" s="116" t="s">
        <v>386</v>
      </c>
      <c r="P24" s="116">
        <f>'[1]105'!L12</f>
        <v>7635</v>
      </c>
      <c r="Q24" s="116">
        <f>'[1]105'!M12</f>
        <v>61985427</v>
      </c>
      <c r="R24" s="116">
        <f>'[1]105'!N12</f>
        <v>885</v>
      </c>
      <c r="S24" s="116">
        <f>'[1]105'!O12</f>
        <v>467</v>
      </c>
      <c r="T24" s="116">
        <f>'[1]105'!P12</f>
        <v>418</v>
      </c>
      <c r="U24" s="116" t="s">
        <v>386</v>
      </c>
      <c r="V24" s="116" t="s">
        <v>386</v>
      </c>
      <c r="W24" s="116" t="s">
        <v>386</v>
      </c>
      <c r="X24" s="116">
        <f>'[1]105'!Q12</f>
        <v>10017</v>
      </c>
      <c r="Y24" s="116">
        <f>'[1]105'!R12</f>
        <v>31201911</v>
      </c>
      <c r="Z24" s="116">
        <f>'[1]105'!S12</f>
        <v>3599</v>
      </c>
      <c r="AA24" s="116">
        <f>'[1]105'!T12</f>
        <v>1890</v>
      </c>
      <c r="AB24" s="116">
        <f>'[1]105'!U12</f>
        <v>1709</v>
      </c>
      <c r="AC24" s="116" t="s">
        <v>386</v>
      </c>
      <c r="AD24" s="116" t="s">
        <v>386</v>
      </c>
      <c r="AE24" s="116" t="s">
        <v>386</v>
      </c>
      <c r="AF24" s="116">
        <f>'[1]105'!V12</f>
        <v>45391</v>
      </c>
      <c r="AG24" s="116">
        <f>'[1]105'!W12</f>
        <v>129665655</v>
      </c>
    </row>
    <row r="25" spans="1:33" ht="15" customHeight="1">
      <c r="A25" s="100" t="s">
        <v>467</v>
      </c>
      <c r="B25" s="116">
        <f>'[1]106'!D12</f>
        <v>113640</v>
      </c>
      <c r="C25" s="116">
        <f>'[1]106'!E12</f>
        <v>57517</v>
      </c>
      <c r="D25" s="116">
        <f>'[1]106'!F12</f>
        <v>56123</v>
      </c>
      <c r="E25" s="116">
        <f>'[1]106'!G12</f>
        <v>129847</v>
      </c>
      <c r="F25" s="116">
        <f>'[1]106'!H12</f>
        <v>66081</v>
      </c>
      <c r="G25" s="116">
        <f>'[1]106'!I12</f>
        <v>63766</v>
      </c>
      <c r="H25" s="116">
        <f>'[1]106'!J12</f>
        <v>1339627</v>
      </c>
      <c r="I25" s="116">
        <f>'[1]106'!K12</f>
        <v>2707905683</v>
      </c>
      <c r="J25" s="116">
        <f>'[1]106'!L12</f>
        <v>2163</v>
      </c>
      <c r="K25" s="116">
        <f>'[1]106'!M12</f>
        <v>1254</v>
      </c>
      <c r="L25" s="116">
        <f>'[1]106'!N12</f>
        <v>909</v>
      </c>
      <c r="M25" s="116">
        <f>'[1]106'!O12</f>
        <v>5384</v>
      </c>
      <c r="N25" s="116">
        <f>'[1]106'!P12</f>
        <v>2989</v>
      </c>
      <c r="O25" s="116">
        <f>'[1]106'!Q12</f>
        <v>2395</v>
      </c>
      <c r="P25" s="116">
        <f>'[1]106'!R12</f>
        <v>10695</v>
      </c>
      <c r="Q25" s="116">
        <f>'[1]106'!S12</f>
        <v>98960660</v>
      </c>
      <c r="R25" s="116">
        <f>'[1]106'!T12</f>
        <v>811</v>
      </c>
      <c r="S25" s="116">
        <f>'[1]106'!U12</f>
        <v>442</v>
      </c>
      <c r="T25" s="116">
        <f>'[1]106'!V12</f>
        <v>369</v>
      </c>
      <c r="U25" s="116">
        <f>'[1]106'!W12</f>
        <v>1631</v>
      </c>
      <c r="V25" s="116">
        <f>'[1]106'!X12</f>
        <v>885</v>
      </c>
      <c r="W25" s="116">
        <f>'[1]106'!Y12</f>
        <v>746</v>
      </c>
      <c r="X25" s="116">
        <f>'[1]106'!Z12</f>
        <v>10297</v>
      </c>
      <c r="Y25" s="116">
        <f>'[1]106'!AA12</f>
        <v>25585268</v>
      </c>
      <c r="Z25" s="116">
        <f>'[1]106'!AB12</f>
        <v>2585</v>
      </c>
      <c r="AA25" s="116">
        <f>'[1]106'!AC12</f>
        <v>1304</v>
      </c>
      <c r="AB25" s="116">
        <f>'[1]106'!AD12</f>
        <v>1281</v>
      </c>
      <c r="AC25" s="116">
        <f>'[1]106'!AE12</f>
        <v>7089</v>
      </c>
      <c r="AD25" s="116">
        <f>'[1]106'!AF12</f>
        <v>3692</v>
      </c>
      <c r="AE25" s="116">
        <f>'[1]106'!AG12</f>
        <v>3397</v>
      </c>
      <c r="AF25" s="116">
        <f>'[1]106'!AH12</f>
        <v>36536</v>
      </c>
      <c r="AG25" s="116">
        <f>'[1]106'!AI12</f>
        <v>105143187</v>
      </c>
    </row>
    <row r="26" spans="1:33" ht="15" customHeight="1">
      <c r="A26" s="100" t="s">
        <v>470</v>
      </c>
      <c r="B26" s="116">
        <f>'[1]107'!D12</f>
        <v>109041</v>
      </c>
      <c r="C26" s="116">
        <f>'[1]107'!E12</f>
        <v>55290</v>
      </c>
      <c r="D26" s="116">
        <f>'[1]107'!F12</f>
        <v>53751</v>
      </c>
      <c r="E26" s="116">
        <f>'[1]107'!G12</f>
        <v>129705</v>
      </c>
      <c r="F26" s="116">
        <f>'[1]107'!H12</f>
        <v>65633</v>
      </c>
      <c r="G26" s="116">
        <f>'[1]107'!I12</f>
        <v>64072</v>
      </c>
      <c r="H26" s="116">
        <f>'[1]107'!J12</f>
        <v>1309150</v>
      </c>
      <c r="I26" s="116">
        <f>'[1]107'!K12</f>
        <v>2635270627</v>
      </c>
      <c r="J26" s="116">
        <f>'[1]107'!L12</f>
        <v>2167</v>
      </c>
      <c r="K26" s="116">
        <f>'[1]107'!M12</f>
        <v>1359</v>
      </c>
      <c r="L26" s="116">
        <f>'[1]107'!N12</f>
        <v>808</v>
      </c>
      <c r="M26" s="116">
        <f>'[1]107'!O12</f>
        <v>7802</v>
      </c>
      <c r="N26" s="116">
        <f>'[1]107'!P12</f>
        <v>4544</v>
      </c>
      <c r="O26" s="116">
        <f>'[1]107'!Q12</f>
        <v>3258</v>
      </c>
      <c r="P26" s="116">
        <f>'[1]107'!R12</f>
        <v>12118</v>
      </c>
      <c r="Q26" s="116">
        <f>'[1]107'!S12</f>
        <v>115556809</v>
      </c>
      <c r="R26" s="116">
        <f>'[1]107'!T12</f>
        <v>823</v>
      </c>
      <c r="S26" s="116">
        <f>'[1]107'!U12</f>
        <v>448</v>
      </c>
      <c r="T26" s="116">
        <f>'[1]107'!V12</f>
        <v>375</v>
      </c>
      <c r="U26" s="116">
        <f>'[1]107'!W12</f>
        <v>3419</v>
      </c>
      <c r="V26" s="116">
        <f>'[1]107'!X12</f>
        <v>1844</v>
      </c>
      <c r="W26" s="116">
        <f>'[1]107'!Y12</f>
        <v>1575</v>
      </c>
      <c r="X26" s="116">
        <f>'[1]107'!Z12</f>
        <v>9903</v>
      </c>
      <c r="Y26" s="116">
        <f>'[1]107'!AA12</f>
        <v>28415722</v>
      </c>
      <c r="Z26" s="116">
        <f>'[1]107'!AB12</f>
        <v>2662</v>
      </c>
      <c r="AA26" s="116">
        <f>'[1]107'!AC12</f>
        <v>1388</v>
      </c>
      <c r="AB26" s="116">
        <f>'[1]107'!AD12</f>
        <v>1274</v>
      </c>
      <c r="AC26" s="116">
        <f>'[1]107'!AE12</f>
        <v>8179</v>
      </c>
      <c r="AD26" s="116">
        <f>'[1]107'!AF12</f>
        <v>4089</v>
      </c>
      <c r="AE26" s="116">
        <f>'[1]107'!AG12</f>
        <v>4090</v>
      </c>
      <c r="AF26" s="116">
        <f>'[1]107'!AH12</f>
        <v>33309</v>
      </c>
      <c r="AG26" s="116">
        <f>'[1]107'!AI12</f>
        <v>96693823</v>
      </c>
    </row>
    <row r="27" spans="1:33" s="104" customFormat="1" ht="15" customHeight="1">
      <c r="A27" s="100" t="s">
        <v>473</v>
      </c>
      <c r="B27" s="116">
        <f>'[1]108'!D12</f>
        <v>105725</v>
      </c>
      <c r="C27" s="116">
        <f>'[1]108'!E12</f>
        <v>53634</v>
      </c>
      <c r="D27" s="116">
        <f>'[1]108'!F12</f>
        <v>52091</v>
      </c>
      <c r="E27" s="116">
        <f>'[1]108'!G12</f>
        <v>121890</v>
      </c>
      <c r="F27" s="116">
        <f>'[1]108'!H12</f>
        <v>61901</v>
      </c>
      <c r="G27" s="116">
        <f>'[1]108'!I12</f>
        <v>59989</v>
      </c>
      <c r="H27" s="116">
        <f>'[1]108'!J12</f>
        <v>1239001</v>
      </c>
      <c r="I27" s="116">
        <f>'[1]108'!K12</f>
        <v>2498099276</v>
      </c>
      <c r="J27" s="116">
        <f>'[1]108'!L12</f>
        <v>3109</v>
      </c>
      <c r="K27" s="116">
        <f>'[1]108'!M12</f>
        <v>1854</v>
      </c>
      <c r="L27" s="116">
        <f>'[1]108'!N12</f>
        <v>1255</v>
      </c>
      <c r="M27" s="116">
        <f>'[1]108'!O12</f>
        <v>8412</v>
      </c>
      <c r="N27" s="116">
        <f>'[1]108'!P12</f>
        <v>4880</v>
      </c>
      <c r="O27" s="116">
        <f>'[1]108'!Q12</f>
        <v>3532</v>
      </c>
      <c r="P27" s="116">
        <f>'[1]108'!R12</f>
        <v>12903</v>
      </c>
      <c r="Q27" s="116">
        <f>'[1]108'!S12</f>
        <v>119474166</v>
      </c>
      <c r="R27" s="116">
        <f>'[1]108'!T12</f>
        <v>134</v>
      </c>
      <c r="S27" s="116">
        <f>'[1]108'!U12</f>
        <v>82</v>
      </c>
      <c r="T27" s="116">
        <f>'[1]108'!V12</f>
        <v>52</v>
      </c>
      <c r="U27" s="116">
        <f>'[1]108'!W12</f>
        <v>392</v>
      </c>
      <c r="V27" s="116">
        <f>'[1]108'!X12</f>
        <v>221</v>
      </c>
      <c r="W27" s="116">
        <f>'[1]108'!Y12</f>
        <v>171</v>
      </c>
      <c r="X27" s="116">
        <f>'[1]108'!Z12</f>
        <v>2304</v>
      </c>
      <c r="Y27" s="116">
        <f>'[1]108'!AA12</f>
        <v>17834440</v>
      </c>
      <c r="Z27" s="116">
        <f>'[1]108'!AB12</f>
        <v>1916</v>
      </c>
      <c r="AA27" s="116">
        <f>'[1]108'!AC12</f>
        <v>1014</v>
      </c>
      <c r="AB27" s="116">
        <f>'[1]108'!AD12</f>
        <v>902</v>
      </c>
      <c r="AC27" s="116">
        <f>'[1]108'!AE12</f>
        <v>6569</v>
      </c>
      <c r="AD27" s="116">
        <f>'[1]108'!AF12</f>
        <v>3440</v>
      </c>
      <c r="AE27" s="116">
        <f>'[1]108'!AG12</f>
        <v>3129</v>
      </c>
      <c r="AF27" s="116">
        <f>'[1]108'!AH12</f>
        <v>28605</v>
      </c>
      <c r="AG27" s="116">
        <f>'[1]108'!AI12</f>
        <v>82954006</v>
      </c>
    </row>
    <row r="28" spans="1:33" s="104" customFormat="1" ht="15" customHeight="1">
      <c r="A28" s="100" t="s">
        <v>474</v>
      </c>
      <c r="B28" s="116">
        <f>'[1]109'!D12</f>
        <v>101381</v>
      </c>
      <c r="C28" s="116">
        <f>'[1]109'!E12</f>
        <v>51375</v>
      </c>
      <c r="D28" s="116">
        <f>'[1]109'!F12</f>
        <v>50006</v>
      </c>
      <c r="E28" s="116">
        <f>'[1]109'!G12</f>
        <v>147405</v>
      </c>
      <c r="F28" s="116">
        <f>'[1]109'!H12</f>
        <v>74985</v>
      </c>
      <c r="G28" s="116">
        <f>'[1]109'!I12</f>
        <v>72420</v>
      </c>
      <c r="H28" s="116">
        <f>'[1]109'!J12</f>
        <v>1200873</v>
      </c>
      <c r="I28" s="116">
        <f>'[1]109'!K12</f>
        <v>2516064014</v>
      </c>
      <c r="J28" s="116">
        <f>'[1]109'!L12</f>
        <v>3292</v>
      </c>
      <c r="K28" s="116">
        <f>'[1]109'!M12</f>
        <v>2019</v>
      </c>
      <c r="L28" s="116">
        <f>'[1]109'!N12</f>
        <v>1273</v>
      </c>
      <c r="M28" s="116">
        <f>'[1]109'!O12</f>
        <v>8223</v>
      </c>
      <c r="N28" s="116">
        <f>'[1]109'!P12</f>
        <v>4740</v>
      </c>
      <c r="O28" s="116">
        <f>'[1]109'!Q12</f>
        <v>3483</v>
      </c>
      <c r="P28" s="116">
        <f>'[1]109'!R12</f>
        <v>15406</v>
      </c>
      <c r="Q28" s="116">
        <f>'[1]109'!S12</f>
        <v>127491166</v>
      </c>
      <c r="R28" s="116">
        <f>'[1]109'!T12</f>
        <v>192</v>
      </c>
      <c r="S28" s="116">
        <f>'[1]109'!U12</f>
        <v>113</v>
      </c>
      <c r="T28" s="116">
        <f>'[1]109'!V12</f>
        <v>79</v>
      </c>
      <c r="U28" s="116">
        <f>'[1]109'!W12</f>
        <v>282</v>
      </c>
      <c r="V28" s="116">
        <f>'[1]109'!X12</f>
        <v>161</v>
      </c>
      <c r="W28" s="116">
        <f>'[1]109'!Y12</f>
        <v>121</v>
      </c>
      <c r="X28" s="116">
        <f>'[1]109'!Z12</f>
        <v>1992</v>
      </c>
      <c r="Y28" s="116">
        <f>'[1]109'!AA12</f>
        <v>12299113</v>
      </c>
      <c r="Z28" s="116">
        <f>'[1]109'!AB12</f>
        <v>1878</v>
      </c>
      <c r="AA28" s="116">
        <f>'[1]109'!AC12</f>
        <v>995</v>
      </c>
      <c r="AB28" s="116">
        <f>'[1]109'!AD12</f>
        <v>883</v>
      </c>
      <c r="AC28" s="116">
        <f>'[1]109'!AE12</f>
        <v>5474</v>
      </c>
      <c r="AD28" s="116">
        <f>'[1]109'!AF12</f>
        <v>2863</v>
      </c>
      <c r="AE28" s="116">
        <f>'[1]109'!AG12</f>
        <v>2611</v>
      </c>
      <c r="AF28" s="116">
        <f>'[1]109'!AH12</f>
        <v>24877</v>
      </c>
      <c r="AG28" s="116">
        <f>'[1]109'!AI12</f>
        <v>70827839</v>
      </c>
    </row>
    <row r="29" spans="1:33" s="104" customFormat="1" ht="15" customHeight="1">
      <c r="A29" s="100" t="s">
        <v>482</v>
      </c>
      <c r="B29" s="116">
        <f>'[1]110'!D12</f>
        <v>98142</v>
      </c>
      <c r="C29" s="116">
        <f>'[1]110'!E12</f>
        <v>49836</v>
      </c>
      <c r="D29" s="116">
        <f>'[1]110'!F12</f>
        <v>48306</v>
      </c>
      <c r="E29" s="116">
        <f>'[1]110'!G12</f>
        <v>115978</v>
      </c>
      <c r="F29" s="116">
        <f>'[1]110'!H12</f>
        <v>58227</v>
      </c>
      <c r="G29" s="116">
        <f>'[1]110'!I12</f>
        <v>57751</v>
      </c>
      <c r="H29" s="116">
        <f>'[1]110'!J12</f>
        <v>1157898</v>
      </c>
      <c r="I29" s="116">
        <f>'[1]110'!K12</f>
        <v>2423920410</v>
      </c>
      <c r="J29" s="116">
        <f>'[1]110'!L12</f>
        <v>4033</v>
      </c>
      <c r="K29" s="116">
        <f>'[1]110'!M12</f>
        <v>2413</v>
      </c>
      <c r="L29" s="116">
        <f>'[1]110'!N12</f>
        <v>1620</v>
      </c>
      <c r="M29" s="116">
        <f>'[1]110'!O12</f>
        <v>8840</v>
      </c>
      <c r="N29" s="116">
        <f>'[1]110'!P12</f>
        <v>5092</v>
      </c>
      <c r="O29" s="116">
        <f>'[1]110'!Q12</f>
        <v>3748</v>
      </c>
      <c r="P29" s="116">
        <f>'[1]110'!R12</f>
        <v>16056</v>
      </c>
      <c r="Q29" s="116">
        <f>'[1]110'!S12</f>
        <v>142400564</v>
      </c>
      <c r="R29" s="116">
        <f>'[1]110'!T12</f>
        <v>1074</v>
      </c>
      <c r="S29" s="116">
        <f>'[1]110'!U12</f>
        <v>583</v>
      </c>
      <c r="T29" s="116">
        <f>'[1]110'!V12</f>
        <v>491</v>
      </c>
      <c r="U29" s="116">
        <f>'[1]110'!W12</f>
        <v>2948</v>
      </c>
      <c r="V29" s="116">
        <f>'[1]110'!X12</f>
        <v>1629</v>
      </c>
      <c r="W29" s="116">
        <f>'[1]110'!Y12</f>
        <v>1319</v>
      </c>
      <c r="X29" s="116">
        <f>'[1]110'!Z12</f>
        <v>10802</v>
      </c>
      <c r="Y29" s="116">
        <f>'[1]110'!AA12</f>
        <v>79255157</v>
      </c>
      <c r="Z29" s="116">
        <f>'[1]110'!AB12</f>
        <v>1324</v>
      </c>
      <c r="AA29" s="116">
        <f>'[1]110'!AC12</f>
        <v>665</v>
      </c>
      <c r="AB29" s="116">
        <f>'[1]110'!AD12</f>
        <v>659</v>
      </c>
      <c r="AC29" s="116">
        <f>'[1]110'!AE12</f>
        <v>3567</v>
      </c>
      <c r="AD29" s="116">
        <f>'[1]110'!AF12</f>
        <v>1852</v>
      </c>
      <c r="AE29" s="116">
        <f>'[1]110'!AG12</f>
        <v>1715</v>
      </c>
      <c r="AF29" s="116">
        <f>'[1]110'!AH12</f>
        <v>19753</v>
      </c>
      <c r="AG29" s="116">
        <f>'[1]110'!AI12</f>
        <v>57281519</v>
      </c>
    </row>
    <row r="30" spans="1:33" ht="15" customHeight="1">
      <c r="A30" s="100" t="s">
        <v>491</v>
      </c>
      <c r="B30" s="116">
        <f>'[1]111'!D12</f>
        <v>94050</v>
      </c>
      <c r="C30" s="116">
        <f>'[1]111'!E12</f>
        <v>47589</v>
      </c>
      <c r="D30" s="116">
        <f>'[1]111'!F12</f>
        <v>46461</v>
      </c>
      <c r="E30" s="116">
        <f>'[1]111'!G12</f>
        <v>108754</v>
      </c>
      <c r="F30" s="116">
        <f>'[1]111'!H12</f>
        <v>55023</v>
      </c>
      <c r="G30" s="116">
        <f>'[1]111'!I12</f>
        <v>53731</v>
      </c>
      <c r="H30" s="116">
        <f>'[1]111'!J12</f>
        <v>1131488</v>
      </c>
      <c r="I30" s="116">
        <f>'[1]111'!K12</f>
        <v>2433135997</v>
      </c>
      <c r="J30" s="116">
        <v>4466</v>
      </c>
      <c r="K30" s="116">
        <v>2665</v>
      </c>
      <c r="L30" s="116">
        <v>1801</v>
      </c>
      <c r="M30" s="116">
        <v>9573</v>
      </c>
      <c r="N30" s="116">
        <v>5468</v>
      </c>
      <c r="O30" s="116">
        <v>4105</v>
      </c>
      <c r="P30" s="116">
        <v>17378</v>
      </c>
      <c r="Q30" s="116">
        <v>143001807</v>
      </c>
      <c r="R30" s="116">
        <f>'[1]111'!T12</f>
        <v>990</v>
      </c>
      <c r="S30" s="116">
        <f>'[1]111'!U12</f>
        <v>550</v>
      </c>
      <c r="T30" s="116">
        <f>'[1]111'!V12</f>
        <v>440</v>
      </c>
      <c r="U30" s="116">
        <f>'[1]111'!W12</f>
        <v>1840</v>
      </c>
      <c r="V30" s="116">
        <f>'[1]111'!X12</f>
        <v>1046</v>
      </c>
      <c r="W30" s="116">
        <f>'[1]111'!Y12</f>
        <v>794</v>
      </c>
      <c r="X30" s="116">
        <f>'[1]111'!Z12</f>
        <v>11316</v>
      </c>
      <c r="Y30" s="116">
        <f>'[1]111'!AA12</f>
        <v>97981790</v>
      </c>
      <c r="Z30" s="116">
        <f>'[1]111'!AB12</f>
        <v>1136</v>
      </c>
      <c r="AA30" s="116">
        <f>'[1]111'!AC12</f>
        <v>593</v>
      </c>
      <c r="AB30" s="116">
        <f>'[1]111'!AD12</f>
        <v>543</v>
      </c>
      <c r="AC30" s="116">
        <f>'[1]111'!AE12</f>
        <v>2779</v>
      </c>
      <c r="AD30" s="116">
        <f>'[1]111'!AF12</f>
        <v>1446</v>
      </c>
      <c r="AE30" s="116">
        <f>'[1]111'!AG12</f>
        <v>1333</v>
      </c>
      <c r="AF30" s="116">
        <f>'[1]111'!AH12</f>
        <v>15544</v>
      </c>
      <c r="AG30" s="116">
        <f>'[1]111'!AI12</f>
        <v>45609764</v>
      </c>
    </row>
    <row r="31" spans="1:33" ht="15" customHeight="1">
      <c r="A31" s="100" t="s">
        <v>493</v>
      </c>
      <c r="B31" s="116">
        <f>'[1]112'!D12</f>
        <v>88174</v>
      </c>
      <c r="C31" s="116">
        <f>'[1]112'!E12</f>
        <v>44857</v>
      </c>
      <c r="D31" s="116">
        <f>'[1]112'!F12</f>
        <v>43317</v>
      </c>
      <c r="E31" s="116">
        <f>'[1]112'!G12</f>
        <v>99474</v>
      </c>
      <c r="F31" s="116">
        <f>'[1]112'!H12</f>
        <v>50520</v>
      </c>
      <c r="G31" s="116">
        <f>'[1]112'!I12</f>
        <v>48954</v>
      </c>
      <c r="H31" s="116">
        <f>'[1]112'!J12</f>
        <v>1058871</v>
      </c>
      <c r="I31" s="116">
        <f>'[1]112'!K12</f>
        <v>2206445059</v>
      </c>
      <c r="J31" s="116">
        <v>4853</v>
      </c>
      <c r="K31" s="116">
        <v>3069</v>
      </c>
      <c r="L31" s="116">
        <v>1784</v>
      </c>
      <c r="M31" s="116">
        <v>14591</v>
      </c>
      <c r="N31" s="116">
        <v>8798</v>
      </c>
      <c r="O31" s="116">
        <v>5793</v>
      </c>
      <c r="P31" s="116">
        <v>20567</v>
      </c>
      <c r="Q31" s="116">
        <v>159642963</v>
      </c>
      <c r="R31" s="116">
        <f>'[1]112'!T12</f>
        <v>1000</v>
      </c>
      <c r="S31" s="116">
        <f>'[1]112'!U12</f>
        <v>552</v>
      </c>
      <c r="T31" s="116">
        <f>'[1]112'!V12</f>
        <v>448</v>
      </c>
      <c r="U31" s="116">
        <f>'[1]112'!W12</f>
        <v>2198</v>
      </c>
      <c r="V31" s="116">
        <f>'[1]112'!X12</f>
        <v>1235</v>
      </c>
      <c r="W31" s="116">
        <f>'[1]112'!Y12</f>
        <v>963</v>
      </c>
      <c r="X31" s="116">
        <f>'[1]112'!Z12</f>
        <v>11869</v>
      </c>
      <c r="Y31" s="116">
        <f>'[1]112'!AA12</f>
        <v>107739038</v>
      </c>
      <c r="Z31" s="116">
        <f>'[1]112'!AB12</f>
        <v>1056</v>
      </c>
      <c r="AA31" s="116">
        <f>'[1]112'!AC12</f>
        <v>537</v>
      </c>
      <c r="AB31" s="116">
        <f>'[1]112'!AD12</f>
        <v>519</v>
      </c>
      <c r="AC31" s="116">
        <f>'[1]112'!AE12</f>
        <v>2698</v>
      </c>
      <c r="AD31" s="116">
        <f>'[1]112'!AF12</f>
        <v>1363</v>
      </c>
      <c r="AE31" s="116">
        <f>'[1]112'!AG12</f>
        <v>1335</v>
      </c>
      <c r="AF31" s="116">
        <f>'[1]112'!AH12</f>
        <v>14067</v>
      </c>
      <c r="AG31" s="116">
        <f>'[1]112'!AI12</f>
        <v>41234928</v>
      </c>
    </row>
    <row r="32" spans="1:33" s="104" customFormat="1" ht="15" customHeight="1">
      <c r="A32" s="127" t="s">
        <v>499</v>
      </c>
      <c r="B32" s="128">
        <f>'[1]113'!D12</f>
        <v>82849</v>
      </c>
      <c r="C32" s="128">
        <f>'[1]113'!E12</f>
        <v>42047</v>
      </c>
      <c r="D32" s="128">
        <f>'[1]113'!F12</f>
        <v>40802</v>
      </c>
      <c r="E32" s="128">
        <f>'[1]113'!G12</f>
        <v>98456</v>
      </c>
      <c r="F32" s="128">
        <f>'[1]113'!H12</f>
        <v>50019</v>
      </c>
      <c r="G32" s="128">
        <f>'[1]113'!I12</f>
        <v>48437</v>
      </c>
      <c r="H32" s="128">
        <f>'[1]113'!J12</f>
        <v>1020350</v>
      </c>
      <c r="I32" s="128">
        <f>'[1]113'!K12</f>
        <v>2249004138</v>
      </c>
      <c r="J32" s="128">
        <v>5664</v>
      </c>
      <c r="K32" s="128">
        <v>3658</v>
      </c>
      <c r="L32" s="128">
        <v>2006</v>
      </c>
      <c r="M32" s="128">
        <v>11778</v>
      </c>
      <c r="N32" s="128">
        <v>7100</v>
      </c>
      <c r="O32" s="128">
        <v>4678</v>
      </c>
      <c r="P32" s="128">
        <v>21085</v>
      </c>
      <c r="Q32" s="128">
        <v>184720464</v>
      </c>
      <c r="R32" s="128">
        <f>'[1]113'!T12</f>
        <v>1336</v>
      </c>
      <c r="S32" s="128">
        <f>'[1]113'!U12</f>
        <v>734</v>
      </c>
      <c r="T32" s="128">
        <f>'[1]113'!V12</f>
        <v>602</v>
      </c>
      <c r="U32" s="128">
        <f>'[1]113'!W12</f>
        <v>2857</v>
      </c>
      <c r="V32" s="128">
        <f>'[1]113'!X12</f>
        <v>1587</v>
      </c>
      <c r="W32" s="128">
        <f>'[1]113'!Y12</f>
        <v>1270</v>
      </c>
      <c r="X32" s="128">
        <f>'[1]113'!Z12</f>
        <v>14534</v>
      </c>
      <c r="Y32" s="128">
        <f>'[1]113'!AA12</f>
        <v>164555541</v>
      </c>
      <c r="Z32" s="128">
        <f>'[1]113'!AB12</f>
        <v>1020</v>
      </c>
      <c r="AA32" s="128">
        <f>'[1]113'!AC12</f>
        <v>511</v>
      </c>
      <c r="AB32" s="128">
        <f>'[1]113'!AD12</f>
        <v>509</v>
      </c>
      <c r="AC32" s="128">
        <f>'[1]113'!AE12</f>
        <v>2583</v>
      </c>
      <c r="AD32" s="128">
        <f>'[1]113'!AF12</f>
        <v>1340</v>
      </c>
      <c r="AE32" s="128">
        <f>'[1]113'!AG12</f>
        <v>1243</v>
      </c>
      <c r="AF32" s="128">
        <f>'[1]113'!AH12</f>
        <v>12463</v>
      </c>
      <c r="AG32" s="128">
        <f>'[1]113'!AI12</f>
        <v>36506111</v>
      </c>
    </row>
    <row r="33" spans="1:33">
      <c r="A33" s="130" t="s">
        <v>468</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row>
    <row r="34" spans="1:33" s="129" customFormat="1">
      <c r="A34" s="136" t="s">
        <v>486</v>
      </c>
      <c r="B34" s="137"/>
      <c r="C34" s="137"/>
      <c r="D34" s="137"/>
      <c r="E34" s="137"/>
      <c r="F34" s="137"/>
      <c r="G34" s="137"/>
      <c r="H34" s="137"/>
      <c r="I34" s="137"/>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row>
    <row r="35" spans="1:33" s="129" customFormat="1">
      <c r="A35" s="137" t="s">
        <v>487</v>
      </c>
      <c r="B35" s="137"/>
      <c r="C35" s="137"/>
      <c r="D35" s="137"/>
      <c r="E35" s="137"/>
      <c r="F35" s="137"/>
      <c r="G35" s="137"/>
      <c r="H35" s="137"/>
      <c r="I35" s="137"/>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row>
    <row r="36" spans="1:33" s="129" customFormat="1">
      <c r="A36" s="132" t="s">
        <v>488</v>
      </c>
      <c r="B36" s="133"/>
      <c r="C36" s="133"/>
      <c r="D36" s="133"/>
      <c r="E36" s="133"/>
      <c r="F36" s="133"/>
      <c r="G36" s="133"/>
      <c r="H36" s="133"/>
      <c r="I36" s="133"/>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row>
    <row r="37" spans="1:33" s="129" customFormat="1">
      <c r="A37" s="132" t="s">
        <v>489</v>
      </c>
      <c r="B37" s="133"/>
      <c r="C37" s="133"/>
      <c r="D37" s="133"/>
      <c r="E37" s="133"/>
      <c r="F37" s="133"/>
      <c r="G37" s="133"/>
      <c r="H37" s="133"/>
      <c r="I37" s="133"/>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row>
    <row r="38" spans="1:33" s="129" customFormat="1">
      <c r="A38" s="132" t="s">
        <v>490</v>
      </c>
      <c r="B38" s="133"/>
      <c r="C38" s="133"/>
      <c r="D38" s="133"/>
      <c r="E38" s="133"/>
      <c r="F38" s="133"/>
      <c r="G38" s="133"/>
      <c r="H38" s="133"/>
      <c r="I38" s="133"/>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row>
    <row r="39" spans="1:33">
      <c r="A39" s="132" t="s">
        <v>500</v>
      </c>
      <c r="B39" s="134"/>
      <c r="C39" s="134"/>
      <c r="D39" s="134"/>
      <c r="E39" s="134"/>
      <c r="F39" s="134"/>
      <c r="G39" s="134"/>
      <c r="H39" s="134"/>
      <c r="I39" s="134"/>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row>
    <row r="40" spans="1:33">
      <c r="B40" s="134"/>
      <c r="C40" s="134"/>
      <c r="D40" s="134"/>
      <c r="E40" s="134"/>
      <c r="F40" s="134"/>
      <c r="G40" s="134"/>
      <c r="H40" s="134"/>
      <c r="I40" s="134"/>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row>
    <row r="41" spans="1:33">
      <c r="A41" s="55" t="s">
        <v>226</v>
      </c>
    </row>
    <row r="42" spans="1:33" ht="14.25">
      <c r="A42" s="121" t="s">
        <v>496</v>
      </c>
    </row>
    <row r="43" spans="1:33">
      <c r="B43" t="e">
        <f>IF(#REF!=B32,"","*")</f>
        <v>#REF!</v>
      </c>
      <c r="C43" t="e">
        <f>IF(#REF!=C32,"","*")</f>
        <v>#REF!</v>
      </c>
      <c r="D43" t="e">
        <f>IF(#REF!=D32,"","*")</f>
        <v>#REF!</v>
      </c>
      <c r="E43" t="e">
        <f>IF(#REF!=E32,"","*")</f>
        <v>#REF!</v>
      </c>
      <c r="F43" t="e">
        <f>IF(#REF!=F32,"","*")</f>
        <v>#REF!</v>
      </c>
      <c r="G43" t="e">
        <f>IF(#REF!=G32,"","*")</f>
        <v>#REF!</v>
      </c>
      <c r="H43" t="e">
        <f>IF(H32=SUM(#REF!,#REF!),"","*")</f>
        <v>#REF!</v>
      </c>
      <c r="I43" t="e">
        <f>IF(I32=SUM(#REF!,#REF!),"","*")</f>
        <v>#REF!</v>
      </c>
      <c r="J43" t="e">
        <f>IF(#REF!=J32,"","*")</f>
        <v>#REF!</v>
      </c>
      <c r="K43" t="e">
        <f>IF(#REF!=K32,"","*")</f>
        <v>#REF!</v>
      </c>
      <c r="L43" t="e">
        <f>IF(#REF!=L32,"","*")</f>
        <v>#REF!</v>
      </c>
      <c r="M43" t="e">
        <f>IF(#REF!=M32,"","*")</f>
        <v>#REF!</v>
      </c>
      <c r="N43" t="e">
        <f>IF(#REF!=N32,"","*")</f>
        <v>#REF!</v>
      </c>
      <c r="O43" t="e">
        <f>IF(#REF!=O32,"","*")</f>
        <v>#REF!</v>
      </c>
      <c r="P43" t="e">
        <f>IF(P32=SUM(#REF!,#REF!),"","*")</f>
        <v>#REF!</v>
      </c>
      <c r="Q43" t="e">
        <f>IF(Q32=SUM(#REF!,#REF!),"","*")</f>
        <v>#REF!</v>
      </c>
      <c r="R43" t="e">
        <f>IF(#REF!=R32,"","*")</f>
        <v>#REF!</v>
      </c>
      <c r="S43" t="e">
        <f>IF(#REF!=S32,"","*")</f>
        <v>#REF!</v>
      </c>
      <c r="T43" t="e">
        <f>IF(#REF!=T32,"","*")</f>
        <v>#REF!</v>
      </c>
      <c r="U43" t="e">
        <f>IF(#REF!=U32,"","*")</f>
        <v>#REF!</v>
      </c>
      <c r="V43" t="e">
        <f>IF(#REF!=V32,"","*")</f>
        <v>#REF!</v>
      </c>
      <c r="W43" t="e">
        <f>IF(#REF!=W32,"","*")</f>
        <v>#REF!</v>
      </c>
      <c r="X43" t="e">
        <f>IF(X32=SUM(#REF!,#REF!),"","*")</f>
        <v>#REF!</v>
      </c>
      <c r="Y43" t="e">
        <f>IF(Y32=SUM(#REF!,#REF!),"","*")</f>
        <v>#REF!</v>
      </c>
      <c r="Z43" t="e">
        <f>IF(#REF!=Z32,"","*")</f>
        <v>#REF!</v>
      </c>
      <c r="AA43" t="e">
        <f>IF(#REF!=AA32,"","*")</f>
        <v>#REF!</v>
      </c>
      <c r="AB43" t="e">
        <f>IF(#REF!=AB32,"","*")</f>
        <v>#REF!</v>
      </c>
      <c r="AC43" t="e">
        <f>IF(#REF!=AC32,"","*")</f>
        <v>#REF!</v>
      </c>
      <c r="AD43" t="e">
        <f>IF(#REF!=AD32,"","*")</f>
        <v>#REF!</v>
      </c>
      <c r="AE43" t="e">
        <f>IF(#REF!=AE32,"","*")</f>
        <v>#REF!</v>
      </c>
      <c r="AF43" t="e">
        <f>IF(AF32=SUM(#REF!,#REF!),"","*")</f>
        <v>#REF!</v>
      </c>
      <c r="AG43" t="e">
        <f>IF(AG32=SUM(#REF!,#REF!),"","*")</f>
        <v>#REF!</v>
      </c>
    </row>
  </sheetData>
  <mergeCells count="47">
    <mergeCell ref="AE9:AE11"/>
    <mergeCell ref="B9:B11"/>
    <mergeCell ref="C9:C11"/>
    <mergeCell ref="Y7:Y11"/>
    <mergeCell ref="R9:R11"/>
    <mergeCell ref="S9:S11"/>
    <mergeCell ref="M9:M11"/>
    <mergeCell ref="Q7:Q11"/>
    <mergeCell ref="F9:F11"/>
    <mergeCell ref="D9:D11"/>
    <mergeCell ref="J9:J11"/>
    <mergeCell ref="B7:D8"/>
    <mergeCell ref="E9:E11"/>
    <mergeCell ref="A4:A11"/>
    <mergeCell ref="B4:I6"/>
    <mergeCell ref="U7:W8"/>
    <mergeCell ref="U9:U11"/>
    <mergeCell ref="V9:V11"/>
    <mergeCell ref="T9:T11"/>
    <mergeCell ref="AA9:AA11"/>
    <mergeCell ref="E7:G8"/>
    <mergeCell ref="G9:G11"/>
    <mergeCell ref="J4:Q6"/>
    <mergeCell ref="W9:W11"/>
    <mergeCell ref="R4:Y6"/>
    <mergeCell ref="P7:P11"/>
    <mergeCell ref="Z9:Z11"/>
    <mergeCell ref="AC9:AC11"/>
    <mergeCell ref="AB9:AB11"/>
    <mergeCell ref="X7:X11"/>
    <mergeCell ref="Z7:AB8"/>
    <mergeCell ref="A34:I34"/>
    <mergeCell ref="A35:I35"/>
    <mergeCell ref="Z4:AG6"/>
    <mergeCell ref="AD9:AD11"/>
    <mergeCell ref="R7:T8"/>
    <mergeCell ref="H7:H11"/>
    <mergeCell ref="I7:I11"/>
    <mergeCell ref="J7:L8"/>
    <mergeCell ref="K9:K11"/>
    <mergeCell ref="L9:L11"/>
    <mergeCell ref="M7:O8"/>
    <mergeCell ref="AG7:AG11"/>
    <mergeCell ref="AF7:AF11"/>
    <mergeCell ref="N9:N11"/>
    <mergeCell ref="O9:O11"/>
    <mergeCell ref="AC7:AE8"/>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&amp;L&amp;"微軟正黑體,標準"&amp;16弱勢兒童及少年扶助概況&amp;R&amp;"微軟正黑體,標準"本表共&amp;N頁，第&amp;P頁</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222"/>
  <sheetViews>
    <sheetView view="pageBreakPre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activeCell="D4" sqref="D4:W6"/>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21" width="13" style="49" customWidth="1"/>
    <col min="22" max="22" width="13" style="57" customWidth="1"/>
    <col min="23" max="35" width="13" style="49" customWidth="1"/>
    <col min="36" max="16384" width="9.33203125" style="49"/>
  </cols>
  <sheetData>
    <row r="1" spans="1:23" s="66" customFormat="1" ht="21">
      <c r="A1" s="96" t="s">
        <v>475</v>
      </c>
      <c r="B1" s="82"/>
      <c r="C1" s="82"/>
      <c r="D1" s="65"/>
      <c r="E1" s="65"/>
      <c r="F1" s="65"/>
      <c r="G1" s="65"/>
      <c r="H1" s="65"/>
      <c r="I1" s="65"/>
      <c r="J1" s="65"/>
      <c r="K1" s="65"/>
      <c r="L1" s="65"/>
      <c r="M1" s="65"/>
      <c r="N1" s="65"/>
      <c r="O1" s="65"/>
      <c r="P1" s="65"/>
      <c r="Q1" s="65"/>
      <c r="R1" s="65"/>
      <c r="S1" s="65"/>
      <c r="T1" s="65"/>
      <c r="U1" s="65"/>
      <c r="V1" s="65"/>
      <c r="W1" s="65"/>
    </row>
    <row r="2" spans="1:23" ht="15.75" customHeight="1">
      <c r="A2" s="49"/>
      <c r="B2" s="73"/>
      <c r="C2" s="73"/>
      <c r="D2" s="67" t="str">
        <f t="shared" ref="D2:W2" si="0">IF(D13=SUM(D16,D19,D25,D28,D31,D34,D22,D37,D40,D43,D46,D49,D52,D55,D58,D61,D64,D67,D70,D73,D76,D79),"","*")</f>
        <v/>
      </c>
      <c r="E2" s="67" t="str">
        <f t="shared" si="0"/>
        <v/>
      </c>
      <c r="F2" s="67" t="str">
        <f t="shared" si="0"/>
        <v/>
      </c>
      <c r="G2" s="67" t="str">
        <f t="shared" si="0"/>
        <v/>
      </c>
      <c r="H2" s="67" t="str">
        <f t="shared" si="0"/>
        <v/>
      </c>
      <c r="I2" s="67" t="str">
        <f t="shared" si="0"/>
        <v/>
      </c>
      <c r="J2" s="67" t="str">
        <f t="shared" si="0"/>
        <v/>
      </c>
      <c r="K2" s="67" t="str">
        <f t="shared" si="0"/>
        <v/>
      </c>
      <c r="L2" s="67" t="str">
        <f t="shared" si="0"/>
        <v/>
      </c>
      <c r="M2" s="67" t="str">
        <f t="shared" si="0"/>
        <v/>
      </c>
      <c r="N2" s="67" t="str">
        <f t="shared" si="0"/>
        <v/>
      </c>
      <c r="O2" s="67" t="str">
        <f t="shared" si="0"/>
        <v/>
      </c>
      <c r="P2" s="67" t="str">
        <f t="shared" si="0"/>
        <v/>
      </c>
      <c r="Q2" s="67" t="str">
        <f t="shared" si="0"/>
        <v/>
      </c>
      <c r="R2" s="67" t="str">
        <f t="shared" si="0"/>
        <v/>
      </c>
      <c r="S2" s="67" t="str">
        <f t="shared" si="0"/>
        <v/>
      </c>
      <c r="T2" s="67" t="str">
        <f t="shared" si="0"/>
        <v/>
      </c>
      <c r="U2" s="67" t="str">
        <f t="shared" si="0"/>
        <v/>
      </c>
      <c r="V2" s="67" t="str">
        <f t="shared" si="0"/>
        <v/>
      </c>
      <c r="W2" s="67" t="str">
        <f t="shared" si="0"/>
        <v/>
      </c>
    </row>
    <row r="3" spans="1:23" ht="15" customHeight="1">
      <c r="A3" s="64" t="s">
        <v>384</v>
      </c>
      <c r="B3" s="74"/>
      <c r="C3" s="74"/>
      <c r="D3" s="68" t="str">
        <f t="shared" ref="D3:W3" si="1">IF(D14=SUM(D17,D20,D26,D29,D32,D35,D23,D38,D41,D44,D47,D50,D53,D56,D59,D62,D65,D68,D71,D74,D77,D80),"","*")</f>
        <v/>
      </c>
      <c r="E3" s="68" t="str">
        <f t="shared" si="1"/>
        <v/>
      </c>
      <c r="F3" s="68" t="str">
        <f t="shared" si="1"/>
        <v/>
      </c>
      <c r="G3" s="68" t="str">
        <f t="shared" si="1"/>
        <v/>
      </c>
      <c r="H3" s="68" t="str">
        <f t="shared" si="1"/>
        <v/>
      </c>
      <c r="I3" s="68" t="str">
        <f t="shared" si="1"/>
        <v/>
      </c>
      <c r="J3" s="68" t="str">
        <f t="shared" si="1"/>
        <v/>
      </c>
      <c r="K3" s="68" t="str">
        <f t="shared" si="1"/>
        <v/>
      </c>
      <c r="L3" s="68" t="str">
        <f t="shared" si="1"/>
        <v/>
      </c>
      <c r="M3" s="68" t="str">
        <f t="shared" si="1"/>
        <v/>
      </c>
      <c r="N3" s="68" t="str">
        <f t="shared" si="1"/>
        <v/>
      </c>
      <c r="O3" s="68" t="str">
        <f t="shared" si="1"/>
        <v/>
      </c>
      <c r="P3" s="68" t="str">
        <f t="shared" si="1"/>
        <v/>
      </c>
      <c r="Q3" s="68" t="str">
        <f t="shared" si="1"/>
        <v/>
      </c>
      <c r="R3" s="68" t="str">
        <f t="shared" si="1"/>
        <v/>
      </c>
      <c r="S3" s="68" t="str">
        <f t="shared" si="1"/>
        <v/>
      </c>
      <c r="T3" s="68" t="str">
        <f t="shared" si="1"/>
        <v/>
      </c>
      <c r="U3" s="68" t="str">
        <f t="shared" si="1"/>
        <v/>
      </c>
      <c r="V3" s="68" t="str">
        <f t="shared" si="1"/>
        <v/>
      </c>
      <c r="W3" s="68" t="str">
        <f t="shared" si="1"/>
        <v/>
      </c>
    </row>
    <row r="4" spans="1:23" s="51" customFormat="1" ht="22.5" customHeight="1">
      <c r="A4" s="138" t="s">
        <v>309</v>
      </c>
      <c r="B4" s="158"/>
      <c r="C4" s="159"/>
      <c r="D4" s="167" t="s">
        <v>310</v>
      </c>
      <c r="E4" s="158"/>
      <c r="F4" s="158"/>
      <c r="G4" s="158"/>
      <c r="H4" s="159"/>
      <c r="I4" s="167" t="s">
        <v>480</v>
      </c>
      <c r="J4" s="158"/>
      <c r="K4" s="158"/>
      <c r="L4" s="158"/>
      <c r="M4" s="159"/>
      <c r="N4" s="167" t="s">
        <v>261</v>
      </c>
      <c r="O4" s="158"/>
      <c r="P4" s="158"/>
      <c r="Q4" s="158"/>
      <c r="R4" s="159"/>
      <c r="S4" s="167" t="s">
        <v>481</v>
      </c>
      <c r="T4" s="158"/>
      <c r="U4" s="158"/>
      <c r="V4" s="158"/>
      <c r="W4" s="158"/>
    </row>
    <row r="5" spans="1:23" s="51" customFormat="1" ht="22.5" customHeight="1">
      <c r="A5" s="162"/>
      <c r="B5" s="165"/>
      <c r="C5" s="156"/>
      <c r="D5" s="162"/>
      <c r="E5" s="165"/>
      <c r="F5" s="165"/>
      <c r="G5" s="165"/>
      <c r="H5" s="156"/>
      <c r="I5" s="162"/>
      <c r="J5" s="165"/>
      <c r="K5" s="165"/>
      <c r="L5" s="165"/>
      <c r="M5" s="156"/>
      <c r="N5" s="162"/>
      <c r="O5" s="165"/>
      <c r="P5" s="165"/>
      <c r="Q5" s="165"/>
      <c r="R5" s="156"/>
      <c r="S5" s="162"/>
      <c r="T5" s="165"/>
      <c r="U5" s="165"/>
      <c r="V5" s="165"/>
      <c r="W5" s="165"/>
    </row>
    <row r="6" spans="1:23" s="51" customFormat="1" ht="11.25" customHeight="1">
      <c r="A6" s="162"/>
      <c r="B6" s="165"/>
      <c r="C6" s="156"/>
      <c r="D6" s="160"/>
      <c r="E6" s="161"/>
      <c r="F6" s="161"/>
      <c r="G6" s="161"/>
      <c r="H6" s="157"/>
      <c r="I6" s="160"/>
      <c r="J6" s="161"/>
      <c r="K6" s="161"/>
      <c r="L6" s="161"/>
      <c r="M6" s="157"/>
      <c r="N6" s="160"/>
      <c r="O6" s="161"/>
      <c r="P6" s="161"/>
      <c r="Q6" s="161"/>
      <c r="R6" s="157"/>
      <c r="S6" s="160"/>
      <c r="T6" s="161"/>
      <c r="U6" s="161"/>
      <c r="V6" s="161"/>
      <c r="W6" s="161"/>
    </row>
    <row r="7" spans="1:23" s="51" customFormat="1" ht="14.25" customHeight="1">
      <c r="A7" s="162"/>
      <c r="B7" s="165"/>
      <c r="C7" s="156"/>
      <c r="D7" s="138" t="s">
        <v>313</v>
      </c>
      <c r="E7" s="158"/>
      <c r="F7" s="159"/>
      <c r="G7" s="144" t="s">
        <v>314</v>
      </c>
      <c r="H7" s="144" t="s">
        <v>315</v>
      </c>
      <c r="I7" s="138" t="s">
        <v>313</v>
      </c>
      <c r="J7" s="158"/>
      <c r="K7" s="159"/>
      <c r="L7" s="144" t="s">
        <v>314</v>
      </c>
      <c r="M7" s="144" t="s">
        <v>315</v>
      </c>
      <c r="N7" s="138" t="s">
        <v>313</v>
      </c>
      <c r="O7" s="158"/>
      <c r="P7" s="159"/>
      <c r="Q7" s="144" t="s">
        <v>314</v>
      </c>
      <c r="R7" s="144" t="s">
        <v>315</v>
      </c>
      <c r="S7" s="138" t="s">
        <v>313</v>
      </c>
      <c r="T7" s="158"/>
      <c r="U7" s="159"/>
      <c r="V7" s="144" t="s">
        <v>314</v>
      </c>
      <c r="W7" s="138" t="s">
        <v>315</v>
      </c>
    </row>
    <row r="8" spans="1:23" s="51" customFormat="1" ht="11.25" customHeight="1">
      <c r="A8" s="162"/>
      <c r="B8" s="165"/>
      <c r="C8" s="156"/>
      <c r="D8" s="160"/>
      <c r="E8" s="161"/>
      <c r="F8" s="157"/>
      <c r="G8" s="152"/>
      <c r="H8" s="152"/>
      <c r="I8" s="160"/>
      <c r="J8" s="161"/>
      <c r="K8" s="157"/>
      <c r="L8" s="152"/>
      <c r="M8" s="152"/>
      <c r="N8" s="160"/>
      <c r="O8" s="161"/>
      <c r="P8" s="157"/>
      <c r="Q8" s="152"/>
      <c r="R8" s="152"/>
      <c r="S8" s="160"/>
      <c r="T8" s="161"/>
      <c r="U8" s="157"/>
      <c r="V8" s="152"/>
      <c r="W8" s="162"/>
    </row>
    <row r="9" spans="1:23" s="51" customFormat="1" ht="19.5" customHeight="1">
      <c r="A9" s="162"/>
      <c r="B9" s="165"/>
      <c r="C9" s="156"/>
      <c r="D9" s="144" t="s">
        <v>317</v>
      </c>
      <c r="E9" s="144" t="s">
        <v>318</v>
      </c>
      <c r="F9" s="144" t="s">
        <v>319</v>
      </c>
      <c r="G9" s="152"/>
      <c r="H9" s="152"/>
      <c r="I9" s="144" t="s">
        <v>317</v>
      </c>
      <c r="J9" s="144" t="s">
        <v>318</v>
      </c>
      <c r="K9" s="156" t="s">
        <v>319</v>
      </c>
      <c r="L9" s="152"/>
      <c r="M9" s="152"/>
      <c r="N9" s="144" t="s">
        <v>317</v>
      </c>
      <c r="O9" s="144" t="s">
        <v>318</v>
      </c>
      <c r="P9" s="156" t="s">
        <v>319</v>
      </c>
      <c r="Q9" s="152"/>
      <c r="R9" s="152"/>
      <c r="S9" s="144" t="s">
        <v>317</v>
      </c>
      <c r="T9" s="144" t="s">
        <v>318</v>
      </c>
      <c r="U9" s="156" t="s">
        <v>319</v>
      </c>
      <c r="V9" s="152"/>
      <c r="W9" s="162"/>
    </row>
    <row r="10" spans="1:23" s="51" customFormat="1" ht="11.25" customHeight="1">
      <c r="A10" s="162"/>
      <c r="B10" s="165"/>
      <c r="C10" s="156"/>
      <c r="D10" s="152"/>
      <c r="E10" s="152"/>
      <c r="F10" s="152"/>
      <c r="G10" s="152"/>
      <c r="H10" s="152"/>
      <c r="I10" s="152"/>
      <c r="J10" s="152"/>
      <c r="K10" s="156"/>
      <c r="L10" s="152"/>
      <c r="M10" s="152"/>
      <c r="N10" s="152"/>
      <c r="O10" s="152"/>
      <c r="P10" s="156"/>
      <c r="Q10" s="152"/>
      <c r="R10" s="152"/>
      <c r="S10" s="152"/>
      <c r="T10" s="152"/>
      <c r="U10" s="156"/>
      <c r="V10" s="152"/>
      <c r="W10" s="162"/>
    </row>
    <row r="11" spans="1:23" s="51" customFormat="1">
      <c r="A11" s="160"/>
      <c r="B11" s="161"/>
      <c r="C11" s="157"/>
      <c r="D11" s="153"/>
      <c r="E11" s="153"/>
      <c r="F11" s="153"/>
      <c r="G11" s="153"/>
      <c r="H11" s="153"/>
      <c r="I11" s="153"/>
      <c r="J11" s="153"/>
      <c r="K11" s="157"/>
      <c r="L11" s="153"/>
      <c r="M11" s="153"/>
      <c r="N11" s="153"/>
      <c r="O11" s="153"/>
      <c r="P11" s="157"/>
      <c r="Q11" s="153"/>
      <c r="R11" s="153"/>
      <c r="S11" s="153"/>
      <c r="T11" s="153"/>
      <c r="U11" s="157"/>
      <c r="V11" s="153"/>
      <c r="W11" s="160"/>
    </row>
    <row r="12" spans="1:23" ht="18.75" customHeight="1">
      <c r="A12" s="69" t="s">
        <v>320</v>
      </c>
      <c r="B12" s="75" t="s">
        <v>321</v>
      </c>
      <c r="C12" s="76" t="s">
        <v>299</v>
      </c>
      <c r="D12" s="70">
        <v>117903</v>
      </c>
      <c r="E12" s="70">
        <v>60010</v>
      </c>
      <c r="F12" s="70">
        <v>57893</v>
      </c>
      <c r="G12" s="70">
        <v>1382965</v>
      </c>
      <c r="H12" s="70">
        <v>2796728434</v>
      </c>
      <c r="I12" s="70">
        <v>1460</v>
      </c>
      <c r="J12" s="70">
        <v>771</v>
      </c>
      <c r="K12" s="70">
        <v>689</v>
      </c>
      <c r="L12" s="70">
        <v>7635</v>
      </c>
      <c r="M12" s="70">
        <v>61985427</v>
      </c>
      <c r="N12" s="70">
        <v>885</v>
      </c>
      <c r="O12" s="70">
        <v>467</v>
      </c>
      <c r="P12" s="70">
        <v>418</v>
      </c>
      <c r="Q12" s="70">
        <v>10017</v>
      </c>
      <c r="R12" s="70">
        <v>31201911</v>
      </c>
      <c r="S12" s="70">
        <v>3599</v>
      </c>
      <c r="T12" s="70">
        <v>1890</v>
      </c>
      <c r="U12" s="70">
        <v>1709</v>
      </c>
      <c r="V12" s="70">
        <v>45391</v>
      </c>
      <c r="W12" s="70">
        <v>129665655</v>
      </c>
    </row>
    <row r="13" spans="1:23" ht="14.25" customHeight="1">
      <c r="A13" s="154" t="s">
        <v>201</v>
      </c>
      <c r="B13" s="77" t="s">
        <v>300</v>
      </c>
      <c r="C13" s="78" t="s">
        <v>303</v>
      </c>
      <c r="D13" s="52">
        <v>109463</v>
      </c>
      <c r="E13" s="52">
        <v>55650</v>
      </c>
      <c r="F13" s="52">
        <v>53813</v>
      </c>
      <c r="G13" s="52">
        <v>1285392</v>
      </c>
      <c r="H13" s="52">
        <v>2595390358</v>
      </c>
      <c r="I13" s="52">
        <v>1445</v>
      </c>
      <c r="J13" s="52">
        <v>766</v>
      </c>
      <c r="K13" s="52">
        <v>679</v>
      </c>
      <c r="L13" s="52">
        <v>7559</v>
      </c>
      <c r="M13" s="52">
        <v>61206267</v>
      </c>
      <c r="N13" s="52">
        <v>883</v>
      </c>
      <c r="O13" s="52">
        <v>466</v>
      </c>
      <c r="P13" s="52">
        <v>417</v>
      </c>
      <c r="Q13" s="52">
        <v>10003</v>
      </c>
      <c r="R13" s="52">
        <v>31142911</v>
      </c>
      <c r="S13" s="52">
        <v>3277</v>
      </c>
      <c r="T13" s="52">
        <v>1705</v>
      </c>
      <c r="U13" s="52">
        <v>1572</v>
      </c>
      <c r="V13" s="52">
        <v>40348</v>
      </c>
      <c r="W13" s="52">
        <v>115252271</v>
      </c>
    </row>
    <row r="14" spans="1:23" ht="14.25" customHeight="1">
      <c r="A14" s="155"/>
      <c r="B14" s="77" t="s">
        <v>304</v>
      </c>
      <c r="C14" s="78" t="s">
        <v>306</v>
      </c>
      <c r="D14" s="52">
        <v>8440</v>
      </c>
      <c r="E14" s="52">
        <v>4360</v>
      </c>
      <c r="F14" s="52">
        <v>4080</v>
      </c>
      <c r="G14" s="52">
        <v>97573</v>
      </c>
      <c r="H14" s="52">
        <v>201338076</v>
      </c>
      <c r="I14" s="52">
        <v>15</v>
      </c>
      <c r="J14" s="52">
        <v>5</v>
      </c>
      <c r="K14" s="52">
        <v>10</v>
      </c>
      <c r="L14" s="52">
        <v>76</v>
      </c>
      <c r="M14" s="52">
        <v>779160</v>
      </c>
      <c r="N14" s="52">
        <v>2</v>
      </c>
      <c r="O14" s="52">
        <v>1</v>
      </c>
      <c r="P14" s="52">
        <v>1</v>
      </c>
      <c r="Q14" s="52">
        <v>14</v>
      </c>
      <c r="R14" s="52">
        <v>59000</v>
      </c>
      <c r="S14" s="52">
        <v>322</v>
      </c>
      <c r="T14" s="52">
        <v>185</v>
      </c>
      <c r="U14" s="52">
        <v>137</v>
      </c>
      <c r="V14" s="52">
        <v>5043</v>
      </c>
      <c r="W14" s="52">
        <v>14413384</v>
      </c>
    </row>
    <row r="15" spans="1:23" ht="14.25" customHeight="1">
      <c r="A15" s="97" t="s">
        <v>391</v>
      </c>
      <c r="B15" s="75" t="s">
        <v>296</v>
      </c>
      <c r="C15" s="76" t="s">
        <v>307</v>
      </c>
      <c r="D15" s="70">
        <v>25663</v>
      </c>
      <c r="E15" s="70">
        <v>13088</v>
      </c>
      <c r="F15" s="70">
        <v>12575</v>
      </c>
      <c r="G15" s="70">
        <v>306523</v>
      </c>
      <c r="H15" s="70">
        <v>609317142</v>
      </c>
      <c r="I15" s="70">
        <v>450</v>
      </c>
      <c r="J15" s="70">
        <v>271</v>
      </c>
      <c r="K15" s="70">
        <v>179</v>
      </c>
      <c r="L15" s="70">
        <v>4122</v>
      </c>
      <c r="M15" s="70">
        <v>22812645</v>
      </c>
      <c r="N15" s="70">
        <v>547</v>
      </c>
      <c r="O15" s="70">
        <v>280</v>
      </c>
      <c r="P15" s="70">
        <v>267</v>
      </c>
      <c r="Q15" s="70">
        <v>5790</v>
      </c>
      <c r="R15" s="70">
        <v>13032000</v>
      </c>
      <c r="S15" s="70">
        <v>834</v>
      </c>
      <c r="T15" s="70">
        <v>462</v>
      </c>
      <c r="U15" s="70">
        <v>372</v>
      </c>
      <c r="V15" s="70">
        <v>11154</v>
      </c>
      <c r="W15" s="70">
        <v>31394076</v>
      </c>
    </row>
    <row r="16" spans="1:23" ht="14.25" customHeight="1">
      <c r="A16" s="170" t="s">
        <v>392</v>
      </c>
      <c r="B16" s="77" t="s">
        <v>300</v>
      </c>
      <c r="C16" s="78" t="s">
        <v>303</v>
      </c>
      <c r="D16" s="52">
        <v>24380</v>
      </c>
      <c r="E16" s="52">
        <v>12434</v>
      </c>
      <c r="F16" s="52">
        <v>11946</v>
      </c>
      <c r="G16" s="52">
        <v>291196</v>
      </c>
      <c r="H16" s="52">
        <v>578851285</v>
      </c>
      <c r="I16" s="52">
        <v>450</v>
      </c>
      <c r="J16" s="52">
        <v>271</v>
      </c>
      <c r="K16" s="52">
        <v>179</v>
      </c>
      <c r="L16" s="52">
        <v>4122</v>
      </c>
      <c r="M16" s="52">
        <v>22812645</v>
      </c>
      <c r="N16" s="52">
        <v>547</v>
      </c>
      <c r="O16" s="52">
        <v>280</v>
      </c>
      <c r="P16" s="52">
        <v>267</v>
      </c>
      <c r="Q16" s="52">
        <v>5790</v>
      </c>
      <c r="R16" s="52">
        <v>13032000</v>
      </c>
      <c r="S16" s="52">
        <v>767</v>
      </c>
      <c r="T16" s="52">
        <v>425</v>
      </c>
      <c r="U16" s="52">
        <v>342</v>
      </c>
      <c r="V16" s="52">
        <v>10262</v>
      </c>
      <c r="W16" s="52">
        <v>28972550</v>
      </c>
    </row>
    <row r="17" spans="1:23" ht="14.25" customHeight="1">
      <c r="A17" s="171"/>
      <c r="B17" s="77" t="s">
        <v>304</v>
      </c>
      <c r="C17" s="78" t="s">
        <v>306</v>
      </c>
      <c r="D17" s="52">
        <v>1283</v>
      </c>
      <c r="E17" s="52">
        <v>654</v>
      </c>
      <c r="F17" s="52">
        <v>629</v>
      </c>
      <c r="G17" s="52">
        <v>15327</v>
      </c>
      <c r="H17" s="52">
        <v>30465857</v>
      </c>
      <c r="I17" s="52">
        <v>0</v>
      </c>
      <c r="J17" s="52">
        <v>0</v>
      </c>
      <c r="K17" s="52">
        <v>0</v>
      </c>
      <c r="L17" s="52">
        <v>0</v>
      </c>
      <c r="M17" s="52">
        <v>0</v>
      </c>
      <c r="N17" s="52">
        <v>0</v>
      </c>
      <c r="O17" s="52">
        <v>0</v>
      </c>
      <c r="P17" s="52">
        <v>0</v>
      </c>
      <c r="Q17" s="52">
        <v>0</v>
      </c>
      <c r="R17" s="52">
        <v>0</v>
      </c>
      <c r="S17" s="52">
        <v>67</v>
      </c>
      <c r="T17" s="52">
        <v>37</v>
      </c>
      <c r="U17" s="52">
        <v>30</v>
      </c>
      <c r="V17" s="52">
        <v>892</v>
      </c>
      <c r="W17" s="52">
        <v>2421526</v>
      </c>
    </row>
    <row r="18" spans="1:23" ht="14.25" customHeight="1">
      <c r="A18" s="97" t="s">
        <v>393</v>
      </c>
      <c r="B18" s="75" t="s">
        <v>296</v>
      </c>
      <c r="C18" s="76" t="s">
        <v>307</v>
      </c>
      <c r="D18" s="70">
        <v>0</v>
      </c>
      <c r="E18" s="70">
        <v>0</v>
      </c>
      <c r="F18" s="70">
        <v>0</v>
      </c>
      <c r="G18" s="70">
        <v>0</v>
      </c>
      <c r="H18" s="70">
        <v>0</v>
      </c>
      <c r="I18" s="70">
        <v>11</v>
      </c>
      <c r="J18" s="70">
        <v>4</v>
      </c>
      <c r="K18" s="70">
        <v>7</v>
      </c>
      <c r="L18" s="70">
        <v>193</v>
      </c>
      <c r="M18" s="70">
        <v>6886341</v>
      </c>
      <c r="N18" s="70">
        <v>212</v>
      </c>
      <c r="O18" s="70">
        <v>114</v>
      </c>
      <c r="P18" s="70">
        <v>98</v>
      </c>
      <c r="Q18" s="70">
        <v>1696</v>
      </c>
      <c r="R18" s="70">
        <v>10008511</v>
      </c>
      <c r="S18" s="70">
        <v>471</v>
      </c>
      <c r="T18" s="70">
        <v>252</v>
      </c>
      <c r="U18" s="70">
        <v>219</v>
      </c>
      <c r="V18" s="70">
        <v>4841</v>
      </c>
      <c r="W18" s="70">
        <v>14455969</v>
      </c>
    </row>
    <row r="19" spans="1:23" ht="14.25" customHeight="1">
      <c r="A19" s="168" t="s">
        <v>394</v>
      </c>
      <c r="B19" s="77" t="s">
        <v>300</v>
      </c>
      <c r="C19" s="78" t="s">
        <v>303</v>
      </c>
      <c r="D19" s="52">
        <v>0</v>
      </c>
      <c r="E19" s="52">
        <v>0</v>
      </c>
      <c r="F19" s="52">
        <v>0</v>
      </c>
      <c r="G19" s="52">
        <v>0</v>
      </c>
      <c r="H19" s="52">
        <v>0</v>
      </c>
      <c r="I19" s="52">
        <v>11</v>
      </c>
      <c r="J19" s="52">
        <v>4</v>
      </c>
      <c r="K19" s="52">
        <v>7</v>
      </c>
      <c r="L19" s="52">
        <v>186</v>
      </c>
      <c r="M19" s="52">
        <v>6835861</v>
      </c>
      <c r="N19" s="52">
        <v>212</v>
      </c>
      <c r="O19" s="52">
        <v>114</v>
      </c>
      <c r="P19" s="52">
        <v>98</v>
      </c>
      <c r="Q19" s="52">
        <v>1696</v>
      </c>
      <c r="R19" s="52">
        <v>10008511</v>
      </c>
      <c r="S19" s="52">
        <v>452</v>
      </c>
      <c r="T19" s="52">
        <v>238</v>
      </c>
      <c r="U19" s="52">
        <v>214</v>
      </c>
      <c r="V19" s="52">
        <v>4687</v>
      </c>
      <c r="W19" s="52">
        <v>13997971</v>
      </c>
    </row>
    <row r="20" spans="1:23" ht="14.25" customHeight="1">
      <c r="A20" s="169"/>
      <c r="B20" s="79" t="s">
        <v>304</v>
      </c>
      <c r="C20" s="80" t="s">
        <v>306</v>
      </c>
      <c r="D20" s="52">
        <v>0</v>
      </c>
      <c r="E20" s="52">
        <v>0</v>
      </c>
      <c r="F20" s="52">
        <v>0</v>
      </c>
      <c r="G20" s="52">
        <v>0</v>
      </c>
      <c r="H20" s="52">
        <v>0</v>
      </c>
      <c r="I20" s="52">
        <v>0</v>
      </c>
      <c r="J20" s="52">
        <v>0</v>
      </c>
      <c r="K20" s="52">
        <v>0</v>
      </c>
      <c r="L20" s="52">
        <v>7</v>
      </c>
      <c r="M20" s="52">
        <v>50480</v>
      </c>
      <c r="N20" s="52">
        <v>0</v>
      </c>
      <c r="O20" s="52">
        <v>0</v>
      </c>
      <c r="P20" s="52">
        <v>0</v>
      </c>
      <c r="Q20" s="52">
        <v>0</v>
      </c>
      <c r="R20" s="52">
        <v>0</v>
      </c>
      <c r="S20" s="52">
        <v>19</v>
      </c>
      <c r="T20" s="52">
        <v>14</v>
      </c>
      <c r="U20" s="52">
        <v>5</v>
      </c>
      <c r="V20" s="52">
        <v>154</v>
      </c>
      <c r="W20" s="52">
        <v>457998</v>
      </c>
    </row>
    <row r="21" spans="1:23" ht="14.25" customHeight="1">
      <c r="A21" s="97" t="s">
        <v>395</v>
      </c>
      <c r="B21" s="75" t="s">
        <v>296</v>
      </c>
      <c r="C21" s="76" t="s">
        <v>307</v>
      </c>
      <c r="D21" s="70">
        <v>7402</v>
      </c>
      <c r="E21" s="70">
        <v>3687</v>
      </c>
      <c r="F21" s="70">
        <v>3715</v>
      </c>
      <c r="G21" s="70">
        <v>80072</v>
      </c>
      <c r="H21" s="70">
        <v>165981810</v>
      </c>
      <c r="I21" s="70">
        <v>445</v>
      </c>
      <c r="J21" s="70">
        <v>204</v>
      </c>
      <c r="K21" s="70">
        <v>241</v>
      </c>
      <c r="L21" s="70">
        <v>1735</v>
      </c>
      <c r="M21" s="70">
        <v>11720816</v>
      </c>
      <c r="N21" s="70">
        <v>16</v>
      </c>
      <c r="O21" s="70">
        <v>9</v>
      </c>
      <c r="P21" s="70">
        <v>7</v>
      </c>
      <c r="Q21" s="70">
        <v>134</v>
      </c>
      <c r="R21" s="70">
        <v>571000</v>
      </c>
      <c r="S21" s="70">
        <v>144</v>
      </c>
      <c r="T21" s="70">
        <v>75</v>
      </c>
      <c r="U21" s="70">
        <v>69</v>
      </c>
      <c r="V21" s="70">
        <v>1288</v>
      </c>
      <c r="W21" s="70">
        <v>3864000</v>
      </c>
    </row>
    <row r="22" spans="1:23" ht="14.25" customHeight="1">
      <c r="A22" s="170" t="s">
        <v>396</v>
      </c>
      <c r="B22" s="77" t="s">
        <v>300</v>
      </c>
      <c r="C22" s="78" t="s">
        <v>303</v>
      </c>
      <c r="D22" s="52">
        <v>6800</v>
      </c>
      <c r="E22" s="52">
        <v>3376</v>
      </c>
      <c r="F22" s="52">
        <v>3424</v>
      </c>
      <c r="G22" s="52">
        <v>73015</v>
      </c>
      <c r="H22" s="52">
        <v>151365087</v>
      </c>
      <c r="I22" s="52">
        <v>441</v>
      </c>
      <c r="J22" s="52">
        <v>201</v>
      </c>
      <c r="K22" s="52">
        <v>240</v>
      </c>
      <c r="L22" s="52">
        <v>1723</v>
      </c>
      <c r="M22" s="52">
        <v>11568371</v>
      </c>
      <c r="N22" s="52">
        <v>16</v>
      </c>
      <c r="O22" s="52">
        <v>9</v>
      </c>
      <c r="P22" s="52">
        <v>7</v>
      </c>
      <c r="Q22" s="52">
        <v>134</v>
      </c>
      <c r="R22" s="52">
        <v>571000</v>
      </c>
      <c r="S22" s="52">
        <v>113</v>
      </c>
      <c r="T22" s="52">
        <v>58</v>
      </c>
      <c r="U22" s="52">
        <v>55</v>
      </c>
      <c r="V22" s="52">
        <v>966</v>
      </c>
      <c r="W22" s="52">
        <v>2898000</v>
      </c>
    </row>
    <row r="23" spans="1:23" ht="14.25" customHeight="1">
      <c r="A23" s="171"/>
      <c r="B23" s="79" t="s">
        <v>304</v>
      </c>
      <c r="C23" s="80" t="s">
        <v>306</v>
      </c>
      <c r="D23" s="52">
        <v>602</v>
      </c>
      <c r="E23" s="52">
        <v>311</v>
      </c>
      <c r="F23" s="52">
        <v>291</v>
      </c>
      <c r="G23" s="52">
        <v>7057</v>
      </c>
      <c r="H23" s="52">
        <v>14616723</v>
      </c>
      <c r="I23" s="52">
        <v>4</v>
      </c>
      <c r="J23" s="52">
        <v>3</v>
      </c>
      <c r="K23" s="52">
        <v>1</v>
      </c>
      <c r="L23" s="52">
        <v>12</v>
      </c>
      <c r="M23" s="52">
        <v>152445</v>
      </c>
      <c r="N23" s="52">
        <v>0</v>
      </c>
      <c r="O23" s="52">
        <v>0</v>
      </c>
      <c r="P23" s="52">
        <v>0</v>
      </c>
      <c r="Q23" s="52">
        <v>0</v>
      </c>
      <c r="R23" s="52">
        <v>0</v>
      </c>
      <c r="S23" s="52">
        <v>31</v>
      </c>
      <c r="T23" s="52">
        <v>17</v>
      </c>
      <c r="U23" s="52">
        <v>14</v>
      </c>
      <c r="V23" s="52">
        <v>322</v>
      </c>
      <c r="W23" s="52">
        <v>966000</v>
      </c>
    </row>
    <row r="24" spans="1:23" ht="14.25" customHeight="1">
      <c r="A24" s="97" t="s">
        <v>397</v>
      </c>
      <c r="B24" s="75" t="s">
        <v>296</v>
      </c>
      <c r="C24" s="76" t="s">
        <v>307</v>
      </c>
      <c r="D24" s="70">
        <v>16475</v>
      </c>
      <c r="E24" s="70">
        <v>8246</v>
      </c>
      <c r="F24" s="70">
        <v>8229</v>
      </c>
      <c r="G24" s="70">
        <v>203750</v>
      </c>
      <c r="H24" s="70">
        <v>400768220</v>
      </c>
      <c r="I24" s="70">
        <v>35</v>
      </c>
      <c r="J24" s="70">
        <v>19</v>
      </c>
      <c r="K24" s="70">
        <v>16</v>
      </c>
      <c r="L24" s="70">
        <v>170</v>
      </c>
      <c r="M24" s="70">
        <v>3077197</v>
      </c>
      <c r="N24" s="70">
        <v>0</v>
      </c>
      <c r="O24" s="70">
        <v>0</v>
      </c>
      <c r="P24" s="70">
        <v>0</v>
      </c>
      <c r="Q24" s="70">
        <v>985</v>
      </c>
      <c r="R24" s="70">
        <v>4399500</v>
      </c>
      <c r="S24" s="70">
        <v>117</v>
      </c>
      <c r="T24" s="70">
        <v>57</v>
      </c>
      <c r="U24" s="70">
        <v>60</v>
      </c>
      <c r="V24" s="70">
        <v>1542</v>
      </c>
      <c r="W24" s="70">
        <v>4296885</v>
      </c>
    </row>
    <row r="25" spans="1:23" ht="14.25" customHeight="1">
      <c r="A25" s="170" t="s">
        <v>398</v>
      </c>
      <c r="B25" s="77" t="s">
        <v>300</v>
      </c>
      <c r="C25" s="78" t="s">
        <v>303</v>
      </c>
      <c r="D25" s="52">
        <v>15693</v>
      </c>
      <c r="E25" s="52">
        <v>7865</v>
      </c>
      <c r="F25" s="52">
        <v>7828</v>
      </c>
      <c r="G25" s="52">
        <v>194098</v>
      </c>
      <c r="H25" s="52">
        <v>381769021</v>
      </c>
      <c r="I25" s="52">
        <v>35</v>
      </c>
      <c r="J25" s="52">
        <v>19</v>
      </c>
      <c r="K25" s="52">
        <v>16</v>
      </c>
      <c r="L25" s="52">
        <v>170</v>
      </c>
      <c r="M25" s="52">
        <v>3077197</v>
      </c>
      <c r="N25" s="52">
        <v>0</v>
      </c>
      <c r="O25" s="52">
        <v>0</v>
      </c>
      <c r="P25" s="52">
        <v>0</v>
      </c>
      <c r="Q25" s="52">
        <v>985</v>
      </c>
      <c r="R25" s="52">
        <v>4399500</v>
      </c>
      <c r="S25" s="52">
        <v>113</v>
      </c>
      <c r="T25" s="52">
        <v>55</v>
      </c>
      <c r="U25" s="52">
        <v>58</v>
      </c>
      <c r="V25" s="52">
        <v>1456</v>
      </c>
      <c r="W25" s="52">
        <v>4038885</v>
      </c>
    </row>
    <row r="26" spans="1:23" ht="14.25" customHeight="1">
      <c r="A26" s="171"/>
      <c r="B26" s="79" t="s">
        <v>304</v>
      </c>
      <c r="C26" s="80" t="s">
        <v>306</v>
      </c>
      <c r="D26" s="52">
        <v>782</v>
      </c>
      <c r="E26" s="52">
        <v>381</v>
      </c>
      <c r="F26" s="52">
        <v>401</v>
      </c>
      <c r="G26" s="52">
        <v>9652</v>
      </c>
      <c r="H26" s="52">
        <v>18999199</v>
      </c>
      <c r="I26" s="52">
        <v>0</v>
      </c>
      <c r="J26" s="52">
        <v>0</v>
      </c>
      <c r="K26" s="52">
        <v>0</v>
      </c>
      <c r="L26" s="52">
        <v>0</v>
      </c>
      <c r="M26" s="52">
        <v>0</v>
      </c>
      <c r="N26" s="52">
        <v>0</v>
      </c>
      <c r="O26" s="52">
        <v>0</v>
      </c>
      <c r="P26" s="52">
        <v>0</v>
      </c>
      <c r="Q26" s="52">
        <v>0</v>
      </c>
      <c r="R26" s="52">
        <v>0</v>
      </c>
      <c r="S26" s="52">
        <v>4</v>
      </c>
      <c r="T26" s="52">
        <v>2</v>
      </c>
      <c r="U26" s="52">
        <v>2</v>
      </c>
      <c r="V26" s="52">
        <v>86</v>
      </c>
      <c r="W26" s="52">
        <v>258000</v>
      </c>
    </row>
    <row r="27" spans="1:23" ht="14.25" customHeight="1">
      <c r="A27" s="97" t="s">
        <v>399</v>
      </c>
      <c r="B27" s="75" t="s">
        <v>296</v>
      </c>
      <c r="C27" s="76" t="s">
        <v>307</v>
      </c>
      <c r="D27" s="70">
        <v>9072</v>
      </c>
      <c r="E27" s="70">
        <v>4652</v>
      </c>
      <c r="F27" s="70">
        <v>4420</v>
      </c>
      <c r="G27" s="70">
        <v>107157</v>
      </c>
      <c r="H27" s="70">
        <v>210992133</v>
      </c>
      <c r="I27" s="70">
        <v>52</v>
      </c>
      <c r="J27" s="70">
        <v>31</v>
      </c>
      <c r="K27" s="70">
        <v>21</v>
      </c>
      <c r="L27" s="70">
        <v>207</v>
      </c>
      <c r="M27" s="70">
        <v>4081360</v>
      </c>
      <c r="N27" s="70">
        <v>22</v>
      </c>
      <c r="O27" s="70">
        <v>8</v>
      </c>
      <c r="P27" s="70">
        <v>14</v>
      </c>
      <c r="Q27" s="70">
        <v>169</v>
      </c>
      <c r="R27" s="70">
        <v>699000</v>
      </c>
      <c r="S27" s="70">
        <v>452</v>
      </c>
      <c r="T27" s="70">
        <v>233</v>
      </c>
      <c r="U27" s="70">
        <v>219</v>
      </c>
      <c r="V27" s="70">
        <v>4728</v>
      </c>
      <c r="W27" s="70">
        <v>14184000</v>
      </c>
    </row>
    <row r="28" spans="1:23" ht="14.25" customHeight="1">
      <c r="A28" s="168" t="s">
        <v>400</v>
      </c>
      <c r="B28" s="77" t="s">
        <v>300</v>
      </c>
      <c r="C28" s="78" t="s">
        <v>303</v>
      </c>
      <c r="D28" s="52">
        <v>8959</v>
      </c>
      <c r="E28" s="52">
        <v>4595</v>
      </c>
      <c r="F28" s="52">
        <v>4364</v>
      </c>
      <c r="G28" s="52">
        <v>105812</v>
      </c>
      <c r="H28" s="52">
        <v>208343828</v>
      </c>
      <c r="I28" s="52">
        <v>52</v>
      </c>
      <c r="J28" s="52">
        <v>31</v>
      </c>
      <c r="K28" s="52">
        <v>21</v>
      </c>
      <c r="L28" s="52">
        <v>207</v>
      </c>
      <c r="M28" s="52">
        <v>4081360</v>
      </c>
      <c r="N28" s="52">
        <v>22</v>
      </c>
      <c r="O28" s="52">
        <v>8</v>
      </c>
      <c r="P28" s="52">
        <v>14</v>
      </c>
      <c r="Q28" s="52">
        <v>169</v>
      </c>
      <c r="R28" s="52">
        <v>699000</v>
      </c>
      <c r="S28" s="52">
        <v>444</v>
      </c>
      <c r="T28" s="52">
        <v>228</v>
      </c>
      <c r="U28" s="52">
        <v>216</v>
      </c>
      <c r="V28" s="52">
        <v>4633</v>
      </c>
      <c r="W28" s="52">
        <v>13899000</v>
      </c>
    </row>
    <row r="29" spans="1:23" ht="14.25" customHeight="1">
      <c r="A29" s="169"/>
      <c r="B29" s="79" t="s">
        <v>304</v>
      </c>
      <c r="C29" s="80" t="s">
        <v>306</v>
      </c>
      <c r="D29" s="52">
        <v>113</v>
      </c>
      <c r="E29" s="52">
        <v>57</v>
      </c>
      <c r="F29" s="52">
        <v>56</v>
      </c>
      <c r="G29" s="52">
        <v>1345</v>
      </c>
      <c r="H29" s="52">
        <v>2648305</v>
      </c>
      <c r="I29" s="52">
        <v>0</v>
      </c>
      <c r="J29" s="52">
        <v>0</v>
      </c>
      <c r="K29" s="52">
        <v>0</v>
      </c>
      <c r="L29" s="52">
        <v>0</v>
      </c>
      <c r="M29" s="52">
        <v>0</v>
      </c>
      <c r="N29" s="52">
        <v>0</v>
      </c>
      <c r="O29" s="52">
        <v>0</v>
      </c>
      <c r="P29" s="52">
        <v>0</v>
      </c>
      <c r="Q29" s="52">
        <v>0</v>
      </c>
      <c r="R29" s="52">
        <v>0</v>
      </c>
      <c r="S29" s="52">
        <v>8</v>
      </c>
      <c r="T29" s="52">
        <v>5</v>
      </c>
      <c r="U29" s="52">
        <v>3</v>
      </c>
      <c r="V29" s="52">
        <v>95</v>
      </c>
      <c r="W29" s="52">
        <v>285000</v>
      </c>
    </row>
    <row r="30" spans="1:23" ht="14.25" customHeight="1">
      <c r="A30" s="97" t="s">
        <v>401</v>
      </c>
      <c r="B30" s="75" t="s">
        <v>296</v>
      </c>
      <c r="C30" s="76" t="s">
        <v>307</v>
      </c>
      <c r="D30" s="70">
        <v>20247</v>
      </c>
      <c r="E30" s="70">
        <v>10312</v>
      </c>
      <c r="F30" s="70">
        <v>9935</v>
      </c>
      <c r="G30" s="70">
        <v>236065</v>
      </c>
      <c r="H30" s="70">
        <v>512569077</v>
      </c>
      <c r="I30" s="70">
        <v>26</v>
      </c>
      <c r="J30" s="70">
        <v>15</v>
      </c>
      <c r="K30" s="70">
        <v>11</v>
      </c>
      <c r="L30" s="70">
        <v>65</v>
      </c>
      <c r="M30" s="70">
        <v>764344</v>
      </c>
      <c r="N30" s="70">
        <v>0</v>
      </c>
      <c r="O30" s="70">
        <v>0</v>
      </c>
      <c r="P30" s="70">
        <v>0</v>
      </c>
      <c r="Q30" s="70">
        <v>0</v>
      </c>
      <c r="R30" s="70">
        <v>0</v>
      </c>
      <c r="S30" s="70">
        <v>501</v>
      </c>
      <c r="T30" s="70">
        <v>273</v>
      </c>
      <c r="U30" s="70">
        <v>228</v>
      </c>
      <c r="V30" s="70">
        <v>5124</v>
      </c>
      <c r="W30" s="70">
        <v>14545715</v>
      </c>
    </row>
    <row r="31" spans="1:23" ht="14.25" customHeight="1">
      <c r="A31" s="170" t="s">
        <v>402</v>
      </c>
      <c r="B31" s="77" t="s">
        <v>300</v>
      </c>
      <c r="C31" s="78" t="s">
        <v>303</v>
      </c>
      <c r="D31" s="52">
        <v>19649</v>
      </c>
      <c r="E31" s="52">
        <v>10001</v>
      </c>
      <c r="F31" s="52">
        <v>9648</v>
      </c>
      <c r="G31" s="52">
        <v>229178</v>
      </c>
      <c r="H31" s="52">
        <v>497717458</v>
      </c>
      <c r="I31" s="52">
        <v>26</v>
      </c>
      <c r="J31" s="52">
        <v>15</v>
      </c>
      <c r="K31" s="52">
        <v>11</v>
      </c>
      <c r="L31" s="52">
        <v>65</v>
      </c>
      <c r="M31" s="52">
        <v>764344</v>
      </c>
      <c r="N31" s="52">
        <v>0</v>
      </c>
      <c r="O31" s="52">
        <v>0</v>
      </c>
      <c r="P31" s="52">
        <v>0</v>
      </c>
      <c r="Q31" s="52">
        <v>0</v>
      </c>
      <c r="R31" s="52">
        <v>0</v>
      </c>
      <c r="S31" s="52">
        <v>460</v>
      </c>
      <c r="T31" s="52">
        <v>249</v>
      </c>
      <c r="U31" s="52">
        <v>211</v>
      </c>
      <c r="V31" s="52">
        <v>4816</v>
      </c>
      <c r="W31" s="52">
        <v>13663511</v>
      </c>
    </row>
    <row r="32" spans="1:23" ht="14.25" customHeight="1">
      <c r="A32" s="171"/>
      <c r="B32" s="79" t="s">
        <v>304</v>
      </c>
      <c r="C32" s="80" t="s">
        <v>306</v>
      </c>
      <c r="D32" s="52">
        <v>598</v>
      </c>
      <c r="E32" s="52">
        <v>311</v>
      </c>
      <c r="F32" s="52">
        <v>287</v>
      </c>
      <c r="G32" s="52">
        <v>6887</v>
      </c>
      <c r="H32" s="52">
        <v>14851619</v>
      </c>
      <c r="I32" s="52">
        <v>0</v>
      </c>
      <c r="J32" s="52">
        <v>0</v>
      </c>
      <c r="K32" s="52">
        <v>0</v>
      </c>
      <c r="L32" s="52">
        <v>0</v>
      </c>
      <c r="M32" s="52">
        <v>0</v>
      </c>
      <c r="N32" s="52">
        <v>0</v>
      </c>
      <c r="O32" s="52">
        <v>0</v>
      </c>
      <c r="P32" s="52">
        <v>0</v>
      </c>
      <c r="Q32" s="52">
        <v>0</v>
      </c>
      <c r="R32" s="52">
        <v>0</v>
      </c>
      <c r="S32" s="52">
        <v>41</v>
      </c>
      <c r="T32" s="52">
        <v>24</v>
      </c>
      <c r="U32" s="52">
        <v>17</v>
      </c>
      <c r="V32" s="52">
        <v>308</v>
      </c>
      <c r="W32" s="52">
        <v>882204</v>
      </c>
    </row>
    <row r="33" spans="1:23" ht="14.25" customHeight="1">
      <c r="A33" s="69" t="s">
        <v>280</v>
      </c>
      <c r="B33" s="75" t="s">
        <v>296</v>
      </c>
      <c r="C33" s="76" t="s">
        <v>307</v>
      </c>
      <c r="D33" s="70">
        <v>1784</v>
      </c>
      <c r="E33" s="70">
        <v>912</v>
      </c>
      <c r="F33" s="70">
        <v>872</v>
      </c>
      <c r="G33" s="70">
        <v>18764</v>
      </c>
      <c r="H33" s="70">
        <v>36945967</v>
      </c>
      <c r="I33" s="70">
        <v>0</v>
      </c>
      <c r="J33" s="70">
        <v>0</v>
      </c>
      <c r="K33" s="70">
        <v>0</v>
      </c>
      <c r="L33" s="70">
        <v>18</v>
      </c>
      <c r="M33" s="70">
        <v>471242</v>
      </c>
      <c r="N33" s="70">
        <v>0</v>
      </c>
      <c r="O33" s="70">
        <v>0</v>
      </c>
      <c r="P33" s="70">
        <v>0</v>
      </c>
      <c r="Q33" s="70">
        <v>0</v>
      </c>
      <c r="R33" s="70">
        <v>0</v>
      </c>
      <c r="S33" s="70">
        <v>16</v>
      </c>
      <c r="T33" s="70">
        <v>10</v>
      </c>
      <c r="U33" s="70">
        <v>6</v>
      </c>
      <c r="V33" s="70">
        <v>195</v>
      </c>
      <c r="W33" s="70">
        <v>585361</v>
      </c>
    </row>
    <row r="34" spans="1:23" ht="14.25" customHeight="1">
      <c r="A34" s="150" t="s">
        <v>208</v>
      </c>
      <c r="B34" s="77" t="s">
        <v>300</v>
      </c>
      <c r="C34" s="78" t="s">
        <v>303</v>
      </c>
      <c r="D34" s="52">
        <v>1619</v>
      </c>
      <c r="E34" s="52">
        <v>827</v>
      </c>
      <c r="F34" s="52">
        <v>792</v>
      </c>
      <c r="G34" s="52">
        <v>17199</v>
      </c>
      <c r="H34" s="52">
        <v>33864482</v>
      </c>
      <c r="I34" s="52">
        <v>0</v>
      </c>
      <c r="J34" s="52">
        <v>0</v>
      </c>
      <c r="K34" s="52">
        <v>0</v>
      </c>
      <c r="L34" s="52">
        <v>16</v>
      </c>
      <c r="M34" s="52">
        <v>459930</v>
      </c>
      <c r="N34" s="52">
        <v>0</v>
      </c>
      <c r="O34" s="52">
        <v>0</v>
      </c>
      <c r="P34" s="52">
        <v>0</v>
      </c>
      <c r="Q34" s="52">
        <v>0</v>
      </c>
      <c r="R34" s="52">
        <v>0</v>
      </c>
      <c r="S34" s="52">
        <v>16</v>
      </c>
      <c r="T34" s="52">
        <v>10</v>
      </c>
      <c r="U34" s="52">
        <v>6</v>
      </c>
      <c r="V34" s="52">
        <v>195</v>
      </c>
      <c r="W34" s="52">
        <v>585361</v>
      </c>
    </row>
    <row r="35" spans="1:23" ht="14.25" customHeight="1">
      <c r="A35" s="151"/>
      <c r="B35" s="79" t="s">
        <v>304</v>
      </c>
      <c r="C35" s="80" t="s">
        <v>306</v>
      </c>
      <c r="D35" s="52">
        <v>165</v>
      </c>
      <c r="E35" s="52">
        <v>85</v>
      </c>
      <c r="F35" s="52">
        <v>80</v>
      </c>
      <c r="G35" s="52">
        <v>1565</v>
      </c>
      <c r="H35" s="52">
        <v>3081485</v>
      </c>
      <c r="I35" s="52">
        <v>0</v>
      </c>
      <c r="J35" s="52">
        <v>0</v>
      </c>
      <c r="K35" s="52">
        <v>0</v>
      </c>
      <c r="L35" s="52">
        <v>2</v>
      </c>
      <c r="M35" s="52">
        <v>11312</v>
      </c>
      <c r="N35" s="52">
        <v>0</v>
      </c>
      <c r="O35" s="52">
        <v>0</v>
      </c>
      <c r="P35" s="52">
        <v>0</v>
      </c>
      <c r="Q35" s="52">
        <v>0</v>
      </c>
      <c r="R35" s="52">
        <v>0</v>
      </c>
      <c r="S35" s="52">
        <v>0</v>
      </c>
      <c r="T35" s="52">
        <v>0</v>
      </c>
      <c r="U35" s="52">
        <v>0</v>
      </c>
      <c r="V35" s="52">
        <v>0</v>
      </c>
      <c r="W35" s="52">
        <v>0</v>
      </c>
    </row>
    <row r="36" spans="1:23" ht="14.25" customHeight="1">
      <c r="A36" s="69" t="s">
        <v>281</v>
      </c>
      <c r="B36" s="75" t="s">
        <v>296</v>
      </c>
      <c r="C36" s="76" t="s">
        <v>307</v>
      </c>
      <c r="D36" s="70">
        <v>1901</v>
      </c>
      <c r="E36" s="70">
        <v>953</v>
      </c>
      <c r="F36" s="70">
        <v>948</v>
      </c>
      <c r="G36" s="70">
        <v>22684</v>
      </c>
      <c r="H36" s="70">
        <v>44664796</v>
      </c>
      <c r="I36" s="70">
        <v>1</v>
      </c>
      <c r="J36" s="70">
        <v>1</v>
      </c>
      <c r="K36" s="70">
        <v>0</v>
      </c>
      <c r="L36" s="70">
        <v>27</v>
      </c>
      <c r="M36" s="70">
        <v>575761</v>
      </c>
      <c r="N36" s="70">
        <v>29</v>
      </c>
      <c r="O36" s="70">
        <v>14</v>
      </c>
      <c r="P36" s="70">
        <v>15</v>
      </c>
      <c r="Q36" s="70">
        <v>90</v>
      </c>
      <c r="R36" s="70">
        <v>387000</v>
      </c>
      <c r="S36" s="70">
        <v>250</v>
      </c>
      <c r="T36" s="70">
        <v>132</v>
      </c>
      <c r="U36" s="70">
        <v>118</v>
      </c>
      <c r="V36" s="70">
        <v>2687</v>
      </c>
      <c r="W36" s="70">
        <v>7850049</v>
      </c>
    </row>
    <row r="37" spans="1:23" ht="14.25" customHeight="1">
      <c r="A37" s="150" t="s">
        <v>210</v>
      </c>
      <c r="B37" s="77" t="s">
        <v>300</v>
      </c>
      <c r="C37" s="78" t="s">
        <v>303</v>
      </c>
      <c r="D37" s="52">
        <v>1569</v>
      </c>
      <c r="E37" s="52">
        <v>802</v>
      </c>
      <c r="F37" s="52">
        <v>767</v>
      </c>
      <c r="G37" s="52">
        <v>18694</v>
      </c>
      <c r="H37" s="52">
        <v>36808486</v>
      </c>
      <c r="I37" s="52">
        <v>1</v>
      </c>
      <c r="J37" s="52">
        <v>1</v>
      </c>
      <c r="K37" s="52">
        <v>0</v>
      </c>
      <c r="L37" s="52">
        <v>26</v>
      </c>
      <c r="M37" s="52">
        <v>568819</v>
      </c>
      <c r="N37" s="52">
        <v>29</v>
      </c>
      <c r="O37" s="52">
        <v>14</v>
      </c>
      <c r="P37" s="52">
        <v>15</v>
      </c>
      <c r="Q37" s="52">
        <v>90</v>
      </c>
      <c r="R37" s="52">
        <v>387000</v>
      </c>
      <c r="S37" s="52">
        <v>211</v>
      </c>
      <c r="T37" s="52">
        <v>111</v>
      </c>
      <c r="U37" s="52">
        <v>100</v>
      </c>
      <c r="V37" s="52">
        <v>2242</v>
      </c>
      <c r="W37" s="52">
        <v>6517549</v>
      </c>
    </row>
    <row r="38" spans="1:23" ht="14.25" customHeight="1">
      <c r="A38" s="151"/>
      <c r="B38" s="79" t="s">
        <v>304</v>
      </c>
      <c r="C38" s="80" t="s">
        <v>306</v>
      </c>
      <c r="D38" s="52">
        <v>332</v>
      </c>
      <c r="E38" s="52">
        <v>151</v>
      </c>
      <c r="F38" s="52">
        <v>181</v>
      </c>
      <c r="G38" s="52">
        <v>3990</v>
      </c>
      <c r="H38" s="52">
        <v>7856310</v>
      </c>
      <c r="I38" s="52">
        <v>0</v>
      </c>
      <c r="J38" s="52">
        <v>0</v>
      </c>
      <c r="K38" s="52">
        <v>0</v>
      </c>
      <c r="L38" s="52">
        <v>1</v>
      </c>
      <c r="M38" s="52">
        <v>6942</v>
      </c>
      <c r="N38" s="52">
        <v>0</v>
      </c>
      <c r="O38" s="52">
        <v>0</v>
      </c>
      <c r="P38" s="52">
        <v>0</v>
      </c>
      <c r="Q38" s="52">
        <v>0</v>
      </c>
      <c r="R38" s="52">
        <v>0</v>
      </c>
      <c r="S38" s="52">
        <v>39</v>
      </c>
      <c r="T38" s="52">
        <v>21</v>
      </c>
      <c r="U38" s="52">
        <v>18</v>
      </c>
      <c r="V38" s="52">
        <v>445</v>
      </c>
      <c r="W38" s="52">
        <v>1332500</v>
      </c>
    </row>
    <row r="39" spans="1:23" ht="14.25" customHeight="1">
      <c r="A39" s="69" t="s">
        <v>282</v>
      </c>
      <c r="B39" s="75" t="s">
        <v>296</v>
      </c>
      <c r="C39" s="76" t="s">
        <v>307</v>
      </c>
      <c r="D39" s="70">
        <v>1576</v>
      </c>
      <c r="E39" s="70">
        <v>779</v>
      </c>
      <c r="F39" s="70">
        <v>797</v>
      </c>
      <c r="G39" s="70">
        <v>17951</v>
      </c>
      <c r="H39" s="70">
        <v>35344139</v>
      </c>
      <c r="I39" s="70">
        <v>5</v>
      </c>
      <c r="J39" s="70">
        <v>2</v>
      </c>
      <c r="K39" s="70">
        <v>3</v>
      </c>
      <c r="L39" s="70">
        <v>362</v>
      </c>
      <c r="M39" s="70">
        <v>384942</v>
      </c>
      <c r="N39" s="70">
        <v>0</v>
      </c>
      <c r="O39" s="70">
        <v>0</v>
      </c>
      <c r="P39" s="70">
        <v>0</v>
      </c>
      <c r="Q39" s="70">
        <v>0</v>
      </c>
      <c r="R39" s="70">
        <v>0</v>
      </c>
      <c r="S39" s="70">
        <v>43</v>
      </c>
      <c r="T39" s="70">
        <v>18</v>
      </c>
      <c r="U39" s="70">
        <v>25</v>
      </c>
      <c r="V39" s="70">
        <v>639</v>
      </c>
      <c r="W39" s="70">
        <v>1917000</v>
      </c>
    </row>
    <row r="40" spans="1:23" ht="14.25" customHeight="1">
      <c r="A40" s="150" t="s">
        <v>211</v>
      </c>
      <c r="B40" s="77" t="s">
        <v>300</v>
      </c>
      <c r="C40" s="78" t="s">
        <v>303</v>
      </c>
      <c r="D40" s="52">
        <v>1454</v>
      </c>
      <c r="E40" s="52">
        <v>716</v>
      </c>
      <c r="F40" s="52">
        <v>738</v>
      </c>
      <c r="G40" s="52">
        <v>16559</v>
      </c>
      <c r="H40" s="52">
        <v>32603360</v>
      </c>
      <c r="I40" s="52">
        <v>5</v>
      </c>
      <c r="J40" s="52">
        <v>2</v>
      </c>
      <c r="K40" s="52">
        <v>3</v>
      </c>
      <c r="L40" s="52">
        <v>362</v>
      </c>
      <c r="M40" s="52">
        <v>384942</v>
      </c>
      <c r="N40" s="52">
        <v>0</v>
      </c>
      <c r="O40" s="52">
        <v>0</v>
      </c>
      <c r="P40" s="52">
        <v>0</v>
      </c>
      <c r="Q40" s="52">
        <v>0</v>
      </c>
      <c r="R40" s="52">
        <v>0</v>
      </c>
      <c r="S40" s="52">
        <v>43</v>
      </c>
      <c r="T40" s="52">
        <v>18</v>
      </c>
      <c r="U40" s="52">
        <v>25</v>
      </c>
      <c r="V40" s="52">
        <v>639</v>
      </c>
      <c r="W40" s="52">
        <v>1917000</v>
      </c>
    </row>
    <row r="41" spans="1:23" ht="14.25" customHeight="1">
      <c r="A41" s="151"/>
      <c r="B41" s="79" t="s">
        <v>304</v>
      </c>
      <c r="C41" s="80" t="s">
        <v>306</v>
      </c>
      <c r="D41" s="52">
        <v>122</v>
      </c>
      <c r="E41" s="52">
        <v>63</v>
      </c>
      <c r="F41" s="52">
        <v>59</v>
      </c>
      <c r="G41" s="52">
        <v>1392</v>
      </c>
      <c r="H41" s="52">
        <v>2740779</v>
      </c>
      <c r="I41" s="52">
        <v>0</v>
      </c>
      <c r="J41" s="52">
        <v>0</v>
      </c>
      <c r="K41" s="52">
        <v>0</v>
      </c>
      <c r="L41" s="52">
        <v>0</v>
      </c>
      <c r="M41" s="52">
        <v>0</v>
      </c>
      <c r="N41" s="52">
        <v>0</v>
      </c>
      <c r="O41" s="52">
        <v>0</v>
      </c>
      <c r="P41" s="52">
        <v>0</v>
      </c>
      <c r="Q41" s="52">
        <v>0</v>
      </c>
      <c r="R41" s="52">
        <v>0</v>
      </c>
      <c r="S41" s="52">
        <v>0</v>
      </c>
      <c r="T41" s="52">
        <v>0</v>
      </c>
      <c r="U41" s="52">
        <v>0</v>
      </c>
      <c r="V41" s="52">
        <v>0</v>
      </c>
      <c r="W41" s="52">
        <v>0</v>
      </c>
    </row>
    <row r="42" spans="1:23" ht="14.25" customHeight="1">
      <c r="A42" s="69" t="s">
        <v>283</v>
      </c>
      <c r="B42" s="75" t="s">
        <v>296</v>
      </c>
      <c r="C42" s="76" t="s">
        <v>307</v>
      </c>
      <c r="D42" s="70">
        <v>8047</v>
      </c>
      <c r="E42" s="70">
        <v>4130</v>
      </c>
      <c r="F42" s="70">
        <v>3917</v>
      </c>
      <c r="G42" s="70">
        <v>93812</v>
      </c>
      <c r="H42" s="70">
        <v>184366660</v>
      </c>
      <c r="I42" s="70">
        <v>26</v>
      </c>
      <c r="J42" s="70">
        <v>16</v>
      </c>
      <c r="K42" s="70">
        <v>10</v>
      </c>
      <c r="L42" s="70">
        <v>96</v>
      </c>
      <c r="M42" s="70">
        <v>2001269</v>
      </c>
      <c r="N42" s="70">
        <v>28</v>
      </c>
      <c r="O42" s="70">
        <v>23</v>
      </c>
      <c r="P42" s="70">
        <v>5</v>
      </c>
      <c r="Q42" s="70">
        <v>212</v>
      </c>
      <c r="R42" s="70">
        <v>832500</v>
      </c>
      <c r="S42" s="70">
        <v>285</v>
      </c>
      <c r="T42" s="70">
        <v>141</v>
      </c>
      <c r="U42" s="70">
        <v>144</v>
      </c>
      <c r="V42" s="70">
        <v>3268</v>
      </c>
      <c r="W42" s="70">
        <v>8497795</v>
      </c>
    </row>
    <row r="43" spans="1:23" ht="14.25" customHeight="1">
      <c r="A43" s="150" t="s">
        <v>212</v>
      </c>
      <c r="B43" s="77" t="s">
        <v>300</v>
      </c>
      <c r="C43" s="78" t="s">
        <v>303</v>
      </c>
      <c r="D43" s="52">
        <v>7848</v>
      </c>
      <c r="E43" s="52">
        <v>4018</v>
      </c>
      <c r="F43" s="52">
        <v>3830</v>
      </c>
      <c r="G43" s="52">
        <v>91531</v>
      </c>
      <c r="H43" s="52">
        <v>179879309</v>
      </c>
      <c r="I43" s="52">
        <v>26</v>
      </c>
      <c r="J43" s="52">
        <v>16</v>
      </c>
      <c r="K43" s="52">
        <v>10</v>
      </c>
      <c r="L43" s="52">
        <v>96</v>
      </c>
      <c r="M43" s="52">
        <v>2001269</v>
      </c>
      <c r="N43" s="52">
        <v>28</v>
      </c>
      <c r="O43" s="52">
        <v>23</v>
      </c>
      <c r="P43" s="52">
        <v>5</v>
      </c>
      <c r="Q43" s="52">
        <v>212</v>
      </c>
      <c r="R43" s="52">
        <v>832500</v>
      </c>
      <c r="S43" s="52">
        <v>279</v>
      </c>
      <c r="T43" s="52">
        <v>139</v>
      </c>
      <c r="U43" s="52">
        <v>140</v>
      </c>
      <c r="V43" s="52">
        <v>3213</v>
      </c>
      <c r="W43" s="52">
        <v>8332795</v>
      </c>
    </row>
    <row r="44" spans="1:23" ht="14.25" customHeight="1">
      <c r="A44" s="151"/>
      <c r="B44" s="79" t="s">
        <v>304</v>
      </c>
      <c r="C44" s="80" t="s">
        <v>306</v>
      </c>
      <c r="D44" s="52">
        <v>199</v>
      </c>
      <c r="E44" s="52">
        <v>112</v>
      </c>
      <c r="F44" s="52">
        <v>87</v>
      </c>
      <c r="G44" s="52">
        <v>2281</v>
      </c>
      <c r="H44" s="52">
        <v>4487351</v>
      </c>
      <c r="I44" s="52">
        <v>0</v>
      </c>
      <c r="J44" s="52">
        <v>0</v>
      </c>
      <c r="K44" s="52">
        <v>0</v>
      </c>
      <c r="L44" s="52">
        <v>0</v>
      </c>
      <c r="M44" s="52">
        <v>0</v>
      </c>
      <c r="N44" s="52">
        <v>0</v>
      </c>
      <c r="O44" s="52">
        <v>0</v>
      </c>
      <c r="P44" s="52">
        <v>0</v>
      </c>
      <c r="Q44" s="52">
        <v>0</v>
      </c>
      <c r="R44" s="52">
        <v>0</v>
      </c>
      <c r="S44" s="52">
        <v>6</v>
      </c>
      <c r="T44" s="52">
        <v>2</v>
      </c>
      <c r="U44" s="52">
        <v>4</v>
      </c>
      <c r="V44" s="52">
        <v>55</v>
      </c>
      <c r="W44" s="52">
        <v>165000</v>
      </c>
    </row>
    <row r="45" spans="1:23" ht="14.25" customHeight="1">
      <c r="A45" s="69" t="s">
        <v>284</v>
      </c>
      <c r="B45" s="75" t="s">
        <v>296</v>
      </c>
      <c r="C45" s="76" t="s">
        <v>307</v>
      </c>
      <c r="D45" s="70">
        <v>1555</v>
      </c>
      <c r="E45" s="70">
        <v>826</v>
      </c>
      <c r="F45" s="70">
        <v>729</v>
      </c>
      <c r="G45" s="70">
        <v>18317</v>
      </c>
      <c r="H45" s="70">
        <v>36064473</v>
      </c>
      <c r="I45" s="70">
        <v>3</v>
      </c>
      <c r="J45" s="70">
        <v>3</v>
      </c>
      <c r="K45" s="70">
        <v>0</v>
      </c>
      <c r="L45" s="70">
        <v>16</v>
      </c>
      <c r="M45" s="70">
        <v>644616</v>
      </c>
      <c r="N45" s="70">
        <v>5</v>
      </c>
      <c r="O45" s="70">
        <v>4</v>
      </c>
      <c r="P45" s="70">
        <v>1</v>
      </c>
      <c r="Q45" s="70">
        <v>20</v>
      </c>
      <c r="R45" s="70">
        <v>94000</v>
      </c>
      <c r="S45" s="70">
        <v>4</v>
      </c>
      <c r="T45" s="70">
        <v>1</v>
      </c>
      <c r="U45" s="70">
        <v>3</v>
      </c>
      <c r="V45" s="70">
        <v>62</v>
      </c>
      <c r="W45" s="70">
        <v>174093</v>
      </c>
    </row>
    <row r="46" spans="1:23" ht="14.25" customHeight="1">
      <c r="A46" s="150" t="s">
        <v>213</v>
      </c>
      <c r="B46" s="77" t="s">
        <v>300</v>
      </c>
      <c r="C46" s="78" t="s">
        <v>303</v>
      </c>
      <c r="D46" s="52">
        <v>1402</v>
      </c>
      <c r="E46" s="52">
        <v>741</v>
      </c>
      <c r="F46" s="52">
        <v>661</v>
      </c>
      <c r="G46" s="52">
        <v>16534</v>
      </c>
      <c r="H46" s="52">
        <v>32555546</v>
      </c>
      <c r="I46" s="52">
        <v>3</v>
      </c>
      <c r="J46" s="52">
        <v>3</v>
      </c>
      <c r="K46" s="52">
        <v>0</v>
      </c>
      <c r="L46" s="52">
        <v>16</v>
      </c>
      <c r="M46" s="52">
        <v>644616</v>
      </c>
      <c r="N46" s="52">
        <v>5</v>
      </c>
      <c r="O46" s="52">
        <v>4</v>
      </c>
      <c r="P46" s="52">
        <v>1</v>
      </c>
      <c r="Q46" s="52">
        <v>20</v>
      </c>
      <c r="R46" s="52">
        <v>94000</v>
      </c>
      <c r="S46" s="52">
        <v>4</v>
      </c>
      <c r="T46" s="52">
        <v>1</v>
      </c>
      <c r="U46" s="52">
        <v>3</v>
      </c>
      <c r="V46" s="52">
        <v>62</v>
      </c>
      <c r="W46" s="52">
        <v>174093</v>
      </c>
    </row>
    <row r="47" spans="1:23" ht="14.25" customHeight="1">
      <c r="A47" s="151"/>
      <c r="B47" s="79" t="s">
        <v>304</v>
      </c>
      <c r="C47" s="80" t="s">
        <v>306</v>
      </c>
      <c r="D47" s="52">
        <v>153</v>
      </c>
      <c r="E47" s="52">
        <v>85</v>
      </c>
      <c r="F47" s="52">
        <v>68</v>
      </c>
      <c r="G47" s="52">
        <v>1783</v>
      </c>
      <c r="H47" s="52">
        <v>3508927</v>
      </c>
      <c r="I47" s="52">
        <v>0</v>
      </c>
      <c r="J47" s="52">
        <v>0</v>
      </c>
      <c r="K47" s="52">
        <v>0</v>
      </c>
      <c r="L47" s="52">
        <v>0</v>
      </c>
      <c r="M47" s="52">
        <v>0</v>
      </c>
      <c r="N47" s="52">
        <v>0</v>
      </c>
      <c r="O47" s="52">
        <v>0</v>
      </c>
      <c r="P47" s="52">
        <v>0</v>
      </c>
      <c r="Q47" s="52">
        <v>0</v>
      </c>
      <c r="R47" s="52">
        <v>0</v>
      </c>
      <c r="S47" s="52">
        <v>0</v>
      </c>
      <c r="T47" s="52">
        <v>0</v>
      </c>
      <c r="U47" s="52">
        <v>0</v>
      </c>
      <c r="V47" s="52">
        <v>0</v>
      </c>
      <c r="W47" s="52">
        <v>0</v>
      </c>
    </row>
    <row r="48" spans="1:23" ht="14.25" customHeight="1">
      <c r="A48" s="69" t="s">
        <v>285</v>
      </c>
      <c r="B48" s="75" t="s">
        <v>296</v>
      </c>
      <c r="C48" s="76" t="s">
        <v>307</v>
      </c>
      <c r="D48" s="70">
        <v>3789</v>
      </c>
      <c r="E48" s="70">
        <v>1945</v>
      </c>
      <c r="F48" s="70">
        <v>1844</v>
      </c>
      <c r="G48" s="70">
        <v>43009</v>
      </c>
      <c r="H48" s="70">
        <v>84684238</v>
      </c>
      <c r="I48" s="70">
        <v>308</v>
      </c>
      <c r="J48" s="70">
        <v>155</v>
      </c>
      <c r="K48" s="70">
        <v>153</v>
      </c>
      <c r="L48" s="70">
        <v>328</v>
      </c>
      <c r="M48" s="70">
        <v>2734115</v>
      </c>
      <c r="N48" s="70">
        <v>3</v>
      </c>
      <c r="O48" s="70">
        <v>2</v>
      </c>
      <c r="P48" s="70">
        <v>1</v>
      </c>
      <c r="Q48" s="70">
        <v>13</v>
      </c>
      <c r="R48" s="70">
        <v>28000</v>
      </c>
      <c r="S48" s="70">
        <v>109</v>
      </c>
      <c r="T48" s="70">
        <v>57</v>
      </c>
      <c r="U48" s="70">
        <v>52</v>
      </c>
      <c r="V48" s="70">
        <v>2005</v>
      </c>
      <c r="W48" s="70">
        <v>6015000</v>
      </c>
    </row>
    <row r="49" spans="1:23" ht="14.25" customHeight="1">
      <c r="A49" s="150" t="s">
        <v>214</v>
      </c>
      <c r="B49" s="77" t="s">
        <v>300</v>
      </c>
      <c r="C49" s="78" t="s">
        <v>303</v>
      </c>
      <c r="D49" s="52">
        <v>3730</v>
      </c>
      <c r="E49" s="52">
        <v>1915</v>
      </c>
      <c r="F49" s="52">
        <v>1815</v>
      </c>
      <c r="G49" s="52">
        <v>42392</v>
      </c>
      <c r="H49" s="52">
        <v>83469365</v>
      </c>
      <c r="I49" s="52">
        <v>308</v>
      </c>
      <c r="J49" s="52">
        <v>155</v>
      </c>
      <c r="K49" s="52">
        <v>153</v>
      </c>
      <c r="L49" s="52">
        <v>328</v>
      </c>
      <c r="M49" s="52">
        <v>2734115</v>
      </c>
      <c r="N49" s="52">
        <v>3</v>
      </c>
      <c r="O49" s="52">
        <v>2</v>
      </c>
      <c r="P49" s="52">
        <v>1</v>
      </c>
      <c r="Q49" s="52">
        <v>13</v>
      </c>
      <c r="R49" s="52">
        <v>28000</v>
      </c>
      <c r="S49" s="52">
        <v>107</v>
      </c>
      <c r="T49" s="52">
        <v>56</v>
      </c>
      <c r="U49" s="52">
        <v>51</v>
      </c>
      <c r="V49" s="52">
        <v>1997</v>
      </c>
      <c r="W49" s="52">
        <v>5991000</v>
      </c>
    </row>
    <row r="50" spans="1:23" ht="14.25" customHeight="1">
      <c r="A50" s="151"/>
      <c r="B50" s="79" t="s">
        <v>304</v>
      </c>
      <c r="C50" s="80" t="s">
        <v>306</v>
      </c>
      <c r="D50" s="52">
        <v>59</v>
      </c>
      <c r="E50" s="52">
        <v>30</v>
      </c>
      <c r="F50" s="52">
        <v>29</v>
      </c>
      <c r="G50" s="52">
        <v>617</v>
      </c>
      <c r="H50" s="52">
        <v>1214873</v>
      </c>
      <c r="I50" s="52">
        <v>0</v>
      </c>
      <c r="J50" s="52">
        <v>0</v>
      </c>
      <c r="K50" s="52">
        <v>0</v>
      </c>
      <c r="L50" s="52">
        <v>0</v>
      </c>
      <c r="M50" s="52">
        <v>0</v>
      </c>
      <c r="N50" s="52">
        <v>0</v>
      </c>
      <c r="O50" s="52">
        <v>0</v>
      </c>
      <c r="P50" s="52">
        <v>0</v>
      </c>
      <c r="Q50" s="52">
        <v>0</v>
      </c>
      <c r="R50" s="52">
        <v>0</v>
      </c>
      <c r="S50" s="52">
        <v>2</v>
      </c>
      <c r="T50" s="52">
        <v>1</v>
      </c>
      <c r="U50" s="52">
        <v>1</v>
      </c>
      <c r="V50" s="52">
        <v>8</v>
      </c>
      <c r="W50" s="52">
        <v>24000</v>
      </c>
    </row>
    <row r="51" spans="1:23" ht="14.25" customHeight="1">
      <c r="A51" s="69" t="s">
        <v>286</v>
      </c>
      <c r="B51" s="75" t="s">
        <v>296</v>
      </c>
      <c r="C51" s="76" t="s">
        <v>307</v>
      </c>
      <c r="D51" s="70">
        <v>4031</v>
      </c>
      <c r="E51" s="70">
        <v>2069</v>
      </c>
      <c r="F51" s="70">
        <v>1962</v>
      </c>
      <c r="G51" s="70">
        <v>47196</v>
      </c>
      <c r="H51" s="70">
        <v>92916149</v>
      </c>
      <c r="I51" s="70">
        <v>8</v>
      </c>
      <c r="J51" s="70">
        <v>5</v>
      </c>
      <c r="K51" s="70">
        <v>3</v>
      </c>
      <c r="L51" s="70">
        <v>15</v>
      </c>
      <c r="M51" s="70">
        <v>549033</v>
      </c>
      <c r="N51" s="70">
        <v>0</v>
      </c>
      <c r="O51" s="70">
        <v>0</v>
      </c>
      <c r="P51" s="70">
        <v>0</v>
      </c>
      <c r="Q51" s="70">
        <v>4</v>
      </c>
      <c r="R51" s="70">
        <v>13000</v>
      </c>
      <c r="S51" s="70">
        <v>62</v>
      </c>
      <c r="T51" s="70">
        <v>32</v>
      </c>
      <c r="U51" s="70">
        <v>30</v>
      </c>
      <c r="V51" s="70">
        <v>635</v>
      </c>
      <c r="W51" s="70">
        <v>1887279</v>
      </c>
    </row>
    <row r="52" spans="1:23" ht="14.25" customHeight="1">
      <c r="A52" s="150" t="s">
        <v>215</v>
      </c>
      <c r="B52" s="77" t="s">
        <v>300</v>
      </c>
      <c r="C52" s="78" t="s">
        <v>303</v>
      </c>
      <c r="D52" s="52">
        <v>3936</v>
      </c>
      <c r="E52" s="52">
        <v>2021</v>
      </c>
      <c r="F52" s="52">
        <v>1915</v>
      </c>
      <c r="G52" s="52">
        <v>46133</v>
      </c>
      <c r="H52" s="52">
        <v>90823516</v>
      </c>
      <c r="I52" s="52">
        <v>8</v>
      </c>
      <c r="J52" s="52">
        <v>5</v>
      </c>
      <c r="K52" s="52">
        <v>3</v>
      </c>
      <c r="L52" s="52">
        <v>15</v>
      </c>
      <c r="M52" s="52">
        <v>549033</v>
      </c>
      <c r="N52" s="52">
        <v>0</v>
      </c>
      <c r="O52" s="52">
        <v>0</v>
      </c>
      <c r="P52" s="52">
        <v>0</v>
      </c>
      <c r="Q52" s="52">
        <v>4</v>
      </c>
      <c r="R52" s="52">
        <v>13000</v>
      </c>
      <c r="S52" s="52">
        <v>62</v>
      </c>
      <c r="T52" s="52">
        <v>32</v>
      </c>
      <c r="U52" s="52">
        <v>30</v>
      </c>
      <c r="V52" s="52">
        <v>626</v>
      </c>
      <c r="W52" s="52">
        <v>1860279</v>
      </c>
    </row>
    <row r="53" spans="1:23" ht="14.25" customHeight="1">
      <c r="A53" s="151"/>
      <c r="B53" s="79" t="s">
        <v>304</v>
      </c>
      <c r="C53" s="80" t="s">
        <v>306</v>
      </c>
      <c r="D53" s="52">
        <v>95</v>
      </c>
      <c r="E53" s="52">
        <v>48</v>
      </c>
      <c r="F53" s="52">
        <v>47</v>
      </c>
      <c r="G53" s="52">
        <v>1063</v>
      </c>
      <c r="H53" s="52">
        <v>2092633</v>
      </c>
      <c r="I53" s="52">
        <v>0</v>
      </c>
      <c r="J53" s="52">
        <v>0</v>
      </c>
      <c r="K53" s="52">
        <v>0</v>
      </c>
      <c r="L53" s="52">
        <v>0</v>
      </c>
      <c r="M53" s="52">
        <v>0</v>
      </c>
      <c r="N53" s="52">
        <v>0</v>
      </c>
      <c r="O53" s="52">
        <v>0</v>
      </c>
      <c r="P53" s="52">
        <v>0</v>
      </c>
      <c r="Q53" s="52">
        <v>0</v>
      </c>
      <c r="R53" s="52">
        <v>0</v>
      </c>
      <c r="S53" s="52">
        <v>0</v>
      </c>
      <c r="T53" s="52">
        <v>0</v>
      </c>
      <c r="U53" s="52">
        <v>0</v>
      </c>
      <c r="V53" s="52">
        <v>9</v>
      </c>
      <c r="W53" s="52">
        <v>27000</v>
      </c>
    </row>
    <row r="54" spans="1:23" ht="14.25" customHeight="1">
      <c r="A54" s="69" t="s">
        <v>287</v>
      </c>
      <c r="B54" s="75" t="s">
        <v>296</v>
      </c>
      <c r="C54" s="76" t="s">
        <v>307</v>
      </c>
      <c r="D54" s="70">
        <v>5100</v>
      </c>
      <c r="E54" s="70">
        <v>2643</v>
      </c>
      <c r="F54" s="70">
        <v>2457</v>
      </c>
      <c r="G54" s="70">
        <v>57126</v>
      </c>
      <c r="H54" s="70">
        <v>112233204</v>
      </c>
      <c r="I54" s="70">
        <v>3</v>
      </c>
      <c r="J54" s="70">
        <v>1</v>
      </c>
      <c r="K54" s="70">
        <v>2</v>
      </c>
      <c r="L54" s="70">
        <v>27</v>
      </c>
      <c r="M54" s="70">
        <v>1202787</v>
      </c>
      <c r="N54" s="70">
        <v>5</v>
      </c>
      <c r="O54" s="70">
        <v>2</v>
      </c>
      <c r="P54" s="70">
        <v>3</v>
      </c>
      <c r="Q54" s="70">
        <v>51</v>
      </c>
      <c r="R54" s="70">
        <v>209500</v>
      </c>
      <c r="S54" s="70">
        <v>25</v>
      </c>
      <c r="T54" s="70">
        <v>15</v>
      </c>
      <c r="U54" s="70">
        <v>10</v>
      </c>
      <c r="V54" s="70">
        <v>380</v>
      </c>
      <c r="W54" s="70">
        <v>1013815</v>
      </c>
    </row>
    <row r="55" spans="1:23" ht="14.25" customHeight="1">
      <c r="A55" s="150" t="s">
        <v>216</v>
      </c>
      <c r="B55" s="77" t="s">
        <v>300</v>
      </c>
      <c r="C55" s="78" t="s">
        <v>303</v>
      </c>
      <c r="D55" s="52">
        <v>4395</v>
      </c>
      <c r="E55" s="52">
        <v>2280</v>
      </c>
      <c r="F55" s="52">
        <v>2115</v>
      </c>
      <c r="G55" s="52">
        <v>49367</v>
      </c>
      <c r="H55" s="52">
        <v>96962061</v>
      </c>
      <c r="I55" s="52">
        <v>3</v>
      </c>
      <c r="J55" s="52">
        <v>1</v>
      </c>
      <c r="K55" s="52">
        <v>2</v>
      </c>
      <c r="L55" s="52">
        <v>27</v>
      </c>
      <c r="M55" s="52">
        <v>1202787</v>
      </c>
      <c r="N55" s="52">
        <v>5</v>
      </c>
      <c r="O55" s="52">
        <v>2</v>
      </c>
      <c r="P55" s="52">
        <v>3</v>
      </c>
      <c r="Q55" s="52">
        <v>51</v>
      </c>
      <c r="R55" s="52">
        <v>209500</v>
      </c>
      <c r="S55" s="52">
        <v>22</v>
      </c>
      <c r="T55" s="52">
        <v>12</v>
      </c>
      <c r="U55" s="52">
        <v>10</v>
      </c>
      <c r="V55" s="52">
        <v>312</v>
      </c>
      <c r="W55" s="52">
        <v>860498</v>
      </c>
    </row>
    <row r="56" spans="1:23" ht="14.25" customHeight="1">
      <c r="A56" s="151"/>
      <c r="B56" s="79" t="s">
        <v>304</v>
      </c>
      <c r="C56" s="80" t="s">
        <v>306</v>
      </c>
      <c r="D56" s="52">
        <v>705</v>
      </c>
      <c r="E56" s="52">
        <v>363</v>
      </c>
      <c r="F56" s="52">
        <v>342</v>
      </c>
      <c r="G56" s="52">
        <v>7759</v>
      </c>
      <c r="H56" s="52">
        <v>15271143</v>
      </c>
      <c r="I56" s="52">
        <v>0</v>
      </c>
      <c r="J56" s="52">
        <v>0</v>
      </c>
      <c r="K56" s="52">
        <v>0</v>
      </c>
      <c r="L56" s="52">
        <v>0</v>
      </c>
      <c r="M56" s="52">
        <v>0</v>
      </c>
      <c r="N56" s="52">
        <v>0</v>
      </c>
      <c r="O56" s="52">
        <v>0</v>
      </c>
      <c r="P56" s="52">
        <v>0</v>
      </c>
      <c r="Q56" s="52">
        <v>0</v>
      </c>
      <c r="R56" s="52">
        <v>0</v>
      </c>
      <c r="S56" s="52">
        <v>3</v>
      </c>
      <c r="T56" s="52">
        <v>3</v>
      </c>
      <c r="U56" s="52">
        <v>0</v>
      </c>
      <c r="V56" s="52">
        <v>68</v>
      </c>
      <c r="W56" s="52">
        <v>153317</v>
      </c>
    </row>
    <row r="57" spans="1:23" ht="14.25" customHeight="1">
      <c r="A57" s="69" t="s">
        <v>288</v>
      </c>
      <c r="B57" s="75" t="s">
        <v>296</v>
      </c>
      <c r="C57" s="76" t="s">
        <v>307</v>
      </c>
      <c r="D57" s="70">
        <v>1946</v>
      </c>
      <c r="E57" s="70">
        <v>993</v>
      </c>
      <c r="F57" s="70">
        <v>953</v>
      </c>
      <c r="G57" s="70">
        <v>21936</v>
      </c>
      <c r="H57" s="70">
        <v>47754672</v>
      </c>
      <c r="I57" s="70">
        <v>9</v>
      </c>
      <c r="J57" s="70">
        <v>3</v>
      </c>
      <c r="K57" s="70">
        <v>6</v>
      </c>
      <c r="L57" s="70">
        <v>40</v>
      </c>
      <c r="M57" s="70">
        <v>419271</v>
      </c>
      <c r="N57" s="70">
        <v>7</v>
      </c>
      <c r="O57" s="70">
        <v>3</v>
      </c>
      <c r="P57" s="70">
        <v>4</v>
      </c>
      <c r="Q57" s="70">
        <v>53</v>
      </c>
      <c r="R57" s="70">
        <v>238500</v>
      </c>
      <c r="S57" s="70">
        <v>73</v>
      </c>
      <c r="T57" s="70">
        <v>44</v>
      </c>
      <c r="U57" s="70">
        <v>29</v>
      </c>
      <c r="V57" s="70">
        <v>2122</v>
      </c>
      <c r="W57" s="70">
        <v>5892850</v>
      </c>
    </row>
    <row r="58" spans="1:23" ht="14.25" customHeight="1">
      <c r="A58" s="150" t="s">
        <v>217</v>
      </c>
      <c r="B58" s="77" t="s">
        <v>300</v>
      </c>
      <c r="C58" s="78" t="s">
        <v>303</v>
      </c>
      <c r="D58" s="52">
        <v>813</v>
      </c>
      <c r="E58" s="52">
        <v>392</v>
      </c>
      <c r="F58" s="52">
        <v>421</v>
      </c>
      <c r="G58" s="52">
        <v>9239</v>
      </c>
      <c r="H58" s="52">
        <v>20113303</v>
      </c>
      <c r="I58" s="52">
        <v>3</v>
      </c>
      <c r="J58" s="52">
        <v>1</v>
      </c>
      <c r="K58" s="52">
        <v>2</v>
      </c>
      <c r="L58" s="52">
        <v>14</v>
      </c>
      <c r="M58" s="52">
        <v>154678</v>
      </c>
      <c r="N58" s="52">
        <v>5</v>
      </c>
      <c r="O58" s="52">
        <v>2</v>
      </c>
      <c r="P58" s="52">
        <v>3</v>
      </c>
      <c r="Q58" s="52">
        <v>39</v>
      </c>
      <c r="R58" s="52">
        <v>179500</v>
      </c>
      <c r="S58" s="52">
        <v>21</v>
      </c>
      <c r="T58" s="52">
        <v>7</v>
      </c>
      <c r="U58" s="52">
        <v>14</v>
      </c>
      <c r="V58" s="52">
        <v>683</v>
      </c>
      <c r="W58" s="52">
        <v>1642525</v>
      </c>
    </row>
    <row r="59" spans="1:23" ht="14.25" customHeight="1">
      <c r="A59" s="151"/>
      <c r="B59" s="79" t="s">
        <v>304</v>
      </c>
      <c r="C59" s="80" t="s">
        <v>306</v>
      </c>
      <c r="D59" s="52">
        <v>1133</v>
      </c>
      <c r="E59" s="52">
        <v>601</v>
      </c>
      <c r="F59" s="52">
        <v>532</v>
      </c>
      <c r="G59" s="52">
        <v>12697</v>
      </c>
      <c r="H59" s="52">
        <v>27641369</v>
      </c>
      <c r="I59" s="52">
        <v>6</v>
      </c>
      <c r="J59" s="52">
        <v>2</v>
      </c>
      <c r="K59" s="52">
        <v>4</v>
      </c>
      <c r="L59" s="52">
        <v>26</v>
      </c>
      <c r="M59" s="52">
        <v>264593</v>
      </c>
      <c r="N59" s="52">
        <v>2</v>
      </c>
      <c r="O59" s="52">
        <v>1</v>
      </c>
      <c r="P59" s="52">
        <v>1</v>
      </c>
      <c r="Q59" s="52">
        <v>14</v>
      </c>
      <c r="R59" s="52">
        <v>59000</v>
      </c>
      <c r="S59" s="52">
        <v>52</v>
      </c>
      <c r="T59" s="52">
        <v>37</v>
      </c>
      <c r="U59" s="52">
        <v>15</v>
      </c>
      <c r="V59" s="52">
        <v>1439</v>
      </c>
      <c r="W59" s="52">
        <v>4250325</v>
      </c>
    </row>
    <row r="60" spans="1:23" ht="14.25" customHeight="1">
      <c r="A60" s="69" t="s">
        <v>289</v>
      </c>
      <c r="B60" s="75" t="s">
        <v>296</v>
      </c>
      <c r="C60" s="76" t="s">
        <v>307</v>
      </c>
      <c r="D60" s="70">
        <v>3355</v>
      </c>
      <c r="E60" s="70">
        <v>1759</v>
      </c>
      <c r="F60" s="70">
        <v>1596</v>
      </c>
      <c r="G60" s="70">
        <v>39250</v>
      </c>
      <c r="H60" s="70">
        <v>85423884</v>
      </c>
      <c r="I60" s="70">
        <v>8</v>
      </c>
      <c r="J60" s="70">
        <v>1</v>
      </c>
      <c r="K60" s="70">
        <v>7</v>
      </c>
      <c r="L60" s="70">
        <v>42</v>
      </c>
      <c r="M60" s="70">
        <v>435483</v>
      </c>
      <c r="N60" s="70">
        <v>2</v>
      </c>
      <c r="O60" s="70">
        <v>1</v>
      </c>
      <c r="P60" s="70">
        <v>1</v>
      </c>
      <c r="Q60" s="70">
        <v>33</v>
      </c>
      <c r="R60" s="70">
        <v>145000</v>
      </c>
      <c r="S60" s="70">
        <v>55</v>
      </c>
      <c r="T60" s="70">
        <v>20</v>
      </c>
      <c r="U60" s="70">
        <v>35</v>
      </c>
      <c r="V60" s="70">
        <v>1528</v>
      </c>
      <c r="W60" s="70">
        <v>4293695</v>
      </c>
    </row>
    <row r="61" spans="1:23" ht="14.25" customHeight="1">
      <c r="A61" s="150" t="s">
        <v>218</v>
      </c>
      <c r="B61" s="77" t="s">
        <v>300</v>
      </c>
      <c r="C61" s="78" t="s">
        <v>303</v>
      </c>
      <c r="D61" s="52">
        <v>1560</v>
      </c>
      <c r="E61" s="52">
        <v>803</v>
      </c>
      <c r="F61" s="52">
        <v>757</v>
      </c>
      <c r="G61" s="52">
        <v>18550</v>
      </c>
      <c r="H61" s="52">
        <v>40366417</v>
      </c>
      <c r="I61" s="52">
        <v>3</v>
      </c>
      <c r="J61" s="52">
        <v>1</v>
      </c>
      <c r="K61" s="52">
        <v>2</v>
      </c>
      <c r="L61" s="52">
        <v>14</v>
      </c>
      <c r="M61" s="52">
        <v>142095</v>
      </c>
      <c r="N61" s="52">
        <v>2</v>
      </c>
      <c r="O61" s="52">
        <v>1</v>
      </c>
      <c r="P61" s="52">
        <v>1</v>
      </c>
      <c r="Q61" s="52">
        <v>33</v>
      </c>
      <c r="R61" s="52">
        <v>145000</v>
      </c>
      <c r="S61" s="52">
        <v>20</v>
      </c>
      <c r="T61" s="52">
        <v>5</v>
      </c>
      <c r="U61" s="52">
        <v>15</v>
      </c>
      <c r="V61" s="52">
        <v>524</v>
      </c>
      <c r="W61" s="52">
        <v>1506208</v>
      </c>
    </row>
    <row r="62" spans="1:23" ht="14.25" customHeight="1">
      <c r="A62" s="151"/>
      <c r="B62" s="79" t="s">
        <v>304</v>
      </c>
      <c r="C62" s="80" t="s">
        <v>306</v>
      </c>
      <c r="D62" s="52">
        <v>1795</v>
      </c>
      <c r="E62" s="52">
        <v>956</v>
      </c>
      <c r="F62" s="52">
        <v>839</v>
      </c>
      <c r="G62" s="52">
        <v>20700</v>
      </c>
      <c r="H62" s="52">
        <v>45057467</v>
      </c>
      <c r="I62" s="52">
        <v>5</v>
      </c>
      <c r="J62" s="52">
        <v>0</v>
      </c>
      <c r="K62" s="52">
        <v>5</v>
      </c>
      <c r="L62" s="52">
        <v>28</v>
      </c>
      <c r="M62" s="52">
        <v>293388</v>
      </c>
      <c r="N62" s="52">
        <v>0</v>
      </c>
      <c r="O62" s="52">
        <v>0</v>
      </c>
      <c r="P62" s="52">
        <v>0</v>
      </c>
      <c r="Q62" s="52">
        <v>0</v>
      </c>
      <c r="R62" s="52">
        <v>0</v>
      </c>
      <c r="S62" s="52">
        <v>35</v>
      </c>
      <c r="T62" s="52">
        <v>15</v>
      </c>
      <c r="U62" s="52">
        <v>20</v>
      </c>
      <c r="V62" s="52">
        <v>1004</v>
      </c>
      <c r="W62" s="52">
        <v>2787487</v>
      </c>
    </row>
    <row r="63" spans="1:23" ht="14.25" customHeight="1">
      <c r="A63" s="69" t="s">
        <v>290</v>
      </c>
      <c r="B63" s="75" t="s">
        <v>296</v>
      </c>
      <c r="C63" s="76" t="s">
        <v>307</v>
      </c>
      <c r="D63" s="70">
        <v>258</v>
      </c>
      <c r="E63" s="70">
        <v>138</v>
      </c>
      <c r="F63" s="70">
        <v>120</v>
      </c>
      <c r="G63" s="70">
        <v>2902</v>
      </c>
      <c r="H63" s="70">
        <v>5773108</v>
      </c>
      <c r="I63" s="70">
        <v>8</v>
      </c>
      <c r="J63" s="70">
        <v>7</v>
      </c>
      <c r="K63" s="70">
        <v>1</v>
      </c>
      <c r="L63" s="70">
        <v>30</v>
      </c>
      <c r="M63" s="70">
        <v>599557</v>
      </c>
      <c r="N63" s="70">
        <v>2</v>
      </c>
      <c r="O63" s="70">
        <v>1</v>
      </c>
      <c r="P63" s="70">
        <v>1</v>
      </c>
      <c r="Q63" s="70">
        <v>19</v>
      </c>
      <c r="R63" s="70">
        <v>54500</v>
      </c>
      <c r="S63" s="70">
        <v>1</v>
      </c>
      <c r="T63" s="70">
        <v>1</v>
      </c>
      <c r="U63" s="70">
        <v>0</v>
      </c>
      <c r="V63" s="70">
        <v>47</v>
      </c>
      <c r="W63" s="70">
        <v>141000</v>
      </c>
    </row>
    <row r="64" spans="1:23" ht="14.25" customHeight="1">
      <c r="A64" s="150" t="s">
        <v>219</v>
      </c>
      <c r="B64" s="77" t="s">
        <v>300</v>
      </c>
      <c r="C64" s="78" t="s">
        <v>303</v>
      </c>
      <c r="D64" s="52">
        <v>258</v>
      </c>
      <c r="E64" s="52">
        <v>138</v>
      </c>
      <c r="F64" s="52">
        <v>120</v>
      </c>
      <c r="G64" s="52">
        <v>2902</v>
      </c>
      <c r="H64" s="52">
        <v>5773108</v>
      </c>
      <c r="I64" s="52">
        <v>8</v>
      </c>
      <c r="J64" s="52">
        <v>7</v>
      </c>
      <c r="K64" s="52">
        <v>1</v>
      </c>
      <c r="L64" s="52">
        <v>30</v>
      </c>
      <c r="M64" s="52">
        <v>599557</v>
      </c>
      <c r="N64" s="52">
        <v>2</v>
      </c>
      <c r="O64" s="52">
        <v>1</v>
      </c>
      <c r="P64" s="52">
        <v>1</v>
      </c>
      <c r="Q64" s="52">
        <v>19</v>
      </c>
      <c r="R64" s="52">
        <v>54500</v>
      </c>
      <c r="S64" s="52">
        <v>1</v>
      </c>
      <c r="T64" s="52">
        <v>1</v>
      </c>
      <c r="U64" s="52">
        <v>0</v>
      </c>
      <c r="V64" s="52">
        <v>47</v>
      </c>
      <c r="W64" s="52">
        <v>141000</v>
      </c>
    </row>
    <row r="65" spans="1:23" ht="14.25" customHeight="1">
      <c r="A65" s="151"/>
      <c r="B65" s="79" t="s">
        <v>304</v>
      </c>
      <c r="C65" s="80" t="s">
        <v>306</v>
      </c>
      <c r="D65" s="52">
        <v>0</v>
      </c>
      <c r="E65" s="52">
        <v>0</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row>
    <row r="66" spans="1:23" ht="14.25" customHeight="1">
      <c r="A66" s="69" t="s">
        <v>291</v>
      </c>
      <c r="B66" s="75" t="s">
        <v>296</v>
      </c>
      <c r="C66" s="76" t="s">
        <v>307</v>
      </c>
      <c r="D66" s="70">
        <v>2320</v>
      </c>
      <c r="E66" s="70">
        <v>1160</v>
      </c>
      <c r="F66" s="70">
        <v>1160</v>
      </c>
      <c r="G66" s="70">
        <v>27639</v>
      </c>
      <c r="H66" s="70">
        <v>54500609</v>
      </c>
      <c r="I66" s="70">
        <v>1</v>
      </c>
      <c r="J66" s="70">
        <v>1</v>
      </c>
      <c r="K66" s="70">
        <v>0</v>
      </c>
      <c r="L66" s="70">
        <v>6</v>
      </c>
      <c r="M66" s="70">
        <v>153898</v>
      </c>
      <c r="N66" s="70">
        <v>1</v>
      </c>
      <c r="O66" s="70">
        <v>0</v>
      </c>
      <c r="P66" s="70">
        <v>1</v>
      </c>
      <c r="Q66" s="70">
        <v>13</v>
      </c>
      <c r="R66" s="70">
        <v>58000</v>
      </c>
      <c r="S66" s="70">
        <v>34</v>
      </c>
      <c r="T66" s="70">
        <v>14</v>
      </c>
      <c r="U66" s="70">
        <v>20</v>
      </c>
      <c r="V66" s="70">
        <v>625</v>
      </c>
      <c r="W66" s="70">
        <v>1435199</v>
      </c>
    </row>
    <row r="67" spans="1:23" ht="14.25" customHeight="1">
      <c r="A67" s="150" t="s">
        <v>220</v>
      </c>
      <c r="B67" s="77" t="s">
        <v>300</v>
      </c>
      <c r="C67" s="78" t="s">
        <v>303</v>
      </c>
      <c r="D67" s="52">
        <v>2146</v>
      </c>
      <c r="E67" s="52">
        <v>1071</v>
      </c>
      <c r="F67" s="52">
        <v>1075</v>
      </c>
      <c r="G67" s="52">
        <v>25606</v>
      </c>
      <c r="H67" s="52">
        <v>50497632</v>
      </c>
      <c r="I67" s="52">
        <v>1</v>
      </c>
      <c r="J67" s="52">
        <v>1</v>
      </c>
      <c r="K67" s="52">
        <v>0</v>
      </c>
      <c r="L67" s="52">
        <v>6</v>
      </c>
      <c r="M67" s="52">
        <v>153898</v>
      </c>
      <c r="N67" s="52">
        <v>1</v>
      </c>
      <c r="O67" s="52">
        <v>0</v>
      </c>
      <c r="P67" s="52">
        <v>1</v>
      </c>
      <c r="Q67" s="52">
        <v>13</v>
      </c>
      <c r="R67" s="52">
        <v>58000</v>
      </c>
      <c r="S67" s="52">
        <v>34</v>
      </c>
      <c r="T67" s="52">
        <v>14</v>
      </c>
      <c r="U67" s="52">
        <v>20</v>
      </c>
      <c r="V67" s="52">
        <v>581</v>
      </c>
      <c r="W67" s="52">
        <v>1336672</v>
      </c>
    </row>
    <row r="68" spans="1:23" ht="14.25" customHeight="1">
      <c r="A68" s="151"/>
      <c r="B68" s="79" t="s">
        <v>304</v>
      </c>
      <c r="C68" s="80" t="s">
        <v>306</v>
      </c>
      <c r="D68" s="52">
        <v>174</v>
      </c>
      <c r="E68" s="52">
        <v>89</v>
      </c>
      <c r="F68" s="52">
        <v>85</v>
      </c>
      <c r="G68" s="52">
        <v>2033</v>
      </c>
      <c r="H68" s="52">
        <v>4002977</v>
      </c>
      <c r="I68" s="52">
        <v>0</v>
      </c>
      <c r="J68" s="52">
        <v>0</v>
      </c>
      <c r="K68" s="52">
        <v>0</v>
      </c>
      <c r="L68" s="52">
        <v>0</v>
      </c>
      <c r="M68" s="52">
        <v>0</v>
      </c>
      <c r="N68" s="52">
        <v>0</v>
      </c>
      <c r="O68" s="52">
        <v>0</v>
      </c>
      <c r="P68" s="52">
        <v>0</v>
      </c>
      <c r="Q68" s="52">
        <v>0</v>
      </c>
      <c r="R68" s="52">
        <v>0</v>
      </c>
      <c r="S68" s="52">
        <v>0</v>
      </c>
      <c r="T68" s="52">
        <v>0</v>
      </c>
      <c r="U68" s="52">
        <v>0</v>
      </c>
      <c r="V68" s="52">
        <v>44</v>
      </c>
      <c r="W68" s="52">
        <v>98527</v>
      </c>
    </row>
    <row r="69" spans="1:23" ht="14.25" customHeight="1">
      <c r="A69" s="69" t="s">
        <v>292</v>
      </c>
      <c r="B69" s="75" t="s">
        <v>296</v>
      </c>
      <c r="C69" s="76" t="s">
        <v>307</v>
      </c>
      <c r="D69" s="70">
        <v>977</v>
      </c>
      <c r="E69" s="70">
        <v>493</v>
      </c>
      <c r="F69" s="70">
        <v>484</v>
      </c>
      <c r="G69" s="70">
        <v>10976</v>
      </c>
      <c r="H69" s="70">
        <v>21600970</v>
      </c>
      <c r="I69" s="70">
        <v>4</v>
      </c>
      <c r="J69" s="70">
        <v>2</v>
      </c>
      <c r="K69" s="70">
        <v>2</v>
      </c>
      <c r="L69" s="70">
        <v>12</v>
      </c>
      <c r="M69" s="70">
        <v>121621</v>
      </c>
      <c r="N69" s="70">
        <v>1</v>
      </c>
      <c r="O69" s="70">
        <v>1</v>
      </c>
      <c r="P69" s="70">
        <v>0</v>
      </c>
      <c r="Q69" s="70">
        <v>35</v>
      </c>
      <c r="R69" s="70">
        <v>116000</v>
      </c>
      <c r="S69" s="70">
        <v>68</v>
      </c>
      <c r="T69" s="70">
        <v>31</v>
      </c>
      <c r="U69" s="70">
        <v>37</v>
      </c>
      <c r="V69" s="70">
        <v>671</v>
      </c>
      <c r="W69" s="70">
        <v>1846557</v>
      </c>
    </row>
    <row r="70" spans="1:23" ht="14.25" customHeight="1">
      <c r="A70" s="150" t="s">
        <v>221</v>
      </c>
      <c r="B70" s="77" t="s">
        <v>300</v>
      </c>
      <c r="C70" s="78" t="s">
        <v>303</v>
      </c>
      <c r="D70" s="52">
        <v>902</v>
      </c>
      <c r="E70" s="52">
        <v>456</v>
      </c>
      <c r="F70" s="52">
        <v>446</v>
      </c>
      <c r="G70" s="52">
        <v>10137</v>
      </c>
      <c r="H70" s="52">
        <v>19953745</v>
      </c>
      <c r="I70" s="52">
        <v>4</v>
      </c>
      <c r="J70" s="52">
        <v>2</v>
      </c>
      <c r="K70" s="52">
        <v>2</v>
      </c>
      <c r="L70" s="52">
        <v>12</v>
      </c>
      <c r="M70" s="52">
        <v>121621</v>
      </c>
      <c r="N70" s="52">
        <v>1</v>
      </c>
      <c r="O70" s="52">
        <v>1</v>
      </c>
      <c r="P70" s="52">
        <v>0</v>
      </c>
      <c r="Q70" s="52">
        <v>35</v>
      </c>
      <c r="R70" s="52">
        <v>116000</v>
      </c>
      <c r="S70" s="52">
        <v>54</v>
      </c>
      <c r="T70" s="52">
        <v>24</v>
      </c>
      <c r="U70" s="52">
        <v>30</v>
      </c>
      <c r="V70" s="52">
        <v>557</v>
      </c>
      <c r="W70" s="52">
        <v>1542057</v>
      </c>
    </row>
    <row r="71" spans="1:23" ht="14.25" customHeight="1">
      <c r="A71" s="151"/>
      <c r="B71" s="79" t="s">
        <v>304</v>
      </c>
      <c r="C71" s="80" t="s">
        <v>306</v>
      </c>
      <c r="D71" s="52">
        <v>75</v>
      </c>
      <c r="E71" s="52">
        <v>37</v>
      </c>
      <c r="F71" s="52">
        <v>38</v>
      </c>
      <c r="G71" s="52">
        <v>839</v>
      </c>
      <c r="H71" s="52">
        <v>1647225</v>
      </c>
      <c r="I71" s="52">
        <v>0</v>
      </c>
      <c r="J71" s="52">
        <v>0</v>
      </c>
      <c r="K71" s="52">
        <v>0</v>
      </c>
      <c r="L71" s="52">
        <v>0</v>
      </c>
      <c r="M71" s="52">
        <v>0</v>
      </c>
      <c r="N71" s="52">
        <v>0</v>
      </c>
      <c r="O71" s="52">
        <v>0</v>
      </c>
      <c r="P71" s="52">
        <v>0</v>
      </c>
      <c r="Q71" s="52">
        <v>0</v>
      </c>
      <c r="R71" s="52">
        <v>0</v>
      </c>
      <c r="S71" s="52">
        <v>14</v>
      </c>
      <c r="T71" s="52">
        <v>7</v>
      </c>
      <c r="U71" s="52">
        <v>7</v>
      </c>
      <c r="V71" s="52">
        <v>114</v>
      </c>
      <c r="W71" s="52">
        <v>304500</v>
      </c>
    </row>
    <row r="72" spans="1:23" ht="14.25" customHeight="1">
      <c r="A72" s="69" t="s">
        <v>293</v>
      </c>
      <c r="B72" s="75" t="s">
        <v>296</v>
      </c>
      <c r="C72" s="76" t="s">
        <v>307</v>
      </c>
      <c r="D72" s="70">
        <v>2130</v>
      </c>
      <c r="E72" s="70">
        <v>1082</v>
      </c>
      <c r="F72" s="70">
        <v>1048</v>
      </c>
      <c r="G72" s="70">
        <v>24637</v>
      </c>
      <c r="H72" s="70">
        <v>48510256</v>
      </c>
      <c r="I72" s="70">
        <v>40</v>
      </c>
      <c r="J72" s="70">
        <v>24</v>
      </c>
      <c r="K72" s="70">
        <v>16</v>
      </c>
      <c r="L72" s="70">
        <v>68</v>
      </c>
      <c r="M72" s="70">
        <v>1021950</v>
      </c>
      <c r="N72" s="70">
        <v>4</v>
      </c>
      <c r="O72" s="70">
        <v>4</v>
      </c>
      <c r="P72" s="70">
        <v>0</v>
      </c>
      <c r="Q72" s="70">
        <v>685</v>
      </c>
      <c r="R72" s="70">
        <v>250900</v>
      </c>
      <c r="S72" s="70">
        <v>41</v>
      </c>
      <c r="T72" s="70">
        <v>17</v>
      </c>
      <c r="U72" s="70">
        <v>24</v>
      </c>
      <c r="V72" s="70">
        <v>1707</v>
      </c>
      <c r="W72" s="70">
        <v>4940317</v>
      </c>
    </row>
    <row r="73" spans="1:23" ht="14.25" customHeight="1">
      <c r="A73" s="150" t="s">
        <v>222</v>
      </c>
      <c r="B73" s="77" t="s">
        <v>300</v>
      </c>
      <c r="C73" s="78" t="s">
        <v>303</v>
      </c>
      <c r="D73" s="52">
        <v>2100</v>
      </c>
      <c r="E73" s="52">
        <v>1063</v>
      </c>
      <c r="F73" s="52">
        <v>1037</v>
      </c>
      <c r="G73" s="52">
        <v>24276</v>
      </c>
      <c r="H73" s="52">
        <v>47799447</v>
      </c>
      <c r="I73" s="52">
        <v>40</v>
      </c>
      <c r="J73" s="52">
        <v>24</v>
      </c>
      <c r="K73" s="52">
        <v>16</v>
      </c>
      <c r="L73" s="52">
        <v>68</v>
      </c>
      <c r="M73" s="52">
        <v>1021950</v>
      </c>
      <c r="N73" s="52">
        <v>4</v>
      </c>
      <c r="O73" s="52">
        <v>4</v>
      </c>
      <c r="P73" s="52">
        <v>0</v>
      </c>
      <c r="Q73" s="52">
        <v>685</v>
      </c>
      <c r="R73" s="52">
        <v>250900</v>
      </c>
      <c r="S73" s="52">
        <v>40</v>
      </c>
      <c r="T73" s="52">
        <v>17</v>
      </c>
      <c r="U73" s="52">
        <v>23</v>
      </c>
      <c r="V73" s="52">
        <v>1707</v>
      </c>
      <c r="W73" s="52">
        <v>4940317</v>
      </c>
    </row>
    <row r="74" spans="1:23" ht="14.25" customHeight="1">
      <c r="A74" s="151"/>
      <c r="B74" s="79" t="s">
        <v>304</v>
      </c>
      <c r="C74" s="80" t="s">
        <v>306</v>
      </c>
      <c r="D74" s="52">
        <v>30</v>
      </c>
      <c r="E74" s="52">
        <v>19</v>
      </c>
      <c r="F74" s="52">
        <v>11</v>
      </c>
      <c r="G74" s="52">
        <v>361</v>
      </c>
      <c r="H74" s="52">
        <v>710809</v>
      </c>
      <c r="I74" s="52">
        <v>0</v>
      </c>
      <c r="J74" s="52">
        <v>0</v>
      </c>
      <c r="K74" s="52">
        <v>0</v>
      </c>
      <c r="L74" s="52">
        <v>0</v>
      </c>
      <c r="M74" s="52">
        <v>0</v>
      </c>
      <c r="N74" s="52">
        <v>0</v>
      </c>
      <c r="O74" s="52">
        <v>0</v>
      </c>
      <c r="P74" s="52">
        <v>0</v>
      </c>
      <c r="Q74" s="52">
        <v>0</v>
      </c>
      <c r="R74" s="52">
        <v>0</v>
      </c>
      <c r="S74" s="52">
        <v>1</v>
      </c>
      <c r="T74" s="52">
        <v>0</v>
      </c>
      <c r="U74" s="52">
        <v>1</v>
      </c>
      <c r="V74" s="52">
        <v>0</v>
      </c>
      <c r="W74" s="52">
        <v>0</v>
      </c>
    </row>
    <row r="75" spans="1:23" ht="14.25" customHeight="1">
      <c r="A75" s="69" t="s">
        <v>294</v>
      </c>
      <c r="B75" s="75" t="s">
        <v>296</v>
      </c>
      <c r="C75" s="76" t="s">
        <v>307</v>
      </c>
      <c r="D75" s="70">
        <v>260</v>
      </c>
      <c r="E75" s="70">
        <v>136</v>
      </c>
      <c r="F75" s="70">
        <v>124</v>
      </c>
      <c r="G75" s="70">
        <v>3025</v>
      </c>
      <c r="H75" s="70">
        <v>5956225</v>
      </c>
      <c r="I75" s="70">
        <v>3</v>
      </c>
      <c r="J75" s="70">
        <v>2</v>
      </c>
      <c r="K75" s="70">
        <v>1</v>
      </c>
      <c r="L75" s="70">
        <v>42</v>
      </c>
      <c r="M75" s="70">
        <v>1308284</v>
      </c>
      <c r="N75" s="70">
        <v>1</v>
      </c>
      <c r="O75" s="70">
        <v>1</v>
      </c>
      <c r="P75" s="70">
        <v>0</v>
      </c>
      <c r="Q75" s="70">
        <v>15</v>
      </c>
      <c r="R75" s="70">
        <v>65000</v>
      </c>
      <c r="S75" s="70">
        <v>12</v>
      </c>
      <c r="T75" s="70">
        <v>4</v>
      </c>
      <c r="U75" s="70">
        <v>8</v>
      </c>
      <c r="V75" s="70">
        <v>136</v>
      </c>
      <c r="W75" s="70">
        <v>408000</v>
      </c>
    </row>
    <row r="76" spans="1:23" ht="14.25" customHeight="1">
      <c r="A76" s="150" t="s">
        <v>224</v>
      </c>
      <c r="B76" s="77" t="s">
        <v>300</v>
      </c>
      <c r="C76" s="78" t="s">
        <v>303</v>
      </c>
      <c r="D76" s="52">
        <v>235</v>
      </c>
      <c r="E76" s="52">
        <v>129</v>
      </c>
      <c r="F76" s="52">
        <v>106</v>
      </c>
      <c r="G76" s="52">
        <v>2800</v>
      </c>
      <c r="H76" s="52">
        <v>5513200</v>
      </c>
      <c r="I76" s="52">
        <v>3</v>
      </c>
      <c r="J76" s="52">
        <v>2</v>
      </c>
      <c r="K76" s="52">
        <v>1</v>
      </c>
      <c r="L76" s="52">
        <v>42</v>
      </c>
      <c r="M76" s="52">
        <v>1308284</v>
      </c>
      <c r="N76" s="52">
        <v>1</v>
      </c>
      <c r="O76" s="52">
        <v>1</v>
      </c>
      <c r="P76" s="52">
        <v>0</v>
      </c>
      <c r="Q76" s="52">
        <v>15</v>
      </c>
      <c r="R76" s="52">
        <v>65000</v>
      </c>
      <c r="S76" s="52">
        <v>12</v>
      </c>
      <c r="T76" s="52">
        <v>4</v>
      </c>
      <c r="U76" s="52">
        <v>8</v>
      </c>
      <c r="V76" s="52">
        <v>136</v>
      </c>
      <c r="W76" s="52">
        <v>408000</v>
      </c>
    </row>
    <row r="77" spans="1:23" ht="14.25" customHeight="1">
      <c r="A77" s="151"/>
      <c r="B77" s="79" t="s">
        <v>304</v>
      </c>
      <c r="C77" s="80" t="s">
        <v>306</v>
      </c>
      <c r="D77" s="52">
        <v>25</v>
      </c>
      <c r="E77" s="52">
        <v>7</v>
      </c>
      <c r="F77" s="52">
        <v>18</v>
      </c>
      <c r="G77" s="52">
        <v>225</v>
      </c>
      <c r="H77" s="52">
        <v>443025</v>
      </c>
      <c r="I77" s="52">
        <v>0</v>
      </c>
      <c r="J77" s="52">
        <v>0</v>
      </c>
      <c r="K77" s="52">
        <v>0</v>
      </c>
      <c r="L77" s="52">
        <v>0</v>
      </c>
      <c r="M77" s="52">
        <v>0</v>
      </c>
      <c r="N77" s="52">
        <v>0</v>
      </c>
      <c r="O77" s="52">
        <v>0</v>
      </c>
      <c r="P77" s="52">
        <v>0</v>
      </c>
      <c r="Q77" s="52">
        <v>0</v>
      </c>
      <c r="R77" s="52">
        <v>0</v>
      </c>
      <c r="S77" s="52">
        <v>0</v>
      </c>
      <c r="T77" s="52">
        <v>0</v>
      </c>
      <c r="U77" s="52">
        <v>0</v>
      </c>
      <c r="V77" s="52">
        <v>0</v>
      </c>
      <c r="W77" s="52">
        <v>0</v>
      </c>
    </row>
    <row r="78" spans="1:23" ht="14.25" customHeight="1">
      <c r="A78" s="69" t="s">
        <v>295</v>
      </c>
      <c r="B78" s="75" t="s">
        <v>296</v>
      </c>
      <c r="C78" s="76" t="s">
        <v>307</v>
      </c>
      <c r="D78" s="70">
        <v>15</v>
      </c>
      <c r="E78" s="70">
        <v>7</v>
      </c>
      <c r="F78" s="70">
        <v>8</v>
      </c>
      <c r="G78" s="70">
        <v>174</v>
      </c>
      <c r="H78" s="70">
        <v>360702</v>
      </c>
      <c r="I78" s="70">
        <v>14</v>
      </c>
      <c r="J78" s="70">
        <v>4</v>
      </c>
      <c r="K78" s="70">
        <v>10</v>
      </c>
      <c r="L78" s="70">
        <v>14</v>
      </c>
      <c r="M78" s="70">
        <v>18895</v>
      </c>
      <c r="N78" s="70">
        <v>0</v>
      </c>
      <c r="O78" s="70">
        <v>0</v>
      </c>
      <c r="P78" s="70">
        <v>0</v>
      </c>
      <c r="Q78" s="70">
        <v>0</v>
      </c>
      <c r="R78" s="70">
        <v>0</v>
      </c>
      <c r="S78" s="70">
        <v>2</v>
      </c>
      <c r="T78" s="70">
        <v>1</v>
      </c>
      <c r="U78" s="70">
        <v>1</v>
      </c>
      <c r="V78" s="70">
        <v>7</v>
      </c>
      <c r="W78" s="70">
        <v>27000</v>
      </c>
    </row>
    <row r="79" spans="1:23" ht="14.25" customHeight="1">
      <c r="A79" s="150" t="s">
        <v>225</v>
      </c>
      <c r="B79" s="77" t="s">
        <v>300</v>
      </c>
      <c r="C79" s="78" t="s">
        <v>303</v>
      </c>
      <c r="D79" s="52">
        <v>15</v>
      </c>
      <c r="E79" s="52">
        <v>7</v>
      </c>
      <c r="F79" s="52">
        <v>8</v>
      </c>
      <c r="G79" s="52">
        <v>174</v>
      </c>
      <c r="H79" s="52">
        <v>360702</v>
      </c>
      <c r="I79" s="52">
        <v>14</v>
      </c>
      <c r="J79" s="52">
        <v>4</v>
      </c>
      <c r="K79" s="52">
        <v>10</v>
      </c>
      <c r="L79" s="52">
        <v>14</v>
      </c>
      <c r="M79" s="52">
        <v>18895</v>
      </c>
      <c r="N79" s="52">
        <v>0</v>
      </c>
      <c r="O79" s="52">
        <v>0</v>
      </c>
      <c r="P79" s="52">
        <v>0</v>
      </c>
      <c r="Q79" s="52">
        <v>0</v>
      </c>
      <c r="R79" s="52">
        <v>0</v>
      </c>
      <c r="S79" s="52">
        <v>2</v>
      </c>
      <c r="T79" s="52">
        <v>1</v>
      </c>
      <c r="U79" s="52">
        <v>1</v>
      </c>
      <c r="V79" s="52">
        <v>7</v>
      </c>
      <c r="W79" s="52">
        <v>27000</v>
      </c>
    </row>
    <row r="80" spans="1:23" ht="14.25" customHeight="1">
      <c r="A80" s="151"/>
      <c r="B80" s="79" t="s">
        <v>304</v>
      </c>
      <c r="C80" s="80" t="s">
        <v>306</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row>
    <row r="81" spans="1:23" ht="17.25" customHeight="1">
      <c r="A81" s="54" t="s">
        <v>268</v>
      </c>
      <c r="B81" s="81"/>
      <c r="C81" s="81"/>
      <c r="V81" s="49"/>
    </row>
    <row r="82" spans="1:23" ht="12.75">
      <c r="A82" s="71" t="s">
        <v>226</v>
      </c>
      <c r="B82" s="81"/>
      <c r="C82" s="81"/>
      <c r="L82" s="56"/>
      <c r="M82" s="56"/>
      <c r="N82" s="56"/>
    </row>
    <row r="83" spans="1:23" ht="14.25">
      <c r="A83" s="81" t="s">
        <v>469</v>
      </c>
      <c r="B83" s="81"/>
      <c r="C83" s="81"/>
    </row>
    <row r="84" spans="1:23" ht="18.75" hidden="1" customHeight="1">
      <c r="A84" s="103" t="s">
        <v>278</v>
      </c>
      <c r="B84" s="75" t="s">
        <v>296</v>
      </c>
      <c r="C84" s="76" t="s">
        <v>298</v>
      </c>
      <c r="D84" s="70">
        <v>117903</v>
      </c>
      <c r="E84" s="70">
        <v>60010</v>
      </c>
      <c r="F84" s="70">
        <v>57893</v>
      </c>
      <c r="G84" s="70">
        <v>1382965</v>
      </c>
      <c r="H84" s="70">
        <v>2796728434</v>
      </c>
      <c r="I84" s="70">
        <v>1479</v>
      </c>
      <c r="J84" s="70">
        <v>781</v>
      </c>
      <c r="K84" s="70">
        <v>698</v>
      </c>
      <c r="L84" s="70">
        <v>7635</v>
      </c>
      <c r="M84" s="70">
        <v>61985427</v>
      </c>
      <c r="N84" s="70">
        <v>885</v>
      </c>
      <c r="O84" s="70">
        <v>467</v>
      </c>
      <c r="P84" s="70">
        <v>418</v>
      </c>
      <c r="Q84" s="70">
        <v>10017</v>
      </c>
      <c r="R84" s="70">
        <v>31201911</v>
      </c>
      <c r="S84" s="70">
        <v>3599</v>
      </c>
      <c r="T84" s="70">
        <v>1890</v>
      </c>
      <c r="U84" s="70">
        <v>1709</v>
      </c>
      <c r="V84" s="70">
        <v>45391</v>
      </c>
      <c r="W84" s="70">
        <v>129665655</v>
      </c>
    </row>
    <row r="85" spans="1:23" ht="14.25" hidden="1" customHeight="1">
      <c r="A85" s="154" t="s">
        <v>201</v>
      </c>
      <c r="B85" s="77" t="s">
        <v>300</v>
      </c>
      <c r="C85" s="78" t="s">
        <v>302</v>
      </c>
      <c r="D85" s="52">
        <v>109463</v>
      </c>
      <c r="E85" s="52">
        <v>55650</v>
      </c>
      <c r="F85" s="52">
        <v>53813</v>
      </c>
      <c r="G85" s="52">
        <v>1285392</v>
      </c>
      <c r="H85" s="52">
        <v>2595390358</v>
      </c>
      <c r="I85" s="52">
        <v>1464</v>
      </c>
      <c r="J85" s="52">
        <v>776</v>
      </c>
      <c r="K85" s="52">
        <v>688</v>
      </c>
      <c r="L85" s="52">
        <v>7559</v>
      </c>
      <c r="M85" s="52">
        <v>61206267</v>
      </c>
      <c r="N85" s="52">
        <v>883</v>
      </c>
      <c r="O85" s="52">
        <v>466</v>
      </c>
      <c r="P85" s="52">
        <v>417</v>
      </c>
      <c r="Q85" s="52">
        <v>10003</v>
      </c>
      <c r="R85" s="52">
        <v>31142911</v>
      </c>
      <c r="S85" s="52">
        <v>3277</v>
      </c>
      <c r="T85" s="52">
        <v>1705</v>
      </c>
      <c r="U85" s="52">
        <v>1572</v>
      </c>
      <c r="V85" s="52">
        <v>40348</v>
      </c>
      <c r="W85" s="52">
        <v>115252271</v>
      </c>
    </row>
    <row r="86" spans="1:23" ht="14.25" hidden="1" customHeight="1">
      <c r="A86" s="155"/>
      <c r="B86" s="77" t="s">
        <v>304</v>
      </c>
      <c r="C86" s="78" t="s">
        <v>305</v>
      </c>
      <c r="D86" s="52">
        <v>8440</v>
      </c>
      <c r="E86" s="52">
        <v>4360</v>
      </c>
      <c r="F86" s="52">
        <v>4080</v>
      </c>
      <c r="G86" s="52">
        <v>97573</v>
      </c>
      <c r="H86" s="52">
        <v>201338076</v>
      </c>
      <c r="I86" s="52">
        <v>15</v>
      </c>
      <c r="J86" s="52">
        <v>5</v>
      </c>
      <c r="K86" s="52">
        <v>10</v>
      </c>
      <c r="L86" s="52">
        <v>76</v>
      </c>
      <c r="M86" s="52">
        <v>779160</v>
      </c>
      <c r="N86" s="52">
        <v>2</v>
      </c>
      <c r="O86" s="52">
        <v>1</v>
      </c>
      <c r="P86" s="52">
        <v>1</v>
      </c>
      <c r="Q86" s="52">
        <v>14</v>
      </c>
      <c r="R86" s="52">
        <v>59000</v>
      </c>
      <c r="S86" s="52">
        <v>322</v>
      </c>
      <c r="T86" s="52">
        <v>185</v>
      </c>
      <c r="U86" s="52">
        <v>137</v>
      </c>
      <c r="V86" s="52">
        <v>5043</v>
      </c>
      <c r="W86" s="52">
        <v>14413384</v>
      </c>
    </row>
    <row r="87" spans="1:23" ht="14.25" hidden="1" customHeight="1">
      <c r="A87" s="97" t="s">
        <v>391</v>
      </c>
      <c r="B87" s="75" t="s">
        <v>296</v>
      </c>
      <c r="C87" s="76" t="s">
        <v>298</v>
      </c>
      <c r="D87" s="70">
        <v>25663</v>
      </c>
      <c r="E87" s="70">
        <v>13088</v>
      </c>
      <c r="F87" s="70">
        <v>12575</v>
      </c>
      <c r="G87" s="70">
        <v>306523</v>
      </c>
      <c r="H87" s="70">
        <v>609317142</v>
      </c>
      <c r="I87" s="70">
        <v>450</v>
      </c>
      <c r="J87" s="70">
        <v>271</v>
      </c>
      <c r="K87" s="70">
        <v>179</v>
      </c>
      <c r="L87" s="70">
        <v>4122</v>
      </c>
      <c r="M87" s="70">
        <v>22812645</v>
      </c>
      <c r="N87" s="70">
        <v>547</v>
      </c>
      <c r="O87" s="70">
        <v>280</v>
      </c>
      <c r="P87" s="70">
        <v>267</v>
      </c>
      <c r="Q87" s="70">
        <v>5790</v>
      </c>
      <c r="R87" s="70">
        <v>13032000</v>
      </c>
      <c r="S87" s="70">
        <v>834</v>
      </c>
      <c r="T87" s="70">
        <v>462</v>
      </c>
      <c r="U87" s="70">
        <v>372</v>
      </c>
      <c r="V87" s="70">
        <v>11154</v>
      </c>
      <c r="W87" s="70">
        <v>31394076</v>
      </c>
    </row>
    <row r="88" spans="1:23" ht="14.25" hidden="1" customHeight="1">
      <c r="A88" s="170" t="s">
        <v>392</v>
      </c>
      <c r="B88" s="77" t="s">
        <v>300</v>
      </c>
      <c r="C88" s="78" t="s">
        <v>302</v>
      </c>
      <c r="D88" s="52">
        <v>24380</v>
      </c>
      <c r="E88" s="52">
        <v>12434</v>
      </c>
      <c r="F88" s="52">
        <v>11946</v>
      </c>
      <c r="G88" s="52">
        <v>291196</v>
      </c>
      <c r="H88" s="52">
        <v>578851285</v>
      </c>
      <c r="I88" s="52">
        <v>450</v>
      </c>
      <c r="J88" s="52">
        <v>271</v>
      </c>
      <c r="K88" s="52">
        <v>179</v>
      </c>
      <c r="L88" s="52">
        <v>4122</v>
      </c>
      <c r="M88" s="52">
        <v>22812645</v>
      </c>
      <c r="N88" s="52">
        <v>547</v>
      </c>
      <c r="O88" s="52">
        <v>280</v>
      </c>
      <c r="P88" s="52">
        <v>267</v>
      </c>
      <c r="Q88" s="52">
        <v>5790</v>
      </c>
      <c r="R88" s="52">
        <v>13032000</v>
      </c>
      <c r="S88" s="52">
        <v>767</v>
      </c>
      <c r="T88" s="52">
        <v>425</v>
      </c>
      <c r="U88" s="52">
        <v>342</v>
      </c>
      <c r="V88" s="52">
        <v>10262</v>
      </c>
      <c r="W88" s="52">
        <v>28972550</v>
      </c>
    </row>
    <row r="89" spans="1:23" ht="14.25" hidden="1" customHeight="1">
      <c r="A89" s="171"/>
      <c r="B89" s="77" t="s">
        <v>304</v>
      </c>
      <c r="C89" s="78" t="s">
        <v>305</v>
      </c>
      <c r="D89" s="52">
        <v>1283</v>
      </c>
      <c r="E89" s="52">
        <v>654</v>
      </c>
      <c r="F89" s="52">
        <v>629</v>
      </c>
      <c r="G89" s="52">
        <v>15327</v>
      </c>
      <c r="H89" s="52">
        <v>30465857</v>
      </c>
      <c r="I89" s="52">
        <v>0</v>
      </c>
      <c r="J89" s="52">
        <v>0</v>
      </c>
      <c r="K89" s="52">
        <v>0</v>
      </c>
      <c r="L89" s="52">
        <v>0</v>
      </c>
      <c r="M89" s="52">
        <v>0</v>
      </c>
      <c r="N89" s="52">
        <v>0</v>
      </c>
      <c r="O89" s="52">
        <v>0</v>
      </c>
      <c r="P89" s="52">
        <v>0</v>
      </c>
      <c r="Q89" s="52">
        <v>0</v>
      </c>
      <c r="R89" s="52">
        <v>0</v>
      </c>
      <c r="S89" s="52">
        <v>67</v>
      </c>
      <c r="T89" s="52">
        <v>37</v>
      </c>
      <c r="U89" s="52">
        <v>30</v>
      </c>
      <c r="V89" s="52">
        <v>892</v>
      </c>
      <c r="W89" s="52">
        <v>2421526</v>
      </c>
    </row>
    <row r="90" spans="1:23" ht="14.25" hidden="1" customHeight="1">
      <c r="A90" s="97" t="s">
        <v>393</v>
      </c>
      <c r="B90" s="75" t="s">
        <v>296</v>
      </c>
      <c r="C90" s="76" t="s">
        <v>298</v>
      </c>
      <c r="D90" s="70">
        <v>0</v>
      </c>
      <c r="E90" s="70">
        <v>0</v>
      </c>
      <c r="F90" s="70">
        <v>0</v>
      </c>
      <c r="G90" s="70">
        <v>0</v>
      </c>
      <c r="H90" s="70">
        <v>0</v>
      </c>
      <c r="I90" s="70">
        <v>30</v>
      </c>
      <c r="J90" s="70">
        <v>14</v>
      </c>
      <c r="K90" s="70">
        <v>16</v>
      </c>
      <c r="L90" s="70">
        <v>193</v>
      </c>
      <c r="M90" s="70">
        <v>6886341</v>
      </c>
      <c r="N90" s="70">
        <v>212</v>
      </c>
      <c r="O90" s="70">
        <v>114</v>
      </c>
      <c r="P90" s="70">
        <v>98</v>
      </c>
      <c r="Q90" s="70">
        <v>1696</v>
      </c>
      <c r="R90" s="70">
        <v>10008511</v>
      </c>
      <c r="S90" s="70">
        <v>471</v>
      </c>
      <c r="T90" s="70">
        <v>252</v>
      </c>
      <c r="U90" s="70">
        <v>219</v>
      </c>
      <c r="V90" s="70">
        <v>4841</v>
      </c>
      <c r="W90" s="70">
        <v>14455969</v>
      </c>
    </row>
    <row r="91" spans="1:23" ht="14.25" hidden="1" customHeight="1">
      <c r="A91" s="168" t="s">
        <v>394</v>
      </c>
      <c r="B91" s="77" t="s">
        <v>300</v>
      </c>
      <c r="C91" s="78" t="s">
        <v>302</v>
      </c>
      <c r="D91" s="52">
        <v>0</v>
      </c>
      <c r="E91" s="52">
        <v>0</v>
      </c>
      <c r="F91" s="52">
        <v>0</v>
      </c>
      <c r="G91" s="52">
        <v>0</v>
      </c>
      <c r="H91" s="52">
        <v>0</v>
      </c>
      <c r="I91" s="52">
        <v>30</v>
      </c>
      <c r="J91" s="52">
        <v>14</v>
      </c>
      <c r="K91" s="52">
        <v>16</v>
      </c>
      <c r="L91" s="52">
        <v>186</v>
      </c>
      <c r="M91" s="52">
        <v>6835861</v>
      </c>
      <c r="N91" s="52">
        <v>212</v>
      </c>
      <c r="O91" s="52">
        <v>114</v>
      </c>
      <c r="P91" s="52">
        <v>98</v>
      </c>
      <c r="Q91" s="52">
        <v>1696</v>
      </c>
      <c r="R91" s="52">
        <v>10008511</v>
      </c>
      <c r="S91" s="52">
        <v>452</v>
      </c>
      <c r="T91" s="52">
        <v>238</v>
      </c>
      <c r="U91" s="52">
        <v>214</v>
      </c>
      <c r="V91" s="52">
        <v>4687</v>
      </c>
      <c r="W91" s="52">
        <v>13997971</v>
      </c>
    </row>
    <row r="92" spans="1:23" ht="14.25" hidden="1" customHeight="1">
      <c r="A92" s="169"/>
      <c r="B92" s="79" t="s">
        <v>304</v>
      </c>
      <c r="C92" s="80" t="s">
        <v>305</v>
      </c>
      <c r="D92" s="52">
        <v>0</v>
      </c>
      <c r="E92" s="52">
        <v>0</v>
      </c>
      <c r="F92" s="52">
        <v>0</v>
      </c>
      <c r="G92" s="52">
        <v>0</v>
      </c>
      <c r="H92" s="52">
        <v>0</v>
      </c>
      <c r="I92" s="52">
        <v>0</v>
      </c>
      <c r="J92" s="52">
        <v>0</v>
      </c>
      <c r="K92" s="52">
        <v>0</v>
      </c>
      <c r="L92" s="52">
        <v>7</v>
      </c>
      <c r="M92" s="52">
        <v>50480</v>
      </c>
      <c r="N92" s="52">
        <v>0</v>
      </c>
      <c r="O92" s="52">
        <v>0</v>
      </c>
      <c r="P92" s="52">
        <v>0</v>
      </c>
      <c r="Q92" s="52">
        <v>0</v>
      </c>
      <c r="R92" s="52">
        <v>0</v>
      </c>
      <c r="S92" s="52">
        <v>19</v>
      </c>
      <c r="T92" s="52">
        <v>14</v>
      </c>
      <c r="U92" s="52">
        <v>5</v>
      </c>
      <c r="V92" s="52">
        <v>154</v>
      </c>
      <c r="W92" s="52">
        <v>457998</v>
      </c>
    </row>
    <row r="93" spans="1:23" ht="14.25" hidden="1" customHeight="1">
      <c r="A93" s="97" t="s">
        <v>395</v>
      </c>
      <c r="B93" s="75" t="s">
        <v>296</v>
      </c>
      <c r="C93" s="76" t="s">
        <v>298</v>
      </c>
      <c r="D93" s="70">
        <v>7402</v>
      </c>
      <c r="E93" s="70">
        <v>3687</v>
      </c>
      <c r="F93" s="70">
        <v>3715</v>
      </c>
      <c r="G93" s="70">
        <v>80072</v>
      </c>
      <c r="H93" s="70">
        <v>165981810</v>
      </c>
      <c r="I93" s="70">
        <v>445</v>
      </c>
      <c r="J93" s="70">
        <v>204</v>
      </c>
      <c r="K93" s="70">
        <v>241</v>
      </c>
      <c r="L93" s="70">
        <v>1735</v>
      </c>
      <c r="M93" s="70">
        <v>11720816</v>
      </c>
      <c r="N93" s="70">
        <v>16</v>
      </c>
      <c r="O93" s="70">
        <v>9</v>
      </c>
      <c r="P93" s="70">
        <v>7</v>
      </c>
      <c r="Q93" s="70">
        <v>134</v>
      </c>
      <c r="R93" s="70">
        <v>571000</v>
      </c>
      <c r="S93" s="70">
        <v>144</v>
      </c>
      <c r="T93" s="70">
        <v>75</v>
      </c>
      <c r="U93" s="70">
        <v>69</v>
      </c>
      <c r="V93" s="70">
        <v>1288</v>
      </c>
      <c r="W93" s="70">
        <v>3864000</v>
      </c>
    </row>
    <row r="94" spans="1:23" ht="14.25" hidden="1" customHeight="1">
      <c r="A94" s="170" t="s">
        <v>396</v>
      </c>
      <c r="B94" s="77" t="s">
        <v>300</v>
      </c>
      <c r="C94" s="78" t="s">
        <v>302</v>
      </c>
      <c r="D94" s="52">
        <v>6800</v>
      </c>
      <c r="E94" s="52">
        <v>3376</v>
      </c>
      <c r="F94" s="52">
        <v>3424</v>
      </c>
      <c r="G94" s="52">
        <v>73015</v>
      </c>
      <c r="H94" s="52">
        <v>151365087</v>
      </c>
      <c r="I94" s="52">
        <v>441</v>
      </c>
      <c r="J94" s="52">
        <v>201</v>
      </c>
      <c r="K94" s="52">
        <v>240</v>
      </c>
      <c r="L94" s="52">
        <v>1723</v>
      </c>
      <c r="M94" s="52">
        <v>11568371</v>
      </c>
      <c r="N94" s="52">
        <v>16</v>
      </c>
      <c r="O94" s="52">
        <v>9</v>
      </c>
      <c r="P94" s="52">
        <v>7</v>
      </c>
      <c r="Q94" s="52">
        <v>134</v>
      </c>
      <c r="R94" s="52">
        <v>571000</v>
      </c>
      <c r="S94" s="52">
        <v>113</v>
      </c>
      <c r="T94" s="52">
        <v>58</v>
      </c>
      <c r="U94" s="52">
        <v>55</v>
      </c>
      <c r="V94" s="52">
        <v>966</v>
      </c>
      <c r="W94" s="52">
        <v>2898000</v>
      </c>
    </row>
    <row r="95" spans="1:23" ht="14.25" hidden="1" customHeight="1">
      <c r="A95" s="171"/>
      <c r="B95" s="79" t="s">
        <v>304</v>
      </c>
      <c r="C95" s="80" t="s">
        <v>305</v>
      </c>
      <c r="D95" s="52">
        <v>602</v>
      </c>
      <c r="E95" s="52">
        <v>311</v>
      </c>
      <c r="F95" s="52">
        <v>291</v>
      </c>
      <c r="G95" s="52">
        <v>7057</v>
      </c>
      <c r="H95" s="52">
        <v>14616723</v>
      </c>
      <c r="I95" s="52">
        <v>4</v>
      </c>
      <c r="J95" s="52">
        <v>3</v>
      </c>
      <c r="K95" s="52">
        <v>1</v>
      </c>
      <c r="L95" s="52">
        <v>12</v>
      </c>
      <c r="M95" s="52">
        <v>152445</v>
      </c>
      <c r="N95" s="52">
        <v>0</v>
      </c>
      <c r="O95" s="52">
        <v>0</v>
      </c>
      <c r="P95" s="52">
        <v>0</v>
      </c>
      <c r="Q95" s="52">
        <v>0</v>
      </c>
      <c r="R95" s="52">
        <v>0</v>
      </c>
      <c r="S95" s="52">
        <v>31</v>
      </c>
      <c r="T95" s="52">
        <v>17</v>
      </c>
      <c r="U95" s="52">
        <v>14</v>
      </c>
      <c r="V95" s="52">
        <v>322</v>
      </c>
      <c r="W95" s="52">
        <v>966000</v>
      </c>
    </row>
    <row r="96" spans="1:23" ht="14.25" hidden="1" customHeight="1">
      <c r="A96" s="97" t="s">
        <v>397</v>
      </c>
      <c r="B96" s="75" t="s">
        <v>296</v>
      </c>
      <c r="C96" s="76" t="s">
        <v>298</v>
      </c>
      <c r="D96" s="70">
        <v>16475</v>
      </c>
      <c r="E96" s="70">
        <v>8246</v>
      </c>
      <c r="F96" s="70">
        <v>8229</v>
      </c>
      <c r="G96" s="70">
        <v>203750</v>
      </c>
      <c r="H96" s="70">
        <v>400768220</v>
      </c>
      <c r="I96" s="70">
        <v>35</v>
      </c>
      <c r="J96" s="70">
        <v>19</v>
      </c>
      <c r="K96" s="70">
        <v>16</v>
      </c>
      <c r="L96" s="70">
        <v>170</v>
      </c>
      <c r="M96" s="70">
        <v>3077197</v>
      </c>
      <c r="N96" s="70">
        <v>0</v>
      </c>
      <c r="O96" s="70">
        <v>0</v>
      </c>
      <c r="P96" s="70">
        <v>0</v>
      </c>
      <c r="Q96" s="70">
        <v>985</v>
      </c>
      <c r="R96" s="70">
        <v>4399500</v>
      </c>
      <c r="S96" s="70">
        <v>117</v>
      </c>
      <c r="T96" s="70">
        <v>57</v>
      </c>
      <c r="U96" s="70">
        <v>60</v>
      </c>
      <c r="V96" s="70">
        <v>1542</v>
      </c>
      <c r="W96" s="70">
        <v>4296885</v>
      </c>
    </row>
    <row r="97" spans="1:23" ht="14.25" hidden="1" customHeight="1">
      <c r="A97" s="170" t="s">
        <v>231</v>
      </c>
      <c r="B97" s="77" t="s">
        <v>300</v>
      </c>
      <c r="C97" s="78" t="s">
        <v>302</v>
      </c>
      <c r="D97" s="52">
        <v>15693</v>
      </c>
      <c r="E97" s="52">
        <v>7865</v>
      </c>
      <c r="F97" s="52">
        <v>7828</v>
      </c>
      <c r="G97" s="52">
        <v>194098</v>
      </c>
      <c r="H97" s="52">
        <v>381769021</v>
      </c>
      <c r="I97" s="52">
        <v>35</v>
      </c>
      <c r="J97" s="52">
        <v>19</v>
      </c>
      <c r="K97" s="52">
        <v>16</v>
      </c>
      <c r="L97" s="52">
        <v>170</v>
      </c>
      <c r="M97" s="52">
        <v>3077197</v>
      </c>
      <c r="N97" s="52">
        <v>0</v>
      </c>
      <c r="O97" s="52">
        <v>0</v>
      </c>
      <c r="P97" s="52">
        <v>0</v>
      </c>
      <c r="Q97" s="52">
        <v>985</v>
      </c>
      <c r="R97" s="52">
        <v>4399500</v>
      </c>
      <c r="S97" s="52">
        <v>113</v>
      </c>
      <c r="T97" s="52">
        <v>55</v>
      </c>
      <c r="U97" s="52">
        <v>58</v>
      </c>
      <c r="V97" s="52">
        <v>1456</v>
      </c>
      <c r="W97" s="52">
        <v>4038885</v>
      </c>
    </row>
    <row r="98" spans="1:23" ht="14.25" hidden="1" customHeight="1">
      <c r="A98" s="171"/>
      <c r="B98" s="79" t="s">
        <v>304</v>
      </c>
      <c r="C98" s="80" t="s">
        <v>305</v>
      </c>
      <c r="D98" s="52">
        <v>782</v>
      </c>
      <c r="E98" s="52">
        <v>381</v>
      </c>
      <c r="F98" s="52">
        <v>401</v>
      </c>
      <c r="G98" s="52">
        <v>9652</v>
      </c>
      <c r="H98" s="52">
        <v>18999199</v>
      </c>
      <c r="I98" s="52">
        <v>0</v>
      </c>
      <c r="J98" s="52">
        <v>0</v>
      </c>
      <c r="K98" s="52">
        <v>0</v>
      </c>
      <c r="L98" s="52">
        <v>0</v>
      </c>
      <c r="M98" s="52">
        <v>0</v>
      </c>
      <c r="N98" s="52">
        <v>0</v>
      </c>
      <c r="O98" s="52">
        <v>0</v>
      </c>
      <c r="P98" s="52">
        <v>0</v>
      </c>
      <c r="Q98" s="52">
        <v>0</v>
      </c>
      <c r="R98" s="52">
        <v>0</v>
      </c>
      <c r="S98" s="52">
        <v>4</v>
      </c>
      <c r="T98" s="52">
        <v>2</v>
      </c>
      <c r="U98" s="52">
        <v>2</v>
      </c>
      <c r="V98" s="52">
        <v>86</v>
      </c>
      <c r="W98" s="52">
        <v>258000</v>
      </c>
    </row>
    <row r="99" spans="1:23" ht="14.25" hidden="1" customHeight="1">
      <c r="A99" s="97" t="s">
        <v>399</v>
      </c>
      <c r="B99" s="75" t="s">
        <v>296</v>
      </c>
      <c r="C99" s="76" t="s">
        <v>298</v>
      </c>
      <c r="D99" s="70">
        <v>9072</v>
      </c>
      <c r="E99" s="70">
        <v>4652</v>
      </c>
      <c r="F99" s="70">
        <v>4420</v>
      </c>
      <c r="G99" s="70">
        <v>107157</v>
      </c>
      <c r="H99" s="70">
        <v>210992133</v>
      </c>
      <c r="I99" s="70">
        <v>52</v>
      </c>
      <c r="J99" s="70">
        <v>31</v>
      </c>
      <c r="K99" s="70">
        <v>21</v>
      </c>
      <c r="L99" s="70">
        <v>207</v>
      </c>
      <c r="M99" s="70">
        <v>4081360</v>
      </c>
      <c r="N99" s="70">
        <v>22</v>
      </c>
      <c r="O99" s="70">
        <v>8</v>
      </c>
      <c r="P99" s="70">
        <v>14</v>
      </c>
      <c r="Q99" s="70">
        <v>169</v>
      </c>
      <c r="R99" s="70">
        <v>699000</v>
      </c>
      <c r="S99" s="70">
        <v>452</v>
      </c>
      <c r="T99" s="70">
        <v>233</v>
      </c>
      <c r="U99" s="70">
        <v>219</v>
      </c>
      <c r="V99" s="70">
        <v>4728</v>
      </c>
      <c r="W99" s="70">
        <v>14184000</v>
      </c>
    </row>
    <row r="100" spans="1:23" ht="14.25" hidden="1" customHeight="1">
      <c r="A100" s="168" t="s">
        <v>400</v>
      </c>
      <c r="B100" s="77" t="s">
        <v>300</v>
      </c>
      <c r="C100" s="78" t="s">
        <v>302</v>
      </c>
      <c r="D100" s="52">
        <v>8959</v>
      </c>
      <c r="E100" s="52">
        <v>4595</v>
      </c>
      <c r="F100" s="52">
        <v>4364</v>
      </c>
      <c r="G100" s="52">
        <v>105812</v>
      </c>
      <c r="H100" s="52">
        <v>208343828</v>
      </c>
      <c r="I100" s="52">
        <v>52</v>
      </c>
      <c r="J100" s="52">
        <v>31</v>
      </c>
      <c r="K100" s="52">
        <v>21</v>
      </c>
      <c r="L100" s="52">
        <v>207</v>
      </c>
      <c r="M100" s="52">
        <v>4081360</v>
      </c>
      <c r="N100" s="52">
        <v>22</v>
      </c>
      <c r="O100" s="52">
        <v>8</v>
      </c>
      <c r="P100" s="52">
        <v>14</v>
      </c>
      <c r="Q100" s="52">
        <v>169</v>
      </c>
      <c r="R100" s="52">
        <v>699000</v>
      </c>
      <c r="S100" s="52">
        <v>444</v>
      </c>
      <c r="T100" s="52">
        <v>228</v>
      </c>
      <c r="U100" s="52">
        <v>216</v>
      </c>
      <c r="V100" s="52">
        <v>4633</v>
      </c>
      <c r="W100" s="52">
        <v>13899000</v>
      </c>
    </row>
    <row r="101" spans="1:23" ht="14.25" hidden="1" customHeight="1">
      <c r="A101" s="169"/>
      <c r="B101" s="79" t="s">
        <v>304</v>
      </c>
      <c r="C101" s="80" t="s">
        <v>305</v>
      </c>
      <c r="D101" s="52">
        <v>113</v>
      </c>
      <c r="E101" s="52">
        <v>57</v>
      </c>
      <c r="F101" s="52">
        <v>56</v>
      </c>
      <c r="G101" s="52">
        <v>1345</v>
      </c>
      <c r="H101" s="52">
        <v>2648305</v>
      </c>
      <c r="I101" s="52">
        <v>0</v>
      </c>
      <c r="J101" s="52">
        <v>0</v>
      </c>
      <c r="K101" s="52">
        <v>0</v>
      </c>
      <c r="L101" s="52">
        <v>0</v>
      </c>
      <c r="M101" s="52">
        <v>0</v>
      </c>
      <c r="N101" s="52">
        <v>0</v>
      </c>
      <c r="O101" s="52">
        <v>0</v>
      </c>
      <c r="P101" s="52">
        <v>0</v>
      </c>
      <c r="Q101" s="52">
        <v>0</v>
      </c>
      <c r="R101" s="52">
        <v>0</v>
      </c>
      <c r="S101" s="52">
        <v>8</v>
      </c>
      <c r="T101" s="52">
        <v>5</v>
      </c>
      <c r="U101" s="52">
        <v>3</v>
      </c>
      <c r="V101" s="52">
        <v>95</v>
      </c>
      <c r="W101" s="52">
        <v>285000</v>
      </c>
    </row>
    <row r="102" spans="1:23" ht="14.25" hidden="1" customHeight="1">
      <c r="A102" s="97" t="s">
        <v>401</v>
      </c>
      <c r="B102" s="75" t="s">
        <v>296</v>
      </c>
      <c r="C102" s="76" t="s">
        <v>298</v>
      </c>
      <c r="D102" s="70">
        <v>20247</v>
      </c>
      <c r="E102" s="70">
        <v>10312</v>
      </c>
      <c r="F102" s="70">
        <v>9935</v>
      </c>
      <c r="G102" s="70">
        <v>236065</v>
      </c>
      <c r="H102" s="70">
        <v>512569077</v>
      </c>
      <c r="I102" s="70">
        <v>26</v>
      </c>
      <c r="J102" s="70">
        <v>15</v>
      </c>
      <c r="K102" s="70">
        <v>11</v>
      </c>
      <c r="L102" s="70">
        <v>65</v>
      </c>
      <c r="M102" s="70">
        <v>764344</v>
      </c>
      <c r="N102" s="70">
        <v>0</v>
      </c>
      <c r="O102" s="70">
        <v>0</v>
      </c>
      <c r="P102" s="70">
        <v>0</v>
      </c>
      <c r="Q102" s="70">
        <v>0</v>
      </c>
      <c r="R102" s="70">
        <v>0</v>
      </c>
      <c r="S102" s="70">
        <v>501</v>
      </c>
      <c r="T102" s="70">
        <v>273</v>
      </c>
      <c r="U102" s="70">
        <v>228</v>
      </c>
      <c r="V102" s="70">
        <v>5124</v>
      </c>
      <c r="W102" s="70">
        <v>14545715</v>
      </c>
    </row>
    <row r="103" spans="1:23" ht="14.25" hidden="1" customHeight="1">
      <c r="A103" s="170" t="s">
        <v>402</v>
      </c>
      <c r="B103" s="77" t="s">
        <v>300</v>
      </c>
      <c r="C103" s="78" t="s">
        <v>302</v>
      </c>
      <c r="D103" s="52">
        <v>19649</v>
      </c>
      <c r="E103" s="52">
        <v>10001</v>
      </c>
      <c r="F103" s="52">
        <v>9648</v>
      </c>
      <c r="G103" s="52">
        <v>229178</v>
      </c>
      <c r="H103" s="52">
        <v>497717458</v>
      </c>
      <c r="I103" s="52">
        <v>26</v>
      </c>
      <c r="J103" s="52">
        <v>15</v>
      </c>
      <c r="K103" s="52">
        <v>11</v>
      </c>
      <c r="L103" s="52">
        <v>65</v>
      </c>
      <c r="M103" s="52">
        <v>764344</v>
      </c>
      <c r="N103" s="52">
        <v>0</v>
      </c>
      <c r="O103" s="52">
        <v>0</v>
      </c>
      <c r="P103" s="52">
        <v>0</v>
      </c>
      <c r="Q103" s="52">
        <v>0</v>
      </c>
      <c r="R103" s="52">
        <v>0</v>
      </c>
      <c r="S103" s="52">
        <v>460</v>
      </c>
      <c r="T103" s="52">
        <v>249</v>
      </c>
      <c r="U103" s="52">
        <v>211</v>
      </c>
      <c r="V103" s="52">
        <v>4816</v>
      </c>
      <c r="W103" s="52">
        <v>13663511</v>
      </c>
    </row>
    <row r="104" spans="1:23" ht="14.25" hidden="1" customHeight="1">
      <c r="A104" s="171"/>
      <c r="B104" s="79" t="s">
        <v>304</v>
      </c>
      <c r="C104" s="80" t="s">
        <v>305</v>
      </c>
      <c r="D104" s="52">
        <v>598</v>
      </c>
      <c r="E104" s="52">
        <v>311</v>
      </c>
      <c r="F104" s="52">
        <v>287</v>
      </c>
      <c r="G104" s="52">
        <v>6887</v>
      </c>
      <c r="H104" s="52">
        <v>14851619</v>
      </c>
      <c r="I104" s="52">
        <v>0</v>
      </c>
      <c r="J104" s="52">
        <v>0</v>
      </c>
      <c r="K104" s="52">
        <v>0</v>
      </c>
      <c r="L104" s="52">
        <v>0</v>
      </c>
      <c r="M104" s="52">
        <v>0</v>
      </c>
      <c r="N104" s="52">
        <v>0</v>
      </c>
      <c r="O104" s="52">
        <v>0</v>
      </c>
      <c r="P104" s="52">
        <v>0</v>
      </c>
      <c r="Q104" s="52">
        <v>0</v>
      </c>
      <c r="R104" s="52">
        <v>0</v>
      </c>
      <c r="S104" s="52">
        <v>41</v>
      </c>
      <c r="T104" s="52">
        <v>24</v>
      </c>
      <c r="U104" s="52">
        <v>17</v>
      </c>
      <c r="V104" s="52">
        <v>308</v>
      </c>
      <c r="W104" s="52">
        <v>882204</v>
      </c>
    </row>
    <row r="105" spans="1:23" ht="14.25" hidden="1" customHeight="1">
      <c r="A105" s="103" t="s">
        <v>280</v>
      </c>
      <c r="B105" s="75" t="s">
        <v>296</v>
      </c>
      <c r="C105" s="76" t="s">
        <v>298</v>
      </c>
      <c r="D105" s="70">
        <v>1784</v>
      </c>
      <c r="E105" s="70">
        <v>912</v>
      </c>
      <c r="F105" s="70">
        <v>872</v>
      </c>
      <c r="G105" s="70">
        <v>18764</v>
      </c>
      <c r="H105" s="70">
        <v>36945967</v>
      </c>
      <c r="I105" s="70">
        <v>0</v>
      </c>
      <c r="J105" s="70">
        <v>0</v>
      </c>
      <c r="K105" s="70">
        <v>0</v>
      </c>
      <c r="L105" s="70">
        <v>18</v>
      </c>
      <c r="M105" s="70">
        <v>471242</v>
      </c>
      <c r="N105" s="70">
        <v>0</v>
      </c>
      <c r="O105" s="70">
        <v>0</v>
      </c>
      <c r="P105" s="70">
        <v>0</v>
      </c>
      <c r="Q105" s="70">
        <v>0</v>
      </c>
      <c r="R105" s="70">
        <v>0</v>
      </c>
      <c r="S105" s="70">
        <v>16</v>
      </c>
      <c r="T105" s="70">
        <v>10</v>
      </c>
      <c r="U105" s="70">
        <v>6</v>
      </c>
      <c r="V105" s="70">
        <v>195</v>
      </c>
      <c r="W105" s="70">
        <v>585361</v>
      </c>
    </row>
    <row r="106" spans="1:23" ht="14.25" hidden="1" customHeight="1">
      <c r="A106" s="150" t="s">
        <v>208</v>
      </c>
      <c r="B106" s="77" t="s">
        <v>300</v>
      </c>
      <c r="C106" s="78" t="s">
        <v>302</v>
      </c>
      <c r="D106" s="52">
        <v>1619</v>
      </c>
      <c r="E106" s="52">
        <v>827</v>
      </c>
      <c r="F106" s="52">
        <v>792</v>
      </c>
      <c r="G106" s="52">
        <v>17199</v>
      </c>
      <c r="H106" s="52">
        <v>33864482</v>
      </c>
      <c r="I106" s="52">
        <v>0</v>
      </c>
      <c r="J106" s="52">
        <v>0</v>
      </c>
      <c r="K106" s="52">
        <v>0</v>
      </c>
      <c r="L106" s="52">
        <v>16</v>
      </c>
      <c r="M106" s="52">
        <v>459930</v>
      </c>
      <c r="N106" s="52">
        <v>0</v>
      </c>
      <c r="O106" s="52">
        <v>0</v>
      </c>
      <c r="P106" s="52">
        <v>0</v>
      </c>
      <c r="Q106" s="52">
        <v>0</v>
      </c>
      <c r="R106" s="52">
        <v>0</v>
      </c>
      <c r="S106" s="52">
        <v>16</v>
      </c>
      <c r="T106" s="52">
        <v>10</v>
      </c>
      <c r="U106" s="52">
        <v>6</v>
      </c>
      <c r="V106" s="52">
        <v>195</v>
      </c>
      <c r="W106" s="52">
        <v>585361</v>
      </c>
    </row>
    <row r="107" spans="1:23" ht="14.25" hidden="1" customHeight="1">
      <c r="A107" s="151"/>
      <c r="B107" s="79" t="s">
        <v>304</v>
      </c>
      <c r="C107" s="80" t="s">
        <v>305</v>
      </c>
      <c r="D107" s="52">
        <v>165</v>
      </c>
      <c r="E107" s="52">
        <v>85</v>
      </c>
      <c r="F107" s="52">
        <v>80</v>
      </c>
      <c r="G107" s="52">
        <v>1565</v>
      </c>
      <c r="H107" s="52">
        <v>3081485</v>
      </c>
      <c r="I107" s="52">
        <v>0</v>
      </c>
      <c r="J107" s="52">
        <v>0</v>
      </c>
      <c r="K107" s="52">
        <v>0</v>
      </c>
      <c r="L107" s="52">
        <v>2</v>
      </c>
      <c r="M107" s="52">
        <v>11312</v>
      </c>
      <c r="N107" s="52">
        <v>0</v>
      </c>
      <c r="O107" s="52">
        <v>0</v>
      </c>
      <c r="P107" s="52">
        <v>0</v>
      </c>
      <c r="Q107" s="52">
        <v>0</v>
      </c>
      <c r="R107" s="52">
        <v>0</v>
      </c>
      <c r="S107" s="52">
        <v>0</v>
      </c>
      <c r="T107" s="52">
        <v>0</v>
      </c>
      <c r="U107" s="52">
        <v>0</v>
      </c>
      <c r="V107" s="52">
        <v>0</v>
      </c>
      <c r="W107" s="52">
        <v>0</v>
      </c>
    </row>
    <row r="108" spans="1:23" ht="14.25" hidden="1" customHeight="1">
      <c r="A108" s="103" t="s">
        <v>281</v>
      </c>
      <c r="B108" s="75" t="s">
        <v>296</v>
      </c>
      <c r="C108" s="76" t="s">
        <v>298</v>
      </c>
      <c r="D108" s="70">
        <v>1901</v>
      </c>
      <c r="E108" s="70">
        <v>953</v>
      </c>
      <c r="F108" s="70">
        <v>948</v>
      </c>
      <c r="G108" s="70">
        <v>22684</v>
      </c>
      <c r="H108" s="70">
        <v>44664796</v>
      </c>
      <c r="I108" s="70">
        <v>1</v>
      </c>
      <c r="J108" s="70">
        <v>1</v>
      </c>
      <c r="K108" s="70">
        <v>0</v>
      </c>
      <c r="L108" s="70">
        <v>27</v>
      </c>
      <c r="M108" s="70">
        <v>575761</v>
      </c>
      <c r="N108" s="70">
        <v>29</v>
      </c>
      <c r="O108" s="70">
        <v>14</v>
      </c>
      <c r="P108" s="70">
        <v>15</v>
      </c>
      <c r="Q108" s="70">
        <v>90</v>
      </c>
      <c r="R108" s="70">
        <v>387000</v>
      </c>
      <c r="S108" s="70">
        <v>250</v>
      </c>
      <c r="T108" s="70">
        <v>132</v>
      </c>
      <c r="U108" s="70">
        <v>118</v>
      </c>
      <c r="V108" s="70">
        <v>2687</v>
      </c>
      <c r="W108" s="70">
        <v>7850049</v>
      </c>
    </row>
    <row r="109" spans="1:23" ht="14.25" hidden="1" customHeight="1">
      <c r="A109" s="150" t="s">
        <v>210</v>
      </c>
      <c r="B109" s="77" t="s">
        <v>300</v>
      </c>
      <c r="C109" s="78" t="s">
        <v>302</v>
      </c>
      <c r="D109" s="52">
        <v>1569</v>
      </c>
      <c r="E109" s="52">
        <v>802</v>
      </c>
      <c r="F109" s="52">
        <v>767</v>
      </c>
      <c r="G109" s="52">
        <v>18694</v>
      </c>
      <c r="H109" s="52">
        <v>36808486</v>
      </c>
      <c r="I109" s="52">
        <v>1</v>
      </c>
      <c r="J109" s="52">
        <v>1</v>
      </c>
      <c r="K109" s="52">
        <v>0</v>
      </c>
      <c r="L109" s="52">
        <v>26</v>
      </c>
      <c r="M109" s="52">
        <v>568819</v>
      </c>
      <c r="N109" s="52">
        <v>29</v>
      </c>
      <c r="O109" s="52">
        <v>14</v>
      </c>
      <c r="P109" s="52">
        <v>15</v>
      </c>
      <c r="Q109" s="52">
        <v>90</v>
      </c>
      <c r="R109" s="52">
        <v>387000</v>
      </c>
      <c r="S109" s="52">
        <v>211</v>
      </c>
      <c r="T109" s="52">
        <v>111</v>
      </c>
      <c r="U109" s="52">
        <v>100</v>
      </c>
      <c r="V109" s="52">
        <v>2242</v>
      </c>
      <c r="W109" s="52">
        <v>6517549</v>
      </c>
    </row>
    <row r="110" spans="1:23" ht="14.25" hidden="1" customHeight="1">
      <c r="A110" s="151"/>
      <c r="B110" s="79" t="s">
        <v>304</v>
      </c>
      <c r="C110" s="80" t="s">
        <v>305</v>
      </c>
      <c r="D110" s="52">
        <v>332</v>
      </c>
      <c r="E110" s="52">
        <v>151</v>
      </c>
      <c r="F110" s="52">
        <v>181</v>
      </c>
      <c r="G110" s="52">
        <v>3990</v>
      </c>
      <c r="H110" s="52">
        <v>7856310</v>
      </c>
      <c r="I110" s="52">
        <v>0</v>
      </c>
      <c r="J110" s="52">
        <v>0</v>
      </c>
      <c r="K110" s="52">
        <v>0</v>
      </c>
      <c r="L110" s="52">
        <v>1</v>
      </c>
      <c r="M110" s="52">
        <v>6942</v>
      </c>
      <c r="N110" s="52">
        <v>0</v>
      </c>
      <c r="O110" s="52">
        <v>0</v>
      </c>
      <c r="P110" s="52">
        <v>0</v>
      </c>
      <c r="Q110" s="52">
        <v>0</v>
      </c>
      <c r="R110" s="52">
        <v>0</v>
      </c>
      <c r="S110" s="52">
        <v>39</v>
      </c>
      <c r="T110" s="52">
        <v>21</v>
      </c>
      <c r="U110" s="52">
        <v>18</v>
      </c>
      <c r="V110" s="52">
        <v>445</v>
      </c>
      <c r="W110" s="52">
        <v>1332500</v>
      </c>
    </row>
    <row r="111" spans="1:23" ht="14.25" hidden="1" customHeight="1">
      <c r="A111" s="103" t="s">
        <v>282</v>
      </c>
      <c r="B111" s="75" t="s">
        <v>296</v>
      </c>
      <c r="C111" s="76" t="s">
        <v>298</v>
      </c>
      <c r="D111" s="70">
        <v>1576</v>
      </c>
      <c r="E111" s="70">
        <v>779</v>
      </c>
      <c r="F111" s="70">
        <v>797</v>
      </c>
      <c r="G111" s="70">
        <v>17951</v>
      </c>
      <c r="H111" s="70">
        <v>35344139</v>
      </c>
      <c r="I111" s="70">
        <v>5</v>
      </c>
      <c r="J111" s="70">
        <v>2</v>
      </c>
      <c r="K111" s="70">
        <v>3</v>
      </c>
      <c r="L111" s="70">
        <v>362</v>
      </c>
      <c r="M111" s="70">
        <v>384942</v>
      </c>
      <c r="N111" s="70">
        <v>0</v>
      </c>
      <c r="O111" s="70">
        <v>0</v>
      </c>
      <c r="P111" s="70">
        <v>0</v>
      </c>
      <c r="Q111" s="70">
        <v>0</v>
      </c>
      <c r="R111" s="70">
        <v>0</v>
      </c>
      <c r="S111" s="70">
        <v>43</v>
      </c>
      <c r="T111" s="70">
        <v>18</v>
      </c>
      <c r="U111" s="70">
        <v>25</v>
      </c>
      <c r="V111" s="70">
        <v>639</v>
      </c>
      <c r="W111" s="70">
        <v>1917000</v>
      </c>
    </row>
    <row r="112" spans="1:23" ht="14.25" hidden="1" customHeight="1">
      <c r="A112" s="150" t="s">
        <v>211</v>
      </c>
      <c r="B112" s="77" t="s">
        <v>300</v>
      </c>
      <c r="C112" s="78" t="s">
        <v>302</v>
      </c>
      <c r="D112" s="52">
        <v>1454</v>
      </c>
      <c r="E112" s="52">
        <v>716</v>
      </c>
      <c r="F112" s="52">
        <v>738</v>
      </c>
      <c r="G112" s="52">
        <v>16559</v>
      </c>
      <c r="H112" s="52">
        <v>32603360</v>
      </c>
      <c r="I112" s="52">
        <v>5</v>
      </c>
      <c r="J112" s="52">
        <v>2</v>
      </c>
      <c r="K112" s="52">
        <v>3</v>
      </c>
      <c r="L112" s="52">
        <v>362</v>
      </c>
      <c r="M112" s="52">
        <v>384942</v>
      </c>
      <c r="N112" s="52">
        <v>0</v>
      </c>
      <c r="O112" s="52">
        <v>0</v>
      </c>
      <c r="P112" s="52">
        <v>0</v>
      </c>
      <c r="Q112" s="52">
        <v>0</v>
      </c>
      <c r="R112" s="52">
        <v>0</v>
      </c>
      <c r="S112" s="52">
        <v>43</v>
      </c>
      <c r="T112" s="52">
        <v>18</v>
      </c>
      <c r="U112" s="52">
        <v>25</v>
      </c>
      <c r="V112" s="52">
        <v>639</v>
      </c>
      <c r="W112" s="52">
        <v>1917000</v>
      </c>
    </row>
    <row r="113" spans="1:23" ht="14.25" hidden="1" customHeight="1">
      <c r="A113" s="151"/>
      <c r="B113" s="79" t="s">
        <v>304</v>
      </c>
      <c r="C113" s="80" t="s">
        <v>305</v>
      </c>
      <c r="D113" s="52">
        <v>122</v>
      </c>
      <c r="E113" s="52">
        <v>63</v>
      </c>
      <c r="F113" s="52">
        <v>59</v>
      </c>
      <c r="G113" s="52">
        <v>1392</v>
      </c>
      <c r="H113" s="52">
        <v>2740779</v>
      </c>
      <c r="I113" s="52">
        <v>0</v>
      </c>
      <c r="J113" s="52">
        <v>0</v>
      </c>
      <c r="K113" s="52">
        <v>0</v>
      </c>
      <c r="L113" s="52">
        <v>0</v>
      </c>
      <c r="M113" s="52">
        <v>0</v>
      </c>
      <c r="N113" s="52">
        <v>0</v>
      </c>
      <c r="O113" s="52">
        <v>0</v>
      </c>
      <c r="P113" s="52">
        <v>0</v>
      </c>
      <c r="Q113" s="52">
        <v>0</v>
      </c>
      <c r="R113" s="52">
        <v>0</v>
      </c>
      <c r="S113" s="52">
        <v>0</v>
      </c>
      <c r="T113" s="52">
        <v>0</v>
      </c>
      <c r="U113" s="52">
        <v>0</v>
      </c>
      <c r="V113" s="52">
        <v>0</v>
      </c>
      <c r="W113" s="52">
        <v>0</v>
      </c>
    </row>
    <row r="114" spans="1:23" ht="14.25" hidden="1" customHeight="1">
      <c r="A114" s="103" t="s">
        <v>283</v>
      </c>
      <c r="B114" s="75" t="s">
        <v>296</v>
      </c>
      <c r="C114" s="76" t="s">
        <v>298</v>
      </c>
      <c r="D114" s="70">
        <v>8047</v>
      </c>
      <c r="E114" s="70">
        <v>4130</v>
      </c>
      <c r="F114" s="70">
        <v>3917</v>
      </c>
      <c r="G114" s="70">
        <v>93812</v>
      </c>
      <c r="H114" s="70">
        <v>184366660</v>
      </c>
      <c r="I114" s="70">
        <v>26</v>
      </c>
      <c r="J114" s="70">
        <v>16</v>
      </c>
      <c r="K114" s="70">
        <v>10</v>
      </c>
      <c r="L114" s="70">
        <v>96</v>
      </c>
      <c r="M114" s="70">
        <v>2001269</v>
      </c>
      <c r="N114" s="70">
        <v>28</v>
      </c>
      <c r="O114" s="70">
        <v>23</v>
      </c>
      <c r="P114" s="70">
        <v>5</v>
      </c>
      <c r="Q114" s="70">
        <v>212</v>
      </c>
      <c r="R114" s="70">
        <v>832500</v>
      </c>
      <c r="S114" s="70">
        <v>285</v>
      </c>
      <c r="T114" s="70">
        <v>141</v>
      </c>
      <c r="U114" s="70">
        <v>144</v>
      </c>
      <c r="V114" s="70">
        <v>3268</v>
      </c>
      <c r="W114" s="70">
        <v>8497795</v>
      </c>
    </row>
    <row r="115" spans="1:23" ht="14.25" hidden="1" customHeight="1">
      <c r="A115" s="150" t="s">
        <v>212</v>
      </c>
      <c r="B115" s="77" t="s">
        <v>300</v>
      </c>
      <c r="C115" s="78" t="s">
        <v>302</v>
      </c>
      <c r="D115" s="52">
        <v>7848</v>
      </c>
      <c r="E115" s="52">
        <v>4018</v>
      </c>
      <c r="F115" s="52">
        <v>3830</v>
      </c>
      <c r="G115" s="52">
        <v>91531</v>
      </c>
      <c r="H115" s="52">
        <v>179879309</v>
      </c>
      <c r="I115" s="52">
        <v>26</v>
      </c>
      <c r="J115" s="52">
        <v>16</v>
      </c>
      <c r="K115" s="52">
        <v>10</v>
      </c>
      <c r="L115" s="52">
        <v>96</v>
      </c>
      <c r="M115" s="52">
        <v>2001269</v>
      </c>
      <c r="N115" s="52">
        <v>28</v>
      </c>
      <c r="O115" s="52">
        <v>23</v>
      </c>
      <c r="P115" s="52">
        <v>5</v>
      </c>
      <c r="Q115" s="52">
        <v>212</v>
      </c>
      <c r="R115" s="52">
        <v>832500</v>
      </c>
      <c r="S115" s="52">
        <v>279</v>
      </c>
      <c r="T115" s="52">
        <v>139</v>
      </c>
      <c r="U115" s="52">
        <v>140</v>
      </c>
      <c r="V115" s="52">
        <v>3213</v>
      </c>
      <c r="W115" s="52">
        <v>8332795</v>
      </c>
    </row>
    <row r="116" spans="1:23" ht="14.25" hidden="1" customHeight="1">
      <c r="A116" s="151"/>
      <c r="B116" s="79" t="s">
        <v>304</v>
      </c>
      <c r="C116" s="80" t="s">
        <v>305</v>
      </c>
      <c r="D116" s="52">
        <v>199</v>
      </c>
      <c r="E116" s="52">
        <v>112</v>
      </c>
      <c r="F116" s="52">
        <v>87</v>
      </c>
      <c r="G116" s="52">
        <v>2281</v>
      </c>
      <c r="H116" s="52">
        <v>4487351</v>
      </c>
      <c r="I116" s="52">
        <v>0</v>
      </c>
      <c r="J116" s="52">
        <v>0</v>
      </c>
      <c r="K116" s="52">
        <v>0</v>
      </c>
      <c r="L116" s="52">
        <v>0</v>
      </c>
      <c r="M116" s="52">
        <v>0</v>
      </c>
      <c r="N116" s="52">
        <v>0</v>
      </c>
      <c r="O116" s="52">
        <v>0</v>
      </c>
      <c r="P116" s="52">
        <v>0</v>
      </c>
      <c r="Q116" s="52">
        <v>0</v>
      </c>
      <c r="R116" s="52">
        <v>0</v>
      </c>
      <c r="S116" s="52">
        <v>6</v>
      </c>
      <c r="T116" s="52">
        <v>2</v>
      </c>
      <c r="U116" s="52">
        <v>4</v>
      </c>
      <c r="V116" s="52">
        <v>55</v>
      </c>
      <c r="W116" s="52">
        <v>165000</v>
      </c>
    </row>
    <row r="117" spans="1:23" ht="14.25" hidden="1" customHeight="1">
      <c r="A117" s="103" t="s">
        <v>284</v>
      </c>
      <c r="B117" s="75" t="s">
        <v>296</v>
      </c>
      <c r="C117" s="76" t="s">
        <v>298</v>
      </c>
      <c r="D117" s="70">
        <v>1555</v>
      </c>
      <c r="E117" s="70">
        <v>826</v>
      </c>
      <c r="F117" s="70">
        <v>729</v>
      </c>
      <c r="G117" s="70">
        <v>18317</v>
      </c>
      <c r="H117" s="70">
        <v>36064473</v>
      </c>
      <c r="I117" s="70">
        <v>3</v>
      </c>
      <c r="J117" s="70">
        <v>3</v>
      </c>
      <c r="K117" s="70">
        <v>0</v>
      </c>
      <c r="L117" s="70">
        <v>16</v>
      </c>
      <c r="M117" s="70">
        <v>644616</v>
      </c>
      <c r="N117" s="70">
        <v>5</v>
      </c>
      <c r="O117" s="70">
        <v>4</v>
      </c>
      <c r="P117" s="70">
        <v>1</v>
      </c>
      <c r="Q117" s="70">
        <v>20</v>
      </c>
      <c r="R117" s="70">
        <v>94000</v>
      </c>
      <c r="S117" s="70">
        <v>4</v>
      </c>
      <c r="T117" s="70">
        <v>1</v>
      </c>
      <c r="U117" s="70">
        <v>3</v>
      </c>
      <c r="V117" s="70">
        <v>62</v>
      </c>
      <c r="W117" s="70">
        <v>174093</v>
      </c>
    </row>
    <row r="118" spans="1:23" ht="14.25" hidden="1" customHeight="1">
      <c r="A118" s="150" t="s">
        <v>213</v>
      </c>
      <c r="B118" s="77" t="s">
        <v>300</v>
      </c>
      <c r="C118" s="78" t="s">
        <v>302</v>
      </c>
      <c r="D118" s="52">
        <v>1402</v>
      </c>
      <c r="E118" s="52">
        <v>741</v>
      </c>
      <c r="F118" s="52">
        <v>661</v>
      </c>
      <c r="G118" s="52">
        <v>16534</v>
      </c>
      <c r="H118" s="52">
        <v>32555546</v>
      </c>
      <c r="I118" s="52">
        <v>3</v>
      </c>
      <c r="J118" s="52">
        <v>3</v>
      </c>
      <c r="K118" s="52">
        <v>0</v>
      </c>
      <c r="L118" s="52">
        <v>16</v>
      </c>
      <c r="M118" s="52">
        <v>644616</v>
      </c>
      <c r="N118" s="52">
        <v>5</v>
      </c>
      <c r="O118" s="52">
        <v>4</v>
      </c>
      <c r="P118" s="52">
        <v>1</v>
      </c>
      <c r="Q118" s="52">
        <v>20</v>
      </c>
      <c r="R118" s="52">
        <v>94000</v>
      </c>
      <c r="S118" s="52">
        <v>4</v>
      </c>
      <c r="T118" s="52">
        <v>1</v>
      </c>
      <c r="U118" s="52">
        <v>3</v>
      </c>
      <c r="V118" s="52">
        <v>62</v>
      </c>
      <c r="W118" s="52">
        <v>174093</v>
      </c>
    </row>
    <row r="119" spans="1:23" ht="14.25" hidden="1" customHeight="1">
      <c r="A119" s="151"/>
      <c r="B119" s="79" t="s">
        <v>304</v>
      </c>
      <c r="C119" s="80" t="s">
        <v>305</v>
      </c>
      <c r="D119" s="52">
        <v>153</v>
      </c>
      <c r="E119" s="52">
        <v>85</v>
      </c>
      <c r="F119" s="52">
        <v>68</v>
      </c>
      <c r="G119" s="52">
        <v>1783</v>
      </c>
      <c r="H119" s="52">
        <v>3508927</v>
      </c>
      <c r="I119" s="52">
        <v>0</v>
      </c>
      <c r="J119" s="52">
        <v>0</v>
      </c>
      <c r="K119" s="52">
        <v>0</v>
      </c>
      <c r="L119" s="52">
        <v>0</v>
      </c>
      <c r="M119" s="52">
        <v>0</v>
      </c>
      <c r="N119" s="52">
        <v>0</v>
      </c>
      <c r="O119" s="52">
        <v>0</v>
      </c>
      <c r="P119" s="52">
        <v>0</v>
      </c>
      <c r="Q119" s="52">
        <v>0</v>
      </c>
      <c r="R119" s="52">
        <v>0</v>
      </c>
      <c r="S119" s="52">
        <v>0</v>
      </c>
      <c r="T119" s="52">
        <v>0</v>
      </c>
      <c r="U119" s="52">
        <v>0</v>
      </c>
      <c r="V119" s="52">
        <v>0</v>
      </c>
      <c r="W119" s="52">
        <v>0</v>
      </c>
    </row>
    <row r="120" spans="1:23" ht="14.25" hidden="1" customHeight="1">
      <c r="A120" s="103" t="s">
        <v>285</v>
      </c>
      <c r="B120" s="75" t="s">
        <v>296</v>
      </c>
      <c r="C120" s="76" t="s">
        <v>298</v>
      </c>
      <c r="D120" s="70">
        <v>3789</v>
      </c>
      <c r="E120" s="70">
        <v>1945</v>
      </c>
      <c r="F120" s="70">
        <v>1844</v>
      </c>
      <c r="G120" s="70">
        <v>43009</v>
      </c>
      <c r="H120" s="70">
        <v>84684238</v>
      </c>
      <c r="I120" s="70">
        <v>308</v>
      </c>
      <c r="J120" s="70">
        <v>155</v>
      </c>
      <c r="K120" s="70">
        <v>153</v>
      </c>
      <c r="L120" s="70">
        <v>328</v>
      </c>
      <c r="M120" s="70">
        <v>2734115</v>
      </c>
      <c r="N120" s="70">
        <v>3</v>
      </c>
      <c r="O120" s="70">
        <v>2</v>
      </c>
      <c r="P120" s="70">
        <v>1</v>
      </c>
      <c r="Q120" s="70">
        <v>13</v>
      </c>
      <c r="R120" s="70">
        <v>28000</v>
      </c>
      <c r="S120" s="70">
        <v>109</v>
      </c>
      <c r="T120" s="70">
        <v>57</v>
      </c>
      <c r="U120" s="70">
        <v>52</v>
      </c>
      <c r="V120" s="70">
        <v>2005</v>
      </c>
      <c r="W120" s="70">
        <v>6015000</v>
      </c>
    </row>
    <row r="121" spans="1:23" ht="14.25" hidden="1" customHeight="1">
      <c r="A121" s="150" t="s">
        <v>214</v>
      </c>
      <c r="B121" s="77" t="s">
        <v>300</v>
      </c>
      <c r="C121" s="78" t="s">
        <v>302</v>
      </c>
      <c r="D121" s="52">
        <v>3730</v>
      </c>
      <c r="E121" s="52">
        <v>1915</v>
      </c>
      <c r="F121" s="52">
        <v>1815</v>
      </c>
      <c r="G121" s="52">
        <v>42392</v>
      </c>
      <c r="H121" s="52">
        <v>83469365</v>
      </c>
      <c r="I121" s="52">
        <v>308</v>
      </c>
      <c r="J121" s="52">
        <v>155</v>
      </c>
      <c r="K121" s="52">
        <v>153</v>
      </c>
      <c r="L121" s="52">
        <v>328</v>
      </c>
      <c r="M121" s="52">
        <v>2734115</v>
      </c>
      <c r="N121" s="52">
        <v>3</v>
      </c>
      <c r="O121" s="52">
        <v>2</v>
      </c>
      <c r="P121" s="52">
        <v>1</v>
      </c>
      <c r="Q121" s="52">
        <v>13</v>
      </c>
      <c r="R121" s="52">
        <v>28000</v>
      </c>
      <c r="S121" s="52">
        <v>107</v>
      </c>
      <c r="T121" s="52">
        <v>56</v>
      </c>
      <c r="U121" s="52">
        <v>51</v>
      </c>
      <c r="V121" s="52">
        <v>1997</v>
      </c>
      <c r="W121" s="52">
        <v>5991000</v>
      </c>
    </row>
    <row r="122" spans="1:23" ht="14.25" hidden="1" customHeight="1">
      <c r="A122" s="151"/>
      <c r="B122" s="79" t="s">
        <v>304</v>
      </c>
      <c r="C122" s="80" t="s">
        <v>305</v>
      </c>
      <c r="D122" s="52">
        <v>59</v>
      </c>
      <c r="E122" s="52">
        <v>30</v>
      </c>
      <c r="F122" s="52">
        <v>29</v>
      </c>
      <c r="G122" s="52">
        <v>617</v>
      </c>
      <c r="H122" s="52">
        <v>1214873</v>
      </c>
      <c r="I122" s="52">
        <v>0</v>
      </c>
      <c r="J122" s="52">
        <v>0</v>
      </c>
      <c r="K122" s="52">
        <v>0</v>
      </c>
      <c r="L122" s="52">
        <v>0</v>
      </c>
      <c r="M122" s="52">
        <v>0</v>
      </c>
      <c r="N122" s="52">
        <v>0</v>
      </c>
      <c r="O122" s="52">
        <v>0</v>
      </c>
      <c r="P122" s="52">
        <v>0</v>
      </c>
      <c r="Q122" s="52">
        <v>0</v>
      </c>
      <c r="R122" s="52">
        <v>0</v>
      </c>
      <c r="S122" s="52">
        <v>2</v>
      </c>
      <c r="T122" s="52">
        <v>1</v>
      </c>
      <c r="U122" s="52">
        <v>1</v>
      </c>
      <c r="V122" s="52">
        <v>8</v>
      </c>
      <c r="W122" s="52">
        <v>24000</v>
      </c>
    </row>
    <row r="123" spans="1:23" ht="14.25" hidden="1" customHeight="1">
      <c r="A123" s="103" t="s">
        <v>286</v>
      </c>
      <c r="B123" s="75" t="s">
        <v>296</v>
      </c>
      <c r="C123" s="76" t="s">
        <v>298</v>
      </c>
      <c r="D123" s="70">
        <v>4031</v>
      </c>
      <c r="E123" s="70">
        <v>2069</v>
      </c>
      <c r="F123" s="70">
        <v>1962</v>
      </c>
      <c r="G123" s="70">
        <v>47196</v>
      </c>
      <c r="H123" s="70">
        <v>92916149</v>
      </c>
      <c r="I123" s="70">
        <v>8</v>
      </c>
      <c r="J123" s="70">
        <v>5</v>
      </c>
      <c r="K123" s="70">
        <v>3</v>
      </c>
      <c r="L123" s="70">
        <v>15</v>
      </c>
      <c r="M123" s="70">
        <v>549033</v>
      </c>
      <c r="N123" s="70">
        <v>0</v>
      </c>
      <c r="O123" s="70">
        <v>0</v>
      </c>
      <c r="P123" s="70">
        <v>0</v>
      </c>
      <c r="Q123" s="70">
        <v>4</v>
      </c>
      <c r="R123" s="70">
        <v>13000</v>
      </c>
      <c r="S123" s="70">
        <v>62</v>
      </c>
      <c r="T123" s="70">
        <v>32</v>
      </c>
      <c r="U123" s="70">
        <v>30</v>
      </c>
      <c r="V123" s="70">
        <v>635</v>
      </c>
      <c r="W123" s="70">
        <v>1887279</v>
      </c>
    </row>
    <row r="124" spans="1:23" ht="14.25" hidden="1" customHeight="1">
      <c r="A124" s="150" t="s">
        <v>215</v>
      </c>
      <c r="B124" s="77" t="s">
        <v>300</v>
      </c>
      <c r="C124" s="78" t="s">
        <v>302</v>
      </c>
      <c r="D124" s="52">
        <v>3936</v>
      </c>
      <c r="E124" s="52">
        <v>2021</v>
      </c>
      <c r="F124" s="52">
        <v>1915</v>
      </c>
      <c r="G124" s="52">
        <v>46133</v>
      </c>
      <c r="H124" s="52">
        <v>90823516</v>
      </c>
      <c r="I124" s="52">
        <v>8</v>
      </c>
      <c r="J124" s="52">
        <v>5</v>
      </c>
      <c r="K124" s="52">
        <v>3</v>
      </c>
      <c r="L124" s="52">
        <v>15</v>
      </c>
      <c r="M124" s="52">
        <v>549033</v>
      </c>
      <c r="N124" s="52">
        <v>0</v>
      </c>
      <c r="O124" s="52">
        <v>0</v>
      </c>
      <c r="P124" s="52">
        <v>0</v>
      </c>
      <c r="Q124" s="52">
        <v>4</v>
      </c>
      <c r="R124" s="52">
        <v>13000</v>
      </c>
      <c r="S124" s="52">
        <v>62</v>
      </c>
      <c r="T124" s="52">
        <v>32</v>
      </c>
      <c r="U124" s="52">
        <v>30</v>
      </c>
      <c r="V124" s="52">
        <v>626</v>
      </c>
      <c r="W124" s="52">
        <v>1860279</v>
      </c>
    </row>
    <row r="125" spans="1:23" ht="14.25" hidden="1" customHeight="1">
      <c r="A125" s="151"/>
      <c r="B125" s="79" t="s">
        <v>304</v>
      </c>
      <c r="C125" s="80" t="s">
        <v>305</v>
      </c>
      <c r="D125" s="52">
        <v>95</v>
      </c>
      <c r="E125" s="52">
        <v>48</v>
      </c>
      <c r="F125" s="52">
        <v>47</v>
      </c>
      <c r="G125" s="52">
        <v>1063</v>
      </c>
      <c r="H125" s="52">
        <v>2092633</v>
      </c>
      <c r="I125" s="52">
        <v>0</v>
      </c>
      <c r="J125" s="52">
        <v>0</v>
      </c>
      <c r="K125" s="52">
        <v>0</v>
      </c>
      <c r="L125" s="52">
        <v>0</v>
      </c>
      <c r="M125" s="52">
        <v>0</v>
      </c>
      <c r="N125" s="52">
        <v>0</v>
      </c>
      <c r="O125" s="52">
        <v>0</v>
      </c>
      <c r="P125" s="52">
        <v>0</v>
      </c>
      <c r="Q125" s="52">
        <v>0</v>
      </c>
      <c r="R125" s="52">
        <v>0</v>
      </c>
      <c r="S125" s="52">
        <v>0</v>
      </c>
      <c r="T125" s="52">
        <v>0</v>
      </c>
      <c r="U125" s="52">
        <v>0</v>
      </c>
      <c r="V125" s="52">
        <v>9</v>
      </c>
      <c r="W125" s="52">
        <v>27000</v>
      </c>
    </row>
    <row r="126" spans="1:23" ht="14.25" hidden="1" customHeight="1">
      <c r="A126" s="103" t="s">
        <v>287</v>
      </c>
      <c r="B126" s="75" t="s">
        <v>296</v>
      </c>
      <c r="C126" s="76" t="s">
        <v>298</v>
      </c>
      <c r="D126" s="70">
        <v>5100</v>
      </c>
      <c r="E126" s="70">
        <v>2643</v>
      </c>
      <c r="F126" s="70">
        <v>2457</v>
      </c>
      <c r="G126" s="70">
        <v>57126</v>
      </c>
      <c r="H126" s="70">
        <v>112233204</v>
      </c>
      <c r="I126" s="70">
        <v>3</v>
      </c>
      <c r="J126" s="70">
        <v>1</v>
      </c>
      <c r="K126" s="70">
        <v>2</v>
      </c>
      <c r="L126" s="70">
        <v>27</v>
      </c>
      <c r="M126" s="70">
        <v>1202787</v>
      </c>
      <c r="N126" s="70">
        <v>5</v>
      </c>
      <c r="O126" s="70">
        <v>2</v>
      </c>
      <c r="P126" s="70">
        <v>3</v>
      </c>
      <c r="Q126" s="70">
        <v>51</v>
      </c>
      <c r="R126" s="70">
        <v>209500</v>
      </c>
      <c r="S126" s="70">
        <v>25</v>
      </c>
      <c r="T126" s="70">
        <v>15</v>
      </c>
      <c r="U126" s="70">
        <v>10</v>
      </c>
      <c r="V126" s="70">
        <v>380</v>
      </c>
      <c r="W126" s="70">
        <v>1013815</v>
      </c>
    </row>
    <row r="127" spans="1:23" ht="14.25" hidden="1" customHeight="1">
      <c r="A127" s="150" t="s">
        <v>216</v>
      </c>
      <c r="B127" s="77" t="s">
        <v>300</v>
      </c>
      <c r="C127" s="78" t="s">
        <v>302</v>
      </c>
      <c r="D127" s="52">
        <v>4395</v>
      </c>
      <c r="E127" s="52">
        <v>2280</v>
      </c>
      <c r="F127" s="52">
        <v>2115</v>
      </c>
      <c r="G127" s="52">
        <v>49367</v>
      </c>
      <c r="H127" s="52">
        <v>96962061</v>
      </c>
      <c r="I127" s="52">
        <v>3</v>
      </c>
      <c r="J127" s="52">
        <v>1</v>
      </c>
      <c r="K127" s="52">
        <v>2</v>
      </c>
      <c r="L127" s="52">
        <v>27</v>
      </c>
      <c r="M127" s="52">
        <v>1202787</v>
      </c>
      <c r="N127" s="52">
        <v>5</v>
      </c>
      <c r="O127" s="52">
        <v>2</v>
      </c>
      <c r="P127" s="52">
        <v>3</v>
      </c>
      <c r="Q127" s="52">
        <v>51</v>
      </c>
      <c r="R127" s="52">
        <v>209500</v>
      </c>
      <c r="S127" s="52">
        <v>22</v>
      </c>
      <c r="T127" s="52">
        <v>12</v>
      </c>
      <c r="U127" s="52">
        <v>10</v>
      </c>
      <c r="V127" s="52">
        <v>312</v>
      </c>
      <c r="W127" s="52">
        <v>860498</v>
      </c>
    </row>
    <row r="128" spans="1:23" ht="14.25" hidden="1" customHeight="1">
      <c r="A128" s="151"/>
      <c r="B128" s="79" t="s">
        <v>304</v>
      </c>
      <c r="C128" s="80" t="s">
        <v>305</v>
      </c>
      <c r="D128" s="52">
        <v>705</v>
      </c>
      <c r="E128" s="52">
        <v>363</v>
      </c>
      <c r="F128" s="52">
        <v>342</v>
      </c>
      <c r="G128" s="52">
        <v>7759</v>
      </c>
      <c r="H128" s="52">
        <v>15271143</v>
      </c>
      <c r="I128" s="52">
        <v>0</v>
      </c>
      <c r="J128" s="52">
        <v>0</v>
      </c>
      <c r="K128" s="52">
        <v>0</v>
      </c>
      <c r="L128" s="52">
        <v>0</v>
      </c>
      <c r="M128" s="52">
        <v>0</v>
      </c>
      <c r="N128" s="52">
        <v>0</v>
      </c>
      <c r="O128" s="52">
        <v>0</v>
      </c>
      <c r="P128" s="52">
        <v>0</v>
      </c>
      <c r="Q128" s="52">
        <v>0</v>
      </c>
      <c r="R128" s="52">
        <v>0</v>
      </c>
      <c r="S128" s="52">
        <v>3</v>
      </c>
      <c r="T128" s="52">
        <v>3</v>
      </c>
      <c r="U128" s="52">
        <v>0</v>
      </c>
      <c r="V128" s="52">
        <v>68</v>
      </c>
      <c r="W128" s="52">
        <v>153317</v>
      </c>
    </row>
    <row r="129" spans="1:23" ht="14.25" hidden="1" customHeight="1">
      <c r="A129" s="103" t="s">
        <v>288</v>
      </c>
      <c r="B129" s="75" t="s">
        <v>296</v>
      </c>
      <c r="C129" s="76" t="s">
        <v>298</v>
      </c>
      <c r="D129" s="70">
        <v>1946</v>
      </c>
      <c r="E129" s="70">
        <v>993</v>
      </c>
      <c r="F129" s="70">
        <v>953</v>
      </c>
      <c r="G129" s="70">
        <v>21936</v>
      </c>
      <c r="H129" s="70">
        <v>47754672</v>
      </c>
      <c r="I129" s="70">
        <v>9</v>
      </c>
      <c r="J129" s="70">
        <v>3</v>
      </c>
      <c r="K129" s="70">
        <v>6</v>
      </c>
      <c r="L129" s="70">
        <v>40</v>
      </c>
      <c r="M129" s="70">
        <v>419271</v>
      </c>
      <c r="N129" s="70">
        <v>7</v>
      </c>
      <c r="O129" s="70">
        <v>3</v>
      </c>
      <c r="P129" s="70">
        <v>4</v>
      </c>
      <c r="Q129" s="70">
        <v>53</v>
      </c>
      <c r="R129" s="70">
        <v>238500</v>
      </c>
      <c r="S129" s="70">
        <v>73</v>
      </c>
      <c r="T129" s="70">
        <v>44</v>
      </c>
      <c r="U129" s="70">
        <v>29</v>
      </c>
      <c r="V129" s="70">
        <v>2122</v>
      </c>
      <c r="W129" s="70">
        <v>5892850</v>
      </c>
    </row>
    <row r="130" spans="1:23" ht="14.25" hidden="1" customHeight="1">
      <c r="A130" s="150" t="s">
        <v>217</v>
      </c>
      <c r="B130" s="77" t="s">
        <v>300</v>
      </c>
      <c r="C130" s="78" t="s">
        <v>302</v>
      </c>
      <c r="D130" s="52">
        <v>813</v>
      </c>
      <c r="E130" s="52">
        <v>392</v>
      </c>
      <c r="F130" s="52">
        <v>421</v>
      </c>
      <c r="G130" s="52">
        <v>9239</v>
      </c>
      <c r="H130" s="52">
        <v>20113303</v>
      </c>
      <c r="I130" s="52">
        <v>3</v>
      </c>
      <c r="J130" s="52">
        <v>1</v>
      </c>
      <c r="K130" s="52">
        <v>2</v>
      </c>
      <c r="L130" s="52">
        <v>14</v>
      </c>
      <c r="M130" s="52">
        <v>154678</v>
      </c>
      <c r="N130" s="52">
        <v>5</v>
      </c>
      <c r="O130" s="52">
        <v>2</v>
      </c>
      <c r="P130" s="52">
        <v>3</v>
      </c>
      <c r="Q130" s="52">
        <v>39</v>
      </c>
      <c r="R130" s="52">
        <v>179500</v>
      </c>
      <c r="S130" s="52">
        <v>21</v>
      </c>
      <c r="T130" s="52">
        <v>7</v>
      </c>
      <c r="U130" s="52">
        <v>14</v>
      </c>
      <c r="V130" s="52">
        <v>683</v>
      </c>
      <c r="W130" s="52">
        <v>1642525</v>
      </c>
    </row>
    <row r="131" spans="1:23" ht="14.25" hidden="1" customHeight="1">
      <c r="A131" s="151"/>
      <c r="B131" s="79" t="s">
        <v>304</v>
      </c>
      <c r="C131" s="80" t="s">
        <v>305</v>
      </c>
      <c r="D131" s="52">
        <v>1133</v>
      </c>
      <c r="E131" s="52">
        <v>601</v>
      </c>
      <c r="F131" s="52">
        <v>532</v>
      </c>
      <c r="G131" s="52">
        <v>12697</v>
      </c>
      <c r="H131" s="52">
        <v>27641369</v>
      </c>
      <c r="I131" s="52">
        <v>6</v>
      </c>
      <c r="J131" s="52">
        <v>2</v>
      </c>
      <c r="K131" s="52">
        <v>4</v>
      </c>
      <c r="L131" s="52">
        <v>26</v>
      </c>
      <c r="M131" s="52">
        <v>264593</v>
      </c>
      <c r="N131" s="52">
        <v>2</v>
      </c>
      <c r="O131" s="52">
        <v>1</v>
      </c>
      <c r="P131" s="52">
        <v>1</v>
      </c>
      <c r="Q131" s="52">
        <v>14</v>
      </c>
      <c r="R131" s="52">
        <v>59000</v>
      </c>
      <c r="S131" s="52">
        <v>52</v>
      </c>
      <c r="T131" s="52">
        <v>37</v>
      </c>
      <c r="U131" s="52">
        <v>15</v>
      </c>
      <c r="V131" s="52">
        <v>1439</v>
      </c>
      <c r="W131" s="52">
        <v>4250325</v>
      </c>
    </row>
    <row r="132" spans="1:23" ht="14.25" hidden="1" customHeight="1">
      <c r="A132" s="103" t="s">
        <v>289</v>
      </c>
      <c r="B132" s="75" t="s">
        <v>296</v>
      </c>
      <c r="C132" s="76" t="s">
        <v>298</v>
      </c>
      <c r="D132" s="70">
        <v>3355</v>
      </c>
      <c r="E132" s="70">
        <v>1759</v>
      </c>
      <c r="F132" s="70">
        <v>1596</v>
      </c>
      <c r="G132" s="70">
        <v>39250</v>
      </c>
      <c r="H132" s="70">
        <v>85423884</v>
      </c>
      <c r="I132" s="70">
        <v>8</v>
      </c>
      <c r="J132" s="70">
        <v>1</v>
      </c>
      <c r="K132" s="70">
        <v>7</v>
      </c>
      <c r="L132" s="70">
        <v>42</v>
      </c>
      <c r="M132" s="70">
        <v>435483</v>
      </c>
      <c r="N132" s="70">
        <v>2</v>
      </c>
      <c r="O132" s="70">
        <v>1</v>
      </c>
      <c r="P132" s="70">
        <v>1</v>
      </c>
      <c r="Q132" s="70">
        <v>33</v>
      </c>
      <c r="R132" s="70">
        <v>145000</v>
      </c>
      <c r="S132" s="70">
        <v>55</v>
      </c>
      <c r="T132" s="70">
        <v>20</v>
      </c>
      <c r="U132" s="70">
        <v>35</v>
      </c>
      <c r="V132" s="70">
        <v>1528</v>
      </c>
      <c r="W132" s="70">
        <v>4293695</v>
      </c>
    </row>
    <row r="133" spans="1:23" ht="14.25" hidden="1" customHeight="1">
      <c r="A133" s="150" t="s">
        <v>218</v>
      </c>
      <c r="B133" s="77" t="s">
        <v>300</v>
      </c>
      <c r="C133" s="78" t="s">
        <v>302</v>
      </c>
      <c r="D133" s="52">
        <v>1560</v>
      </c>
      <c r="E133" s="52">
        <v>803</v>
      </c>
      <c r="F133" s="52">
        <v>757</v>
      </c>
      <c r="G133" s="52">
        <v>18550</v>
      </c>
      <c r="H133" s="52">
        <v>40366417</v>
      </c>
      <c r="I133" s="52">
        <v>3</v>
      </c>
      <c r="J133" s="52">
        <v>1</v>
      </c>
      <c r="K133" s="52">
        <v>2</v>
      </c>
      <c r="L133" s="52">
        <v>14</v>
      </c>
      <c r="M133" s="52">
        <v>142095</v>
      </c>
      <c r="N133" s="52">
        <v>2</v>
      </c>
      <c r="O133" s="52">
        <v>1</v>
      </c>
      <c r="P133" s="52">
        <v>1</v>
      </c>
      <c r="Q133" s="52">
        <v>33</v>
      </c>
      <c r="R133" s="52">
        <v>145000</v>
      </c>
      <c r="S133" s="52">
        <v>20</v>
      </c>
      <c r="T133" s="52">
        <v>5</v>
      </c>
      <c r="U133" s="52">
        <v>15</v>
      </c>
      <c r="V133" s="52">
        <v>524</v>
      </c>
      <c r="W133" s="52">
        <v>1506208</v>
      </c>
    </row>
    <row r="134" spans="1:23" ht="14.25" hidden="1" customHeight="1">
      <c r="A134" s="151"/>
      <c r="B134" s="79" t="s">
        <v>304</v>
      </c>
      <c r="C134" s="80" t="s">
        <v>305</v>
      </c>
      <c r="D134" s="52">
        <v>1795</v>
      </c>
      <c r="E134" s="52">
        <v>956</v>
      </c>
      <c r="F134" s="52">
        <v>839</v>
      </c>
      <c r="G134" s="52">
        <v>20700</v>
      </c>
      <c r="H134" s="52">
        <v>45057467</v>
      </c>
      <c r="I134" s="52">
        <v>5</v>
      </c>
      <c r="J134" s="52">
        <v>0</v>
      </c>
      <c r="K134" s="52">
        <v>5</v>
      </c>
      <c r="L134" s="52">
        <v>28</v>
      </c>
      <c r="M134" s="52">
        <v>293388</v>
      </c>
      <c r="N134" s="52">
        <v>0</v>
      </c>
      <c r="O134" s="52">
        <v>0</v>
      </c>
      <c r="P134" s="52">
        <v>0</v>
      </c>
      <c r="Q134" s="52">
        <v>0</v>
      </c>
      <c r="R134" s="52">
        <v>0</v>
      </c>
      <c r="S134" s="52">
        <v>35</v>
      </c>
      <c r="T134" s="52">
        <v>15</v>
      </c>
      <c r="U134" s="52">
        <v>20</v>
      </c>
      <c r="V134" s="52">
        <v>1004</v>
      </c>
      <c r="W134" s="52">
        <v>2787487</v>
      </c>
    </row>
    <row r="135" spans="1:23" ht="14.25" hidden="1" customHeight="1">
      <c r="A135" s="103" t="s">
        <v>290</v>
      </c>
      <c r="B135" s="75" t="s">
        <v>296</v>
      </c>
      <c r="C135" s="76" t="s">
        <v>298</v>
      </c>
      <c r="D135" s="70">
        <v>258</v>
      </c>
      <c r="E135" s="70">
        <v>138</v>
      </c>
      <c r="F135" s="70">
        <v>120</v>
      </c>
      <c r="G135" s="70">
        <v>2902</v>
      </c>
      <c r="H135" s="70">
        <v>5773108</v>
      </c>
      <c r="I135" s="70">
        <v>8</v>
      </c>
      <c r="J135" s="70">
        <v>7</v>
      </c>
      <c r="K135" s="70">
        <v>1</v>
      </c>
      <c r="L135" s="70">
        <v>30</v>
      </c>
      <c r="M135" s="70">
        <v>599557</v>
      </c>
      <c r="N135" s="70">
        <v>2</v>
      </c>
      <c r="O135" s="70">
        <v>1</v>
      </c>
      <c r="P135" s="70">
        <v>1</v>
      </c>
      <c r="Q135" s="70">
        <v>19</v>
      </c>
      <c r="R135" s="70">
        <v>54500</v>
      </c>
      <c r="S135" s="70">
        <v>1</v>
      </c>
      <c r="T135" s="70">
        <v>1</v>
      </c>
      <c r="U135" s="70">
        <v>0</v>
      </c>
      <c r="V135" s="70">
        <v>47</v>
      </c>
      <c r="W135" s="70">
        <v>141000</v>
      </c>
    </row>
    <row r="136" spans="1:23" ht="14.25" hidden="1" customHeight="1">
      <c r="A136" s="150" t="s">
        <v>219</v>
      </c>
      <c r="B136" s="77" t="s">
        <v>300</v>
      </c>
      <c r="C136" s="78" t="s">
        <v>302</v>
      </c>
      <c r="D136" s="52">
        <v>258</v>
      </c>
      <c r="E136" s="52">
        <v>138</v>
      </c>
      <c r="F136" s="52">
        <v>120</v>
      </c>
      <c r="G136" s="52">
        <v>2902</v>
      </c>
      <c r="H136" s="52">
        <v>5773108</v>
      </c>
      <c r="I136" s="52">
        <v>8</v>
      </c>
      <c r="J136" s="52">
        <v>7</v>
      </c>
      <c r="K136" s="52">
        <v>1</v>
      </c>
      <c r="L136" s="52">
        <v>30</v>
      </c>
      <c r="M136" s="52">
        <v>599557</v>
      </c>
      <c r="N136" s="52">
        <v>2</v>
      </c>
      <c r="O136" s="52">
        <v>1</v>
      </c>
      <c r="P136" s="52">
        <v>1</v>
      </c>
      <c r="Q136" s="52">
        <v>19</v>
      </c>
      <c r="R136" s="52">
        <v>54500</v>
      </c>
      <c r="S136" s="52">
        <v>1</v>
      </c>
      <c r="T136" s="52">
        <v>1</v>
      </c>
      <c r="U136" s="52">
        <v>0</v>
      </c>
      <c r="V136" s="52">
        <v>47</v>
      </c>
      <c r="W136" s="52">
        <v>141000</v>
      </c>
    </row>
    <row r="137" spans="1:23" ht="14.25" hidden="1" customHeight="1">
      <c r="A137" s="151"/>
      <c r="B137" s="79" t="s">
        <v>304</v>
      </c>
      <c r="C137" s="80" t="s">
        <v>305</v>
      </c>
      <c r="D137" s="52">
        <v>0</v>
      </c>
      <c r="E137" s="52">
        <v>0</v>
      </c>
      <c r="F137" s="52">
        <v>0</v>
      </c>
      <c r="G137" s="52">
        <v>0</v>
      </c>
      <c r="H137" s="52">
        <v>0</v>
      </c>
      <c r="I137" s="52">
        <v>0</v>
      </c>
      <c r="J137" s="52">
        <v>0</v>
      </c>
      <c r="K137" s="52">
        <v>0</v>
      </c>
      <c r="L137" s="52">
        <v>0</v>
      </c>
      <c r="M137" s="52">
        <v>0</v>
      </c>
      <c r="N137" s="52">
        <v>0</v>
      </c>
      <c r="O137" s="52">
        <v>0</v>
      </c>
      <c r="P137" s="52">
        <v>0</v>
      </c>
      <c r="Q137" s="52">
        <v>0</v>
      </c>
      <c r="R137" s="52">
        <v>0</v>
      </c>
      <c r="S137" s="52">
        <v>0</v>
      </c>
      <c r="T137" s="52">
        <v>0</v>
      </c>
      <c r="U137" s="52">
        <v>0</v>
      </c>
      <c r="V137" s="52">
        <v>0</v>
      </c>
      <c r="W137" s="52">
        <v>0</v>
      </c>
    </row>
    <row r="138" spans="1:23" ht="14.25" hidden="1" customHeight="1">
      <c r="A138" s="103" t="s">
        <v>291</v>
      </c>
      <c r="B138" s="75" t="s">
        <v>296</v>
      </c>
      <c r="C138" s="76" t="s">
        <v>298</v>
      </c>
      <c r="D138" s="70">
        <v>2320</v>
      </c>
      <c r="E138" s="70">
        <v>1160</v>
      </c>
      <c r="F138" s="70">
        <v>1160</v>
      </c>
      <c r="G138" s="70">
        <v>27639</v>
      </c>
      <c r="H138" s="70">
        <v>54500609</v>
      </c>
      <c r="I138" s="70">
        <v>1</v>
      </c>
      <c r="J138" s="70">
        <v>1</v>
      </c>
      <c r="K138" s="70">
        <v>0</v>
      </c>
      <c r="L138" s="70">
        <v>6</v>
      </c>
      <c r="M138" s="70">
        <v>153898</v>
      </c>
      <c r="N138" s="70">
        <v>1</v>
      </c>
      <c r="O138" s="70">
        <v>0</v>
      </c>
      <c r="P138" s="70">
        <v>1</v>
      </c>
      <c r="Q138" s="70">
        <v>13</v>
      </c>
      <c r="R138" s="70">
        <v>58000</v>
      </c>
      <c r="S138" s="70">
        <v>34</v>
      </c>
      <c r="T138" s="70">
        <v>14</v>
      </c>
      <c r="U138" s="70">
        <v>20</v>
      </c>
      <c r="V138" s="70">
        <v>625</v>
      </c>
      <c r="W138" s="70">
        <v>1435199</v>
      </c>
    </row>
    <row r="139" spans="1:23" ht="14.25" hidden="1" customHeight="1">
      <c r="A139" s="150" t="s">
        <v>220</v>
      </c>
      <c r="B139" s="77" t="s">
        <v>300</v>
      </c>
      <c r="C139" s="78" t="s">
        <v>302</v>
      </c>
      <c r="D139" s="52">
        <v>2146</v>
      </c>
      <c r="E139" s="52">
        <v>1071</v>
      </c>
      <c r="F139" s="52">
        <v>1075</v>
      </c>
      <c r="G139" s="52">
        <v>25606</v>
      </c>
      <c r="H139" s="52">
        <v>50497632</v>
      </c>
      <c r="I139" s="52">
        <v>1</v>
      </c>
      <c r="J139" s="52">
        <v>1</v>
      </c>
      <c r="K139" s="52">
        <v>0</v>
      </c>
      <c r="L139" s="52">
        <v>6</v>
      </c>
      <c r="M139" s="52">
        <v>153898</v>
      </c>
      <c r="N139" s="52">
        <v>1</v>
      </c>
      <c r="O139" s="52">
        <v>0</v>
      </c>
      <c r="P139" s="52">
        <v>1</v>
      </c>
      <c r="Q139" s="52">
        <v>13</v>
      </c>
      <c r="R139" s="52">
        <v>58000</v>
      </c>
      <c r="S139" s="52">
        <v>34</v>
      </c>
      <c r="T139" s="52">
        <v>14</v>
      </c>
      <c r="U139" s="52">
        <v>20</v>
      </c>
      <c r="V139" s="52">
        <v>581</v>
      </c>
      <c r="W139" s="52">
        <v>1336672</v>
      </c>
    </row>
    <row r="140" spans="1:23" ht="14.25" hidden="1" customHeight="1">
      <c r="A140" s="151"/>
      <c r="B140" s="79" t="s">
        <v>304</v>
      </c>
      <c r="C140" s="80" t="s">
        <v>305</v>
      </c>
      <c r="D140" s="52">
        <v>174</v>
      </c>
      <c r="E140" s="52">
        <v>89</v>
      </c>
      <c r="F140" s="52">
        <v>85</v>
      </c>
      <c r="G140" s="52">
        <v>2033</v>
      </c>
      <c r="H140" s="52">
        <v>4002977</v>
      </c>
      <c r="I140" s="52">
        <v>0</v>
      </c>
      <c r="J140" s="52">
        <v>0</v>
      </c>
      <c r="K140" s="52">
        <v>0</v>
      </c>
      <c r="L140" s="52">
        <v>0</v>
      </c>
      <c r="M140" s="52">
        <v>0</v>
      </c>
      <c r="N140" s="52">
        <v>0</v>
      </c>
      <c r="O140" s="52">
        <v>0</v>
      </c>
      <c r="P140" s="52">
        <v>0</v>
      </c>
      <c r="Q140" s="52">
        <v>0</v>
      </c>
      <c r="R140" s="52">
        <v>0</v>
      </c>
      <c r="S140" s="52">
        <v>0</v>
      </c>
      <c r="T140" s="52">
        <v>0</v>
      </c>
      <c r="U140" s="52">
        <v>0</v>
      </c>
      <c r="V140" s="52">
        <v>44</v>
      </c>
      <c r="W140" s="52">
        <v>98527</v>
      </c>
    </row>
    <row r="141" spans="1:23" ht="14.25" hidden="1" customHeight="1">
      <c r="A141" s="103" t="s">
        <v>292</v>
      </c>
      <c r="B141" s="75" t="s">
        <v>296</v>
      </c>
      <c r="C141" s="76" t="s">
        <v>298</v>
      </c>
      <c r="D141" s="70">
        <v>977</v>
      </c>
      <c r="E141" s="70">
        <v>493</v>
      </c>
      <c r="F141" s="70">
        <v>484</v>
      </c>
      <c r="G141" s="70">
        <v>10976</v>
      </c>
      <c r="H141" s="70">
        <v>21600970</v>
      </c>
      <c r="I141" s="70">
        <v>4</v>
      </c>
      <c r="J141" s="70">
        <v>2</v>
      </c>
      <c r="K141" s="70">
        <v>2</v>
      </c>
      <c r="L141" s="70">
        <v>12</v>
      </c>
      <c r="M141" s="70">
        <v>121621</v>
      </c>
      <c r="N141" s="70">
        <v>1</v>
      </c>
      <c r="O141" s="70">
        <v>1</v>
      </c>
      <c r="P141" s="70">
        <v>0</v>
      </c>
      <c r="Q141" s="70">
        <v>35</v>
      </c>
      <c r="R141" s="70">
        <v>116000</v>
      </c>
      <c r="S141" s="70">
        <v>68</v>
      </c>
      <c r="T141" s="70">
        <v>31</v>
      </c>
      <c r="U141" s="70">
        <v>37</v>
      </c>
      <c r="V141" s="70">
        <v>671</v>
      </c>
      <c r="W141" s="70">
        <v>1846557</v>
      </c>
    </row>
    <row r="142" spans="1:23" ht="14.25" hidden="1" customHeight="1">
      <c r="A142" s="150" t="s">
        <v>221</v>
      </c>
      <c r="B142" s="77" t="s">
        <v>300</v>
      </c>
      <c r="C142" s="78" t="s">
        <v>302</v>
      </c>
      <c r="D142" s="52">
        <v>902</v>
      </c>
      <c r="E142" s="52">
        <v>456</v>
      </c>
      <c r="F142" s="52">
        <v>446</v>
      </c>
      <c r="G142" s="52">
        <v>10137</v>
      </c>
      <c r="H142" s="52">
        <v>19953745</v>
      </c>
      <c r="I142" s="52">
        <v>4</v>
      </c>
      <c r="J142" s="52">
        <v>2</v>
      </c>
      <c r="K142" s="52">
        <v>2</v>
      </c>
      <c r="L142" s="52">
        <v>12</v>
      </c>
      <c r="M142" s="52">
        <v>121621</v>
      </c>
      <c r="N142" s="52">
        <v>1</v>
      </c>
      <c r="O142" s="52">
        <v>1</v>
      </c>
      <c r="P142" s="52">
        <v>0</v>
      </c>
      <c r="Q142" s="52">
        <v>35</v>
      </c>
      <c r="R142" s="52">
        <v>116000</v>
      </c>
      <c r="S142" s="52">
        <v>54</v>
      </c>
      <c r="T142" s="52">
        <v>24</v>
      </c>
      <c r="U142" s="52">
        <v>30</v>
      </c>
      <c r="V142" s="52">
        <v>557</v>
      </c>
      <c r="W142" s="52">
        <v>1542057</v>
      </c>
    </row>
    <row r="143" spans="1:23" ht="14.25" hidden="1" customHeight="1">
      <c r="A143" s="151"/>
      <c r="B143" s="79" t="s">
        <v>304</v>
      </c>
      <c r="C143" s="80" t="s">
        <v>305</v>
      </c>
      <c r="D143" s="52">
        <v>75</v>
      </c>
      <c r="E143" s="52">
        <v>37</v>
      </c>
      <c r="F143" s="52">
        <v>38</v>
      </c>
      <c r="G143" s="52">
        <v>839</v>
      </c>
      <c r="H143" s="52">
        <v>1647225</v>
      </c>
      <c r="I143" s="52">
        <v>0</v>
      </c>
      <c r="J143" s="52">
        <v>0</v>
      </c>
      <c r="K143" s="52">
        <v>0</v>
      </c>
      <c r="L143" s="52">
        <v>0</v>
      </c>
      <c r="M143" s="52">
        <v>0</v>
      </c>
      <c r="N143" s="52">
        <v>0</v>
      </c>
      <c r="O143" s="52">
        <v>0</v>
      </c>
      <c r="P143" s="52">
        <v>0</v>
      </c>
      <c r="Q143" s="52">
        <v>0</v>
      </c>
      <c r="R143" s="52">
        <v>0</v>
      </c>
      <c r="S143" s="52">
        <v>14</v>
      </c>
      <c r="T143" s="52">
        <v>7</v>
      </c>
      <c r="U143" s="52">
        <v>7</v>
      </c>
      <c r="V143" s="52">
        <v>114</v>
      </c>
      <c r="W143" s="52">
        <v>304500</v>
      </c>
    </row>
    <row r="144" spans="1:23" ht="14.25" hidden="1" customHeight="1">
      <c r="A144" s="103" t="s">
        <v>293</v>
      </c>
      <c r="B144" s="75" t="s">
        <v>296</v>
      </c>
      <c r="C144" s="76" t="s">
        <v>298</v>
      </c>
      <c r="D144" s="70">
        <v>2130</v>
      </c>
      <c r="E144" s="70">
        <v>1082</v>
      </c>
      <c r="F144" s="70">
        <v>1048</v>
      </c>
      <c r="G144" s="70">
        <v>24637</v>
      </c>
      <c r="H144" s="70">
        <v>48510256</v>
      </c>
      <c r="I144" s="70">
        <v>40</v>
      </c>
      <c r="J144" s="70">
        <v>24</v>
      </c>
      <c r="K144" s="70">
        <v>16</v>
      </c>
      <c r="L144" s="70">
        <v>68</v>
      </c>
      <c r="M144" s="70">
        <v>1021950</v>
      </c>
      <c r="N144" s="70">
        <v>4</v>
      </c>
      <c r="O144" s="70">
        <v>4</v>
      </c>
      <c r="P144" s="70">
        <v>0</v>
      </c>
      <c r="Q144" s="70">
        <v>685</v>
      </c>
      <c r="R144" s="70">
        <v>250900</v>
      </c>
      <c r="S144" s="70">
        <v>41</v>
      </c>
      <c r="T144" s="70">
        <v>17</v>
      </c>
      <c r="U144" s="70">
        <v>24</v>
      </c>
      <c r="V144" s="70">
        <v>1707</v>
      </c>
      <c r="W144" s="70">
        <v>4940317</v>
      </c>
    </row>
    <row r="145" spans="1:23" ht="14.25" hidden="1" customHeight="1">
      <c r="A145" s="150" t="s">
        <v>222</v>
      </c>
      <c r="B145" s="77" t="s">
        <v>300</v>
      </c>
      <c r="C145" s="78" t="s">
        <v>302</v>
      </c>
      <c r="D145" s="52">
        <v>2100</v>
      </c>
      <c r="E145" s="52">
        <v>1063</v>
      </c>
      <c r="F145" s="52">
        <v>1037</v>
      </c>
      <c r="G145" s="52">
        <v>24276</v>
      </c>
      <c r="H145" s="52">
        <v>47799447</v>
      </c>
      <c r="I145" s="52">
        <v>40</v>
      </c>
      <c r="J145" s="52">
        <v>24</v>
      </c>
      <c r="K145" s="52">
        <v>16</v>
      </c>
      <c r="L145" s="52">
        <v>68</v>
      </c>
      <c r="M145" s="52">
        <v>1021950</v>
      </c>
      <c r="N145" s="52">
        <v>4</v>
      </c>
      <c r="O145" s="52">
        <v>4</v>
      </c>
      <c r="P145" s="52">
        <v>0</v>
      </c>
      <c r="Q145" s="52">
        <v>685</v>
      </c>
      <c r="R145" s="52">
        <v>250900</v>
      </c>
      <c r="S145" s="52">
        <v>40</v>
      </c>
      <c r="T145" s="52">
        <v>17</v>
      </c>
      <c r="U145" s="52">
        <v>23</v>
      </c>
      <c r="V145" s="52">
        <v>1707</v>
      </c>
      <c r="W145" s="52">
        <v>4940317</v>
      </c>
    </row>
    <row r="146" spans="1:23" ht="14.25" hidden="1" customHeight="1">
      <c r="A146" s="151"/>
      <c r="B146" s="79" t="s">
        <v>304</v>
      </c>
      <c r="C146" s="80" t="s">
        <v>305</v>
      </c>
      <c r="D146" s="52">
        <v>30</v>
      </c>
      <c r="E146" s="52">
        <v>19</v>
      </c>
      <c r="F146" s="52">
        <v>11</v>
      </c>
      <c r="G146" s="52">
        <v>361</v>
      </c>
      <c r="H146" s="52">
        <v>710809</v>
      </c>
      <c r="I146" s="52">
        <v>0</v>
      </c>
      <c r="J146" s="52">
        <v>0</v>
      </c>
      <c r="K146" s="52">
        <v>0</v>
      </c>
      <c r="L146" s="52">
        <v>0</v>
      </c>
      <c r="M146" s="52">
        <v>0</v>
      </c>
      <c r="N146" s="52">
        <v>0</v>
      </c>
      <c r="O146" s="52">
        <v>0</v>
      </c>
      <c r="P146" s="52">
        <v>0</v>
      </c>
      <c r="Q146" s="52">
        <v>0</v>
      </c>
      <c r="R146" s="52">
        <v>0</v>
      </c>
      <c r="S146" s="52">
        <v>1</v>
      </c>
      <c r="T146" s="52">
        <v>0</v>
      </c>
      <c r="U146" s="52">
        <v>1</v>
      </c>
      <c r="V146" s="52">
        <v>0</v>
      </c>
      <c r="W146" s="52">
        <v>0</v>
      </c>
    </row>
    <row r="147" spans="1:23" ht="14.25" hidden="1" customHeight="1">
      <c r="A147" s="103" t="s">
        <v>294</v>
      </c>
      <c r="B147" s="75" t="s">
        <v>296</v>
      </c>
      <c r="C147" s="76" t="s">
        <v>298</v>
      </c>
      <c r="D147" s="70">
        <v>260</v>
      </c>
      <c r="E147" s="70">
        <v>136</v>
      </c>
      <c r="F147" s="70">
        <v>124</v>
      </c>
      <c r="G147" s="70">
        <v>3025</v>
      </c>
      <c r="H147" s="70">
        <v>5956225</v>
      </c>
      <c r="I147" s="70">
        <v>3</v>
      </c>
      <c r="J147" s="70">
        <v>2</v>
      </c>
      <c r="K147" s="70">
        <v>1</v>
      </c>
      <c r="L147" s="70">
        <v>42</v>
      </c>
      <c r="M147" s="70">
        <v>1308284</v>
      </c>
      <c r="N147" s="70">
        <v>1</v>
      </c>
      <c r="O147" s="70">
        <v>1</v>
      </c>
      <c r="P147" s="70">
        <v>0</v>
      </c>
      <c r="Q147" s="70">
        <v>15</v>
      </c>
      <c r="R147" s="70">
        <v>65000</v>
      </c>
      <c r="S147" s="70">
        <v>12</v>
      </c>
      <c r="T147" s="70">
        <v>4</v>
      </c>
      <c r="U147" s="70">
        <v>8</v>
      </c>
      <c r="V147" s="70">
        <v>136</v>
      </c>
      <c r="W147" s="70">
        <v>408000</v>
      </c>
    </row>
    <row r="148" spans="1:23" ht="14.25" hidden="1" customHeight="1">
      <c r="A148" s="150" t="s">
        <v>224</v>
      </c>
      <c r="B148" s="77" t="s">
        <v>300</v>
      </c>
      <c r="C148" s="78" t="s">
        <v>302</v>
      </c>
      <c r="D148" s="52">
        <v>235</v>
      </c>
      <c r="E148" s="52">
        <v>129</v>
      </c>
      <c r="F148" s="52">
        <v>106</v>
      </c>
      <c r="G148" s="52">
        <v>2800</v>
      </c>
      <c r="H148" s="52">
        <v>5513200</v>
      </c>
      <c r="I148" s="52">
        <v>3</v>
      </c>
      <c r="J148" s="52">
        <v>2</v>
      </c>
      <c r="K148" s="52">
        <v>1</v>
      </c>
      <c r="L148" s="52">
        <v>42</v>
      </c>
      <c r="M148" s="52">
        <v>1308284</v>
      </c>
      <c r="N148" s="52">
        <v>1</v>
      </c>
      <c r="O148" s="52">
        <v>1</v>
      </c>
      <c r="P148" s="52">
        <v>0</v>
      </c>
      <c r="Q148" s="52">
        <v>15</v>
      </c>
      <c r="R148" s="52">
        <v>65000</v>
      </c>
      <c r="S148" s="52">
        <v>12</v>
      </c>
      <c r="T148" s="52">
        <v>4</v>
      </c>
      <c r="U148" s="52">
        <v>8</v>
      </c>
      <c r="V148" s="52">
        <v>136</v>
      </c>
      <c r="W148" s="52">
        <v>408000</v>
      </c>
    </row>
    <row r="149" spans="1:23" ht="14.25" hidden="1" customHeight="1">
      <c r="A149" s="151"/>
      <c r="B149" s="79" t="s">
        <v>304</v>
      </c>
      <c r="C149" s="80" t="s">
        <v>305</v>
      </c>
      <c r="D149" s="52">
        <v>25</v>
      </c>
      <c r="E149" s="52">
        <v>7</v>
      </c>
      <c r="F149" s="52">
        <v>18</v>
      </c>
      <c r="G149" s="52">
        <v>225</v>
      </c>
      <c r="H149" s="52">
        <v>443025</v>
      </c>
      <c r="I149" s="52">
        <v>0</v>
      </c>
      <c r="J149" s="52">
        <v>0</v>
      </c>
      <c r="K149" s="52">
        <v>0</v>
      </c>
      <c r="L149" s="52">
        <v>0</v>
      </c>
      <c r="M149" s="52">
        <v>0</v>
      </c>
      <c r="N149" s="52">
        <v>0</v>
      </c>
      <c r="O149" s="52">
        <v>0</v>
      </c>
      <c r="P149" s="52">
        <v>0</v>
      </c>
      <c r="Q149" s="52">
        <v>0</v>
      </c>
      <c r="R149" s="52">
        <v>0</v>
      </c>
      <c r="S149" s="52">
        <v>0</v>
      </c>
      <c r="T149" s="52">
        <v>0</v>
      </c>
      <c r="U149" s="52">
        <v>0</v>
      </c>
      <c r="V149" s="52">
        <v>0</v>
      </c>
      <c r="W149" s="52">
        <v>0</v>
      </c>
    </row>
    <row r="150" spans="1:23" ht="14.25" hidden="1" customHeight="1">
      <c r="A150" s="103" t="s">
        <v>295</v>
      </c>
      <c r="B150" s="75" t="s">
        <v>296</v>
      </c>
      <c r="C150" s="76" t="s">
        <v>298</v>
      </c>
      <c r="D150" s="70">
        <v>15</v>
      </c>
      <c r="E150" s="70">
        <v>7</v>
      </c>
      <c r="F150" s="70">
        <v>8</v>
      </c>
      <c r="G150" s="70">
        <v>174</v>
      </c>
      <c r="H150" s="70">
        <v>360702</v>
      </c>
      <c r="I150" s="70">
        <v>14</v>
      </c>
      <c r="J150" s="70">
        <v>4</v>
      </c>
      <c r="K150" s="70">
        <v>10</v>
      </c>
      <c r="L150" s="70">
        <v>14</v>
      </c>
      <c r="M150" s="70">
        <v>18895</v>
      </c>
      <c r="N150" s="70">
        <v>0</v>
      </c>
      <c r="O150" s="70">
        <v>0</v>
      </c>
      <c r="P150" s="70">
        <v>0</v>
      </c>
      <c r="Q150" s="70">
        <v>0</v>
      </c>
      <c r="R150" s="70">
        <v>0</v>
      </c>
      <c r="S150" s="70">
        <v>2</v>
      </c>
      <c r="T150" s="70">
        <v>1</v>
      </c>
      <c r="U150" s="70">
        <v>1</v>
      </c>
      <c r="V150" s="70">
        <v>7</v>
      </c>
      <c r="W150" s="70">
        <v>27000</v>
      </c>
    </row>
    <row r="151" spans="1:23" ht="14.25" hidden="1" customHeight="1">
      <c r="A151" s="150" t="s">
        <v>225</v>
      </c>
      <c r="B151" s="77" t="s">
        <v>300</v>
      </c>
      <c r="C151" s="78" t="s">
        <v>302</v>
      </c>
      <c r="D151" s="52">
        <v>15</v>
      </c>
      <c r="E151" s="52">
        <v>7</v>
      </c>
      <c r="F151" s="52">
        <v>8</v>
      </c>
      <c r="G151" s="52">
        <v>174</v>
      </c>
      <c r="H151" s="52">
        <v>360702</v>
      </c>
      <c r="I151" s="52">
        <v>14</v>
      </c>
      <c r="J151" s="52">
        <v>4</v>
      </c>
      <c r="K151" s="52">
        <v>10</v>
      </c>
      <c r="L151" s="52">
        <v>14</v>
      </c>
      <c r="M151" s="52">
        <v>18895</v>
      </c>
      <c r="N151" s="52">
        <v>0</v>
      </c>
      <c r="O151" s="52">
        <v>0</v>
      </c>
      <c r="P151" s="52">
        <v>0</v>
      </c>
      <c r="Q151" s="52">
        <v>0</v>
      </c>
      <c r="R151" s="52">
        <v>0</v>
      </c>
      <c r="S151" s="52">
        <v>2</v>
      </c>
      <c r="T151" s="52">
        <v>1</v>
      </c>
      <c r="U151" s="52">
        <v>1</v>
      </c>
      <c r="V151" s="52">
        <v>7</v>
      </c>
      <c r="W151" s="52">
        <v>27000</v>
      </c>
    </row>
    <row r="152" spans="1:23" ht="14.25" hidden="1" customHeight="1">
      <c r="A152" s="151"/>
      <c r="B152" s="79" t="s">
        <v>304</v>
      </c>
      <c r="C152" s="80" t="s">
        <v>305</v>
      </c>
      <c r="D152" s="53">
        <v>0</v>
      </c>
      <c r="E152" s="53">
        <v>0</v>
      </c>
      <c r="F152" s="53">
        <v>0</v>
      </c>
      <c r="G152" s="53">
        <v>0</v>
      </c>
      <c r="H152" s="53">
        <v>0</v>
      </c>
      <c r="I152" s="53">
        <v>0</v>
      </c>
      <c r="J152" s="53">
        <v>0</v>
      </c>
      <c r="K152" s="53">
        <v>0</v>
      </c>
      <c r="L152" s="53">
        <v>0</v>
      </c>
      <c r="M152" s="53">
        <v>0</v>
      </c>
      <c r="N152" s="53">
        <v>0</v>
      </c>
      <c r="O152" s="53">
        <v>0</v>
      </c>
      <c r="P152" s="53">
        <v>0</v>
      </c>
      <c r="Q152" s="53">
        <v>0</v>
      </c>
      <c r="R152" s="53">
        <v>0</v>
      </c>
      <c r="S152" s="53">
        <v>0</v>
      </c>
      <c r="T152" s="53">
        <v>0</v>
      </c>
      <c r="U152" s="53">
        <v>0</v>
      </c>
      <c r="V152" s="53">
        <v>0</v>
      </c>
      <c r="W152" s="53">
        <v>0</v>
      </c>
    </row>
    <row r="153" spans="1:23" hidden="1"/>
    <row r="154" spans="1:23" ht="18.75" hidden="1" customHeight="1">
      <c r="A154" s="103" t="s">
        <v>278</v>
      </c>
      <c r="B154" s="75" t="s">
        <v>296</v>
      </c>
      <c r="C154" s="76" t="s">
        <v>298</v>
      </c>
      <c r="D154" s="70" t="str">
        <f t="shared" ref="D154:D185" si="2">IF(D84=D12,"","*")</f>
        <v/>
      </c>
      <c r="E154" s="70" t="str">
        <f t="shared" ref="E154:W168" si="3">IF(E84=E12,"","*")</f>
        <v/>
      </c>
      <c r="F154" s="70" t="str">
        <f t="shared" si="3"/>
        <v/>
      </c>
      <c r="G154" s="70" t="str">
        <f t="shared" si="3"/>
        <v/>
      </c>
      <c r="H154" s="70" t="str">
        <f t="shared" si="3"/>
        <v/>
      </c>
      <c r="I154" s="70" t="str">
        <f t="shared" si="3"/>
        <v>*</v>
      </c>
      <c r="J154" s="70" t="str">
        <f t="shared" si="3"/>
        <v>*</v>
      </c>
      <c r="K154" s="70" t="str">
        <f t="shared" si="3"/>
        <v>*</v>
      </c>
      <c r="L154" s="70" t="str">
        <f t="shared" si="3"/>
        <v/>
      </c>
      <c r="M154" s="70" t="str">
        <f t="shared" si="3"/>
        <v/>
      </c>
      <c r="N154" s="70" t="str">
        <f t="shared" si="3"/>
        <v/>
      </c>
      <c r="O154" s="70" t="str">
        <f t="shared" si="3"/>
        <v/>
      </c>
      <c r="P154" s="70" t="str">
        <f t="shared" si="3"/>
        <v/>
      </c>
      <c r="Q154" s="70" t="str">
        <f t="shared" si="3"/>
        <v/>
      </c>
      <c r="R154" s="70" t="str">
        <f t="shared" si="3"/>
        <v/>
      </c>
      <c r="S154" s="70" t="str">
        <f t="shared" si="3"/>
        <v/>
      </c>
      <c r="T154" s="70" t="str">
        <f t="shared" si="3"/>
        <v/>
      </c>
      <c r="U154" s="70" t="str">
        <f t="shared" si="3"/>
        <v/>
      </c>
      <c r="V154" s="70" t="str">
        <f t="shared" si="3"/>
        <v/>
      </c>
      <c r="W154" s="70" t="str">
        <f t="shared" si="3"/>
        <v/>
      </c>
    </row>
    <row r="155" spans="1:23" ht="14.25" hidden="1" customHeight="1">
      <c r="A155" s="154" t="s">
        <v>201</v>
      </c>
      <c r="B155" s="77" t="s">
        <v>300</v>
      </c>
      <c r="C155" s="78" t="s">
        <v>302</v>
      </c>
      <c r="D155" s="52" t="str">
        <f t="shared" si="2"/>
        <v/>
      </c>
      <c r="E155" s="52" t="str">
        <f t="shared" ref="E155:S155" si="4">IF(E85=E13,"","*")</f>
        <v/>
      </c>
      <c r="F155" s="52" t="str">
        <f t="shared" si="4"/>
        <v/>
      </c>
      <c r="G155" s="52" t="str">
        <f t="shared" si="4"/>
        <v/>
      </c>
      <c r="H155" s="52" t="str">
        <f t="shared" si="4"/>
        <v/>
      </c>
      <c r="I155" s="52" t="str">
        <f t="shared" si="4"/>
        <v>*</v>
      </c>
      <c r="J155" s="52" t="str">
        <f t="shared" si="4"/>
        <v>*</v>
      </c>
      <c r="K155" s="52" t="str">
        <f t="shared" si="4"/>
        <v>*</v>
      </c>
      <c r="L155" s="52" t="str">
        <f t="shared" si="4"/>
        <v/>
      </c>
      <c r="M155" s="52" t="str">
        <f t="shared" si="4"/>
        <v/>
      </c>
      <c r="N155" s="52" t="str">
        <f t="shared" si="4"/>
        <v/>
      </c>
      <c r="O155" s="52" t="str">
        <f t="shared" si="4"/>
        <v/>
      </c>
      <c r="P155" s="52" t="str">
        <f t="shared" si="4"/>
        <v/>
      </c>
      <c r="Q155" s="52" t="str">
        <f t="shared" si="4"/>
        <v/>
      </c>
      <c r="R155" s="52" t="str">
        <f t="shared" si="4"/>
        <v/>
      </c>
      <c r="S155" s="52" t="str">
        <f t="shared" si="4"/>
        <v/>
      </c>
      <c r="T155" s="52" t="str">
        <f t="shared" si="3"/>
        <v/>
      </c>
      <c r="U155" s="52" t="str">
        <f t="shared" si="3"/>
        <v/>
      </c>
      <c r="V155" s="52" t="str">
        <f t="shared" si="3"/>
        <v/>
      </c>
      <c r="W155" s="52" t="str">
        <f t="shared" si="3"/>
        <v/>
      </c>
    </row>
    <row r="156" spans="1:23" ht="14.25" hidden="1" customHeight="1">
      <c r="A156" s="155"/>
      <c r="B156" s="77" t="s">
        <v>304</v>
      </c>
      <c r="C156" s="78" t="s">
        <v>305</v>
      </c>
      <c r="D156" s="52" t="str">
        <f t="shared" si="2"/>
        <v/>
      </c>
      <c r="E156" s="52" t="str">
        <f t="shared" si="3"/>
        <v/>
      </c>
      <c r="F156" s="52" t="str">
        <f t="shared" si="3"/>
        <v/>
      </c>
      <c r="G156" s="52" t="str">
        <f t="shared" si="3"/>
        <v/>
      </c>
      <c r="H156" s="52" t="str">
        <f t="shared" si="3"/>
        <v/>
      </c>
      <c r="I156" s="52" t="str">
        <f t="shared" si="3"/>
        <v/>
      </c>
      <c r="J156" s="52" t="str">
        <f t="shared" si="3"/>
        <v/>
      </c>
      <c r="K156" s="52" t="str">
        <f t="shared" si="3"/>
        <v/>
      </c>
      <c r="L156" s="52" t="str">
        <f t="shared" si="3"/>
        <v/>
      </c>
      <c r="M156" s="52" t="str">
        <f t="shared" si="3"/>
        <v/>
      </c>
      <c r="N156" s="52" t="str">
        <f t="shared" si="3"/>
        <v/>
      </c>
      <c r="O156" s="52" t="str">
        <f t="shared" si="3"/>
        <v/>
      </c>
      <c r="P156" s="52" t="str">
        <f t="shared" si="3"/>
        <v/>
      </c>
      <c r="Q156" s="52" t="str">
        <f t="shared" si="3"/>
        <v/>
      </c>
      <c r="R156" s="52" t="str">
        <f t="shared" si="3"/>
        <v/>
      </c>
      <c r="S156" s="52" t="str">
        <f t="shared" si="3"/>
        <v/>
      </c>
      <c r="T156" s="52" t="str">
        <f t="shared" si="3"/>
        <v/>
      </c>
      <c r="U156" s="52" t="str">
        <f t="shared" si="3"/>
        <v/>
      </c>
      <c r="V156" s="52" t="str">
        <f t="shared" si="3"/>
        <v/>
      </c>
      <c r="W156" s="52" t="str">
        <f t="shared" si="3"/>
        <v/>
      </c>
    </row>
    <row r="157" spans="1:23" ht="14.25" hidden="1" customHeight="1">
      <c r="A157" s="97" t="s">
        <v>391</v>
      </c>
      <c r="B157" s="75" t="s">
        <v>296</v>
      </c>
      <c r="C157" s="76" t="s">
        <v>298</v>
      </c>
      <c r="D157" s="70" t="str">
        <f t="shared" si="2"/>
        <v/>
      </c>
      <c r="E157" s="70" t="str">
        <f t="shared" si="3"/>
        <v/>
      </c>
      <c r="F157" s="70" t="str">
        <f t="shared" si="3"/>
        <v/>
      </c>
      <c r="G157" s="70" t="str">
        <f t="shared" si="3"/>
        <v/>
      </c>
      <c r="H157" s="70" t="str">
        <f t="shared" si="3"/>
        <v/>
      </c>
      <c r="I157" s="70" t="str">
        <f t="shared" si="3"/>
        <v/>
      </c>
      <c r="J157" s="70" t="str">
        <f t="shared" si="3"/>
        <v/>
      </c>
      <c r="K157" s="70" t="str">
        <f t="shared" si="3"/>
        <v/>
      </c>
      <c r="L157" s="70" t="str">
        <f t="shared" si="3"/>
        <v/>
      </c>
      <c r="M157" s="70" t="str">
        <f t="shared" si="3"/>
        <v/>
      </c>
      <c r="N157" s="70" t="str">
        <f t="shared" si="3"/>
        <v/>
      </c>
      <c r="O157" s="70" t="str">
        <f t="shared" si="3"/>
        <v/>
      </c>
      <c r="P157" s="70" t="str">
        <f t="shared" si="3"/>
        <v/>
      </c>
      <c r="Q157" s="70" t="str">
        <f t="shared" si="3"/>
        <v/>
      </c>
      <c r="R157" s="70" t="str">
        <f t="shared" si="3"/>
        <v/>
      </c>
      <c r="S157" s="70" t="str">
        <f t="shared" si="3"/>
        <v/>
      </c>
      <c r="T157" s="70" t="str">
        <f t="shared" si="3"/>
        <v/>
      </c>
      <c r="U157" s="70" t="str">
        <f t="shared" si="3"/>
        <v/>
      </c>
      <c r="V157" s="70" t="str">
        <f t="shared" si="3"/>
        <v/>
      </c>
      <c r="W157" s="70" t="str">
        <f t="shared" si="3"/>
        <v/>
      </c>
    </row>
    <row r="158" spans="1:23" ht="14.25" hidden="1" customHeight="1">
      <c r="A158" s="170" t="s">
        <v>392</v>
      </c>
      <c r="B158" s="77" t="s">
        <v>300</v>
      </c>
      <c r="C158" s="78" t="s">
        <v>302</v>
      </c>
      <c r="D158" s="52" t="str">
        <f t="shared" si="2"/>
        <v/>
      </c>
      <c r="E158" s="52" t="str">
        <f t="shared" si="3"/>
        <v/>
      </c>
      <c r="F158" s="52" t="str">
        <f t="shared" si="3"/>
        <v/>
      </c>
      <c r="G158" s="52" t="str">
        <f t="shared" si="3"/>
        <v/>
      </c>
      <c r="H158" s="52" t="str">
        <f t="shared" si="3"/>
        <v/>
      </c>
      <c r="I158" s="52" t="str">
        <f t="shared" si="3"/>
        <v/>
      </c>
      <c r="J158" s="52" t="str">
        <f t="shared" si="3"/>
        <v/>
      </c>
      <c r="K158" s="52" t="str">
        <f t="shared" si="3"/>
        <v/>
      </c>
      <c r="L158" s="52" t="str">
        <f t="shared" si="3"/>
        <v/>
      </c>
      <c r="M158" s="52" t="str">
        <f t="shared" si="3"/>
        <v/>
      </c>
      <c r="N158" s="52" t="str">
        <f t="shared" si="3"/>
        <v/>
      </c>
      <c r="O158" s="52" t="str">
        <f t="shared" si="3"/>
        <v/>
      </c>
      <c r="P158" s="52" t="str">
        <f t="shared" si="3"/>
        <v/>
      </c>
      <c r="Q158" s="52" t="str">
        <f t="shared" si="3"/>
        <v/>
      </c>
      <c r="R158" s="52" t="str">
        <f t="shared" si="3"/>
        <v/>
      </c>
      <c r="S158" s="52" t="str">
        <f t="shared" si="3"/>
        <v/>
      </c>
      <c r="T158" s="52" t="str">
        <f t="shared" si="3"/>
        <v/>
      </c>
      <c r="U158" s="52" t="str">
        <f t="shared" si="3"/>
        <v/>
      </c>
      <c r="V158" s="52" t="str">
        <f t="shared" si="3"/>
        <v/>
      </c>
      <c r="W158" s="52" t="str">
        <f t="shared" si="3"/>
        <v/>
      </c>
    </row>
    <row r="159" spans="1:23" ht="14.25" hidden="1" customHeight="1">
      <c r="A159" s="171"/>
      <c r="B159" s="77" t="s">
        <v>304</v>
      </c>
      <c r="C159" s="78" t="s">
        <v>305</v>
      </c>
      <c r="D159" s="52" t="str">
        <f t="shared" si="2"/>
        <v/>
      </c>
      <c r="E159" s="52" t="str">
        <f t="shared" si="3"/>
        <v/>
      </c>
      <c r="F159" s="52" t="str">
        <f t="shared" si="3"/>
        <v/>
      </c>
      <c r="G159" s="52" t="str">
        <f t="shared" si="3"/>
        <v/>
      </c>
      <c r="H159" s="52" t="str">
        <f t="shared" si="3"/>
        <v/>
      </c>
      <c r="I159" s="52" t="str">
        <f t="shared" si="3"/>
        <v/>
      </c>
      <c r="J159" s="52" t="str">
        <f t="shared" si="3"/>
        <v/>
      </c>
      <c r="K159" s="52" t="str">
        <f t="shared" si="3"/>
        <v/>
      </c>
      <c r="L159" s="52" t="str">
        <f t="shared" si="3"/>
        <v/>
      </c>
      <c r="M159" s="52" t="str">
        <f t="shared" si="3"/>
        <v/>
      </c>
      <c r="N159" s="52" t="str">
        <f t="shared" si="3"/>
        <v/>
      </c>
      <c r="O159" s="52" t="str">
        <f t="shared" si="3"/>
        <v/>
      </c>
      <c r="P159" s="52" t="str">
        <f t="shared" si="3"/>
        <v/>
      </c>
      <c r="Q159" s="52" t="str">
        <f t="shared" si="3"/>
        <v/>
      </c>
      <c r="R159" s="52" t="str">
        <f t="shared" si="3"/>
        <v/>
      </c>
      <c r="S159" s="52" t="str">
        <f t="shared" si="3"/>
        <v/>
      </c>
      <c r="T159" s="52" t="str">
        <f t="shared" si="3"/>
        <v/>
      </c>
      <c r="U159" s="52" t="str">
        <f t="shared" si="3"/>
        <v/>
      </c>
      <c r="V159" s="52" t="str">
        <f t="shared" si="3"/>
        <v/>
      </c>
      <c r="W159" s="52" t="str">
        <f t="shared" si="3"/>
        <v/>
      </c>
    </row>
    <row r="160" spans="1:23" ht="14.25" hidden="1" customHeight="1">
      <c r="A160" s="97" t="s">
        <v>393</v>
      </c>
      <c r="B160" s="75" t="s">
        <v>296</v>
      </c>
      <c r="C160" s="76" t="s">
        <v>298</v>
      </c>
      <c r="D160" s="70" t="str">
        <f t="shared" si="2"/>
        <v/>
      </c>
      <c r="E160" s="70" t="str">
        <f t="shared" si="3"/>
        <v/>
      </c>
      <c r="F160" s="70" t="str">
        <f t="shared" si="3"/>
        <v/>
      </c>
      <c r="G160" s="70" t="str">
        <f t="shared" si="3"/>
        <v/>
      </c>
      <c r="H160" s="70" t="str">
        <f t="shared" si="3"/>
        <v/>
      </c>
      <c r="I160" s="70" t="str">
        <f t="shared" si="3"/>
        <v>*</v>
      </c>
      <c r="J160" s="70" t="str">
        <f t="shared" si="3"/>
        <v>*</v>
      </c>
      <c r="K160" s="70" t="str">
        <f t="shared" si="3"/>
        <v>*</v>
      </c>
      <c r="L160" s="70" t="str">
        <f t="shared" si="3"/>
        <v/>
      </c>
      <c r="M160" s="70" t="str">
        <f t="shared" si="3"/>
        <v/>
      </c>
      <c r="N160" s="70" t="str">
        <f t="shared" si="3"/>
        <v/>
      </c>
      <c r="O160" s="70" t="str">
        <f t="shared" si="3"/>
        <v/>
      </c>
      <c r="P160" s="70" t="str">
        <f t="shared" si="3"/>
        <v/>
      </c>
      <c r="Q160" s="70" t="str">
        <f t="shared" si="3"/>
        <v/>
      </c>
      <c r="R160" s="70" t="str">
        <f t="shared" si="3"/>
        <v/>
      </c>
      <c r="S160" s="70" t="str">
        <f t="shared" si="3"/>
        <v/>
      </c>
      <c r="T160" s="70" t="str">
        <f t="shared" si="3"/>
        <v/>
      </c>
      <c r="U160" s="70" t="str">
        <f t="shared" si="3"/>
        <v/>
      </c>
      <c r="V160" s="70" t="str">
        <f t="shared" si="3"/>
        <v/>
      </c>
      <c r="W160" s="70" t="str">
        <f t="shared" si="3"/>
        <v/>
      </c>
    </row>
    <row r="161" spans="1:23" ht="14.25" hidden="1" customHeight="1">
      <c r="A161" s="168" t="s">
        <v>394</v>
      </c>
      <c r="B161" s="77" t="s">
        <v>300</v>
      </c>
      <c r="C161" s="78" t="s">
        <v>302</v>
      </c>
      <c r="D161" s="52" t="str">
        <f t="shared" si="2"/>
        <v/>
      </c>
      <c r="E161" s="52" t="str">
        <f t="shared" si="3"/>
        <v/>
      </c>
      <c r="F161" s="52" t="str">
        <f t="shared" si="3"/>
        <v/>
      </c>
      <c r="G161" s="52" t="str">
        <f t="shared" si="3"/>
        <v/>
      </c>
      <c r="H161" s="52" t="str">
        <f t="shared" si="3"/>
        <v/>
      </c>
      <c r="I161" s="52" t="str">
        <f t="shared" si="3"/>
        <v>*</v>
      </c>
      <c r="J161" s="52" t="str">
        <f t="shared" si="3"/>
        <v>*</v>
      </c>
      <c r="K161" s="52" t="str">
        <f t="shared" si="3"/>
        <v>*</v>
      </c>
      <c r="L161" s="52" t="str">
        <f t="shared" si="3"/>
        <v/>
      </c>
      <c r="M161" s="52" t="str">
        <f t="shared" si="3"/>
        <v/>
      </c>
      <c r="N161" s="52" t="str">
        <f t="shared" si="3"/>
        <v/>
      </c>
      <c r="O161" s="52" t="str">
        <f t="shared" si="3"/>
        <v/>
      </c>
      <c r="P161" s="52" t="str">
        <f t="shared" si="3"/>
        <v/>
      </c>
      <c r="Q161" s="52" t="str">
        <f t="shared" si="3"/>
        <v/>
      </c>
      <c r="R161" s="52" t="str">
        <f t="shared" si="3"/>
        <v/>
      </c>
      <c r="S161" s="52" t="str">
        <f t="shared" si="3"/>
        <v/>
      </c>
      <c r="T161" s="52" t="str">
        <f t="shared" si="3"/>
        <v/>
      </c>
      <c r="U161" s="52" t="str">
        <f t="shared" si="3"/>
        <v/>
      </c>
      <c r="V161" s="52" t="str">
        <f t="shared" si="3"/>
        <v/>
      </c>
      <c r="W161" s="52" t="str">
        <f t="shared" si="3"/>
        <v/>
      </c>
    </row>
    <row r="162" spans="1:23" ht="14.25" hidden="1" customHeight="1">
      <c r="A162" s="169"/>
      <c r="B162" s="79" t="s">
        <v>304</v>
      </c>
      <c r="C162" s="80" t="s">
        <v>305</v>
      </c>
      <c r="D162" s="52" t="str">
        <f t="shared" si="2"/>
        <v/>
      </c>
      <c r="E162" s="52" t="str">
        <f t="shared" si="3"/>
        <v/>
      </c>
      <c r="F162" s="52" t="str">
        <f t="shared" si="3"/>
        <v/>
      </c>
      <c r="G162" s="52" t="str">
        <f t="shared" si="3"/>
        <v/>
      </c>
      <c r="H162" s="52" t="str">
        <f t="shared" si="3"/>
        <v/>
      </c>
      <c r="I162" s="52" t="str">
        <f t="shared" si="3"/>
        <v/>
      </c>
      <c r="J162" s="52" t="str">
        <f t="shared" si="3"/>
        <v/>
      </c>
      <c r="K162" s="52" t="str">
        <f t="shared" si="3"/>
        <v/>
      </c>
      <c r="L162" s="52" t="str">
        <f t="shared" si="3"/>
        <v/>
      </c>
      <c r="M162" s="52" t="str">
        <f t="shared" si="3"/>
        <v/>
      </c>
      <c r="N162" s="52" t="str">
        <f t="shared" si="3"/>
        <v/>
      </c>
      <c r="O162" s="52" t="str">
        <f t="shared" si="3"/>
        <v/>
      </c>
      <c r="P162" s="52" t="str">
        <f t="shared" si="3"/>
        <v/>
      </c>
      <c r="Q162" s="52" t="str">
        <f t="shared" si="3"/>
        <v/>
      </c>
      <c r="R162" s="52" t="str">
        <f t="shared" si="3"/>
        <v/>
      </c>
      <c r="S162" s="52" t="str">
        <f t="shared" si="3"/>
        <v/>
      </c>
      <c r="T162" s="52" t="str">
        <f t="shared" si="3"/>
        <v/>
      </c>
      <c r="U162" s="52" t="str">
        <f t="shared" si="3"/>
        <v/>
      </c>
      <c r="V162" s="52" t="str">
        <f t="shared" si="3"/>
        <v/>
      </c>
      <c r="W162" s="52" t="str">
        <f t="shared" si="3"/>
        <v/>
      </c>
    </row>
    <row r="163" spans="1:23" ht="14.25" hidden="1" customHeight="1">
      <c r="A163" s="97" t="s">
        <v>395</v>
      </c>
      <c r="B163" s="75" t="s">
        <v>296</v>
      </c>
      <c r="C163" s="76" t="s">
        <v>298</v>
      </c>
      <c r="D163" s="70" t="str">
        <f t="shared" si="2"/>
        <v/>
      </c>
      <c r="E163" s="70" t="str">
        <f t="shared" si="3"/>
        <v/>
      </c>
      <c r="F163" s="70" t="str">
        <f t="shared" si="3"/>
        <v/>
      </c>
      <c r="G163" s="70" t="str">
        <f t="shared" si="3"/>
        <v/>
      </c>
      <c r="H163" s="70" t="str">
        <f t="shared" si="3"/>
        <v/>
      </c>
      <c r="I163" s="70" t="str">
        <f t="shared" si="3"/>
        <v/>
      </c>
      <c r="J163" s="70" t="str">
        <f t="shared" si="3"/>
        <v/>
      </c>
      <c r="K163" s="70" t="str">
        <f t="shared" si="3"/>
        <v/>
      </c>
      <c r="L163" s="70" t="str">
        <f t="shared" si="3"/>
        <v/>
      </c>
      <c r="M163" s="70" t="str">
        <f t="shared" si="3"/>
        <v/>
      </c>
      <c r="N163" s="70" t="str">
        <f t="shared" si="3"/>
        <v/>
      </c>
      <c r="O163" s="70" t="str">
        <f t="shared" si="3"/>
        <v/>
      </c>
      <c r="P163" s="70" t="str">
        <f t="shared" si="3"/>
        <v/>
      </c>
      <c r="Q163" s="70" t="str">
        <f t="shared" si="3"/>
        <v/>
      </c>
      <c r="R163" s="70" t="str">
        <f t="shared" si="3"/>
        <v/>
      </c>
      <c r="S163" s="70" t="str">
        <f t="shared" si="3"/>
        <v/>
      </c>
      <c r="T163" s="70" t="str">
        <f t="shared" si="3"/>
        <v/>
      </c>
      <c r="U163" s="70" t="str">
        <f t="shared" si="3"/>
        <v/>
      </c>
      <c r="V163" s="70" t="str">
        <f t="shared" si="3"/>
        <v/>
      </c>
      <c r="W163" s="70" t="str">
        <f t="shared" si="3"/>
        <v/>
      </c>
    </row>
    <row r="164" spans="1:23" ht="14.25" hidden="1" customHeight="1">
      <c r="A164" s="170" t="s">
        <v>396</v>
      </c>
      <c r="B164" s="77" t="s">
        <v>300</v>
      </c>
      <c r="C164" s="78" t="s">
        <v>302</v>
      </c>
      <c r="D164" s="52" t="str">
        <f t="shared" si="2"/>
        <v/>
      </c>
      <c r="E164" s="52" t="str">
        <f t="shared" si="3"/>
        <v/>
      </c>
      <c r="F164" s="52" t="str">
        <f t="shared" si="3"/>
        <v/>
      </c>
      <c r="G164" s="52" t="str">
        <f t="shared" si="3"/>
        <v/>
      </c>
      <c r="H164" s="52" t="str">
        <f t="shared" si="3"/>
        <v/>
      </c>
      <c r="I164" s="52" t="str">
        <f t="shared" si="3"/>
        <v/>
      </c>
      <c r="J164" s="52" t="str">
        <f t="shared" si="3"/>
        <v/>
      </c>
      <c r="K164" s="52" t="str">
        <f t="shared" si="3"/>
        <v/>
      </c>
      <c r="L164" s="52" t="str">
        <f t="shared" si="3"/>
        <v/>
      </c>
      <c r="M164" s="52" t="str">
        <f t="shared" si="3"/>
        <v/>
      </c>
      <c r="N164" s="52" t="str">
        <f t="shared" si="3"/>
        <v/>
      </c>
      <c r="O164" s="52" t="str">
        <f t="shared" si="3"/>
        <v/>
      </c>
      <c r="P164" s="52" t="str">
        <f t="shared" si="3"/>
        <v/>
      </c>
      <c r="Q164" s="52" t="str">
        <f t="shared" si="3"/>
        <v/>
      </c>
      <c r="R164" s="52" t="str">
        <f t="shared" si="3"/>
        <v/>
      </c>
      <c r="S164" s="52" t="str">
        <f t="shared" si="3"/>
        <v/>
      </c>
      <c r="T164" s="52" t="str">
        <f t="shared" si="3"/>
        <v/>
      </c>
      <c r="U164" s="52" t="str">
        <f t="shared" si="3"/>
        <v/>
      </c>
      <c r="V164" s="52" t="str">
        <f t="shared" si="3"/>
        <v/>
      </c>
      <c r="W164" s="52" t="str">
        <f t="shared" si="3"/>
        <v/>
      </c>
    </row>
    <row r="165" spans="1:23" ht="14.25" hidden="1" customHeight="1">
      <c r="A165" s="171"/>
      <c r="B165" s="79" t="s">
        <v>304</v>
      </c>
      <c r="C165" s="80" t="s">
        <v>305</v>
      </c>
      <c r="D165" s="52" t="str">
        <f t="shared" si="2"/>
        <v/>
      </c>
      <c r="E165" s="52" t="str">
        <f t="shared" si="3"/>
        <v/>
      </c>
      <c r="F165" s="52" t="str">
        <f t="shared" si="3"/>
        <v/>
      </c>
      <c r="G165" s="52" t="str">
        <f t="shared" si="3"/>
        <v/>
      </c>
      <c r="H165" s="52" t="str">
        <f t="shared" si="3"/>
        <v/>
      </c>
      <c r="I165" s="52" t="str">
        <f t="shared" si="3"/>
        <v/>
      </c>
      <c r="J165" s="52" t="str">
        <f t="shared" si="3"/>
        <v/>
      </c>
      <c r="K165" s="52" t="str">
        <f t="shared" si="3"/>
        <v/>
      </c>
      <c r="L165" s="52" t="str">
        <f t="shared" si="3"/>
        <v/>
      </c>
      <c r="M165" s="52" t="str">
        <f t="shared" si="3"/>
        <v/>
      </c>
      <c r="N165" s="52" t="str">
        <f t="shared" si="3"/>
        <v/>
      </c>
      <c r="O165" s="52" t="str">
        <f t="shared" si="3"/>
        <v/>
      </c>
      <c r="P165" s="52" t="str">
        <f t="shared" si="3"/>
        <v/>
      </c>
      <c r="Q165" s="52" t="str">
        <f t="shared" si="3"/>
        <v/>
      </c>
      <c r="R165" s="52" t="str">
        <f t="shared" si="3"/>
        <v/>
      </c>
      <c r="S165" s="52" t="str">
        <f t="shared" si="3"/>
        <v/>
      </c>
      <c r="T165" s="52" t="str">
        <f t="shared" si="3"/>
        <v/>
      </c>
      <c r="U165" s="52" t="str">
        <f t="shared" si="3"/>
        <v/>
      </c>
      <c r="V165" s="52" t="str">
        <f t="shared" si="3"/>
        <v/>
      </c>
      <c r="W165" s="52" t="str">
        <f t="shared" si="3"/>
        <v/>
      </c>
    </row>
    <row r="166" spans="1:23" ht="14.25" hidden="1" customHeight="1">
      <c r="A166" s="97" t="s">
        <v>397</v>
      </c>
      <c r="B166" s="75" t="s">
        <v>296</v>
      </c>
      <c r="C166" s="76" t="s">
        <v>298</v>
      </c>
      <c r="D166" s="70" t="str">
        <f t="shared" si="2"/>
        <v/>
      </c>
      <c r="E166" s="70" t="str">
        <f t="shared" si="3"/>
        <v/>
      </c>
      <c r="F166" s="70" t="str">
        <f t="shared" si="3"/>
        <v/>
      </c>
      <c r="G166" s="70" t="str">
        <f t="shared" si="3"/>
        <v/>
      </c>
      <c r="H166" s="70" t="str">
        <f t="shared" si="3"/>
        <v/>
      </c>
      <c r="I166" s="70" t="str">
        <f t="shared" si="3"/>
        <v/>
      </c>
      <c r="J166" s="70" t="str">
        <f t="shared" si="3"/>
        <v/>
      </c>
      <c r="K166" s="70" t="str">
        <f t="shared" si="3"/>
        <v/>
      </c>
      <c r="L166" s="70" t="str">
        <f t="shared" si="3"/>
        <v/>
      </c>
      <c r="M166" s="70" t="str">
        <f t="shared" si="3"/>
        <v/>
      </c>
      <c r="N166" s="70" t="str">
        <f t="shared" si="3"/>
        <v/>
      </c>
      <c r="O166" s="70" t="str">
        <f t="shared" si="3"/>
        <v/>
      </c>
      <c r="P166" s="70" t="str">
        <f t="shared" si="3"/>
        <v/>
      </c>
      <c r="Q166" s="70" t="str">
        <f t="shared" si="3"/>
        <v/>
      </c>
      <c r="R166" s="70" t="str">
        <f t="shared" si="3"/>
        <v/>
      </c>
      <c r="S166" s="70" t="str">
        <f t="shared" si="3"/>
        <v/>
      </c>
      <c r="T166" s="70" t="str">
        <f t="shared" si="3"/>
        <v/>
      </c>
      <c r="U166" s="70" t="str">
        <f t="shared" si="3"/>
        <v/>
      </c>
      <c r="V166" s="70" t="str">
        <f t="shared" si="3"/>
        <v/>
      </c>
      <c r="W166" s="70" t="str">
        <f t="shared" si="3"/>
        <v/>
      </c>
    </row>
    <row r="167" spans="1:23" ht="14.25" hidden="1" customHeight="1">
      <c r="A167" s="170" t="s">
        <v>231</v>
      </c>
      <c r="B167" s="77" t="s">
        <v>300</v>
      </c>
      <c r="C167" s="78" t="s">
        <v>302</v>
      </c>
      <c r="D167" s="52" t="str">
        <f t="shared" si="2"/>
        <v/>
      </c>
      <c r="E167" s="52" t="str">
        <f t="shared" si="3"/>
        <v/>
      </c>
      <c r="F167" s="52" t="str">
        <f t="shared" si="3"/>
        <v/>
      </c>
      <c r="G167" s="52" t="str">
        <f t="shared" si="3"/>
        <v/>
      </c>
      <c r="H167" s="52" t="str">
        <f t="shared" si="3"/>
        <v/>
      </c>
      <c r="I167" s="52" t="str">
        <f t="shared" si="3"/>
        <v/>
      </c>
      <c r="J167" s="52" t="str">
        <f t="shared" si="3"/>
        <v/>
      </c>
      <c r="K167" s="52" t="str">
        <f t="shared" si="3"/>
        <v/>
      </c>
      <c r="L167" s="52" t="str">
        <f t="shared" si="3"/>
        <v/>
      </c>
      <c r="M167" s="52" t="str">
        <f t="shared" si="3"/>
        <v/>
      </c>
      <c r="N167" s="52" t="str">
        <f t="shared" si="3"/>
        <v/>
      </c>
      <c r="O167" s="52" t="str">
        <f t="shared" si="3"/>
        <v/>
      </c>
      <c r="P167" s="52" t="str">
        <f t="shared" si="3"/>
        <v/>
      </c>
      <c r="Q167" s="52" t="str">
        <f t="shared" si="3"/>
        <v/>
      </c>
      <c r="R167" s="52" t="str">
        <f t="shared" si="3"/>
        <v/>
      </c>
      <c r="S167" s="52" t="str">
        <f t="shared" si="3"/>
        <v/>
      </c>
      <c r="T167" s="52" t="str">
        <f t="shared" si="3"/>
        <v/>
      </c>
      <c r="U167" s="52" t="str">
        <f t="shared" si="3"/>
        <v/>
      </c>
      <c r="V167" s="52" t="str">
        <f t="shared" si="3"/>
        <v/>
      </c>
      <c r="W167" s="52" t="str">
        <f t="shared" si="3"/>
        <v/>
      </c>
    </row>
    <row r="168" spans="1:23" ht="14.25" hidden="1" customHeight="1">
      <c r="A168" s="171"/>
      <c r="B168" s="79" t="s">
        <v>304</v>
      </c>
      <c r="C168" s="80" t="s">
        <v>305</v>
      </c>
      <c r="D168" s="52" t="str">
        <f t="shared" si="2"/>
        <v/>
      </c>
      <c r="E168" s="52" t="str">
        <f t="shared" si="3"/>
        <v/>
      </c>
      <c r="F168" s="52" t="str">
        <f t="shared" si="3"/>
        <v/>
      </c>
      <c r="G168" s="52" t="str">
        <f t="shared" si="3"/>
        <v/>
      </c>
      <c r="H168" s="52" t="str">
        <f t="shared" si="3"/>
        <v/>
      </c>
      <c r="I168" s="52" t="str">
        <f t="shared" ref="E168:W181" si="5">IF(I98=I26,"","*")</f>
        <v/>
      </c>
      <c r="J168" s="52" t="str">
        <f t="shared" si="5"/>
        <v/>
      </c>
      <c r="K168" s="52" t="str">
        <f t="shared" si="5"/>
        <v/>
      </c>
      <c r="L168" s="52" t="str">
        <f t="shared" si="5"/>
        <v/>
      </c>
      <c r="M168" s="52" t="str">
        <f t="shared" si="5"/>
        <v/>
      </c>
      <c r="N168" s="52" t="str">
        <f t="shared" si="5"/>
        <v/>
      </c>
      <c r="O168" s="52" t="str">
        <f t="shared" si="5"/>
        <v/>
      </c>
      <c r="P168" s="52" t="str">
        <f t="shared" si="5"/>
        <v/>
      </c>
      <c r="Q168" s="52" t="str">
        <f t="shared" si="5"/>
        <v/>
      </c>
      <c r="R168" s="52" t="str">
        <f t="shared" si="5"/>
        <v/>
      </c>
      <c r="S168" s="52" t="str">
        <f t="shared" si="5"/>
        <v/>
      </c>
      <c r="T168" s="52" t="str">
        <f t="shared" si="5"/>
        <v/>
      </c>
      <c r="U168" s="52" t="str">
        <f t="shared" si="5"/>
        <v/>
      </c>
      <c r="V168" s="52" t="str">
        <f t="shared" si="5"/>
        <v/>
      </c>
      <c r="W168" s="52" t="str">
        <f t="shared" si="5"/>
        <v/>
      </c>
    </row>
    <row r="169" spans="1:23" ht="14.25" hidden="1" customHeight="1">
      <c r="A169" s="97" t="s">
        <v>399</v>
      </c>
      <c r="B169" s="75" t="s">
        <v>296</v>
      </c>
      <c r="C169" s="76" t="s">
        <v>298</v>
      </c>
      <c r="D169" s="70" t="str">
        <f t="shared" si="2"/>
        <v/>
      </c>
      <c r="E169" s="70" t="str">
        <f t="shared" si="5"/>
        <v/>
      </c>
      <c r="F169" s="70" t="str">
        <f t="shared" si="5"/>
        <v/>
      </c>
      <c r="G169" s="70" t="str">
        <f t="shared" si="5"/>
        <v/>
      </c>
      <c r="H169" s="70" t="str">
        <f t="shared" si="5"/>
        <v/>
      </c>
      <c r="I169" s="70" t="str">
        <f t="shared" si="5"/>
        <v/>
      </c>
      <c r="J169" s="70" t="str">
        <f t="shared" si="5"/>
        <v/>
      </c>
      <c r="K169" s="70" t="str">
        <f t="shared" si="5"/>
        <v/>
      </c>
      <c r="L169" s="70" t="str">
        <f t="shared" si="5"/>
        <v/>
      </c>
      <c r="M169" s="70" t="str">
        <f t="shared" si="5"/>
        <v/>
      </c>
      <c r="N169" s="70" t="str">
        <f t="shared" si="5"/>
        <v/>
      </c>
      <c r="O169" s="70" t="str">
        <f t="shared" si="5"/>
        <v/>
      </c>
      <c r="P169" s="70" t="str">
        <f t="shared" si="5"/>
        <v/>
      </c>
      <c r="Q169" s="70" t="str">
        <f t="shared" si="5"/>
        <v/>
      </c>
      <c r="R169" s="70" t="str">
        <f t="shared" si="5"/>
        <v/>
      </c>
      <c r="S169" s="70" t="str">
        <f t="shared" si="5"/>
        <v/>
      </c>
      <c r="T169" s="70" t="str">
        <f t="shared" si="5"/>
        <v/>
      </c>
      <c r="U169" s="70" t="str">
        <f t="shared" si="5"/>
        <v/>
      </c>
      <c r="V169" s="70" t="str">
        <f t="shared" si="5"/>
        <v/>
      </c>
      <c r="W169" s="70" t="str">
        <f t="shared" si="5"/>
        <v/>
      </c>
    </row>
    <row r="170" spans="1:23" ht="14.25" hidden="1" customHeight="1">
      <c r="A170" s="168" t="s">
        <v>400</v>
      </c>
      <c r="B170" s="77" t="s">
        <v>300</v>
      </c>
      <c r="C170" s="78" t="s">
        <v>302</v>
      </c>
      <c r="D170" s="52" t="str">
        <f t="shared" si="2"/>
        <v/>
      </c>
      <c r="E170" s="52" t="str">
        <f t="shared" si="5"/>
        <v/>
      </c>
      <c r="F170" s="52" t="str">
        <f t="shared" si="5"/>
        <v/>
      </c>
      <c r="G170" s="52" t="str">
        <f t="shared" si="5"/>
        <v/>
      </c>
      <c r="H170" s="52" t="str">
        <f t="shared" si="5"/>
        <v/>
      </c>
      <c r="I170" s="52" t="str">
        <f t="shared" si="5"/>
        <v/>
      </c>
      <c r="J170" s="52" t="str">
        <f t="shared" si="5"/>
        <v/>
      </c>
      <c r="K170" s="52" t="str">
        <f t="shared" si="5"/>
        <v/>
      </c>
      <c r="L170" s="52" t="str">
        <f t="shared" si="5"/>
        <v/>
      </c>
      <c r="M170" s="52" t="str">
        <f t="shared" si="5"/>
        <v/>
      </c>
      <c r="N170" s="52" t="str">
        <f t="shared" si="5"/>
        <v/>
      </c>
      <c r="O170" s="52" t="str">
        <f t="shared" si="5"/>
        <v/>
      </c>
      <c r="P170" s="52" t="str">
        <f t="shared" si="5"/>
        <v/>
      </c>
      <c r="Q170" s="52" t="str">
        <f t="shared" si="5"/>
        <v/>
      </c>
      <c r="R170" s="52" t="str">
        <f t="shared" si="5"/>
        <v/>
      </c>
      <c r="S170" s="52" t="str">
        <f t="shared" si="5"/>
        <v/>
      </c>
      <c r="T170" s="52" t="str">
        <f t="shared" si="5"/>
        <v/>
      </c>
      <c r="U170" s="52" t="str">
        <f t="shared" si="5"/>
        <v/>
      </c>
      <c r="V170" s="52" t="str">
        <f t="shared" si="5"/>
        <v/>
      </c>
      <c r="W170" s="52" t="str">
        <f t="shared" si="5"/>
        <v/>
      </c>
    </row>
    <row r="171" spans="1:23" ht="14.25" hidden="1" customHeight="1">
      <c r="A171" s="169"/>
      <c r="B171" s="79" t="s">
        <v>304</v>
      </c>
      <c r="C171" s="80" t="s">
        <v>305</v>
      </c>
      <c r="D171" s="52" t="str">
        <f t="shared" si="2"/>
        <v/>
      </c>
      <c r="E171" s="52" t="str">
        <f t="shared" si="5"/>
        <v/>
      </c>
      <c r="F171" s="52" t="str">
        <f t="shared" si="5"/>
        <v/>
      </c>
      <c r="G171" s="52" t="str">
        <f t="shared" si="5"/>
        <v/>
      </c>
      <c r="H171" s="52" t="str">
        <f t="shared" si="5"/>
        <v/>
      </c>
      <c r="I171" s="52" t="str">
        <f t="shared" si="5"/>
        <v/>
      </c>
      <c r="J171" s="52" t="str">
        <f t="shared" si="5"/>
        <v/>
      </c>
      <c r="K171" s="52" t="str">
        <f t="shared" si="5"/>
        <v/>
      </c>
      <c r="L171" s="52" t="str">
        <f t="shared" si="5"/>
        <v/>
      </c>
      <c r="M171" s="52" t="str">
        <f t="shared" si="5"/>
        <v/>
      </c>
      <c r="N171" s="52" t="str">
        <f t="shared" si="5"/>
        <v/>
      </c>
      <c r="O171" s="52" t="str">
        <f t="shared" si="5"/>
        <v/>
      </c>
      <c r="P171" s="52" t="str">
        <f t="shared" si="5"/>
        <v/>
      </c>
      <c r="Q171" s="52" t="str">
        <f t="shared" si="5"/>
        <v/>
      </c>
      <c r="R171" s="52" t="str">
        <f t="shared" si="5"/>
        <v/>
      </c>
      <c r="S171" s="52" t="str">
        <f t="shared" si="5"/>
        <v/>
      </c>
      <c r="T171" s="52" t="str">
        <f t="shared" si="5"/>
        <v/>
      </c>
      <c r="U171" s="52" t="str">
        <f t="shared" si="5"/>
        <v/>
      </c>
      <c r="V171" s="52" t="str">
        <f t="shared" si="5"/>
        <v/>
      </c>
      <c r="W171" s="52" t="str">
        <f t="shared" si="5"/>
        <v/>
      </c>
    </row>
    <row r="172" spans="1:23" ht="14.25" hidden="1" customHeight="1">
      <c r="A172" s="97" t="s">
        <v>401</v>
      </c>
      <c r="B172" s="75" t="s">
        <v>296</v>
      </c>
      <c r="C172" s="76" t="s">
        <v>298</v>
      </c>
      <c r="D172" s="70" t="str">
        <f t="shared" si="2"/>
        <v/>
      </c>
      <c r="E172" s="70" t="str">
        <f t="shared" si="5"/>
        <v/>
      </c>
      <c r="F172" s="70" t="str">
        <f t="shared" si="5"/>
        <v/>
      </c>
      <c r="G172" s="70" t="str">
        <f t="shared" si="5"/>
        <v/>
      </c>
      <c r="H172" s="70" t="str">
        <f t="shared" si="5"/>
        <v/>
      </c>
      <c r="I172" s="70" t="str">
        <f t="shared" si="5"/>
        <v/>
      </c>
      <c r="J172" s="70" t="str">
        <f t="shared" si="5"/>
        <v/>
      </c>
      <c r="K172" s="70" t="str">
        <f t="shared" si="5"/>
        <v/>
      </c>
      <c r="L172" s="70" t="str">
        <f t="shared" si="5"/>
        <v/>
      </c>
      <c r="M172" s="70" t="str">
        <f t="shared" si="5"/>
        <v/>
      </c>
      <c r="N172" s="70" t="str">
        <f t="shared" si="5"/>
        <v/>
      </c>
      <c r="O172" s="70" t="str">
        <f t="shared" si="5"/>
        <v/>
      </c>
      <c r="P172" s="70" t="str">
        <f t="shared" si="5"/>
        <v/>
      </c>
      <c r="Q172" s="70" t="str">
        <f t="shared" si="5"/>
        <v/>
      </c>
      <c r="R172" s="70" t="str">
        <f t="shared" si="5"/>
        <v/>
      </c>
      <c r="S172" s="70" t="str">
        <f t="shared" si="5"/>
        <v/>
      </c>
      <c r="T172" s="70" t="str">
        <f t="shared" si="5"/>
        <v/>
      </c>
      <c r="U172" s="70" t="str">
        <f t="shared" si="5"/>
        <v/>
      </c>
      <c r="V172" s="70" t="str">
        <f t="shared" si="5"/>
        <v/>
      </c>
      <c r="W172" s="70" t="str">
        <f t="shared" si="5"/>
        <v/>
      </c>
    </row>
    <row r="173" spans="1:23" ht="14.25" hidden="1" customHeight="1">
      <c r="A173" s="170" t="s">
        <v>402</v>
      </c>
      <c r="B173" s="77" t="s">
        <v>300</v>
      </c>
      <c r="C173" s="78" t="s">
        <v>302</v>
      </c>
      <c r="D173" s="52" t="str">
        <f t="shared" si="2"/>
        <v/>
      </c>
      <c r="E173" s="52" t="str">
        <f t="shared" si="5"/>
        <v/>
      </c>
      <c r="F173" s="52" t="str">
        <f t="shared" si="5"/>
        <v/>
      </c>
      <c r="G173" s="52" t="str">
        <f t="shared" si="5"/>
        <v/>
      </c>
      <c r="H173" s="52" t="str">
        <f t="shared" si="5"/>
        <v/>
      </c>
      <c r="I173" s="52" t="str">
        <f t="shared" si="5"/>
        <v/>
      </c>
      <c r="J173" s="52" t="str">
        <f t="shared" si="5"/>
        <v/>
      </c>
      <c r="K173" s="52" t="str">
        <f t="shared" si="5"/>
        <v/>
      </c>
      <c r="L173" s="52" t="str">
        <f t="shared" si="5"/>
        <v/>
      </c>
      <c r="M173" s="52" t="str">
        <f t="shared" si="5"/>
        <v/>
      </c>
      <c r="N173" s="52" t="str">
        <f t="shared" si="5"/>
        <v/>
      </c>
      <c r="O173" s="52" t="str">
        <f t="shared" si="5"/>
        <v/>
      </c>
      <c r="P173" s="52" t="str">
        <f t="shared" si="5"/>
        <v/>
      </c>
      <c r="Q173" s="52" t="str">
        <f t="shared" si="5"/>
        <v/>
      </c>
      <c r="R173" s="52" t="str">
        <f t="shared" si="5"/>
        <v/>
      </c>
      <c r="S173" s="52" t="str">
        <f t="shared" si="5"/>
        <v/>
      </c>
      <c r="T173" s="52" t="str">
        <f t="shared" si="5"/>
        <v/>
      </c>
      <c r="U173" s="52" t="str">
        <f t="shared" si="5"/>
        <v/>
      </c>
      <c r="V173" s="52" t="str">
        <f t="shared" si="5"/>
        <v/>
      </c>
      <c r="W173" s="52" t="str">
        <f t="shared" si="5"/>
        <v/>
      </c>
    </row>
    <row r="174" spans="1:23" ht="14.25" hidden="1" customHeight="1">
      <c r="A174" s="171"/>
      <c r="B174" s="79" t="s">
        <v>304</v>
      </c>
      <c r="C174" s="80" t="s">
        <v>305</v>
      </c>
      <c r="D174" s="52" t="str">
        <f t="shared" si="2"/>
        <v/>
      </c>
      <c r="E174" s="52" t="str">
        <f t="shared" si="5"/>
        <v/>
      </c>
      <c r="F174" s="52" t="str">
        <f t="shared" si="5"/>
        <v/>
      </c>
      <c r="G174" s="52" t="str">
        <f t="shared" si="5"/>
        <v/>
      </c>
      <c r="H174" s="52" t="str">
        <f t="shared" si="5"/>
        <v/>
      </c>
      <c r="I174" s="52" t="str">
        <f t="shared" si="5"/>
        <v/>
      </c>
      <c r="J174" s="52" t="str">
        <f t="shared" si="5"/>
        <v/>
      </c>
      <c r="K174" s="52" t="str">
        <f t="shared" si="5"/>
        <v/>
      </c>
      <c r="L174" s="52" t="str">
        <f t="shared" si="5"/>
        <v/>
      </c>
      <c r="M174" s="52" t="str">
        <f t="shared" si="5"/>
        <v/>
      </c>
      <c r="N174" s="52" t="str">
        <f t="shared" si="5"/>
        <v/>
      </c>
      <c r="O174" s="52" t="str">
        <f t="shared" si="5"/>
        <v/>
      </c>
      <c r="P174" s="52" t="str">
        <f t="shared" si="5"/>
        <v/>
      </c>
      <c r="Q174" s="52" t="str">
        <f t="shared" si="5"/>
        <v/>
      </c>
      <c r="R174" s="52" t="str">
        <f t="shared" si="5"/>
        <v/>
      </c>
      <c r="S174" s="52" t="str">
        <f t="shared" si="5"/>
        <v/>
      </c>
      <c r="T174" s="52" t="str">
        <f t="shared" si="5"/>
        <v/>
      </c>
      <c r="U174" s="52" t="str">
        <f t="shared" si="5"/>
        <v/>
      </c>
      <c r="V174" s="52" t="str">
        <f t="shared" si="5"/>
        <v/>
      </c>
      <c r="W174" s="52" t="str">
        <f t="shared" si="5"/>
        <v/>
      </c>
    </row>
    <row r="175" spans="1:23" ht="14.25" hidden="1" customHeight="1">
      <c r="A175" s="103" t="s">
        <v>280</v>
      </c>
      <c r="B175" s="75" t="s">
        <v>296</v>
      </c>
      <c r="C175" s="76" t="s">
        <v>298</v>
      </c>
      <c r="D175" s="70" t="str">
        <f t="shared" si="2"/>
        <v/>
      </c>
      <c r="E175" s="70" t="str">
        <f t="shared" si="5"/>
        <v/>
      </c>
      <c r="F175" s="70" t="str">
        <f t="shared" si="5"/>
        <v/>
      </c>
      <c r="G175" s="70" t="str">
        <f t="shared" si="5"/>
        <v/>
      </c>
      <c r="H175" s="70" t="str">
        <f t="shared" si="5"/>
        <v/>
      </c>
      <c r="I175" s="70" t="str">
        <f t="shared" si="5"/>
        <v/>
      </c>
      <c r="J175" s="70" t="str">
        <f t="shared" si="5"/>
        <v/>
      </c>
      <c r="K175" s="70" t="str">
        <f t="shared" si="5"/>
        <v/>
      </c>
      <c r="L175" s="70" t="str">
        <f t="shared" si="5"/>
        <v/>
      </c>
      <c r="M175" s="70" t="str">
        <f t="shared" si="5"/>
        <v/>
      </c>
      <c r="N175" s="70" t="str">
        <f t="shared" si="5"/>
        <v/>
      </c>
      <c r="O175" s="70" t="str">
        <f t="shared" si="5"/>
        <v/>
      </c>
      <c r="P175" s="70" t="str">
        <f t="shared" si="5"/>
        <v/>
      </c>
      <c r="Q175" s="70" t="str">
        <f t="shared" si="5"/>
        <v/>
      </c>
      <c r="R175" s="70" t="str">
        <f t="shared" si="5"/>
        <v/>
      </c>
      <c r="S175" s="70" t="str">
        <f t="shared" si="5"/>
        <v/>
      </c>
      <c r="T175" s="70" t="str">
        <f t="shared" si="5"/>
        <v/>
      </c>
      <c r="U175" s="70" t="str">
        <f t="shared" si="5"/>
        <v/>
      </c>
      <c r="V175" s="70" t="str">
        <f t="shared" si="5"/>
        <v/>
      </c>
      <c r="W175" s="70" t="str">
        <f t="shared" si="5"/>
        <v/>
      </c>
    </row>
    <row r="176" spans="1:23" ht="14.25" hidden="1" customHeight="1">
      <c r="A176" s="150" t="s">
        <v>208</v>
      </c>
      <c r="B176" s="77" t="s">
        <v>300</v>
      </c>
      <c r="C176" s="78" t="s">
        <v>302</v>
      </c>
      <c r="D176" s="52" t="str">
        <f t="shared" si="2"/>
        <v/>
      </c>
      <c r="E176" s="52" t="str">
        <f t="shared" si="5"/>
        <v/>
      </c>
      <c r="F176" s="52" t="str">
        <f t="shared" si="5"/>
        <v/>
      </c>
      <c r="G176" s="52" t="str">
        <f t="shared" si="5"/>
        <v/>
      </c>
      <c r="H176" s="52" t="str">
        <f t="shared" si="5"/>
        <v/>
      </c>
      <c r="I176" s="52" t="str">
        <f t="shared" si="5"/>
        <v/>
      </c>
      <c r="J176" s="52" t="str">
        <f t="shared" si="5"/>
        <v/>
      </c>
      <c r="K176" s="52" t="str">
        <f t="shared" si="5"/>
        <v/>
      </c>
      <c r="L176" s="52" t="str">
        <f t="shared" si="5"/>
        <v/>
      </c>
      <c r="M176" s="52" t="str">
        <f t="shared" si="5"/>
        <v/>
      </c>
      <c r="N176" s="52" t="str">
        <f t="shared" si="5"/>
        <v/>
      </c>
      <c r="O176" s="52" t="str">
        <f t="shared" si="5"/>
        <v/>
      </c>
      <c r="P176" s="52" t="str">
        <f t="shared" si="5"/>
        <v/>
      </c>
      <c r="Q176" s="52" t="str">
        <f t="shared" si="5"/>
        <v/>
      </c>
      <c r="R176" s="52" t="str">
        <f t="shared" si="5"/>
        <v/>
      </c>
      <c r="S176" s="52" t="str">
        <f t="shared" si="5"/>
        <v/>
      </c>
      <c r="T176" s="52" t="str">
        <f t="shared" si="5"/>
        <v/>
      </c>
      <c r="U176" s="52" t="str">
        <f t="shared" si="5"/>
        <v/>
      </c>
      <c r="V176" s="52" t="str">
        <f t="shared" si="5"/>
        <v/>
      </c>
      <c r="W176" s="52" t="str">
        <f t="shared" si="5"/>
        <v/>
      </c>
    </row>
    <row r="177" spans="1:23" ht="14.25" hidden="1" customHeight="1">
      <c r="A177" s="151"/>
      <c r="B177" s="79" t="s">
        <v>304</v>
      </c>
      <c r="C177" s="80" t="s">
        <v>305</v>
      </c>
      <c r="D177" s="52" t="str">
        <f t="shared" si="2"/>
        <v/>
      </c>
      <c r="E177" s="52" t="str">
        <f t="shared" si="5"/>
        <v/>
      </c>
      <c r="F177" s="52" t="str">
        <f t="shared" si="5"/>
        <v/>
      </c>
      <c r="G177" s="52" t="str">
        <f t="shared" si="5"/>
        <v/>
      </c>
      <c r="H177" s="52" t="str">
        <f t="shared" si="5"/>
        <v/>
      </c>
      <c r="I177" s="52" t="str">
        <f t="shared" si="5"/>
        <v/>
      </c>
      <c r="J177" s="52" t="str">
        <f t="shared" si="5"/>
        <v/>
      </c>
      <c r="K177" s="52" t="str">
        <f t="shared" si="5"/>
        <v/>
      </c>
      <c r="L177" s="52" t="str">
        <f t="shared" si="5"/>
        <v/>
      </c>
      <c r="M177" s="52" t="str">
        <f t="shared" si="5"/>
        <v/>
      </c>
      <c r="N177" s="52" t="str">
        <f t="shared" si="5"/>
        <v/>
      </c>
      <c r="O177" s="52" t="str">
        <f t="shared" si="5"/>
        <v/>
      </c>
      <c r="P177" s="52" t="str">
        <f t="shared" si="5"/>
        <v/>
      </c>
      <c r="Q177" s="52" t="str">
        <f t="shared" si="5"/>
        <v/>
      </c>
      <c r="R177" s="52" t="str">
        <f t="shared" si="5"/>
        <v/>
      </c>
      <c r="S177" s="52" t="str">
        <f t="shared" si="5"/>
        <v/>
      </c>
      <c r="T177" s="52" t="str">
        <f t="shared" si="5"/>
        <v/>
      </c>
      <c r="U177" s="52" t="str">
        <f t="shared" si="5"/>
        <v/>
      </c>
      <c r="V177" s="52" t="str">
        <f t="shared" si="5"/>
        <v/>
      </c>
      <c r="W177" s="52" t="str">
        <f t="shared" si="5"/>
        <v/>
      </c>
    </row>
    <row r="178" spans="1:23" ht="14.25" hidden="1" customHeight="1">
      <c r="A178" s="103" t="s">
        <v>281</v>
      </c>
      <c r="B178" s="75" t="s">
        <v>296</v>
      </c>
      <c r="C178" s="76" t="s">
        <v>298</v>
      </c>
      <c r="D178" s="70" t="str">
        <f t="shared" si="2"/>
        <v/>
      </c>
      <c r="E178" s="70" t="str">
        <f t="shared" si="5"/>
        <v/>
      </c>
      <c r="F178" s="70" t="str">
        <f t="shared" si="5"/>
        <v/>
      </c>
      <c r="G178" s="70" t="str">
        <f t="shared" si="5"/>
        <v/>
      </c>
      <c r="H178" s="70" t="str">
        <f t="shared" si="5"/>
        <v/>
      </c>
      <c r="I178" s="70" t="str">
        <f t="shared" si="5"/>
        <v/>
      </c>
      <c r="J178" s="70" t="str">
        <f t="shared" si="5"/>
        <v/>
      </c>
      <c r="K178" s="70" t="str">
        <f t="shared" si="5"/>
        <v/>
      </c>
      <c r="L178" s="70" t="str">
        <f t="shared" si="5"/>
        <v/>
      </c>
      <c r="M178" s="70" t="str">
        <f t="shared" si="5"/>
        <v/>
      </c>
      <c r="N178" s="70" t="str">
        <f t="shared" si="5"/>
        <v/>
      </c>
      <c r="O178" s="70" t="str">
        <f t="shared" si="5"/>
        <v/>
      </c>
      <c r="P178" s="70" t="str">
        <f t="shared" si="5"/>
        <v/>
      </c>
      <c r="Q178" s="70" t="str">
        <f t="shared" si="5"/>
        <v/>
      </c>
      <c r="R178" s="70" t="str">
        <f t="shared" si="5"/>
        <v/>
      </c>
      <c r="S178" s="70" t="str">
        <f t="shared" si="5"/>
        <v/>
      </c>
      <c r="T178" s="70" t="str">
        <f t="shared" si="5"/>
        <v/>
      </c>
      <c r="U178" s="70" t="str">
        <f t="shared" si="5"/>
        <v/>
      </c>
      <c r="V178" s="70" t="str">
        <f t="shared" si="5"/>
        <v/>
      </c>
      <c r="W178" s="70" t="str">
        <f t="shared" si="5"/>
        <v/>
      </c>
    </row>
    <row r="179" spans="1:23" ht="14.25" hidden="1" customHeight="1">
      <c r="A179" s="150" t="s">
        <v>210</v>
      </c>
      <c r="B179" s="77" t="s">
        <v>300</v>
      </c>
      <c r="C179" s="78" t="s">
        <v>302</v>
      </c>
      <c r="D179" s="52" t="str">
        <f t="shared" si="2"/>
        <v/>
      </c>
      <c r="E179" s="52" t="str">
        <f t="shared" si="5"/>
        <v/>
      </c>
      <c r="F179" s="52" t="str">
        <f t="shared" si="5"/>
        <v/>
      </c>
      <c r="G179" s="52" t="str">
        <f t="shared" si="5"/>
        <v/>
      </c>
      <c r="H179" s="52" t="str">
        <f t="shared" si="5"/>
        <v/>
      </c>
      <c r="I179" s="52" t="str">
        <f t="shared" si="5"/>
        <v/>
      </c>
      <c r="J179" s="52" t="str">
        <f t="shared" si="5"/>
        <v/>
      </c>
      <c r="K179" s="52" t="str">
        <f t="shared" si="5"/>
        <v/>
      </c>
      <c r="L179" s="52" t="str">
        <f t="shared" si="5"/>
        <v/>
      </c>
      <c r="M179" s="52" t="str">
        <f t="shared" si="5"/>
        <v/>
      </c>
      <c r="N179" s="52" t="str">
        <f t="shared" si="5"/>
        <v/>
      </c>
      <c r="O179" s="52" t="str">
        <f t="shared" si="5"/>
        <v/>
      </c>
      <c r="P179" s="52" t="str">
        <f t="shared" si="5"/>
        <v/>
      </c>
      <c r="Q179" s="52" t="str">
        <f t="shared" si="5"/>
        <v/>
      </c>
      <c r="R179" s="52" t="str">
        <f t="shared" si="5"/>
        <v/>
      </c>
      <c r="S179" s="52" t="str">
        <f t="shared" si="5"/>
        <v/>
      </c>
      <c r="T179" s="52" t="str">
        <f t="shared" si="5"/>
        <v/>
      </c>
      <c r="U179" s="52" t="str">
        <f t="shared" si="5"/>
        <v/>
      </c>
      <c r="V179" s="52" t="str">
        <f t="shared" si="5"/>
        <v/>
      </c>
      <c r="W179" s="52" t="str">
        <f t="shared" si="5"/>
        <v/>
      </c>
    </row>
    <row r="180" spans="1:23" ht="14.25" hidden="1" customHeight="1">
      <c r="A180" s="151"/>
      <c r="B180" s="79" t="s">
        <v>304</v>
      </c>
      <c r="C180" s="80" t="s">
        <v>305</v>
      </c>
      <c r="D180" s="52" t="str">
        <f t="shared" si="2"/>
        <v/>
      </c>
      <c r="E180" s="52" t="str">
        <f t="shared" si="5"/>
        <v/>
      </c>
      <c r="F180" s="52" t="str">
        <f t="shared" si="5"/>
        <v/>
      </c>
      <c r="G180" s="52" t="str">
        <f t="shared" si="5"/>
        <v/>
      </c>
      <c r="H180" s="52" t="str">
        <f t="shared" si="5"/>
        <v/>
      </c>
      <c r="I180" s="52" t="str">
        <f t="shared" si="5"/>
        <v/>
      </c>
      <c r="J180" s="52" t="str">
        <f t="shared" si="5"/>
        <v/>
      </c>
      <c r="K180" s="52" t="str">
        <f t="shared" si="5"/>
        <v/>
      </c>
      <c r="L180" s="52" t="str">
        <f t="shared" si="5"/>
        <v/>
      </c>
      <c r="M180" s="52" t="str">
        <f t="shared" si="5"/>
        <v/>
      </c>
      <c r="N180" s="52" t="str">
        <f t="shared" si="5"/>
        <v/>
      </c>
      <c r="O180" s="52" t="str">
        <f t="shared" si="5"/>
        <v/>
      </c>
      <c r="P180" s="52" t="str">
        <f t="shared" si="5"/>
        <v/>
      </c>
      <c r="Q180" s="52" t="str">
        <f t="shared" si="5"/>
        <v/>
      </c>
      <c r="R180" s="52" t="str">
        <f t="shared" si="5"/>
        <v/>
      </c>
      <c r="S180" s="52" t="str">
        <f t="shared" si="5"/>
        <v/>
      </c>
      <c r="T180" s="52" t="str">
        <f t="shared" si="5"/>
        <v/>
      </c>
      <c r="U180" s="52" t="str">
        <f t="shared" si="5"/>
        <v/>
      </c>
      <c r="V180" s="52" t="str">
        <f t="shared" si="5"/>
        <v/>
      </c>
      <c r="W180" s="52" t="str">
        <f t="shared" si="5"/>
        <v/>
      </c>
    </row>
    <row r="181" spans="1:23" ht="14.25" hidden="1" customHeight="1">
      <c r="A181" s="103" t="s">
        <v>282</v>
      </c>
      <c r="B181" s="75" t="s">
        <v>296</v>
      </c>
      <c r="C181" s="76" t="s">
        <v>298</v>
      </c>
      <c r="D181" s="70" t="str">
        <f t="shared" si="2"/>
        <v/>
      </c>
      <c r="E181" s="70" t="str">
        <f t="shared" si="5"/>
        <v/>
      </c>
      <c r="F181" s="70" t="str">
        <f t="shared" si="5"/>
        <v/>
      </c>
      <c r="G181" s="70" t="str">
        <f t="shared" si="5"/>
        <v/>
      </c>
      <c r="H181" s="70" t="str">
        <f t="shared" si="5"/>
        <v/>
      </c>
      <c r="I181" s="70" t="str">
        <f t="shared" si="5"/>
        <v/>
      </c>
      <c r="J181" s="70" t="str">
        <f t="shared" si="5"/>
        <v/>
      </c>
      <c r="K181" s="70" t="str">
        <f t="shared" si="5"/>
        <v/>
      </c>
      <c r="L181" s="70" t="str">
        <f t="shared" si="5"/>
        <v/>
      </c>
      <c r="M181" s="70" t="str">
        <f t="shared" si="5"/>
        <v/>
      </c>
      <c r="N181" s="70" t="str">
        <f t="shared" si="5"/>
        <v/>
      </c>
      <c r="O181" s="70" t="str">
        <f t="shared" si="5"/>
        <v/>
      </c>
      <c r="P181" s="70" t="str">
        <f t="shared" si="5"/>
        <v/>
      </c>
      <c r="Q181" s="70" t="str">
        <f t="shared" ref="E181:W195" si="6">IF(Q111=Q39,"","*")</f>
        <v/>
      </c>
      <c r="R181" s="70" t="str">
        <f t="shared" si="6"/>
        <v/>
      </c>
      <c r="S181" s="70" t="str">
        <f t="shared" si="6"/>
        <v/>
      </c>
      <c r="T181" s="70" t="str">
        <f t="shared" si="6"/>
        <v/>
      </c>
      <c r="U181" s="70" t="str">
        <f t="shared" si="6"/>
        <v/>
      </c>
      <c r="V181" s="70" t="str">
        <f t="shared" si="6"/>
        <v/>
      </c>
      <c r="W181" s="70" t="str">
        <f t="shared" si="6"/>
        <v/>
      </c>
    </row>
    <row r="182" spans="1:23" ht="14.25" hidden="1" customHeight="1">
      <c r="A182" s="150" t="s">
        <v>211</v>
      </c>
      <c r="B182" s="77" t="s">
        <v>300</v>
      </c>
      <c r="C182" s="78" t="s">
        <v>302</v>
      </c>
      <c r="D182" s="52" t="str">
        <f t="shared" si="2"/>
        <v/>
      </c>
      <c r="E182" s="52" t="str">
        <f t="shared" si="6"/>
        <v/>
      </c>
      <c r="F182" s="52" t="str">
        <f t="shared" si="6"/>
        <v/>
      </c>
      <c r="G182" s="52" t="str">
        <f t="shared" si="6"/>
        <v/>
      </c>
      <c r="H182" s="52" t="str">
        <f t="shared" si="6"/>
        <v/>
      </c>
      <c r="I182" s="52" t="str">
        <f t="shared" si="6"/>
        <v/>
      </c>
      <c r="J182" s="52" t="str">
        <f t="shared" si="6"/>
        <v/>
      </c>
      <c r="K182" s="52" t="str">
        <f t="shared" si="6"/>
        <v/>
      </c>
      <c r="L182" s="52" t="str">
        <f t="shared" si="6"/>
        <v/>
      </c>
      <c r="M182" s="52" t="str">
        <f t="shared" si="6"/>
        <v/>
      </c>
      <c r="N182" s="52" t="str">
        <f t="shared" si="6"/>
        <v/>
      </c>
      <c r="O182" s="52" t="str">
        <f t="shared" si="6"/>
        <v/>
      </c>
      <c r="P182" s="52" t="str">
        <f t="shared" si="6"/>
        <v/>
      </c>
      <c r="Q182" s="52" t="str">
        <f t="shared" si="6"/>
        <v/>
      </c>
      <c r="R182" s="52" t="str">
        <f t="shared" si="6"/>
        <v/>
      </c>
      <c r="S182" s="52" t="str">
        <f t="shared" si="6"/>
        <v/>
      </c>
      <c r="T182" s="52" t="str">
        <f t="shared" si="6"/>
        <v/>
      </c>
      <c r="U182" s="52" t="str">
        <f t="shared" si="6"/>
        <v/>
      </c>
      <c r="V182" s="52" t="str">
        <f t="shared" si="6"/>
        <v/>
      </c>
      <c r="W182" s="52" t="str">
        <f t="shared" si="6"/>
        <v/>
      </c>
    </row>
    <row r="183" spans="1:23" ht="14.25" hidden="1" customHeight="1">
      <c r="A183" s="151"/>
      <c r="B183" s="79" t="s">
        <v>304</v>
      </c>
      <c r="C183" s="80" t="s">
        <v>305</v>
      </c>
      <c r="D183" s="52" t="str">
        <f t="shared" si="2"/>
        <v/>
      </c>
      <c r="E183" s="52" t="str">
        <f t="shared" si="6"/>
        <v/>
      </c>
      <c r="F183" s="52" t="str">
        <f t="shared" si="6"/>
        <v/>
      </c>
      <c r="G183" s="52" t="str">
        <f t="shared" si="6"/>
        <v/>
      </c>
      <c r="H183" s="52" t="str">
        <f t="shared" si="6"/>
        <v/>
      </c>
      <c r="I183" s="52" t="str">
        <f t="shared" si="6"/>
        <v/>
      </c>
      <c r="J183" s="52" t="str">
        <f t="shared" si="6"/>
        <v/>
      </c>
      <c r="K183" s="52" t="str">
        <f t="shared" si="6"/>
        <v/>
      </c>
      <c r="L183" s="52" t="str">
        <f t="shared" si="6"/>
        <v/>
      </c>
      <c r="M183" s="52" t="str">
        <f t="shared" si="6"/>
        <v/>
      </c>
      <c r="N183" s="52" t="str">
        <f t="shared" si="6"/>
        <v/>
      </c>
      <c r="O183" s="52" t="str">
        <f t="shared" si="6"/>
        <v/>
      </c>
      <c r="P183" s="52" t="str">
        <f t="shared" si="6"/>
        <v/>
      </c>
      <c r="Q183" s="52" t="str">
        <f t="shared" si="6"/>
        <v/>
      </c>
      <c r="R183" s="52" t="str">
        <f t="shared" si="6"/>
        <v/>
      </c>
      <c r="S183" s="52" t="str">
        <f t="shared" si="6"/>
        <v/>
      </c>
      <c r="T183" s="52" t="str">
        <f t="shared" si="6"/>
        <v/>
      </c>
      <c r="U183" s="52" t="str">
        <f t="shared" si="6"/>
        <v/>
      </c>
      <c r="V183" s="52" t="str">
        <f t="shared" si="6"/>
        <v/>
      </c>
      <c r="W183" s="52" t="str">
        <f t="shared" si="6"/>
        <v/>
      </c>
    </row>
    <row r="184" spans="1:23" ht="14.25" hidden="1" customHeight="1">
      <c r="A184" s="103" t="s">
        <v>283</v>
      </c>
      <c r="B184" s="75" t="s">
        <v>296</v>
      </c>
      <c r="C184" s="76" t="s">
        <v>298</v>
      </c>
      <c r="D184" s="70" t="str">
        <f t="shared" si="2"/>
        <v/>
      </c>
      <c r="E184" s="70" t="str">
        <f t="shared" si="6"/>
        <v/>
      </c>
      <c r="F184" s="70" t="str">
        <f t="shared" si="6"/>
        <v/>
      </c>
      <c r="G184" s="70" t="str">
        <f t="shared" si="6"/>
        <v/>
      </c>
      <c r="H184" s="70" t="str">
        <f t="shared" si="6"/>
        <v/>
      </c>
      <c r="I184" s="70" t="str">
        <f t="shared" si="6"/>
        <v/>
      </c>
      <c r="J184" s="70" t="str">
        <f t="shared" si="6"/>
        <v/>
      </c>
      <c r="K184" s="70" t="str">
        <f t="shared" si="6"/>
        <v/>
      </c>
      <c r="L184" s="70" t="str">
        <f t="shared" si="6"/>
        <v/>
      </c>
      <c r="M184" s="70" t="str">
        <f t="shared" si="6"/>
        <v/>
      </c>
      <c r="N184" s="70" t="str">
        <f t="shared" si="6"/>
        <v/>
      </c>
      <c r="O184" s="70" t="str">
        <f t="shared" si="6"/>
        <v/>
      </c>
      <c r="P184" s="70" t="str">
        <f t="shared" si="6"/>
        <v/>
      </c>
      <c r="Q184" s="70" t="str">
        <f t="shared" si="6"/>
        <v/>
      </c>
      <c r="R184" s="70" t="str">
        <f t="shared" si="6"/>
        <v/>
      </c>
      <c r="S184" s="70" t="str">
        <f t="shared" si="6"/>
        <v/>
      </c>
      <c r="T184" s="70" t="str">
        <f t="shared" si="6"/>
        <v/>
      </c>
      <c r="U184" s="70" t="str">
        <f t="shared" si="6"/>
        <v/>
      </c>
      <c r="V184" s="70" t="str">
        <f t="shared" si="6"/>
        <v/>
      </c>
      <c r="W184" s="70" t="str">
        <f t="shared" si="6"/>
        <v/>
      </c>
    </row>
    <row r="185" spans="1:23" ht="14.25" hidden="1" customHeight="1">
      <c r="A185" s="150" t="s">
        <v>212</v>
      </c>
      <c r="B185" s="77" t="s">
        <v>300</v>
      </c>
      <c r="C185" s="78" t="s">
        <v>302</v>
      </c>
      <c r="D185" s="52" t="str">
        <f t="shared" si="2"/>
        <v/>
      </c>
      <c r="E185" s="52" t="str">
        <f t="shared" si="6"/>
        <v/>
      </c>
      <c r="F185" s="52" t="str">
        <f t="shared" si="6"/>
        <v/>
      </c>
      <c r="G185" s="52" t="str">
        <f t="shared" si="6"/>
        <v/>
      </c>
      <c r="H185" s="52" t="str">
        <f t="shared" si="6"/>
        <v/>
      </c>
      <c r="I185" s="52" t="str">
        <f t="shared" si="6"/>
        <v/>
      </c>
      <c r="J185" s="52" t="str">
        <f t="shared" si="6"/>
        <v/>
      </c>
      <c r="K185" s="52" t="str">
        <f t="shared" si="6"/>
        <v/>
      </c>
      <c r="L185" s="52" t="str">
        <f t="shared" si="6"/>
        <v/>
      </c>
      <c r="M185" s="52" t="str">
        <f t="shared" si="6"/>
        <v/>
      </c>
      <c r="N185" s="52" t="str">
        <f t="shared" si="6"/>
        <v/>
      </c>
      <c r="O185" s="52" t="str">
        <f t="shared" si="6"/>
        <v/>
      </c>
      <c r="P185" s="52" t="str">
        <f t="shared" si="6"/>
        <v/>
      </c>
      <c r="Q185" s="52" t="str">
        <f t="shared" si="6"/>
        <v/>
      </c>
      <c r="R185" s="52" t="str">
        <f t="shared" si="6"/>
        <v/>
      </c>
      <c r="S185" s="52" t="str">
        <f t="shared" si="6"/>
        <v/>
      </c>
      <c r="T185" s="52" t="str">
        <f t="shared" si="6"/>
        <v/>
      </c>
      <c r="U185" s="52" t="str">
        <f t="shared" si="6"/>
        <v/>
      </c>
      <c r="V185" s="52" t="str">
        <f t="shared" si="6"/>
        <v/>
      </c>
      <c r="W185" s="52" t="str">
        <f t="shared" si="6"/>
        <v/>
      </c>
    </row>
    <row r="186" spans="1:23" ht="14.25" hidden="1" customHeight="1">
      <c r="A186" s="151"/>
      <c r="B186" s="79" t="s">
        <v>304</v>
      </c>
      <c r="C186" s="80" t="s">
        <v>305</v>
      </c>
      <c r="D186" s="52" t="str">
        <f t="shared" ref="D186:D217" si="7">IF(D116=D44,"","*")</f>
        <v/>
      </c>
      <c r="E186" s="52" t="str">
        <f t="shared" si="6"/>
        <v/>
      </c>
      <c r="F186" s="52" t="str">
        <f t="shared" si="6"/>
        <v/>
      </c>
      <c r="G186" s="52" t="str">
        <f t="shared" si="6"/>
        <v/>
      </c>
      <c r="H186" s="52" t="str">
        <f t="shared" si="6"/>
        <v/>
      </c>
      <c r="I186" s="52" t="str">
        <f t="shared" si="6"/>
        <v/>
      </c>
      <c r="J186" s="52" t="str">
        <f t="shared" si="6"/>
        <v/>
      </c>
      <c r="K186" s="52" t="str">
        <f t="shared" si="6"/>
        <v/>
      </c>
      <c r="L186" s="52" t="str">
        <f t="shared" si="6"/>
        <v/>
      </c>
      <c r="M186" s="52" t="str">
        <f t="shared" si="6"/>
        <v/>
      </c>
      <c r="N186" s="52" t="str">
        <f t="shared" si="6"/>
        <v/>
      </c>
      <c r="O186" s="52" t="str">
        <f t="shared" si="6"/>
        <v/>
      </c>
      <c r="P186" s="52" t="str">
        <f t="shared" si="6"/>
        <v/>
      </c>
      <c r="Q186" s="52" t="str">
        <f t="shared" si="6"/>
        <v/>
      </c>
      <c r="R186" s="52" t="str">
        <f t="shared" si="6"/>
        <v/>
      </c>
      <c r="S186" s="52" t="str">
        <f t="shared" si="6"/>
        <v/>
      </c>
      <c r="T186" s="52" t="str">
        <f t="shared" si="6"/>
        <v/>
      </c>
      <c r="U186" s="52" t="str">
        <f t="shared" si="6"/>
        <v/>
      </c>
      <c r="V186" s="52" t="str">
        <f t="shared" si="6"/>
        <v/>
      </c>
      <c r="W186" s="52" t="str">
        <f t="shared" si="6"/>
        <v/>
      </c>
    </row>
    <row r="187" spans="1:23" ht="14.25" hidden="1" customHeight="1">
      <c r="A187" s="103" t="s">
        <v>284</v>
      </c>
      <c r="B187" s="75" t="s">
        <v>296</v>
      </c>
      <c r="C187" s="76" t="s">
        <v>298</v>
      </c>
      <c r="D187" s="70" t="str">
        <f t="shared" si="7"/>
        <v/>
      </c>
      <c r="E187" s="70" t="str">
        <f t="shared" si="6"/>
        <v/>
      </c>
      <c r="F187" s="70" t="str">
        <f t="shared" si="6"/>
        <v/>
      </c>
      <c r="G187" s="70" t="str">
        <f t="shared" si="6"/>
        <v/>
      </c>
      <c r="H187" s="70" t="str">
        <f t="shared" si="6"/>
        <v/>
      </c>
      <c r="I187" s="70" t="str">
        <f t="shared" si="6"/>
        <v/>
      </c>
      <c r="J187" s="70" t="str">
        <f t="shared" si="6"/>
        <v/>
      </c>
      <c r="K187" s="70" t="str">
        <f t="shared" si="6"/>
        <v/>
      </c>
      <c r="L187" s="70" t="str">
        <f t="shared" si="6"/>
        <v/>
      </c>
      <c r="M187" s="70" t="str">
        <f t="shared" si="6"/>
        <v/>
      </c>
      <c r="N187" s="70" t="str">
        <f t="shared" si="6"/>
        <v/>
      </c>
      <c r="O187" s="70" t="str">
        <f t="shared" si="6"/>
        <v/>
      </c>
      <c r="P187" s="70" t="str">
        <f t="shared" si="6"/>
        <v/>
      </c>
      <c r="Q187" s="70" t="str">
        <f t="shared" si="6"/>
        <v/>
      </c>
      <c r="R187" s="70" t="str">
        <f t="shared" si="6"/>
        <v/>
      </c>
      <c r="S187" s="70" t="str">
        <f t="shared" si="6"/>
        <v/>
      </c>
      <c r="T187" s="70" t="str">
        <f t="shared" si="6"/>
        <v/>
      </c>
      <c r="U187" s="70" t="str">
        <f t="shared" si="6"/>
        <v/>
      </c>
      <c r="V187" s="70" t="str">
        <f t="shared" si="6"/>
        <v/>
      </c>
      <c r="W187" s="70" t="str">
        <f t="shared" si="6"/>
        <v/>
      </c>
    </row>
    <row r="188" spans="1:23" ht="14.25" hidden="1" customHeight="1">
      <c r="A188" s="150" t="s">
        <v>213</v>
      </c>
      <c r="B188" s="77" t="s">
        <v>300</v>
      </c>
      <c r="C188" s="78" t="s">
        <v>302</v>
      </c>
      <c r="D188" s="52" t="str">
        <f t="shared" si="7"/>
        <v/>
      </c>
      <c r="E188" s="52" t="str">
        <f t="shared" si="6"/>
        <v/>
      </c>
      <c r="F188" s="52" t="str">
        <f t="shared" si="6"/>
        <v/>
      </c>
      <c r="G188" s="52" t="str">
        <f t="shared" si="6"/>
        <v/>
      </c>
      <c r="H188" s="52" t="str">
        <f t="shared" si="6"/>
        <v/>
      </c>
      <c r="I188" s="52" t="str">
        <f t="shared" si="6"/>
        <v/>
      </c>
      <c r="J188" s="52" t="str">
        <f t="shared" si="6"/>
        <v/>
      </c>
      <c r="K188" s="52" t="str">
        <f t="shared" si="6"/>
        <v/>
      </c>
      <c r="L188" s="52" t="str">
        <f t="shared" si="6"/>
        <v/>
      </c>
      <c r="M188" s="52" t="str">
        <f t="shared" si="6"/>
        <v/>
      </c>
      <c r="N188" s="52" t="str">
        <f t="shared" si="6"/>
        <v/>
      </c>
      <c r="O188" s="52" t="str">
        <f t="shared" si="6"/>
        <v/>
      </c>
      <c r="P188" s="52" t="str">
        <f t="shared" si="6"/>
        <v/>
      </c>
      <c r="Q188" s="52" t="str">
        <f t="shared" si="6"/>
        <v/>
      </c>
      <c r="R188" s="52" t="str">
        <f t="shared" si="6"/>
        <v/>
      </c>
      <c r="S188" s="52" t="str">
        <f t="shared" si="6"/>
        <v/>
      </c>
      <c r="T188" s="52" t="str">
        <f t="shared" si="6"/>
        <v/>
      </c>
      <c r="U188" s="52" t="str">
        <f t="shared" si="6"/>
        <v/>
      </c>
      <c r="V188" s="52" t="str">
        <f t="shared" si="6"/>
        <v/>
      </c>
      <c r="W188" s="52" t="str">
        <f t="shared" si="6"/>
        <v/>
      </c>
    </row>
    <row r="189" spans="1:23" ht="14.25" hidden="1" customHeight="1">
      <c r="A189" s="151"/>
      <c r="B189" s="79" t="s">
        <v>304</v>
      </c>
      <c r="C189" s="80" t="s">
        <v>305</v>
      </c>
      <c r="D189" s="52" t="str">
        <f t="shared" si="7"/>
        <v/>
      </c>
      <c r="E189" s="52" t="str">
        <f t="shared" si="6"/>
        <v/>
      </c>
      <c r="F189" s="52" t="str">
        <f t="shared" si="6"/>
        <v/>
      </c>
      <c r="G189" s="52" t="str">
        <f t="shared" si="6"/>
        <v/>
      </c>
      <c r="H189" s="52" t="str">
        <f t="shared" si="6"/>
        <v/>
      </c>
      <c r="I189" s="52" t="str">
        <f t="shared" si="6"/>
        <v/>
      </c>
      <c r="J189" s="52" t="str">
        <f t="shared" si="6"/>
        <v/>
      </c>
      <c r="K189" s="52" t="str">
        <f t="shared" si="6"/>
        <v/>
      </c>
      <c r="L189" s="52" t="str">
        <f t="shared" si="6"/>
        <v/>
      </c>
      <c r="M189" s="52" t="str">
        <f t="shared" si="6"/>
        <v/>
      </c>
      <c r="N189" s="52" t="str">
        <f t="shared" si="6"/>
        <v/>
      </c>
      <c r="O189" s="52" t="str">
        <f t="shared" si="6"/>
        <v/>
      </c>
      <c r="P189" s="52" t="str">
        <f t="shared" si="6"/>
        <v/>
      </c>
      <c r="Q189" s="52" t="str">
        <f t="shared" si="6"/>
        <v/>
      </c>
      <c r="R189" s="52" t="str">
        <f t="shared" si="6"/>
        <v/>
      </c>
      <c r="S189" s="52" t="str">
        <f t="shared" si="6"/>
        <v/>
      </c>
      <c r="T189" s="52" t="str">
        <f t="shared" si="6"/>
        <v/>
      </c>
      <c r="U189" s="52" t="str">
        <f t="shared" si="6"/>
        <v/>
      </c>
      <c r="V189" s="52" t="str">
        <f t="shared" si="6"/>
        <v/>
      </c>
      <c r="W189" s="52" t="str">
        <f t="shared" si="6"/>
        <v/>
      </c>
    </row>
    <row r="190" spans="1:23" ht="14.25" hidden="1" customHeight="1">
      <c r="A190" s="103" t="s">
        <v>285</v>
      </c>
      <c r="B190" s="75" t="s">
        <v>296</v>
      </c>
      <c r="C190" s="76" t="s">
        <v>298</v>
      </c>
      <c r="D190" s="70" t="str">
        <f t="shared" si="7"/>
        <v/>
      </c>
      <c r="E190" s="70" t="str">
        <f t="shared" si="6"/>
        <v/>
      </c>
      <c r="F190" s="70" t="str">
        <f t="shared" si="6"/>
        <v/>
      </c>
      <c r="G190" s="70" t="str">
        <f t="shared" si="6"/>
        <v/>
      </c>
      <c r="H190" s="70" t="str">
        <f t="shared" si="6"/>
        <v/>
      </c>
      <c r="I190" s="70" t="str">
        <f t="shared" si="6"/>
        <v/>
      </c>
      <c r="J190" s="70" t="str">
        <f t="shared" si="6"/>
        <v/>
      </c>
      <c r="K190" s="70" t="str">
        <f t="shared" si="6"/>
        <v/>
      </c>
      <c r="L190" s="70" t="str">
        <f t="shared" si="6"/>
        <v/>
      </c>
      <c r="M190" s="70" t="str">
        <f t="shared" si="6"/>
        <v/>
      </c>
      <c r="N190" s="70" t="str">
        <f t="shared" si="6"/>
        <v/>
      </c>
      <c r="O190" s="70" t="str">
        <f t="shared" si="6"/>
        <v/>
      </c>
      <c r="P190" s="70" t="str">
        <f t="shared" si="6"/>
        <v/>
      </c>
      <c r="Q190" s="70" t="str">
        <f t="shared" si="6"/>
        <v/>
      </c>
      <c r="R190" s="70" t="str">
        <f t="shared" si="6"/>
        <v/>
      </c>
      <c r="S190" s="70" t="str">
        <f t="shared" si="6"/>
        <v/>
      </c>
      <c r="T190" s="70" t="str">
        <f t="shared" si="6"/>
        <v/>
      </c>
      <c r="U190" s="70" t="str">
        <f t="shared" si="6"/>
        <v/>
      </c>
      <c r="V190" s="70" t="str">
        <f t="shared" si="6"/>
        <v/>
      </c>
      <c r="W190" s="70" t="str">
        <f t="shared" si="6"/>
        <v/>
      </c>
    </row>
    <row r="191" spans="1:23" ht="14.25" hidden="1" customHeight="1">
      <c r="A191" s="150" t="s">
        <v>214</v>
      </c>
      <c r="B191" s="77" t="s">
        <v>300</v>
      </c>
      <c r="C191" s="78" t="s">
        <v>302</v>
      </c>
      <c r="D191" s="52" t="str">
        <f t="shared" si="7"/>
        <v/>
      </c>
      <c r="E191" s="52" t="str">
        <f t="shared" si="6"/>
        <v/>
      </c>
      <c r="F191" s="52" t="str">
        <f t="shared" si="6"/>
        <v/>
      </c>
      <c r="G191" s="52" t="str">
        <f t="shared" si="6"/>
        <v/>
      </c>
      <c r="H191" s="52" t="str">
        <f t="shared" si="6"/>
        <v/>
      </c>
      <c r="I191" s="52" t="str">
        <f t="shared" si="6"/>
        <v/>
      </c>
      <c r="J191" s="52" t="str">
        <f t="shared" si="6"/>
        <v/>
      </c>
      <c r="K191" s="52" t="str">
        <f t="shared" si="6"/>
        <v/>
      </c>
      <c r="L191" s="52" t="str">
        <f t="shared" si="6"/>
        <v/>
      </c>
      <c r="M191" s="52" t="str">
        <f t="shared" si="6"/>
        <v/>
      </c>
      <c r="N191" s="52" t="str">
        <f t="shared" si="6"/>
        <v/>
      </c>
      <c r="O191" s="52" t="str">
        <f t="shared" si="6"/>
        <v/>
      </c>
      <c r="P191" s="52" t="str">
        <f t="shared" si="6"/>
        <v/>
      </c>
      <c r="Q191" s="52" t="str">
        <f t="shared" si="6"/>
        <v/>
      </c>
      <c r="R191" s="52" t="str">
        <f t="shared" si="6"/>
        <v/>
      </c>
      <c r="S191" s="52" t="str">
        <f t="shared" si="6"/>
        <v/>
      </c>
      <c r="T191" s="52" t="str">
        <f t="shared" si="6"/>
        <v/>
      </c>
      <c r="U191" s="52" t="str">
        <f t="shared" si="6"/>
        <v/>
      </c>
      <c r="V191" s="52" t="str">
        <f t="shared" si="6"/>
        <v/>
      </c>
      <c r="W191" s="52" t="str">
        <f t="shared" si="6"/>
        <v/>
      </c>
    </row>
    <row r="192" spans="1:23" ht="14.25" hidden="1" customHeight="1">
      <c r="A192" s="151"/>
      <c r="B192" s="79" t="s">
        <v>304</v>
      </c>
      <c r="C192" s="80" t="s">
        <v>305</v>
      </c>
      <c r="D192" s="52" t="str">
        <f t="shared" si="7"/>
        <v/>
      </c>
      <c r="E192" s="52" t="str">
        <f t="shared" si="6"/>
        <v/>
      </c>
      <c r="F192" s="52" t="str">
        <f t="shared" si="6"/>
        <v/>
      </c>
      <c r="G192" s="52" t="str">
        <f t="shared" si="6"/>
        <v/>
      </c>
      <c r="H192" s="52" t="str">
        <f t="shared" si="6"/>
        <v/>
      </c>
      <c r="I192" s="52" t="str">
        <f t="shared" si="6"/>
        <v/>
      </c>
      <c r="J192" s="52" t="str">
        <f t="shared" si="6"/>
        <v/>
      </c>
      <c r="K192" s="52" t="str">
        <f t="shared" si="6"/>
        <v/>
      </c>
      <c r="L192" s="52" t="str">
        <f t="shared" si="6"/>
        <v/>
      </c>
      <c r="M192" s="52" t="str">
        <f t="shared" si="6"/>
        <v/>
      </c>
      <c r="N192" s="52" t="str">
        <f t="shared" si="6"/>
        <v/>
      </c>
      <c r="O192" s="52" t="str">
        <f t="shared" si="6"/>
        <v/>
      </c>
      <c r="P192" s="52" t="str">
        <f t="shared" si="6"/>
        <v/>
      </c>
      <c r="Q192" s="52" t="str">
        <f t="shared" si="6"/>
        <v/>
      </c>
      <c r="R192" s="52" t="str">
        <f t="shared" si="6"/>
        <v/>
      </c>
      <c r="S192" s="52" t="str">
        <f t="shared" si="6"/>
        <v/>
      </c>
      <c r="T192" s="52" t="str">
        <f t="shared" si="6"/>
        <v/>
      </c>
      <c r="U192" s="52" t="str">
        <f t="shared" si="6"/>
        <v/>
      </c>
      <c r="V192" s="52" t="str">
        <f t="shared" si="6"/>
        <v/>
      </c>
      <c r="W192" s="52" t="str">
        <f t="shared" si="6"/>
        <v/>
      </c>
    </row>
    <row r="193" spans="1:23" ht="14.25" hidden="1" customHeight="1">
      <c r="A193" s="103" t="s">
        <v>286</v>
      </c>
      <c r="B193" s="75" t="s">
        <v>296</v>
      </c>
      <c r="C193" s="76" t="s">
        <v>298</v>
      </c>
      <c r="D193" s="70" t="str">
        <f t="shared" si="7"/>
        <v/>
      </c>
      <c r="E193" s="70" t="str">
        <f t="shared" si="6"/>
        <v/>
      </c>
      <c r="F193" s="70" t="str">
        <f t="shared" si="6"/>
        <v/>
      </c>
      <c r="G193" s="70" t="str">
        <f t="shared" si="6"/>
        <v/>
      </c>
      <c r="H193" s="70" t="str">
        <f t="shared" si="6"/>
        <v/>
      </c>
      <c r="I193" s="70" t="str">
        <f t="shared" si="6"/>
        <v/>
      </c>
      <c r="J193" s="70" t="str">
        <f t="shared" si="6"/>
        <v/>
      </c>
      <c r="K193" s="70" t="str">
        <f t="shared" si="6"/>
        <v/>
      </c>
      <c r="L193" s="70" t="str">
        <f t="shared" si="6"/>
        <v/>
      </c>
      <c r="M193" s="70" t="str">
        <f t="shared" si="6"/>
        <v/>
      </c>
      <c r="N193" s="70" t="str">
        <f t="shared" si="6"/>
        <v/>
      </c>
      <c r="O193" s="70" t="str">
        <f t="shared" si="6"/>
        <v/>
      </c>
      <c r="P193" s="70" t="str">
        <f t="shared" si="6"/>
        <v/>
      </c>
      <c r="Q193" s="70" t="str">
        <f t="shared" si="6"/>
        <v/>
      </c>
      <c r="R193" s="70" t="str">
        <f t="shared" si="6"/>
        <v/>
      </c>
      <c r="S193" s="70" t="str">
        <f t="shared" si="6"/>
        <v/>
      </c>
      <c r="T193" s="70" t="str">
        <f t="shared" si="6"/>
        <v/>
      </c>
      <c r="U193" s="70" t="str">
        <f t="shared" si="6"/>
        <v/>
      </c>
      <c r="V193" s="70" t="str">
        <f t="shared" si="6"/>
        <v/>
      </c>
      <c r="W193" s="70" t="str">
        <f t="shared" si="6"/>
        <v/>
      </c>
    </row>
    <row r="194" spans="1:23" ht="14.25" hidden="1" customHeight="1">
      <c r="A194" s="150" t="s">
        <v>215</v>
      </c>
      <c r="B194" s="77" t="s">
        <v>300</v>
      </c>
      <c r="C194" s="78" t="s">
        <v>302</v>
      </c>
      <c r="D194" s="52" t="str">
        <f t="shared" si="7"/>
        <v/>
      </c>
      <c r="E194" s="52" t="str">
        <f t="shared" si="6"/>
        <v/>
      </c>
      <c r="F194" s="52" t="str">
        <f t="shared" si="6"/>
        <v/>
      </c>
      <c r="G194" s="52" t="str">
        <f t="shared" si="6"/>
        <v/>
      </c>
      <c r="H194" s="52" t="str">
        <f t="shared" si="6"/>
        <v/>
      </c>
      <c r="I194" s="52" t="str">
        <f t="shared" si="6"/>
        <v/>
      </c>
      <c r="J194" s="52" t="str">
        <f t="shared" si="6"/>
        <v/>
      </c>
      <c r="K194" s="52" t="str">
        <f t="shared" si="6"/>
        <v/>
      </c>
      <c r="L194" s="52" t="str">
        <f t="shared" si="6"/>
        <v/>
      </c>
      <c r="M194" s="52" t="str">
        <f t="shared" si="6"/>
        <v/>
      </c>
      <c r="N194" s="52" t="str">
        <f t="shared" si="6"/>
        <v/>
      </c>
      <c r="O194" s="52" t="str">
        <f t="shared" si="6"/>
        <v/>
      </c>
      <c r="P194" s="52" t="str">
        <f t="shared" si="6"/>
        <v/>
      </c>
      <c r="Q194" s="52" t="str">
        <f t="shared" si="6"/>
        <v/>
      </c>
      <c r="R194" s="52" t="str">
        <f t="shared" si="6"/>
        <v/>
      </c>
      <c r="S194" s="52" t="str">
        <f t="shared" si="6"/>
        <v/>
      </c>
      <c r="T194" s="52" t="str">
        <f t="shared" si="6"/>
        <v/>
      </c>
      <c r="U194" s="52" t="str">
        <f t="shared" si="6"/>
        <v/>
      </c>
      <c r="V194" s="52" t="str">
        <f t="shared" si="6"/>
        <v/>
      </c>
      <c r="W194" s="52" t="str">
        <f t="shared" si="6"/>
        <v/>
      </c>
    </row>
    <row r="195" spans="1:23" ht="14.25" hidden="1" customHeight="1">
      <c r="A195" s="151"/>
      <c r="B195" s="79" t="s">
        <v>304</v>
      </c>
      <c r="C195" s="80" t="s">
        <v>305</v>
      </c>
      <c r="D195" s="52" t="str">
        <f t="shared" si="7"/>
        <v/>
      </c>
      <c r="E195" s="52" t="str">
        <f t="shared" si="6"/>
        <v/>
      </c>
      <c r="F195" s="52" t="str">
        <f t="shared" ref="E195:W208" si="8">IF(F125=F53,"","*")</f>
        <v/>
      </c>
      <c r="G195" s="52" t="str">
        <f t="shared" si="8"/>
        <v/>
      </c>
      <c r="H195" s="52" t="str">
        <f t="shared" si="8"/>
        <v/>
      </c>
      <c r="I195" s="52" t="str">
        <f t="shared" si="8"/>
        <v/>
      </c>
      <c r="J195" s="52" t="str">
        <f t="shared" si="8"/>
        <v/>
      </c>
      <c r="K195" s="52" t="str">
        <f t="shared" si="8"/>
        <v/>
      </c>
      <c r="L195" s="52" t="str">
        <f t="shared" si="8"/>
        <v/>
      </c>
      <c r="M195" s="52" t="str">
        <f t="shared" si="8"/>
        <v/>
      </c>
      <c r="N195" s="52" t="str">
        <f t="shared" si="8"/>
        <v/>
      </c>
      <c r="O195" s="52" t="str">
        <f t="shared" si="8"/>
        <v/>
      </c>
      <c r="P195" s="52" t="str">
        <f t="shared" si="8"/>
        <v/>
      </c>
      <c r="Q195" s="52" t="str">
        <f t="shared" si="8"/>
        <v/>
      </c>
      <c r="R195" s="52" t="str">
        <f t="shared" si="8"/>
        <v/>
      </c>
      <c r="S195" s="52" t="str">
        <f t="shared" si="8"/>
        <v/>
      </c>
      <c r="T195" s="52" t="str">
        <f t="shared" si="8"/>
        <v/>
      </c>
      <c r="U195" s="52" t="str">
        <f t="shared" si="8"/>
        <v/>
      </c>
      <c r="V195" s="52" t="str">
        <f t="shared" si="8"/>
        <v/>
      </c>
      <c r="W195" s="52" t="str">
        <f t="shared" si="8"/>
        <v/>
      </c>
    </row>
    <row r="196" spans="1:23" ht="14.25" hidden="1" customHeight="1">
      <c r="A196" s="103" t="s">
        <v>287</v>
      </c>
      <c r="B196" s="75" t="s">
        <v>296</v>
      </c>
      <c r="C196" s="76" t="s">
        <v>298</v>
      </c>
      <c r="D196" s="70" t="str">
        <f t="shared" si="7"/>
        <v/>
      </c>
      <c r="E196" s="70" t="str">
        <f t="shared" si="8"/>
        <v/>
      </c>
      <c r="F196" s="70" t="str">
        <f t="shared" si="8"/>
        <v/>
      </c>
      <c r="G196" s="70" t="str">
        <f t="shared" si="8"/>
        <v/>
      </c>
      <c r="H196" s="70" t="str">
        <f t="shared" si="8"/>
        <v/>
      </c>
      <c r="I196" s="70" t="str">
        <f t="shared" si="8"/>
        <v/>
      </c>
      <c r="J196" s="70" t="str">
        <f t="shared" si="8"/>
        <v/>
      </c>
      <c r="K196" s="70" t="str">
        <f t="shared" si="8"/>
        <v/>
      </c>
      <c r="L196" s="70" t="str">
        <f t="shared" si="8"/>
        <v/>
      </c>
      <c r="M196" s="70" t="str">
        <f t="shared" si="8"/>
        <v/>
      </c>
      <c r="N196" s="70" t="str">
        <f t="shared" si="8"/>
        <v/>
      </c>
      <c r="O196" s="70" t="str">
        <f t="shared" si="8"/>
        <v/>
      </c>
      <c r="P196" s="70" t="str">
        <f t="shared" si="8"/>
        <v/>
      </c>
      <c r="Q196" s="70" t="str">
        <f t="shared" si="8"/>
        <v/>
      </c>
      <c r="R196" s="70" t="str">
        <f t="shared" si="8"/>
        <v/>
      </c>
      <c r="S196" s="70" t="str">
        <f t="shared" si="8"/>
        <v/>
      </c>
      <c r="T196" s="70" t="str">
        <f t="shared" si="8"/>
        <v/>
      </c>
      <c r="U196" s="70" t="str">
        <f t="shared" si="8"/>
        <v/>
      </c>
      <c r="V196" s="70" t="str">
        <f t="shared" si="8"/>
        <v/>
      </c>
      <c r="W196" s="70" t="str">
        <f t="shared" si="8"/>
        <v/>
      </c>
    </row>
    <row r="197" spans="1:23" ht="14.25" hidden="1" customHeight="1">
      <c r="A197" s="150" t="s">
        <v>216</v>
      </c>
      <c r="B197" s="77" t="s">
        <v>300</v>
      </c>
      <c r="C197" s="78" t="s">
        <v>302</v>
      </c>
      <c r="D197" s="52" t="str">
        <f t="shared" si="7"/>
        <v/>
      </c>
      <c r="E197" s="52" t="str">
        <f t="shared" si="8"/>
        <v/>
      </c>
      <c r="F197" s="52" t="str">
        <f t="shared" si="8"/>
        <v/>
      </c>
      <c r="G197" s="52" t="str">
        <f t="shared" si="8"/>
        <v/>
      </c>
      <c r="H197" s="52" t="str">
        <f t="shared" si="8"/>
        <v/>
      </c>
      <c r="I197" s="52" t="str">
        <f t="shared" si="8"/>
        <v/>
      </c>
      <c r="J197" s="52" t="str">
        <f t="shared" si="8"/>
        <v/>
      </c>
      <c r="K197" s="52" t="str">
        <f t="shared" si="8"/>
        <v/>
      </c>
      <c r="L197" s="52" t="str">
        <f t="shared" si="8"/>
        <v/>
      </c>
      <c r="M197" s="52" t="str">
        <f t="shared" si="8"/>
        <v/>
      </c>
      <c r="N197" s="52" t="str">
        <f t="shared" si="8"/>
        <v/>
      </c>
      <c r="O197" s="52" t="str">
        <f t="shared" si="8"/>
        <v/>
      </c>
      <c r="P197" s="52" t="str">
        <f t="shared" si="8"/>
        <v/>
      </c>
      <c r="Q197" s="52" t="str">
        <f t="shared" si="8"/>
        <v/>
      </c>
      <c r="R197" s="52" t="str">
        <f t="shared" si="8"/>
        <v/>
      </c>
      <c r="S197" s="52" t="str">
        <f t="shared" si="8"/>
        <v/>
      </c>
      <c r="T197" s="52" t="str">
        <f t="shared" si="8"/>
        <v/>
      </c>
      <c r="U197" s="52" t="str">
        <f t="shared" si="8"/>
        <v/>
      </c>
      <c r="V197" s="52" t="str">
        <f t="shared" si="8"/>
        <v/>
      </c>
      <c r="W197" s="52" t="str">
        <f t="shared" si="8"/>
        <v/>
      </c>
    </row>
    <row r="198" spans="1:23" ht="14.25" hidden="1" customHeight="1">
      <c r="A198" s="151"/>
      <c r="B198" s="79" t="s">
        <v>304</v>
      </c>
      <c r="C198" s="80" t="s">
        <v>305</v>
      </c>
      <c r="D198" s="52" t="str">
        <f t="shared" si="7"/>
        <v/>
      </c>
      <c r="E198" s="52" t="str">
        <f t="shared" si="8"/>
        <v/>
      </c>
      <c r="F198" s="52" t="str">
        <f t="shared" si="8"/>
        <v/>
      </c>
      <c r="G198" s="52" t="str">
        <f t="shared" si="8"/>
        <v/>
      </c>
      <c r="H198" s="52" t="str">
        <f t="shared" si="8"/>
        <v/>
      </c>
      <c r="I198" s="52" t="str">
        <f t="shared" si="8"/>
        <v/>
      </c>
      <c r="J198" s="52" t="str">
        <f t="shared" si="8"/>
        <v/>
      </c>
      <c r="K198" s="52" t="str">
        <f t="shared" si="8"/>
        <v/>
      </c>
      <c r="L198" s="52" t="str">
        <f t="shared" si="8"/>
        <v/>
      </c>
      <c r="M198" s="52" t="str">
        <f t="shared" si="8"/>
        <v/>
      </c>
      <c r="N198" s="52" t="str">
        <f t="shared" si="8"/>
        <v/>
      </c>
      <c r="O198" s="52" t="str">
        <f t="shared" si="8"/>
        <v/>
      </c>
      <c r="P198" s="52" t="str">
        <f t="shared" si="8"/>
        <v/>
      </c>
      <c r="Q198" s="52" t="str">
        <f t="shared" si="8"/>
        <v/>
      </c>
      <c r="R198" s="52" t="str">
        <f t="shared" si="8"/>
        <v/>
      </c>
      <c r="S198" s="52" t="str">
        <f t="shared" si="8"/>
        <v/>
      </c>
      <c r="T198" s="52" t="str">
        <f t="shared" si="8"/>
        <v/>
      </c>
      <c r="U198" s="52" t="str">
        <f t="shared" si="8"/>
        <v/>
      </c>
      <c r="V198" s="52" t="str">
        <f t="shared" si="8"/>
        <v/>
      </c>
      <c r="W198" s="52" t="str">
        <f t="shared" si="8"/>
        <v/>
      </c>
    </row>
    <row r="199" spans="1:23" ht="14.25" hidden="1" customHeight="1">
      <c r="A199" s="103" t="s">
        <v>288</v>
      </c>
      <c r="B199" s="75" t="s">
        <v>296</v>
      </c>
      <c r="C199" s="76" t="s">
        <v>298</v>
      </c>
      <c r="D199" s="70" t="str">
        <f t="shared" si="7"/>
        <v/>
      </c>
      <c r="E199" s="70" t="str">
        <f t="shared" si="8"/>
        <v/>
      </c>
      <c r="F199" s="70" t="str">
        <f t="shared" si="8"/>
        <v/>
      </c>
      <c r="G199" s="70" t="str">
        <f t="shared" si="8"/>
        <v/>
      </c>
      <c r="H199" s="70" t="str">
        <f t="shared" si="8"/>
        <v/>
      </c>
      <c r="I199" s="70" t="str">
        <f t="shared" si="8"/>
        <v/>
      </c>
      <c r="J199" s="70" t="str">
        <f t="shared" si="8"/>
        <v/>
      </c>
      <c r="K199" s="70" t="str">
        <f t="shared" si="8"/>
        <v/>
      </c>
      <c r="L199" s="70" t="str">
        <f t="shared" si="8"/>
        <v/>
      </c>
      <c r="M199" s="70" t="str">
        <f t="shared" si="8"/>
        <v/>
      </c>
      <c r="N199" s="70" t="str">
        <f t="shared" si="8"/>
        <v/>
      </c>
      <c r="O199" s="70" t="str">
        <f t="shared" si="8"/>
        <v/>
      </c>
      <c r="P199" s="70" t="str">
        <f t="shared" si="8"/>
        <v/>
      </c>
      <c r="Q199" s="70" t="str">
        <f t="shared" si="8"/>
        <v/>
      </c>
      <c r="R199" s="70" t="str">
        <f t="shared" si="8"/>
        <v/>
      </c>
      <c r="S199" s="70" t="str">
        <f t="shared" si="8"/>
        <v/>
      </c>
      <c r="T199" s="70" t="str">
        <f t="shared" si="8"/>
        <v/>
      </c>
      <c r="U199" s="70" t="str">
        <f t="shared" si="8"/>
        <v/>
      </c>
      <c r="V199" s="70" t="str">
        <f t="shared" si="8"/>
        <v/>
      </c>
      <c r="W199" s="70" t="str">
        <f t="shared" si="8"/>
        <v/>
      </c>
    </row>
    <row r="200" spans="1:23" ht="14.25" hidden="1" customHeight="1">
      <c r="A200" s="150" t="s">
        <v>217</v>
      </c>
      <c r="B200" s="77" t="s">
        <v>300</v>
      </c>
      <c r="C200" s="78" t="s">
        <v>302</v>
      </c>
      <c r="D200" s="52" t="str">
        <f t="shared" si="7"/>
        <v/>
      </c>
      <c r="E200" s="52" t="str">
        <f t="shared" si="8"/>
        <v/>
      </c>
      <c r="F200" s="52" t="str">
        <f t="shared" si="8"/>
        <v/>
      </c>
      <c r="G200" s="52" t="str">
        <f t="shared" si="8"/>
        <v/>
      </c>
      <c r="H200" s="52" t="str">
        <f t="shared" si="8"/>
        <v/>
      </c>
      <c r="I200" s="52" t="str">
        <f t="shared" si="8"/>
        <v/>
      </c>
      <c r="J200" s="52" t="str">
        <f t="shared" si="8"/>
        <v/>
      </c>
      <c r="K200" s="52" t="str">
        <f t="shared" si="8"/>
        <v/>
      </c>
      <c r="L200" s="52" t="str">
        <f t="shared" si="8"/>
        <v/>
      </c>
      <c r="M200" s="52" t="str">
        <f t="shared" si="8"/>
        <v/>
      </c>
      <c r="N200" s="52" t="str">
        <f t="shared" si="8"/>
        <v/>
      </c>
      <c r="O200" s="52" t="str">
        <f t="shared" si="8"/>
        <v/>
      </c>
      <c r="P200" s="52" t="str">
        <f t="shared" si="8"/>
        <v/>
      </c>
      <c r="Q200" s="52" t="str">
        <f t="shared" si="8"/>
        <v/>
      </c>
      <c r="R200" s="52" t="str">
        <f t="shared" si="8"/>
        <v/>
      </c>
      <c r="S200" s="52" t="str">
        <f t="shared" si="8"/>
        <v/>
      </c>
      <c r="T200" s="52" t="str">
        <f t="shared" si="8"/>
        <v/>
      </c>
      <c r="U200" s="52" t="str">
        <f t="shared" si="8"/>
        <v/>
      </c>
      <c r="V200" s="52" t="str">
        <f t="shared" si="8"/>
        <v/>
      </c>
      <c r="W200" s="52" t="str">
        <f t="shared" si="8"/>
        <v/>
      </c>
    </row>
    <row r="201" spans="1:23" ht="14.25" hidden="1" customHeight="1">
      <c r="A201" s="151"/>
      <c r="B201" s="79" t="s">
        <v>304</v>
      </c>
      <c r="C201" s="80" t="s">
        <v>305</v>
      </c>
      <c r="D201" s="52" t="str">
        <f t="shared" si="7"/>
        <v/>
      </c>
      <c r="E201" s="52" t="str">
        <f t="shared" si="8"/>
        <v/>
      </c>
      <c r="F201" s="52" t="str">
        <f t="shared" si="8"/>
        <v/>
      </c>
      <c r="G201" s="52" t="str">
        <f t="shared" si="8"/>
        <v/>
      </c>
      <c r="H201" s="52" t="str">
        <f t="shared" si="8"/>
        <v/>
      </c>
      <c r="I201" s="52" t="str">
        <f t="shared" si="8"/>
        <v/>
      </c>
      <c r="J201" s="52" t="str">
        <f t="shared" si="8"/>
        <v/>
      </c>
      <c r="K201" s="52" t="str">
        <f t="shared" si="8"/>
        <v/>
      </c>
      <c r="L201" s="52" t="str">
        <f t="shared" si="8"/>
        <v/>
      </c>
      <c r="M201" s="52" t="str">
        <f t="shared" si="8"/>
        <v/>
      </c>
      <c r="N201" s="52" t="str">
        <f t="shared" si="8"/>
        <v/>
      </c>
      <c r="O201" s="52" t="str">
        <f t="shared" si="8"/>
        <v/>
      </c>
      <c r="P201" s="52" t="str">
        <f t="shared" si="8"/>
        <v/>
      </c>
      <c r="Q201" s="52" t="str">
        <f t="shared" si="8"/>
        <v/>
      </c>
      <c r="R201" s="52" t="str">
        <f t="shared" si="8"/>
        <v/>
      </c>
      <c r="S201" s="52" t="str">
        <f t="shared" si="8"/>
        <v/>
      </c>
      <c r="T201" s="52" t="str">
        <f t="shared" si="8"/>
        <v/>
      </c>
      <c r="U201" s="52" t="str">
        <f t="shared" si="8"/>
        <v/>
      </c>
      <c r="V201" s="52" t="str">
        <f t="shared" si="8"/>
        <v/>
      </c>
      <c r="W201" s="52" t="str">
        <f t="shared" si="8"/>
        <v/>
      </c>
    </row>
    <row r="202" spans="1:23" ht="14.25" hidden="1" customHeight="1">
      <c r="A202" s="103" t="s">
        <v>289</v>
      </c>
      <c r="B202" s="75" t="s">
        <v>296</v>
      </c>
      <c r="C202" s="76" t="s">
        <v>298</v>
      </c>
      <c r="D202" s="70" t="str">
        <f t="shared" si="7"/>
        <v/>
      </c>
      <c r="E202" s="70" t="str">
        <f t="shared" si="8"/>
        <v/>
      </c>
      <c r="F202" s="70" t="str">
        <f t="shared" si="8"/>
        <v/>
      </c>
      <c r="G202" s="70" t="str">
        <f t="shared" si="8"/>
        <v/>
      </c>
      <c r="H202" s="70" t="str">
        <f t="shared" si="8"/>
        <v/>
      </c>
      <c r="I202" s="70" t="str">
        <f t="shared" si="8"/>
        <v/>
      </c>
      <c r="J202" s="70" t="str">
        <f t="shared" si="8"/>
        <v/>
      </c>
      <c r="K202" s="70" t="str">
        <f t="shared" si="8"/>
        <v/>
      </c>
      <c r="L202" s="70" t="str">
        <f t="shared" si="8"/>
        <v/>
      </c>
      <c r="M202" s="70" t="str">
        <f t="shared" si="8"/>
        <v/>
      </c>
      <c r="N202" s="70" t="str">
        <f t="shared" si="8"/>
        <v/>
      </c>
      <c r="O202" s="70" t="str">
        <f t="shared" si="8"/>
        <v/>
      </c>
      <c r="P202" s="70" t="str">
        <f t="shared" si="8"/>
        <v/>
      </c>
      <c r="Q202" s="70" t="str">
        <f t="shared" si="8"/>
        <v/>
      </c>
      <c r="R202" s="70" t="str">
        <f t="shared" si="8"/>
        <v/>
      </c>
      <c r="S202" s="70" t="str">
        <f t="shared" si="8"/>
        <v/>
      </c>
      <c r="T202" s="70" t="str">
        <f t="shared" si="8"/>
        <v/>
      </c>
      <c r="U202" s="70" t="str">
        <f t="shared" si="8"/>
        <v/>
      </c>
      <c r="V202" s="70" t="str">
        <f t="shared" si="8"/>
        <v/>
      </c>
      <c r="W202" s="70" t="str">
        <f t="shared" si="8"/>
        <v/>
      </c>
    </row>
    <row r="203" spans="1:23" ht="14.25" hidden="1" customHeight="1">
      <c r="A203" s="150" t="s">
        <v>218</v>
      </c>
      <c r="B203" s="77" t="s">
        <v>300</v>
      </c>
      <c r="C203" s="78" t="s">
        <v>302</v>
      </c>
      <c r="D203" s="52" t="str">
        <f t="shared" si="7"/>
        <v/>
      </c>
      <c r="E203" s="52" t="str">
        <f t="shared" si="8"/>
        <v/>
      </c>
      <c r="F203" s="52" t="str">
        <f t="shared" si="8"/>
        <v/>
      </c>
      <c r="G203" s="52" t="str">
        <f t="shared" si="8"/>
        <v/>
      </c>
      <c r="H203" s="52" t="str">
        <f t="shared" si="8"/>
        <v/>
      </c>
      <c r="I203" s="52" t="str">
        <f t="shared" si="8"/>
        <v/>
      </c>
      <c r="J203" s="52" t="str">
        <f t="shared" si="8"/>
        <v/>
      </c>
      <c r="K203" s="52" t="str">
        <f t="shared" si="8"/>
        <v/>
      </c>
      <c r="L203" s="52" t="str">
        <f t="shared" si="8"/>
        <v/>
      </c>
      <c r="M203" s="52" t="str">
        <f t="shared" si="8"/>
        <v/>
      </c>
      <c r="N203" s="52" t="str">
        <f t="shared" si="8"/>
        <v/>
      </c>
      <c r="O203" s="52" t="str">
        <f t="shared" si="8"/>
        <v/>
      </c>
      <c r="P203" s="52" t="str">
        <f t="shared" si="8"/>
        <v/>
      </c>
      <c r="Q203" s="52" t="str">
        <f t="shared" si="8"/>
        <v/>
      </c>
      <c r="R203" s="52" t="str">
        <f t="shared" si="8"/>
        <v/>
      </c>
      <c r="S203" s="52" t="str">
        <f t="shared" si="8"/>
        <v/>
      </c>
      <c r="T203" s="52" t="str">
        <f t="shared" si="8"/>
        <v/>
      </c>
      <c r="U203" s="52" t="str">
        <f t="shared" si="8"/>
        <v/>
      </c>
      <c r="V203" s="52" t="str">
        <f t="shared" si="8"/>
        <v/>
      </c>
      <c r="W203" s="52" t="str">
        <f t="shared" si="8"/>
        <v/>
      </c>
    </row>
    <row r="204" spans="1:23" ht="14.25" hidden="1" customHeight="1">
      <c r="A204" s="151"/>
      <c r="B204" s="79" t="s">
        <v>304</v>
      </c>
      <c r="C204" s="80" t="s">
        <v>305</v>
      </c>
      <c r="D204" s="52" t="str">
        <f t="shared" si="7"/>
        <v/>
      </c>
      <c r="E204" s="52" t="str">
        <f t="shared" si="8"/>
        <v/>
      </c>
      <c r="F204" s="52" t="str">
        <f t="shared" si="8"/>
        <v/>
      </c>
      <c r="G204" s="52" t="str">
        <f t="shared" si="8"/>
        <v/>
      </c>
      <c r="H204" s="52" t="str">
        <f t="shared" si="8"/>
        <v/>
      </c>
      <c r="I204" s="52" t="str">
        <f t="shared" si="8"/>
        <v/>
      </c>
      <c r="J204" s="52" t="str">
        <f t="shared" si="8"/>
        <v/>
      </c>
      <c r="K204" s="52" t="str">
        <f t="shared" si="8"/>
        <v/>
      </c>
      <c r="L204" s="52" t="str">
        <f t="shared" si="8"/>
        <v/>
      </c>
      <c r="M204" s="52" t="str">
        <f t="shared" si="8"/>
        <v/>
      </c>
      <c r="N204" s="52" t="str">
        <f t="shared" si="8"/>
        <v/>
      </c>
      <c r="O204" s="52" t="str">
        <f t="shared" si="8"/>
        <v/>
      </c>
      <c r="P204" s="52" t="str">
        <f t="shared" si="8"/>
        <v/>
      </c>
      <c r="Q204" s="52" t="str">
        <f t="shared" si="8"/>
        <v/>
      </c>
      <c r="R204" s="52" t="str">
        <f t="shared" si="8"/>
        <v/>
      </c>
      <c r="S204" s="52" t="str">
        <f t="shared" si="8"/>
        <v/>
      </c>
      <c r="T204" s="52" t="str">
        <f t="shared" si="8"/>
        <v/>
      </c>
      <c r="U204" s="52" t="str">
        <f t="shared" si="8"/>
        <v/>
      </c>
      <c r="V204" s="52" t="str">
        <f t="shared" si="8"/>
        <v/>
      </c>
      <c r="W204" s="52" t="str">
        <f t="shared" si="8"/>
        <v/>
      </c>
    </row>
    <row r="205" spans="1:23" ht="14.25" hidden="1" customHeight="1">
      <c r="A205" s="103" t="s">
        <v>290</v>
      </c>
      <c r="B205" s="75" t="s">
        <v>296</v>
      </c>
      <c r="C205" s="76" t="s">
        <v>298</v>
      </c>
      <c r="D205" s="70" t="str">
        <f t="shared" si="7"/>
        <v/>
      </c>
      <c r="E205" s="70" t="str">
        <f t="shared" si="8"/>
        <v/>
      </c>
      <c r="F205" s="70" t="str">
        <f t="shared" si="8"/>
        <v/>
      </c>
      <c r="G205" s="70" t="str">
        <f t="shared" si="8"/>
        <v/>
      </c>
      <c r="H205" s="70" t="str">
        <f t="shared" si="8"/>
        <v/>
      </c>
      <c r="I205" s="70" t="str">
        <f t="shared" si="8"/>
        <v/>
      </c>
      <c r="J205" s="70" t="str">
        <f t="shared" si="8"/>
        <v/>
      </c>
      <c r="K205" s="70" t="str">
        <f t="shared" si="8"/>
        <v/>
      </c>
      <c r="L205" s="70" t="str">
        <f t="shared" si="8"/>
        <v/>
      </c>
      <c r="M205" s="70" t="str">
        <f t="shared" si="8"/>
        <v/>
      </c>
      <c r="N205" s="70" t="str">
        <f t="shared" si="8"/>
        <v/>
      </c>
      <c r="O205" s="70" t="str">
        <f t="shared" si="8"/>
        <v/>
      </c>
      <c r="P205" s="70" t="str">
        <f t="shared" si="8"/>
        <v/>
      </c>
      <c r="Q205" s="70" t="str">
        <f t="shared" si="8"/>
        <v/>
      </c>
      <c r="R205" s="70" t="str">
        <f t="shared" si="8"/>
        <v/>
      </c>
      <c r="S205" s="70" t="str">
        <f t="shared" si="8"/>
        <v/>
      </c>
      <c r="T205" s="70" t="str">
        <f t="shared" si="8"/>
        <v/>
      </c>
      <c r="U205" s="70" t="str">
        <f t="shared" si="8"/>
        <v/>
      </c>
      <c r="V205" s="70" t="str">
        <f t="shared" si="8"/>
        <v/>
      </c>
      <c r="W205" s="70" t="str">
        <f t="shared" si="8"/>
        <v/>
      </c>
    </row>
    <row r="206" spans="1:23" ht="14.25" hidden="1" customHeight="1">
      <c r="A206" s="150" t="s">
        <v>219</v>
      </c>
      <c r="B206" s="77" t="s">
        <v>300</v>
      </c>
      <c r="C206" s="78" t="s">
        <v>302</v>
      </c>
      <c r="D206" s="52" t="str">
        <f t="shared" si="7"/>
        <v/>
      </c>
      <c r="E206" s="52" t="str">
        <f t="shared" si="8"/>
        <v/>
      </c>
      <c r="F206" s="52" t="str">
        <f t="shared" si="8"/>
        <v/>
      </c>
      <c r="G206" s="52" t="str">
        <f t="shared" si="8"/>
        <v/>
      </c>
      <c r="H206" s="52" t="str">
        <f t="shared" si="8"/>
        <v/>
      </c>
      <c r="I206" s="52" t="str">
        <f t="shared" si="8"/>
        <v/>
      </c>
      <c r="J206" s="52" t="str">
        <f t="shared" si="8"/>
        <v/>
      </c>
      <c r="K206" s="52" t="str">
        <f t="shared" si="8"/>
        <v/>
      </c>
      <c r="L206" s="52" t="str">
        <f t="shared" si="8"/>
        <v/>
      </c>
      <c r="M206" s="52" t="str">
        <f t="shared" si="8"/>
        <v/>
      </c>
      <c r="N206" s="52" t="str">
        <f t="shared" si="8"/>
        <v/>
      </c>
      <c r="O206" s="52" t="str">
        <f t="shared" si="8"/>
        <v/>
      </c>
      <c r="P206" s="52" t="str">
        <f t="shared" si="8"/>
        <v/>
      </c>
      <c r="Q206" s="52" t="str">
        <f t="shared" si="8"/>
        <v/>
      </c>
      <c r="R206" s="52" t="str">
        <f t="shared" si="8"/>
        <v/>
      </c>
      <c r="S206" s="52" t="str">
        <f t="shared" si="8"/>
        <v/>
      </c>
      <c r="T206" s="52" t="str">
        <f t="shared" si="8"/>
        <v/>
      </c>
      <c r="U206" s="52" t="str">
        <f t="shared" si="8"/>
        <v/>
      </c>
      <c r="V206" s="52" t="str">
        <f t="shared" si="8"/>
        <v/>
      </c>
      <c r="W206" s="52" t="str">
        <f t="shared" si="8"/>
        <v/>
      </c>
    </row>
    <row r="207" spans="1:23" ht="14.25" hidden="1" customHeight="1">
      <c r="A207" s="151"/>
      <c r="B207" s="79" t="s">
        <v>304</v>
      </c>
      <c r="C207" s="80" t="s">
        <v>305</v>
      </c>
      <c r="D207" s="52" t="str">
        <f t="shared" si="7"/>
        <v/>
      </c>
      <c r="E207" s="52" t="str">
        <f t="shared" si="8"/>
        <v/>
      </c>
      <c r="F207" s="52" t="str">
        <f t="shared" si="8"/>
        <v/>
      </c>
      <c r="G207" s="52" t="str">
        <f t="shared" si="8"/>
        <v/>
      </c>
      <c r="H207" s="52" t="str">
        <f t="shared" si="8"/>
        <v/>
      </c>
      <c r="I207" s="52" t="str">
        <f t="shared" si="8"/>
        <v/>
      </c>
      <c r="J207" s="52" t="str">
        <f t="shared" si="8"/>
        <v/>
      </c>
      <c r="K207" s="52" t="str">
        <f t="shared" si="8"/>
        <v/>
      </c>
      <c r="L207" s="52" t="str">
        <f t="shared" si="8"/>
        <v/>
      </c>
      <c r="M207" s="52" t="str">
        <f t="shared" si="8"/>
        <v/>
      </c>
      <c r="N207" s="52" t="str">
        <f t="shared" si="8"/>
        <v/>
      </c>
      <c r="O207" s="52" t="str">
        <f t="shared" si="8"/>
        <v/>
      </c>
      <c r="P207" s="52" t="str">
        <f t="shared" si="8"/>
        <v/>
      </c>
      <c r="Q207" s="52" t="str">
        <f t="shared" si="8"/>
        <v/>
      </c>
      <c r="R207" s="52" t="str">
        <f t="shared" si="8"/>
        <v/>
      </c>
      <c r="S207" s="52" t="str">
        <f t="shared" si="8"/>
        <v/>
      </c>
      <c r="T207" s="52" t="str">
        <f t="shared" si="8"/>
        <v/>
      </c>
      <c r="U207" s="52" t="str">
        <f t="shared" si="8"/>
        <v/>
      </c>
      <c r="V207" s="52" t="str">
        <f t="shared" si="8"/>
        <v/>
      </c>
      <c r="W207" s="52" t="str">
        <f t="shared" si="8"/>
        <v/>
      </c>
    </row>
    <row r="208" spans="1:23" ht="14.25" hidden="1" customHeight="1">
      <c r="A208" s="103" t="s">
        <v>291</v>
      </c>
      <c r="B208" s="75" t="s">
        <v>296</v>
      </c>
      <c r="C208" s="76" t="s">
        <v>298</v>
      </c>
      <c r="D208" s="70" t="str">
        <f t="shared" si="7"/>
        <v/>
      </c>
      <c r="E208" s="70" t="str">
        <f t="shared" si="8"/>
        <v/>
      </c>
      <c r="F208" s="70" t="str">
        <f t="shared" si="8"/>
        <v/>
      </c>
      <c r="G208" s="70" t="str">
        <f t="shared" si="8"/>
        <v/>
      </c>
      <c r="H208" s="70" t="str">
        <f t="shared" si="8"/>
        <v/>
      </c>
      <c r="I208" s="70" t="str">
        <f t="shared" si="8"/>
        <v/>
      </c>
      <c r="J208" s="70" t="str">
        <f t="shared" si="8"/>
        <v/>
      </c>
      <c r="K208" s="70" t="str">
        <f t="shared" si="8"/>
        <v/>
      </c>
      <c r="L208" s="70" t="str">
        <f t="shared" si="8"/>
        <v/>
      </c>
      <c r="M208" s="70" t="str">
        <f t="shared" si="8"/>
        <v/>
      </c>
      <c r="N208" s="70" t="str">
        <f t="shared" ref="E208:W222" si="9">IF(N138=N66,"","*")</f>
        <v/>
      </c>
      <c r="O208" s="70" t="str">
        <f t="shared" si="9"/>
        <v/>
      </c>
      <c r="P208" s="70" t="str">
        <f t="shared" si="9"/>
        <v/>
      </c>
      <c r="Q208" s="70" t="str">
        <f t="shared" si="9"/>
        <v/>
      </c>
      <c r="R208" s="70" t="str">
        <f t="shared" si="9"/>
        <v/>
      </c>
      <c r="S208" s="70" t="str">
        <f t="shared" si="9"/>
        <v/>
      </c>
      <c r="T208" s="70" t="str">
        <f t="shared" si="9"/>
        <v/>
      </c>
      <c r="U208" s="70" t="str">
        <f t="shared" si="9"/>
        <v/>
      </c>
      <c r="V208" s="70" t="str">
        <f t="shared" si="9"/>
        <v/>
      </c>
      <c r="W208" s="70" t="str">
        <f t="shared" si="9"/>
        <v/>
      </c>
    </row>
    <row r="209" spans="1:23" ht="14.25" hidden="1" customHeight="1">
      <c r="A209" s="150" t="s">
        <v>220</v>
      </c>
      <c r="B209" s="77" t="s">
        <v>300</v>
      </c>
      <c r="C209" s="78" t="s">
        <v>302</v>
      </c>
      <c r="D209" s="52" t="str">
        <f t="shared" si="7"/>
        <v/>
      </c>
      <c r="E209" s="52" t="str">
        <f t="shared" si="9"/>
        <v/>
      </c>
      <c r="F209" s="52" t="str">
        <f t="shared" si="9"/>
        <v/>
      </c>
      <c r="G209" s="52" t="str">
        <f t="shared" si="9"/>
        <v/>
      </c>
      <c r="H209" s="52" t="str">
        <f t="shared" si="9"/>
        <v/>
      </c>
      <c r="I209" s="52" t="str">
        <f t="shared" si="9"/>
        <v/>
      </c>
      <c r="J209" s="52" t="str">
        <f t="shared" si="9"/>
        <v/>
      </c>
      <c r="K209" s="52" t="str">
        <f t="shared" si="9"/>
        <v/>
      </c>
      <c r="L209" s="52" t="str">
        <f t="shared" si="9"/>
        <v/>
      </c>
      <c r="M209" s="52" t="str">
        <f t="shared" si="9"/>
        <v/>
      </c>
      <c r="N209" s="52" t="str">
        <f t="shared" si="9"/>
        <v/>
      </c>
      <c r="O209" s="52" t="str">
        <f t="shared" si="9"/>
        <v/>
      </c>
      <c r="P209" s="52" t="str">
        <f t="shared" si="9"/>
        <v/>
      </c>
      <c r="Q209" s="52" t="str">
        <f t="shared" si="9"/>
        <v/>
      </c>
      <c r="R209" s="52" t="str">
        <f t="shared" si="9"/>
        <v/>
      </c>
      <c r="S209" s="52" t="str">
        <f t="shared" si="9"/>
        <v/>
      </c>
      <c r="T209" s="52" t="str">
        <f t="shared" si="9"/>
        <v/>
      </c>
      <c r="U209" s="52" t="str">
        <f t="shared" si="9"/>
        <v/>
      </c>
      <c r="V209" s="52" t="str">
        <f t="shared" si="9"/>
        <v/>
      </c>
      <c r="W209" s="52" t="str">
        <f t="shared" si="9"/>
        <v/>
      </c>
    </row>
    <row r="210" spans="1:23" ht="14.25" hidden="1" customHeight="1">
      <c r="A210" s="151"/>
      <c r="B210" s="79" t="s">
        <v>304</v>
      </c>
      <c r="C210" s="80" t="s">
        <v>305</v>
      </c>
      <c r="D210" s="52" t="str">
        <f t="shared" si="7"/>
        <v/>
      </c>
      <c r="E210" s="52" t="str">
        <f t="shared" si="9"/>
        <v/>
      </c>
      <c r="F210" s="52" t="str">
        <f t="shared" si="9"/>
        <v/>
      </c>
      <c r="G210" s="52" t="str">
        <f t="shared" si="9"/>
        <v/>
      </c>
      <c r="H210" s="52" t="str">
        <f t="shared" si="9"/>
        <v/>
      </c>
      <c r="I210" s="52" t="str">
        <f t="shared" si="9"/>
        <v/>
      </c>
      <c r="J210" s="52" t="str">
        <f t="shared" si="9"/>
        <v/>
      </c>
      <c r="K210" s="52" t="str">
        <f t="shared" si="9"/>
        <v/>
      </c>
      <c r="L210" s="52" t="str">
        <f t="shared" si="9"/>
        <v/>
      </c>
      <c r="M210" s="52" t="str">
        <f t="shared" si="9"/>
        <v/>
      </c>
      <c r="N210" s="52" t="str">
        <f t="shared" si="9"/>
        <v/>
      </c>
      <c r="O210" s="52" t="str">
        <f t="shared" si="9"/>
        <v/>
      </c>
      <c r="P210" s="52" t="str">
        <f t="shared" si="9"/>
        <v/>
      </c>
      <c r="Q210" s="52" t="str">
        <f t="shared" si="9"/>
        <v/>
      </c>
      <c r="R210" s="52" t="str">
        <f t="shared" si="9"/>
        <v/>
      </c>
      <c r="S210" s="52" t="str">
        <f t="shared" si="9"/>
        <v/>
      </c>
      <c r="T210" s="52" t="str">
        <f t="shared" si="9"/>
        <v/>
      </c>
      <c r="U210" s="52" t="str">
        <f t="shared" si="9"/>
        <v/>
      </c>
      <c r="V210" s="52" t="str">
        <f t="shared" si="9"/>
        <v/>
      </c>
      <c r="W210" s="52" t="str">
        <f t="shared" si="9"/>
        <v/>
      </c>
    </row>
    <row r="211" spans="1:23" ht="14.25" hidden="1" customHeight="1">
      <c r="A211" s="103" t="s">
        <v>292</v>
      </c>
      <c r="B211" s="75" t="s">
        <v>296</v>
      </c>
      <c r="C211" s="76" t="s">
        <v>298</v>
      </c>
      <c r="D211" s="70" t="str">
        <f t="shared" si="7"/>
        <v/>
      </c>
      <c r="E211" s="70" t="str">
        <f t="shared" si="9"/>
        <v/>
      </c>
      <c r="F211" s="70" t="str">
        <f t="shared" si="9"/>
        <v/>
      </c>
      <c r="G211" s="70" t="str">
        <f t="shared" si="9"/>
        <v/>
      </c>
      <c r="H211" s="70" t="str">
        <f t="shared" si="9"/>
        <v/>
      </c>
      <c r="I211" s="70" t="str">
        <f t="shared" si="9"/>
        <v/>
      </c>
      <c r="J211" s="70" t="str">
        <f t="shared" si="9"/>
        <v/>
      </c>
      <c r="K211" s="70" t="str">
        <f t="shared" si="9"/>
        <v/>
      </c>
      <c r="L211" s="70" t="str">
        <f t="shared" si="9"/>
        <v/>
      </c>
      <c r="M211" s="70" t="str">
        <f t="shared" si="9"/>
        <v/>
      </c>
      <c r="N211" s="70" t="str">
        <f t="shared" si="9"/>
        <v/>
      </c>
      <c r="O211" s="70" t="str">
        <f t="shared" si="9"/>
        <v/>
      </c>
      <c r="P211" s="70" t="str">
        <f t="shared" si="9"/>
        <v/>
      </c>
      <c r="Q211" s="70" t="str">
        <f t="shared" si="9"/>
        <v/>
      </c>
      <c r="R211" s="70" t="str">
        <f t="shared" si="9"/>
        <v/>
      </c>
      <c r="S211" s="70" t="str">
        <f t="shared" si="9"/>
        <v/>
      </c>
      <c r="T211" s="70" t="str">
        <f t="shared" si="9"/>
        <v/>
      </c>
      <c r="U211" s="70" t="str">
        <f t="shared" si="9"/>
        <v/>
      </c>
      <c r="V211" s="70" t="str">
        <f t="shared" si="9"/>
        <v/>
      </c>
      <c r="W211" s="70" t="str">
        <f t="shared" si="9"/>
        <v/>
      </c>
    </row>
    <row r="212" spans="1:23" ht="14.25" hidden="1" customHeight="1">
      <c r="A212" s="150" t="s">
        <v>221</v>
      </c>
      <c r="B212" s="77" t="s">
        <v>300</v>
      </c>
      <c r="C212" s="78" t="s">
        <v>302</v>
      </c>
      <c r="D212" s="52" t="str">
        <f t="shared" si="7"/>
        <v/>
      </c>
      <c r="E212" s="52" t="str">
        <f t="shared" si="9"/>
        <v/>
      </c>
      <c r="F212" s="52" t="str">
        <f t="shared" si="9"/>
        <v/>
      </c>
      <c r="G212" s="52" t="str">
        <f t="shared" si="9"/>
        <v/>
      </c>
      <c r="H212" s="52" t="str">
        <f t="shared" si="9"/>
        <v/>
      </c>
      <c r="I212" s="52" t="str">
        <f t="shared" si="9"/>
        <v/>
      </c>
      <c r="J212" s="52" t="str">
        <f t="shared" si="9"/>
        <v/>
      </c>
      <c r="K212" s="52" t="str">
        <f t="shared" si="9"/>
        <v/>
      </c>
      <c r="L212" s="52" t="str">
        <f t="shared" si="9"/>
        <v/>
      </c>
      <c r="M212" s="52" t="str">
        <f t="shared" si="9"/>
        <v/>
      </c>
      <c r="N212" s="52" t="str">
        <f t="shared" si="9"/>
        <v/>
      </c>
      <c r="O212" s="52" t="str">
        <f t="shared" si="9"/>
        <v/>
      </c>
      <c r="P212" s="52" t="str">
        <f t="shared" si="9"/>
        <v/>
      </c>
      <c r="Q212" s="52" t="str">
        <f t="shared" si="9"/>
        <v/>
      </c>
      <c r="R212" s="52" t="str">
        <f t="shared" si="9"/>
        <v/>
      </c>
      <c r="S212" s="52" t="str">
        <f t="shared" si="9"/>
        <v/>
      </c>
      <c r="T212" s="52" t="str">
        <f t="shared" si="9"/>
        <v/>
      </c>
      <c r="U212" s="52" t="str">
        <f t="shared" si="9"/>
        <v/>
      </c>
      <c r="V212" s="52" t="str">
        <f t="shared" si="9"/>
        <v/>
      </c>
      <c r="W212" s="52" t="str">
        <f t="shared" si="9"/>
        <v/>
      </c>
    </row>
    <row r="213" spans="1:23" ht="14.25" hidden="1" customHeight="1">
      <c r="A213" s="151"/>
      <c r="B213" s="79" t="s">
        <v>304</v>
      </c>
      <c r="C213" s="80" t="s">
        <v>305</v>
      </c>
      <c r="D213" s="52" t="str">
        <f t="shared" si="7"/>
        <v/>
      </c>
      <c r="E213" s="52" t="str">
        <f t="shared" si="9"/>
        <v/>
      </c>
      <c r="F213" s="52" t="str">
        <f t="shared" si="9"/>
        <v/>
      </c>
      <c r="G213" s="52" t="str">
        <f t="shared" si="9"/>
        <v/>
      </c>
      <c r="H213" s="52" t="str">
        <f t="shared" si="9"/>
        <v/>
      </c>
      <c r="I213" s="52" t="str">
        <f t="shared" si="9"/>
        <v/>
      </c>
      <c r="J213" s="52" t="str">
        <f t="shared" si="9"/>
        <v/>
      </c>
      <c r="K213" s="52" t="str">
        <f t="shared" si="9"/>
        <v/>
      </c>
      <c r="L213" s="52" t="str">
        <f t="shared" si="9"/>
        <v/>
      </c>
      <c r="M213" s="52" t="str">
        <f t="shared" si="9"/>
        <v/>
      </c>
      <c r="N213" s="52" t="str">
        <f t="shared" si="9"/>
        <v/>
      </c>
      <c r="O213" s="52" t="str">
        <f t="shared" si="9"/>
        <v/>
      </c>
      <c r="P213" s="52" t="str">
        <f t="shared" si="9"/>
        <v/>
      </c>
      <c r="Q213" s="52" t="str">
        <f t="shared" si="9"/>
        <v/>
      </c>
      <c r="R213" s="52" t="str">
        <f t="shared" si="9"/>
        <v/>
      </c>
      <c r="S213" s="52" t="str">
        <f t="shared" si="9"/>
        <v/>
      </c>
      <c r="T213" s="52" t="str">
        <f t="shared" si="9"/>
        <v/>
      </c>
      <c r="U213" s="52" t="str">
        <f t="shared" si="9"/>
        <v/>
      </c>
      <c r="V213" s="52" t="str">
        <f t="shared" si="9"/>
        <v/>
      </c>
      <c r="W213" s="52" t="str">
        <f t="shared" si="9"/>
        <v/>
      </c>
    </row>
    <row r="214" spans="1:23" ht="14.25" hidden="1" customHeight="1">
      <c r="A214" s="103" t="s">
        <v>293</v>
      </c>
      <c r="B214" s="75" t="s">
        <v>296</v>
      </c>
      <c r="C214" s="76" t="s">
        <v>298</v>
      </c>
      <c r="D214" s="70" t="str">
        <f t="shared" si="7"/>
        <v/>
      </c>
      <c r="E214" s="70" t="str">
        <f t="shared" si="9"/>
        <v/>
      </c>
      <c r="F214" s="70" t="str">
        <f t="shared" si="9"/>
        <v/>
      </c>
      <c r="G214" s="70" t="str">
        <f t="shared" si="9"/>
        <v/>
      </c>
      <c r="H214" s="70" t="str">
        <f t="shared" si="9"/>
        <v/>
      </c>
      <c r="I214" s="70" t="str">
        <f t="shared" si="9"/>
        <v/>
      </c>
      <c r="J214" s="70" t="str">
        <f t="shared" si="9"/>
        <v/>
      </c>
      <c r="K214" s="70" t="str">
        <f t="shared" si="9"/>
        <v/>
      </c>
      <c r="L214" s="70" t="str">
        <f t="shared" si="9"/>
        <v/>
      </c>
      <c r="M214" s="70" t="str">
        <f t="shared" si="9"/>
        <v/>
      </c>
      <c r="N214" s="70" t="str">
        <f t="shared" si="9"/>
        <v/>
      </c>
      <c r="O214" s="70" t="str">
        <f t="shared" si="9"/>
        <v/>
      </c>
      <c r="P214" s="70" t="str">
        <f t="shared" si="9"/>
        <v/>
      </c>
      <c r="Q214" s="70" t="str">
        <f t="shared" si="9"/>
        <v/>
      </c>
      <c r="R214" s="70" t="str">
        <f t="shared" si="9"/>
        <v/>
      </c>
      <c r="S214" s="70" t="str">
        <f t="shared" si="9"/>
        <v/>
      </c>
      <c r="T214" s="70" t="str">
        <f t="shared" si="9"/>
        <v/>
      </c>
      <c r="U214" s="70" t="str">
        <f t="shared" si="9"/>
        <v/>
      </c>
      <c r="V214" s="70" t="str">
        <f t="shared" si="9"/>
        <v/>
      </c>
      <c r="W214" s="70" t="str">
        <f t="shared" si="9"/>
        <v/>
      </c>
    </row>
    <row r="215" spans="1:23" ht="14.25" hidden="1" customHeight="1">
      <c r="A215" s="150" t="s">
        <v>222</v>
      </c>
      <c r="B215" s="77" t="s">
        <v>300</v>
      </c>
      <c r="C215" s="78" t="s">
        <v>302</v>
      </c>
      <c r="D215" s="52" t="str">
        <f t="shared" si="7"/>
        <v/>
      </c>
      <c r="E215" s="52" t="str">
        <f t="shared" si="9"/>
        <v/>
      </c>
      <c r="F215" s="52" t="str">
        <f t="shared" si="9"/>
        <v/>
      </c>
      <c r="G215" s="52" t="str">
        <f t="shared" si="9"/>
        <v/>
      </c>
      <c r="H215" s="52" t="str">
        <f t="shared" si="9"/>
        <v/>
      </c>
      <c r="I215" s="52" t="str">
        <f t="shared" si="9"/>
        <v/>
      </c>
      <c r="J215" s="52" t="str">
        <f t="shared" si="9"/>
        <v/>
      </c>
      <c r="K215" s="52" t="str">
        <f t="shared" si="9"/>
        <v/>
      </c>
      <c r="L215" s="52" t="str">
        <f t="shared" si="9"/>
        <v/>
      </c>
      <c r="M215" s="52" t="str">
        <f t="shared" si="9"/>
        <v/>
      </c>
      <c r="N215" s="52" t="str">
        <f t="shared" si="9"/>
        <v/>
      </c>
      <c r="O215" s="52" t="str">
        <f t="shared" si="9"/>
        <v/>
      </c>
      <c r="P215" s="52" t="str">
        <f t="shared" si="9"/>
        <v/>
      </c>
      <c r="Q215" s="52" t="str">
        <f t="shared" si="9"/>
        <v/>
      </c>
      <c r="R215" s="52" t="str">
        <f t="shared" si="9"/>
        <v/>
      </c>
      <c r="S215" s="52" t="str">
        <f t="shared" si="9"/>
        <v/>
      </c>
      <c r="T215" s="52" t="str">
        <f t="shared" si="9"/>
        <v/>
      </c>
      <c r="U215" s="52" t="str">
        <f t="shared" si="9"/>
        <v/>
      </c>
      <c r="V215" s="52" t="str">
        <f t="shared" si="9"/>
        <v/>
      </c>
      <c r="W215" s="52" t="str">
        <f t="shared" si="9"/>
        <v/>
      </c>
    </row>
    <row r="216" spans="1:23" ht="14.25" hidden="1" customHeight="1">
      <c r="A216" s="151"/>
      <c r="B216" s="79" t="s">
        <v>304</v>
      </c>
      <c r="C216" s="80" t="s">
        <v>305</v>
      </c>
      <c r="D216" s="52" t="str">
        <f t="shared" si="7"/>
        <v/>
      </c>
      <c r="E216" s="52" t="str">
        <f t="shared" si="9"/>
        <v/>
      </c>
      <c r="F216" s="52" t="str">
        <f t="shared" si="9"/>
        <v/>
      </c>
      <c r="G216" s="52" t="str">
        <f t="shared" si="9"/>
        <v/>
      </c>
      <c r="H216" s="52" t="str">
        <f t="shared" si="9"/>
        <v/>
      </c>
      <c r="I216" s="52" t="str">
        <f t="shared" si="9"/>
        <v/>
      </c>
      <c r="J216" s="52" t="str">
        <f t="shared" si="9"/>
        <v/>
      </c>
      <c r="K216" s="52" t="str">
        <f t="shared" si="9"/>
        <v/>
      </c>
      <c r="L216" s="52" t="str">
        <f t="shared" si="9"/>
        <v/>
      </c>
      <c r="M216" s="52" t="str">
        <f t="shared" si="9"/>
        <v/>
      </c>
      <c r="N216" s="52" t="str">
        <f t="shared" si="9"/>
        <v/>
      </c>
      <c r="O216" s="52" t="str">
        <f t="shared" si="9"/>
        <v/>
      </c>
      <c r="P216" s="52" t="str">
        <f t="shared" si="9"/>
        <v/>
      </c>
      <c r="Q216" s="52" t="str">
        <f t="shared" si="9"/>
        <v/>
      </c>
      <c r="R216" s="52" t="str">
        <f t="shared" si="9"/>
        <v/>
      </c>
      <c r="S216" s="52" t="str">
        <f t="shared" si="9"/>
        <v/>
      </c>
      <c r="T216" s="52" t="str">
        <f t="shared" si="9"/>
        <v/>
      </c>
      <c r="U216" s="52" t="str">
        <f t="shared" si="9"/>
        <v/>
      </c>
      <c r="V216" s="52" t="str">
        <f t="shared" si="9"/>
        <v/>
      </c>
      <c r="W216" s="52" t="str">
        <f t="shared" si="9"/>
        <v/>
      </c>
    </row>
    <row r="217" spans="1:23" ht="14.25" hidden="1" customHeight="1">
      <c r="A217" s="103" t="s">
        <v>294</v>
      </c>
      <c r="B217" s="75" t="s">
        <v>296</v>
      </c>
      <c r="C217" s="76" t="s">
        <v>298</v>
      </c>
      <c r="D217" s="70" t="str">
        <f t="shared" si="7"/>
        <v/>
      </c>
      <c r="E217" s="70" t="str">
        <f t="shared" si="9"/>
        <v/>
      </c>
      <c r="F217" s="70" t="str">
        <f t="shared" si="9"/>
        <v/>
      </c>
      <c r="G217" s="70" t="str">
        <f t="shared" si="9"/>
        <v/>
      </c>
      <c r="H217" s="70" t="str">
        <f t="shared" si="9"/>
        <v/>
      </c>
      <c r="I217" s="70" t="str">
        <f t="shared" si="9"/>
        <v/>
      </c>
      <c r="J217" s="70" t="str">
        <f t="shared" si="9"/>
        <v/>
      </c>
      <c r="K217" s="70" t="str">
        <f t="shared" si="9"/>
        <v/>
      </c>
      <c r="L217" s="70" t="str">
        <f t="shared" si="9"/>
        <v/>
      </c>
      <c r="M217" s="70" t="str">
        <f t="shared" si="9"/>
        <v/>
      </c>
      <c r="N217" s="70" t="str">
        <f t="shared" si="9"/>
        <v/>
      </c>
      <c r="O217" s="70" t="str">
        <f t="shared" si="9"/>
        <v/>
      </c>
      <c r="P217" s="70" t="str">
        <f t="shared" si="9"/>
        <v/>
      </c>
      <c r="Q217" s="70" t="str">
        <f t="shared" si="9"/>
        <v/>
      </c>
      <c r="R217" s="70" t="str">
        <f t="shared" si="9"/>
        <v/>
      </c>
      <c r="S217" s="70" t="str">
        <f t="shared" si="9"/>
        <v/>
      </c>
      <c r="T217" s="70" t="str">
        <f t="shared" si="9"/>
        <v/>
      </c>
      <c r="U217" s="70" t="str">
        <f t="shared" si="9"/>
        <v/>
      </c>
      <c r="V217" s="70" t="str">
        <f t="shared" si="9"/>
        <v/>
      </c>
      <c r="W217" s="70" t="str">
        <f t="shared" si="9"/>
        <v/>
      </c>
    </row>
    <row r="218" spans="1:23" ht="14.25" hidden="1" customHeight="1">
      <c r="A218" s="150" t="s">
        <v>224</v>
      </c>
      <c r="B218" s="77" t="s">
        <v>300</v>
      </c>
      <c r="C218" s="78" t="s">
        <v>302</v>
      </c>
      <c r="D218" s="52" t="str">
        <f>IF(D148=D76,"","*")</f>
        <v/>
      </c>
      <c r="E218" s="52" t="str">
        <f t="shared" si="9"/>
        <v/>
      </c>
      <c r="F218" s="52" t="str">
        <f t="shared" si="9"/>
        <v/>
      </c>
      <c r="G218" s="52" t="str">
        <f t="shared" si="9"/>
        <v/>
      </c>
      <c r="H218" s="52" t="str">
        <f t="shared" si="9"/>
        <v/>
      </c>
      <c r="I218" s="52" t="str">
        <f t="shared" si="9"/>
        <v/>
      </c>
      <c r="J218" s="52" t="str">
        <f t="shared" si="9"/>
        <v/>
      </c>
      <c r="K218" s="52" t="str">
        <f t="shared" si="9"/>
        <v/>
      </c>
      <c r="L218" s="52" t="str">
        <f t="shared" si="9"/>
        <v/>
      </c>
      <c r="M218" s="52" t="str">
        <f t="shared" si="9"/>
        <v/>
      </c>
      <c r="N218" s="52" t="str">
        <f t="shared" si="9"/>
        <v/>
      </c>
      <c r="O218" s="52" t="str">
        <f t="shared" si="9"/>
        <v/>
      </c>
      <c r="P218" s="52" t="str">
        <f t="shared" si="9"/>
        <v/>
      </c>
      <c r="Q218" s="52" t="str">
        <f t="shared" si="9"/>
        <v/>
      </c>
      <c r="R218" s="52" t="str">
        <f t="shared" si="9"/>
        <v/>
      </c>
      <c r="S218" s="52" t="str">
        <f t="shared" si="9"/>
        <v/>
      </c>
      <c r="T218" s="52" t="str">
        <f t="shared" si="9"/>
        <v/>
      </c>
      <c r="U218" s="52" t="str">
        <f t="shared" si="9"/>
        <v/>
      </c>
      <c r="V218" s="52" t="str">
        <f t="shared" si="9"/>
        <v/>
      </c>
      <c r="W218" s="52" t="str">
        <f t="shared" si="9"/>
        <v/>
      </c>
    </row>
    <row r="219" spans="1:23" ht="14.25" hidden="1" customHeight="1">
      <c r="A219" s="151"/>
      <c r="B219" s="79" t="s">
        <v>304</v>
      </c>
      <c r="C219" s="80" t="s">
        <v>305</v>
      </c>
      <c r="D219" s="52" t="str">
        <f>IF(D149=D77,"","*")</f>
        <v/>
      </c>
      <c r="E219" s="52" t="str">
        <f t="shared" ref="E219:S219" si="10">IF(E149=E77,"","*")</f>
        <v/>
      </c>
      <c r="F219" s="52" t="str">
        <f t="shared" si="10"/>
        <v/>
      </c>
      <c r="G219" s="52" t="str">
        <f t="shared" si="10"/>
        <v/>
      </c>
      <c r="H219" s="52" t="str">
        <f t="shared" si="10"/>
        <v/>
      </c>
      <c r="I219" s="52" t="str">
        <f t="shared" si="10"/>
        <v/>
      </c>
      <c r="J219" s="52" t="str">
        <f t="shared" si="10"/>
        <v/>
      </c>
      <c r="K219" s="52" t="str">
        <f t="shared" si="10"/>
        <v/>
      </c>
      <c r="L219" s="52" t="str">
        <f t="shared" si="10"/>
        <v/>
      </c>
      <c r="M219" s="52" t="str">
        <f t="shared" si="10"/>
        <v/>
      </c>
      <c r="N219" s="52" t="str">
        <f t="shared" si="10"/>
        <v/>
      </c>
      <c r="O219" s="52" t="str">
        <f t="shared" si="10"/>
        <v/>
      </c>
      <c r="P219" s="52" t="str">
        <f t="shared" si="10"/>
        <v/>
      </c>
      <c r="Q219" s="52" t="str">
        <f t="shared" si="10"/>
        <v/>
      </c>
      <c r="R219" s="52" t="str">
        <f t="shared" si="10"/>
        <v/>
      </c>
      <c r="S219" s="52" t="str">
        <f t="shared" si="10"/>
        <v/>
      </c>
      <c r="T219" s="52" t="str">
        <f t="shared" si="9"/>
        <v/>
      </c>
      <c r="U219" s="52" t="str">
        <f t="shared" si="9"/>
        <v/>
      </c>
      <c r="V219" s="52" t="str">
        <f t="shared" si="9"/>
        <v/>
      </c>
      <c r="W219" s="52" t="str">
        <f t="shared" si="9"/>
        <v/>
      </c>
    </row>
    <row r="220" spans="1:23" ht="14.25" hidden="1" customHeight="1">
      <c r="A220" s="103" t="s">
        <v>295</v>
      </c>
      <c r="B220" s="75" t="s">
        <v>296</v>
      </c>
      <c r="C220" s="76" t="s">
        <v>298</v>
      </c>
      <c r="D220" s="70" t="str">
        <f>IF(D150=D78,"","*")</f>
        <v/>
      </c>
      <c r="E220" s="70" t="str">
        <f t="shared" si="9"/>
        <v/>
      </c>
      <c r="F220" s="70" t="str">
        <f t="shared" si="9"/>
        <v/>
      </c>
      <c r="G220" s="70" t="str">
        <f t="shared" si="9"/>
        <v/>
      </c>
      <c r="H220" s="70" t="str">
        <f t="shared" si="9"/>
        <v/>
      </c>
      <c r="I220" s="70" t="str">
        <f t="shared" si="9"/>
        <v/>
      </c>
      <c r="J220" s="70" t="str">
        <f t="shared" si="9"/>
        <v/>
      </c>
      <c r="K220" s="70" t="str">
        <f t="shared" si="9"/>
        <v/>
      </c>
      <c r="L220" s="70" t="str">
        <f t="shared" si="9"/>
        <v/>
      </c>
      <c r="M220" s="70" t="str">
        <f t="shared" si="9"/>
        <v/>
      </c>
      <c r="N220" s="70" t="str">
        <f t="shared" si="9"/>
        <v/>
      </c>
      <c r="O220" s="70" t="str">
        <f t="shared" si="9"/>
        <v/>
      </c>
      <c r="P220" s="70" t="str">
        <f t="shared" si="9"/>
        <v/>
      </c>
      <c r="Q220" s="70" t="str">
        <f t="shared" si="9"/>
        <v/>
      </c>
      <c r="R220" s="70" t="str">
        <f t="shared" si="9"/>
        <v/>
      </c>
      <c r="S220" s="70" t="str">
        <f t="shared" si="9"/>
        <v/>
      </c>
      <c r="T220" s="70" t="str">
        <f t="shared" si="9"/>
        <v/>
      </c>
      <c r="U220" s="70" t="str">
        <f t="shared" si="9"/>
        <v/>
      </c>
      <c r="V220" s="70" t="str">
        <f t="shared" si="9"/>
        <v/>
      </c>
      <c r="W220" s="70" t="str">
        <f t="shared" si="9"/>
        <v/>
      </c>
    </row>
    <row r="221" spans="1:23" ht="14.25" hidden="1" customHeight="1">
      <c r="A221" s="150" t="s">
        <v>225</v>
      </c>
      <c r="B221" s="77" t="s">
        <v>300</v>
      </c>
      <c r="C221" s="78" t="s">
        <v>302</v>
      </c>
      <c r="D221" s="52" t="str">
        <f>IF(D151=D79,"","*")</f>
        <v/>
      </c>
      <c r="E221" s="52" t="str">
        <f t="shared" si="9"/>
        <v/>
      </c>
      <c r="F221" s="52" t="str">
        <f t="shared" si="9"/>
        <v/>
      </c>
      <c r="G221" s="52" t="str">
        <f t="shared" si="9"/>
        <v/>
      </c>
      <c r="H221" s="52" t="str">
        <f t="shared" si="9"/>
        <v/>
      </c>
      <c r="I221" s="52" t="str">
        <f t="shared" si="9"/>
        <v/>
      </c>
      <c r="J221" s="52" t="str">
        <f t="shared" si="9"/>
        <v/>
      </c>
      <c r="K221" s="52" t="str">
        <f t="shared" si="9"/>
        <v/>
      </c>
      <c r="L221" s="52" t="str">
        <f t="shared" si="9"/>
        <v/>
      </c>
      <c r="M221" s="52" t="str">
        <f t="shared" si="9"/>
        <v/>
      </c>
      <c r="N221" s="52" t="str">
        <f t="shared" si="9"/>
        <v/>
      </c>
      <c r="O221" s="52" t="str">
        <f t="shared" si="9"/>
        <v/>
      </c>
      <c r="P221" s="52" t="str">
        <f t="shared" si="9"/>
        <v/>
      </c>
      <c r="Q221" s="52" t="str">
        <f t="shared" si="9"/>
        <v/>
      </c>
      <c r="R221" s="52" t="str">
        <f t="shared" si="9"/>
        <v/>
      </c>
      <c r="S221" s="52" t="str">
        <f t="shared" si="9"/>
        <v/>
      </c>
      <c r="T221" s="52" t="str">
        <f t="shared" si="9"/>
        <v/>
      </c>
      <c r="U221" s="52" t="str">
        <f t="shared" si="9"/>
        <v/>
      </c>
      <c r="V221" s="52" t="str">
        <f t="shared" si="9"/>
        <v/>
      </c>
      <c r="W221" s="52" t="str">
        <f t="shared" si="9"/>
        <v/>
      </c>
    </row>
    <row r="222" spans="1:23" ht="14.25" hidden="1" customHeight="1">
      <c r="A222" s="151"/>
      <c r="B222" s="79" t="s">
        <v>304</v>
      </c>
      <c r="C222" s="80" t="s">
        <v>305</v>
      </c>
      <c r="D222" s="52" t="str">
        <f>IF(D152=D80,"","*")</f>
        <v/>
      </c>
      <c r="E222" s="52" t="str">
        <f t="shared" si="9"/>
        <v/>
      </c>
      <c r="F222" s="52" t="str">
        <f t="shared" si="9"/>
        <v/>
      </c>
      <c r="G222" s="52" t="str">
        <f t="shared" si="9"/>
        <v/>
      </c>
      <c r="H222" s="52" t="str">
        <f t="shared" si="9"/>
        <v/>
      </c>
      <c r="I222" s="52" t="str">
        <f t="shared" si="9"/>
        <v/>
      </c>
      <c r="J222" s="52" t="str">
        <f t="shared" si="9"/>
        <v/>
      </c>
      <c r="K222" s="52" t="str">
        <f t="shared" si="9"/>
        <v/>
      </c>
      <c r="L222" s="52" t="str">
        <f t="shared" si="9"/>
        <v/>
      </c>
      <c r="M222" s="52" t="str">
        <f t="shared" si="9"/>
        <v/>
      </c>
      <c r="N222" s="52" t="str">
        <f t="shared" si="9"/>
        <v/>
      </c>
      <c r="O222" s="52" t="str">
        <f t="shared" si="9"/>
        <v/>
      </c>
      <c r="P222" s="52" t="str">
        <f t="shared" si="9"/>
        <v/>
      </c>
      <c r="Q222" s="52" t="str">
        <f t="shared" si="9"/>
        <v/>
      </c>
      <c r="R222" s="52" t="str">
        <f t="shared" ref="R222:W222" si="11">IF(R152=R80,"","*")</f>
        <v/>
      </c>
      <c r="S222" s="52" t="str">
        <f t="shared" si="11"/>
        <v/>
      </c>
      <c r="T222" s="52" t="str">
        <f t="shared" si="11"/>
        <v/>
      </c>
      <c r="U222" s="52" t="str">
        <f t="shared" si="11"/>
        <v/>
      </c>
      <c r="V222" s="52" t="str">
        <f t="shared" si="11"/>
        <v/>
      </c>
      <c r="W222" s="52" t="str">
        <f t="shared" si="11"/>
        <v/>
      </c>
    </row>
  </sheetData>
  <mergeCells count="98">
    <mergeCell ref="I9:I11"/>
    <mergeCell ref="J9:J11"/>
    <mergeCell ref="U9:U11"/>
    <mergeCell ref="M7:M11"/>
    <mergeCell ref="N7:P8"/>
    <mergeCell ref="Q7:Q11"/>
    <mergeCell ref="K9:K11"/>
    <mergeCell ref="S9:S11"/>
    <mergeCell ref="R7:R11"/>
    <mergeCell ref="N9:N11"/>
    <mergeCell ref="O9:O11"/>
    <mergeCell ref="P9:P11"/>
    <mergeCell ref="W7:W11"/>
    <mergeCell ref="V7:V11"/>
    <mergeCell ref="D4:H6"/>
    <mergeCell ref="I4:M6"/>
    <mergeCell ref="N4:R6"/>
    <mergeCell ref="S4:W6"/>
    <mergeCell ref="D7:F8"/>
    <mergeCell ref="G7:G11"/>
    <mergeCell ref="H7:H11"/>
    <mergeCell ref="I7:K8"/>
    <mergeCell ref="L7:L11"/>
    <mergeCell ref="T9:T11"/>
    <mergeCell ref="S7:U8"/>
    <mergeCell ref="D9:D11"/>
    <mergeCell ref="E9:E11"/>
    <mergeCell ref="F9:F11"/>
    <mergeCell ref="A13:A14"/>
    <mergeCell ref="A16:A17"/>
    <mergeCell ref="A19:A20"/>
    <mergeCell ref="A22:A23"/>
    <mergeCell ref="A4:C11"/>
    <mergeCell ref="A25:A26"/>
    <mergeCell ref="A28:A29"/>
    <mergeCell ref="A31:A32"/>
    <mergeCell ref="A34:A35"/>
    <mergeCell ref="A37:A38"/>
    <mergeCell ref="A64:A65"/>
    <mergeCell ref="A67:A68"/>
    <mergeCell ref="A70:A71"/>
    <mergeCell ref="A73:A74"/>
    <mergeCell ref="A40:A41"/>
    <mergeCell ref="A43:A44"/>
    <mergeCell ref="A46:A47"/>
    <mergeCell ref="A49:A50"/>
    <mergeCell ref="A52:A53"/>
    <mergeCell ref="A55:A56"/>
    <mergeCell ref="A58:A59"/>
    <mergeCell ref="A61:A62"/>
    <mergeCell ref="A127:A128"/>
    <mergeCell ref="A76:A77"/>
    <mergeCell ref="A79:A80"/>
    <mergeCell ref="A85:A86"/>
    <mergeCell ref="A88:A89"/>
    <mergeCell ref="A91:A92"/>
    <mergeCell ref="A94:A95"/>
    <mergeCell ref="A97:A98"/>
    <mergeCell ref="A100:A101"/>
    <mergeCell ref="A148:A149"/>
    <mergeCell ref="A151:A152"/>
    <mergeCell ref="A103:A104"/>
    <mergeCell ref="A106:A107"/>
    <mergeCell ref="A109:A110"/>
    <mergeCell ref="A112:A113"/>
    <mergeCell ref="A115:A116"/>
    <mergeCell ref="A118:A119"/>
    <mergeCell ref="A121:A122"/>
    <mergeCell ref="A130:A131"/>
    <mergeCell ref="A133:A134"/>
    <mergeCell ref="A136:A137"/>
    <mergeCell ref="A139:A140"/>
    <mergeCell ref="A142:A143"/>
    <mergeCell ref="A145:A146"/>
    <mergeCell ref="A124:A125"/>
    <mergeCell ref="A185:A186"/>
    <mergeCell ref="A188:A189"/>
    <mergeCell ref="A191:A192"/>
    <mergeCell ref="A194:A195"/>
    <mergeCell ref="A197:A198"/>
    <mergeCell ref="A170:A171"/>
    <mergeCell ref="A173:A174"/>
    <mergeCell ref="A176:A177"/>
    <mergeCell ref="A179:A180"/>
    <mergeCell ref="A182:A183"/>
    <mergeCell ref="A155:A156"/>
    <mergeCell ref="A158:A159"/>
    <mergeCell ref="A161:A162"/>
    <mergeCell ref="A164:A165"/>
    <mergeCell ref="A167:A168"/>
    <mergeCell ref="A218:A219"/>
    <mergeCell ref="A221:A222"/>
    <mergeCell ref="A200:A201"/>
    <mergeCell ref="A206:A207"/>
    <mergeCell ref="A209:A210"/>
    <mergeCell ref="A212:A213"/>
    <mergeCell ref="A215:A216"/>
    <mergeCell ref="A203:A204"/>
  </mergeCells>
  <phoneticPr fontId="6" type="noConversion"/>
  <printOptions horizontalCentered="1"/>
  <pageMargins left="0.43307086614173229" right="0.31496062992125984" top="0.62992125984251968" bottom="0.59055118110236227" header="0.31496062992125984" footer="0.23622047244094491"/>
  <pageSetup paperSize="9" scale="72"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84"/>
  <sheetViews>
    <sheetView view="pageBreakPre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activeCell="D4" sqref="D4:W6"/>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21" width="13" style="49" customWidth="1"/>
    <col min="22" max="22" width="13" style="57" customWidth="1"/>
    <col min="23" max="35" width="13" style="49" customWidth="1"/>
    <col min="36" max="16384" width="9.33203125" style="49"/>
  </cols>
  <sheetData>
    <row r="1" spans="1:23" s="48" customFormat="1" ht="21">
      <c r="A1" s="96" t="s">
        <v>475</v>
      </c>
      <c r="B1" s="72"/>
      <c r="C1" s="72"/>
      <c r="D1" s="63"/>
      <c r="E1" s="63"/>
      <c r="F1" s="63"/>
      <c r="G1" s="63"/>
      <c r="H1" s="63"/>
      <c r="I1" s="63"/>
      <c r="J1" s="63"/>
      <c r="K1" s="63"/>
      <c r="L1" s="63"/>
      <c r="M1" s="63"/>
      <c r="N1" s="63"/>
      <c r="O1" s="63"/>
      <c r="P1" s="63"/>
      <c r="Q1" s="63"/>
      <c r="R1" s="63"/>
      <c r="S1" s="63"/>
      <c r="T1" s="63"/>
      <c r="U1" s="63"/>
      <c r="V1" s="63"/>
      <c r="W1" s="63"/>
    </row>
    <row r="2" spans="1:23" ht="15.75" customHeight="1">
      <c r="A2" s="49"/>
      <c r="B2" s="73"/>
      <c r="C2" s="73"/>
      <c r="D2" s="50" t="str">
        <f t="shared" ref="D2:M3" si="0">IF(F13=SUM(F16,F19,F25,F28,F31,F34,F22,F37,F40,F43,F46,F49,F52,F55,F58,F61,F64,F67,F70,F73,F76,F79),"","*")</f>
        <v/>
      </c>
      <c r="E2" s="50" t="str">
        <f t="shared" si="0"/>
        <v/>
      </c>
      <c r="F2" s="50" t="str">
        <f t="shared" si="0"/>
        <v/>
      </c>
      <c r="G2" s="50" t="str">
        <f t="shared" si="0"/>
        <v/>
      </c>
      <c r="H2" s="50" t="str">
        <f t="shared" si="0"/>
        <v/>
      </c>
      <c r="I2" s="50" t="str">
        <f t="shared" si="0"/>
        <v/>
      </c>
      <c r="J2" s="50" t="str">
        <f t="shared" si="0"/>
        <v/>
      </c>
      <c r="K2" s="50" t="str">
        <f t="shared" si="0"/>
        <v/>
      </c>
      <c r="L2" s="50" t="str">
        <f t="shared" si="0"/>
        <v/>
      </c>
      <c r="M2" s="50" t="str">
        <f t="shared" si="0"/>
        <v/>
      </c>
      <c r="N2" s="50" t="str">
        <f t="shared" ref="N2:U3" si="1">IF(P13=SUM(P16,P19,P25,P28,P31,P34,P22,P37,P40,P43,P46,P49,P52,P55,P58,P61,P64,P67,P70,P73,P76,P79),"","*")</f>
        <v/>
      </c>
      <c r="O2" s="50" t="str">
        <f t="shared" si="1"/>
        <v/>
      </c>
      <c r="P2" s="50" t="str">
        <f t="shared" si="1"/>
        <v/>
      </c>
      <c r="Q2" s="50" t="str">
        <f t="shared" si="1"/>
        <v/>
      </c>
      <c r="R2" s="50" t="str">
        <f t="shared" si="1"/>
        <v/>
      </c>
      <c r="S2" s="50" t="str">
        <f t="shared" si="1"/>
        <v/>
      </c>
      <c r="T2" s="50" t="str">
        <f t="shared" si="1"/>
        <v/>
      </c>
      <c r="U2" s="50" t="str">
        <f t="shared" si="1"/>
        <v/>
      </c>
      <c r="V2" s="50"/>
      <c r="W2" s="50"/>
    </row>
    <row r="3" spans="1:23" ht="15" customHeight="1">
      <c r="A3" s="64" t="s">
        <v>443</v>
      </c>
      <c r="B3" s="74"/>
      <c r="C3" s="74"/>
      <c r="D3" s="68" t="str">
        <f t="shared" si="0"/>
        <v/>
      </c>
      <c r="E3" s="68" t="str">
        <f t="shared" si="0"/>
        <v/>
      </c>
      <c r="F3" s="68" t="str">
        <f t="shared" si="0"/>
        <v/>
      </c>
      <c r="G3" s="68" t="str">
        <f t="shared" si="0"/>
        <v/>
      </c>
      <c r="H3" s="68" t="str">
        <f t="shared" si="0"/>
        <v/>
      </c>
      <c r="I3" s="68" t="str">
        <f t="shared" si="0"/>
        <v/>
      </c>
      <c r="J3" s="68" t="str">
        <f t="shared" si="0"/>
        <v/>
      </c>
      <c r="K3" s="68" t="str">
        <f t="shared" si="0"/>
        <v/>
      </c>
      <c r="L3" s="68" t="str">
        <f t="shared" si="0"/>
        <v/>
      </c>
      <c r="M3" s="68" t="str">
        <f t="shared" si="0"/>
        <v/>
      </c>
      <c r="N3" s="68" t="str">
        <f t="shared" si="1"/>
        <v/>
      </c>
      <c r="O3" s="68" t="str">
        <f t="shared" si="1"/>
        <v/>
      </c>
      <c r="P3" s="68" t="str">
        <f t="shared" si="1"/>
        <v/>
      </c>
      <c r="Q3" s="68" t="str">
        <f t="shared" si="1"/>
        <v/>
      </c>
      <c r="R3" s="68" t="str">
        <f t="shared" si="1"/>
        <v/>
      </c>
      <c r="S3" s="68" t="str">
        <f t="shared" si="1"/>
        <v/>
      </c>
      <c r="T3" s="68" t="str">
        <f t="shared" si="1"/>
        <v/>
      </c>
      <c r="U3" s="68" t="str">
        <f t="shared" si="1"/>
        <v/>
      </c>
      <c r="V3" s="68"/>
      <c r="W3" s="68"/>
    </row>
    <row r="4" spans="1:23" s="51" customFormat="1" ht="22.5" customHeight="1">
      <c r="A4" s="138" t="s">
        <v>444</v>
      </c>
      <c r="B4" s="158"/>
      <c r="C4" s="159"/>
      <c r="D4" s="167" t="s">
        <v>310</v>
      </c>
      <c r="E4" s="158"/>
      <c r="F4" s="158"/>
      <c r="G4" s="158"/>
      <c r="H4" s="159"/>
      <c r="I4" s="167" t="s">
        <v>480</v>
      </c>
      <c r="J4" s="158"/>
      <c r="K4" s="158"/>
      <c r="L4" s="158"/>
      <c r="M4" s="159"/>
      <c r="N4" s="167" t="s">
        <v>261</v>
      </c>
      <c r="O4" s="158"/>
      <c r="P4" s="158"/>
      <c r="Q4" s="158"/>
      <c r="R4" s="159"/>
      <c r="S4" s="167" t="s">
        <v>481</v>
      </c>
      <c r="T4" s="158"/>
      <c r="U4" s="158"/>
      <c r="V4" s="158"/>
      <c r="W4" s="158"/>
    </row>
    <row r="5" spans="1:23" s="51" customFormat="1" ht="22.5" customHeight="1">
      <c r="A5" s="162"/>
      <c r="B5" s="165"/>
      <c r="C5" s="156"/>
      <c r="D5" s="162"/>
      <c r="E5" s="165"/>
      <c r="F5" s="165"/>
      <c r="G5" s="165"/>
      <c r="H5" s="156"/>
      <c r="I5" s="162"/>
      <c r="J5" s="165"/>
      <c r="K5" s="165"/>
      <c r="L5" s="165"/>
      <c r="M5" s="156"/>
      <c r="N5" s="162"/>
      <c r="O5" s="165"/>
      <c r="P5" s="165"/>
      <c r="Q5" s="165"/>
      <c r="R5" s="156"/>
      <c r="S5" s="162"/>
      <c r="T5" s="165"/>
      <c r="U5" s="165"/>
      <c r="V5" s="165"/>
      <c r="W5" s="165"/>
    </row>
    <row r="6" spans="1:23" s="51" customFormat="1" ht="11.25" customHeight="1">
      <c r="A6" s="162"/>
      <c r="B6" s="165"/>
      <c r="C6" s="156"/>
      <c r="D6" s="160"/>
      <c r="E6" s="161"/>
      <c r="F6" s="161"/>
      <c r="G6" s="161"/>
      <c r="H6" s="157"/>
      <c r="I6" s="160"/>
      <c r="J6" s="161"/>
      <c r="K6" s="161"/>
      <c r="L6" s="161"/>
      <c r="M6" s="157"/>
      <c r="N6" s="160"/>
      <c r="O6" s="161"/>
      <c r="P6" s="161"/>
      <c r="Q6" s="161"/>
      <c r="R6" s="157"/>
      <c r="S6" s="160"/>
      <c r="T6" s="161"/>
      <c r="U6" s="161"/>
      <c r="V6" s="161"/>
      <c r="W6" s="161"/>
    </row>
    <row r="7" spans="1:23" s="51" customFormat="1" ht="14.25" customHeight="1">
      <c r="A7" s="162"/>
      <c r="B7" s="165"/>
      <c r="C7" s="156"/>
      <c r="D7" s="138" t="s">
        <v>447</v>
      </c>
      <c r="E7" s="158"/>
      <c r="F7" s="159"/>
      <c r="G7" s="144" t="s">
        <v>448</v>
      </c>
      <c r="H7" s="144" t="s">
        <v>449</v>
      </c>
      <c r="I7" s="138" t="s">
        <v>447</v>
      </c>
      <c r="J7" s="158"/>
      <c r="K7" s="159"/>
      <c r="L7" s="144" t="s">
        <v>448</v>
      </c>
      <c r="M7" s="144" t="s">
        <v>449</v>
      </c>
      <c r="N7" s="138" t="s">
        <v>447</v>
      </c>
      <c r="O7" s="158"/>
      <c r="P7" s="159"/>
      <c r="Q7" s="144" t="s">
        <v>448</v>
      </c>
      <c r="R7" s="144" t="s">
        <v>449</v>
      </c>
      <c r="S7" s="138" t="s">
        <v>447</v>
      </c>
      <c r="T7" s="158"/>
      <c r="U7" s="159"/>
      <c r="V7" s="144" t="s">
        <v>448</v>
      </c>
      <c r="W7" s="138" t="s">
        <v>449</v>
      </c>
    </row>
    <row r="8" spans="1:23" s="51" customFormat="1" ht="11.25" customHeight="1">
      <c r="A8" s="162"/>
      <c r="B8" s="165"/>
      <c r="C8" s="156"/>
      <c r="D8" s="160"/>
      <c r="E8" s="161"/>
      <c r="F8" s="157"/>
      <c r="G8" s="152"/>
      <c r="H8" s="152"/>
      <c r="I8" s="160"/>
      <c r="J8" s="161"/>
      <c r="K8" s="157"/>
      <c r="L8" s="152"/>
      <c r="M8" s="152"/>
      <c r="N8" s="160"/>
      <c r="O8" s="161"/>
      <c r="P8" s="157"/>
      <c r="Q8" s="152"/>
      <c r="R8" s="152"/>
      <c r="S8" s="160"/>
      <c r="T8" s="161"/>
      <c r="U8" s="157"/>
      <c r="V8" s="152"/>
      <c r="W8" s="162"/>
    </row>
    <row r="9" spans="1:23" s="51" customFormat="1" ht="19.5" customHeight="1">
      <c r="A9" s="162"/>
      <c r="B9" s="165"/>
      <c r="C9" s="156"/>
      <c r="D9" s="144" t="s">
        <v>450</v>
      </c>
      <c r="E9" s="144" t="s">
        <v>451</v>
      </c>
      <c r="F9" s="156" t="s">
        <v>452</v>
      </c>
      <c r="G9" s="152"/>
      <c r="H9" s="152"/>
      <c r="I9" s="144" t="s">
        <v>450</v>
      </c>
      <c r="J9" s="144" t="s">
        <v>451</v>
      </c>
      <c r="K9" s="156" t="s">
        <v>452</v>
      </c>
      <c r="L9" s="152"/>
      <c r="M9" s="152"/>
      <c r="N9" s="144" t="s">
        <v>450</v>
      </c>
      <c r="O9" s="144" t="s">
        <v>451</v>
      </c>
      <c r="P9" s="156" t="s">
        <v>452</v>
      </c>
      <c r="Q9" s="152"/>
      <c r="R9" s="152"/>
      <c r="S9" s="144" t="s">
        <v>450</v>
      </c>
      <c r="T9" s="144" t="s">
        <v>451</v>
      </c>
      <c r="U9" s="156" t="s">
        <v>452</v>
      </c>
      <c r="V9" s="152"/>
      <c r="W9" s="162"/>
    </row>
    <row r="10" spans="1:23" s="51" customFormat="1" ht="11.25" customHeight="1">
      <c r="A10" s="162"/>
      <c r="B10" s="165"/>
      <c r="C10" s="156"/>
      <c r="D10" s="152"/>
      <c r="E10" s="152"/>
      <c r="F10" s="156"/>
      <c r="G10" s="152"/>
      <c r="H10" s="152"/>
      <c r="I10" s="152"/>
      <c r="J10" s="152"/>
      <c r="K10" s="156"/>
      <c r="L10" s="152"/>
      <c r="M10" s="152"/>
      <c r="N10" s="152"/>
      <c r="O10" s="152"/>
      <c r="P10" s="156"/>
      <c r="Q10" s="152"/>
      <c r="R10" s="152"/>
      <c r="S10" s="152"/>
      <c r="T10" s="152"/>
      <c r="U10" s="156"/>
      <c r="V10" s="152"/>
      <c r="W10" s="162"/>
    </row>
    <row r="11" spans="1:23" s="51" customFormat="1">
      <c r="A11" s="160"/>
      <c r="B11" s="161"/>
      <c r="C11" s="157"/>
      <c r="D11" s="153"/>
      <c r="E11" s="153"/>
      <c r="F11" s="157"/>
      <c r="G11" s="153"/>
      <c r="H11" s="153"/>
      <c r="I11" s="153"/>
      <c r="J11" s="153"/>
      <c r="K11" s="157"/>
      <c r="L11" s="153"/>
      <c r="M11" s="153"/>
      <c r="N11" s="153"/>
      <c r="O11" s="153"/>
      <c r="P11" s="157"/>
      <c r="Q11" s="153"/>
      <c r="R11" s="153"/>
      <c r="S11" s="153"/>
      <c r="T11" s="153"/>
      <c r="U11" s="157"/>
      <c r="V11" s="153"/>
      <c r="W11" s="160"/>
    </row>
    <row r="12" spans="1:23" ht="18.75" customHeight="1">
      <c r="A12" s="103" t="s">
        <v>278</v>
      </c>
      <c r="B12" s="75" t="s">
        <v>296</v>
      </c>
      <c r="C12" s="76" t="s">
        <v>299</v>
      </c>
      <c r="D12" s="70">
        <v>119242</v>
      </c>
      <c r="E12" s="70">
        <v>60758</v>
      </c>
      <c r="F12" s="70">
        <v>58484</v>
      </c>
      <c r="G12" s="70">
        <v>1385684</v>
      </c>
      <c r="H12" s="70">
        <v>2708602026</v>
      </c>
      <c r="I12" s="70">
        <v>2183</v>
      </c>
      <c r="J12" s="70">
        <v>1243</v>
      </c>
      <c r="K12" s="70">
        <v>940</v>
      </c>
      <c r="L12" s="70">
        <v>10860</v>
      </c>
      <c r="M12" s="70">
        <v>87541886</v>
      </c>
      <c r="N12" s="70">
        <v>730</v>
      </c>
      <c r="O12" s="70">
        <v>384</v>
      </c>
      <c r="P12" s="70">
        <v>346</v>
      </c>
      <c r="Q12" s="70">
        <v>7071</v>
      </c>
      <c r="R12" s="70">
        <v>20249959</v>
      </c>
      <c r="S12" s="70">
        <v>3767</v>
      </c>
      <c r="T12" s="70">
        <v>1890</v>
      </c>
      <c r="U12" s="70">
        <v>1877</v>
      </c>
      <c r="V12" s="70">
        <v>53070</v>
      </c>
      <c r="W12" s="70">
        <v>153128062</v>
      </c>
    </row>
    <row r="13" spans="1:23" ht="14.25" customHeight="1">
      <c r="A13" s="154" t="s">
        <v>201</v>
      </c>
      <c r="B13" s="77" t="s">
        <v>300</v>
      </c>
      <c r="C13" s="78" t="s">
        <v>303</v>
      </c>
      <c r="D13" s="52">
        <v>110959</v>
      </c>
      <c r="E13" s="52">
        <v>56480</v>
      </c>
      <c r="F13" s="52">
        <v>54479</v>
      </c>
      <c r="G13" s="52">
        <v>1290997</v>
      </c>
      <c r="H13" s="52">
        <v>2519933578</v>
      </c>
      <c r="I13" s="52">
        <v>2156</v>
      </c>
      <c r="J13" s="52">
        <v>1225</v>
      </c>
      <c r="K13" s="52">
        <v>931</v>
      </c>
      <c r="L13" s="52">
        <v>10789</v>
      </c>
      <c r="M13" s="52">
        <v>86169843</v>
      </c>
      <c r="N13" s="52">
        <v>728</v>
      </c>
      <c r="O13" s="52">
        <v>384</v>
      </c>
      <c r="P13" s="52">
        <v>344</v>
      </c>
      <c r="Q13" s="52">
        <v>7042</v>
      </c>
      <c r="R13" s="52">
        <v>20111459</v>
      </c>
      <c r="S13" s="52">
        <v>3538</v>
      </c>
      <c r="T13" s="52">
        <v>1780</v>
      </c>
      <c r="U13" s="52">
        <v>1758</v>
      </c>
      <c r="V13" s="52">
        <v>46376</v>
      </c>
      <c r="W13" s="52">
        <v>133856293</v>
      </c>
    </row>
    <row r="14" spans="1:23" ht="14.25" customHeight="1">
      <c r="A14" s="155"/>
      <c r="B14" s="77" t="s">
        <v>304</v>
      </c>
      <c r="C14" s="78" t="s">
        <v>306</v>
      </c>
      <c r="D14" s="52">
        <v>8283</v>
      </c>
      <c r="E14" s="52">
        <v>4278</v>
      </c>
      <c r="F14" s="52">
        <v>4005</v>
      </c>
      <c r="G14" s="52">
        <v>94687</v>
      </c>
      <c r="H14" s="52">
        <v>188668448</v>
      </c>
      <c r="I14" s="52">
        <v>27</v>
      </c>
      <c r="J14" s="52">
        <v>18</v>
      </c>
      <c r="K14" s="52">
        <v>9</v>
      </c>
      <c r="L14" s="52">
        <v>71</v>
      </c>
      <c r="M14" s="52">
        <v>1372043</v>
      </c>
      <c r="N14" s="52">
        <v>2</v>
      </c>
      <c r="O14" s="52">
        <v>0</v>
      </c>
      <c r="P14" s="52">
        <v>2</v>
      </c>
      <c r="Q14" s="52">
        <v>29</v>
      </c>
      <c r="R14" s="52">
        <v>138500</v>
      </c>
      <c r="S14" s="52">
        <v>229</v>
      </c>
      <c r="T14" s="52">
        <v>110</v>
      </c>
      <c r="U14" s="52">
        <v>119</v>
      </c>
      <c r="V14" s="52">
        <v>6694</v>
      </c>
      <c r="W14" s="52">
        <v>19271769</v>
      </c>
    </row>
    <row r="15" spans="1:23" ht="14.25" customHeight="1">
      <c r="A15" s="97" t="s">
        <v>391</v>
      </c>
      <c r="B15" s="75" t="s">
        <v>296</v>
      </c>
      <c r="C15" s="76" t="s">
        <v>307</v>
      </c>
      <c r="D15" s="70">
        <v>24755</v>
      </c>
      <c r="E15" s="70">
        <v>12625</v>
      </c>
      <c r="F15" s="70">
        <v>12130</v>
      </c>
      <c r="G15" s="70">
        <v>293349</v>
      </c>
      <c r="H15" s="70">
        <v>562417200</v>
      </c>
      <c r="I15" s="70">
        <v>766</v>
      </c>
      <c r="J15" s="70">
        <v>426</v>
      </c>
      <c r="K15" s="70">
        <v>340</v>
      </c>
      <c r="L15" s="70">
        <v>3677</v>
      </c>
      <c r="M15" s="70">
        <v>21778556</v>
      </c>
      <c r="N15" s="70">
        <v>484</v>
      </c>
      <c r="O15" s="70">
        <v>251</v>
      </c>
      <c r="P15" s="70">
        <v>233</v>
      </c>
      <c r="Q15" s="70">
        <v>5269</v>
      </c>
      <c r="R15" s="70">
        <v>11518500</v>
      </c>
      <c r="S15" s="70">
        <v>525</v>
      </c>
      <c r="T15" s="70">
        <v>273</v>
      </c>
      <c r="U15" s="70">
        <v>252</v>
      </c>
      <c r="V15" s="70">
        <v>10630</v>
      </c>
      <c r="W15" s="70">
        <v>29768400</v>
      </c>
    </row>
    <row r="16" spans="1:23" ht="14.25" customHeight="1">
      <c r="A16" s="170" t="s">
        <v>392</v>
      </c>
      <c r="B16" s="77" t="s">
        <v>300</v>
      </c>
      <c r="C16" s="78" t="s">
        <v>303</v>
      </c>
      <c r="D16" s="52">
        <v>23517</v>
      </c>
      <c r="E16" s="52">
        <v>11994</v>
      </c>
      <c r="F16" s="52">
        <v>11523</v>
      </c>
      <c r="G16" s="52">
        <v>278682</v>
      </c>
      <c r="H16" s="52">
        <v>534296500</v>
      </c>
      <c r="I16" s="52">
        <v>766</v>
      </c>
      <c r="J16" s="52">
        <v>426</v>
      </c>
      <c r="K16" s="52">
        <v>340</v>
      </c>
      <c r="L16" s="52">
        <v>3677</v>
      </c>
      <c r="M16" s="52">
        <v>21778556</v>
      </c>
      <c r="N16" s="52">
        <v>484</v>
      </c>
      <c r="O16" s="52">
        <v>251</v>
      </c>
      <c r="P16" s="52">
        <v>233</v>
      </c>
      <c r="Q16" s="52">
        <v>5269</v>
      </c>
      <c r="R16" s="52">
        <v>11518500</v>
      </c>
      <c r="S16" s="52">
        <v>483</v>
      </c>
      <c r="T16" s="52">
        <v>251</v>
      </c>
      <c r="U16" s="52">
        <v>232</v>
      </c>
      <c r="V16" s="52">
        <v>9913</v>
      </c>
      <c r="W16" s="52">
        <v>27687480</v>
      </c>
    </row>
    <row r="17" spans="1:23" ht="14.25" customHeight="1">
      <c r="A17" s="171"/>
      <c r="B17" s="77" t="s">
        <v>304</v>
      </c>
      <c r="C17" s="78" t="s">
        <v>306</v>
      </c>
      <c r="D17" s="52">
        <v>1238</v>
      </c>
      <c r="E17" s="52">
        <v>631</v>
      </c>
      <c r="F17" s="52">
        <v>607</v>
      </c>
      <c r="G17" s="52">
        <v>14667</v>
      </c>
      <c r="H17" s="52">
        <v>28120700</v>
      </c>
      <c r="I17" s="52">
        <v>0</v>
      </c>
      <c r="J17" s="52">
        <v>0</v>
      </c>
      <c r="K17" s="52">
        <v>0</v>
      </c>
      <c r="L17" s="52">
        <v>0</v>
      </c>
      <c r="M17" s="52">
        <v>0</v>
      </c>
      <c r="N17" s="52">
        <v>0</v>
      </c>
      <c r="O17" s="52">
        <v>0</v>
      </c>
      <c r="P17" s="52">
        <v>0</v>
      </c>
      <c r="Q17" s="52">
        <v>0</v>
      </c>
      <c r="R17" s="52">
        <v>0</v>
      </c>
      <c r="S17" s="52">
        <v>42</v>
      </c>
      <c r="T17" s="52">
        <v>22</v>
      </c>
      <c r="U17" s="52">
        <v>20</v>
      </c>
      <c r="V17" s="52">
        <v>717</v>
      </c>
      <c r="W17" s="52">
        <v>2080920</v>
      </c>
    </row>
    <row r="18" spans="1:23" ht="14.25" customHeight="1">
      <c r="A18" s="97" t="s">
        <v>393</v>
      </c>
      <c r="B18" s="75" t="s">
        <v>296</v>
      </c>
      <c r="C18" s="76" t="s">
        <v>307</v>
      </c>
      <c r="D18" s="70">
        <v>0</v>
      </c>
      <c r="E18" s="70">
        <v>0</v>
      </c>
      <c r="F18" s="70">
        <v>0</v>
      </c>
      <c r="G18" s="70">
        <v>0</v>
      </c>
      <c r="H18" s="70">
        <v>0</v>
      </c>
      <c r="I18" s="70">
        <v>58</v>
      </c>
      <c r="J18" s="70">
        <v>25</v>
      </c>
      <c r="K18" s="70">
        <v>33</v>
      </c>
      <c r="L18" s="70">
        <v>254</v>
      </c>
      <c r="M18" s="70">
        <v>10232591</v>
      </c>
      <c r="N18" s="70">
        <v>104</v>
      </c>
      <c r="O18" s="70">
        <v>56</v>
      </c>
      <c r="P18" s="70">
        <v>48</v>
      </c>
      <c r="Q18" s="70">
        <v>667</v>
      </c>
      <c r="R18" s="70">
        <v>3940759</v>
      </c>
      <c r="S18" s="70">
        <v>564</v>
      </c>
      <c r="T18" s="70">
        <v>292</v>
      </c>
      <c r="U18" s="70">
        <v>272</v>
      </c>
      <c r="V18" s="70">
        <v>5266</v>
      </c>
      <c r="W18" s="70">
        <v>15699444</v>
      </c>
    </row>
    <row r="19" spans="1:23" ht="14.25" customHeight="1">
      <c r="A19" s="168" t="s">
        <v>394</v>
      </c>
      <c r="B19" s="77" t="s">
        <v>300</v>
      </c>
      <c r="C19" s="78" t="s">
        <v>303</v>
      </c>
      <c r="D19" s="52">
        <v>0</v>
      </c>
      <c r="E19" s="52">
        <v>0</v>
      </c>
      <c r="F19" s="52">
        <v>0</v>
      </c>
      <c r="G19" s="52">
        <v>0</v>
      </c>
      <c r="H19" s="52">
        <v>0</v>
      </c>
      <c r="I19" s="52">
        <v>58</v>
      </c>
      <c r="J19" s="52">
        <v>25</v>
      </c>
      <c r="K19" s="52">
        <v>33</v>
      </c>
      <c r="L19" s="52">
        <v>254</v>
      </c>
      <c r="M19" s="52">
        <v>10232591</v>
      </c>
      <c r="N19" s="52">
        <v>104</v>
      </c>
      <c r="O19" s="52">
        <v>56</v>
      </c>
      <c r="P19" s="52">
        <v>48</v>
      </c>
      <c r="Q19" s="52">
        <v>667</v>
      </c>
      <c r="R19" s="52">
        <v>3940759</v>
      </c>
      <c r="S19" s="52">
        <v>549</v>
      </c>
      <c r="T19" s="52">
        <v>286</v>
      </c>
      <c r="U19" s="52">
        <v>263</v>
      </c>
      <c r="V19" s="52">
        <v>5138</v>
      </c>
      <c r="W19" s="52">
        <v>15315444</v>
      </c>
    </row>
    <row r="20" spans="1:23" ht="14.25" customHeight="1">
      <c r="A20" s="169"/>
      <c r="B20" s="79" t="s">
        <v>304</v>
      </c>
      <c r="C20" s="80" t="s">
        <v>306</v>
      </c>
      <c r="D20" s="52">
        <v>0</v>
      </c>
      <c r="E20" s="52">
        <v>0</v>
      </c>
      <c r="F20" s="52">
        <v>0</v>
      </c>
      <c r="G20" s="52">
        <v>0</v>
      </c>
      <c r="H20" s="52">
        <v>0</v>
      </c>
      <c r="I20" s="52">
        <v>0</v>
      </c>
      <c r="J20" s="52">
        <v>0</v>
      </c>
      <c r="K20" s="52">
        <v>0</v>
      </c>
      <c r="L20" s="52">
        <v>0</v>
      </c>
      <c r="M20" s="52">
        <v>0</v>
      </c>
      <c r="N20" s="52">
        <v>0</v>
      </c>
      <c r="O20" s="52">
        <v>0</v>
      </c>
      <c r="P20" s="52">
        <v>0</v>
      </c>
      <c r="Q20" s="52">
        <v>0</v>
      </c>
      <c r="R20" s="52">
        <v>0</v>
      </c>
      <c r="S20" s="52">
        <v>15</v>
      </c>
      <c r="T20" s="52">
        <v>6</v>
      </c>
      <c r="U20" s="52">
        <v>9</v>
      </c>
      <c r="V20" s="52">
        <v>128</v>
      </c>
      <c r="W20" s="52">
        <v>384000</v>
      </c>
    </row>
    <row r="21" spans="1:23" ht="14.25" customHeight="1">
      <c r="A21" s="97" t="s">
        <v>395</v>
      </c>
      <c r="B21" s="75" t="s">
        <v>296</v>
      </c>
      <c r="C21" s="76" t="s">
        <v>307</v>
      </c>
      <c r="D21" s="70">
        <v>7282</v>
      </c>
      <c r="E21" s="70">
        <v>3523</v>
      </c>
      <c r="F21" s="70">
        <v>3759</v>
      </c>
      <c r="G21" s="70">
        <v>78036</v>
      </c>
      <c r="H21" s="70">
        <v>156072000</v>
      </c>
      <c r="I21" s="70">
        <v>321</v>
      </c>
      <c r="J21" s="70">
        <v>175</v>
      </c>
      <c r="K21" s="70">
        <v>146</v>
      </c>
      <c r="L21" s="70">
        <v>1694</v>
      </c>
      <c r="M21" s="70">
        <v>8467680</v>
      </c>
      <c r="N21" s="70">
        <v>8</v>
      </c>
      <c r="O21" s="70">
        <v>4</v>
      </c>
      <c r="P21" s="70">
        <v>4</v>
      </c>
      <c r="Q21" s="70">
        <v>64</v>
      </c>
      <c r="R21" s="70">
        <v>302000</v>
      </c>
      <c r="S21" s="70">
        <v>171</v>
      </c>
      <c r="T21" s="70">
        <v>83</v>
      </c>
      <c r="U21" s="70">
        <v>88</v>
      </c>
      <c r="V21" s="70">
        <v>1960</v>
      </c>
      <c r="W21" s="70">
        <v>5880000</v>
      </c>
    </row>
    <row r="22" spans="1:23" ht="14.25" customHeight="1">
      <c r="A22" s="170" t="s">
        <v>396</v>
      </c>
      <c r="B22" s="77" t="s">
        <v>300</v>
      </c>
      <c r="C22" s="78" t="s">
        <v>303</v>
      </c>
      <c r="D22" s="52">
        <v>6541</v>
      </c>
      <c r="E22" s="52">
        <v>3130</v>
      </c>
      <c r="F22" s="52">
        <v>3411</v>
      </c>
      <c r="G22" s="52">
        <v>70626</v>
      </c>
      <c r="H22" s="52">
        <v>141252000</v>
      </c>
      <c r="I22" s="52">
        <v>313</v>
      </c>
      <c r="J22" s="52">
        <v>169</v>
      </c>
      <c r="K22" s="52">
        <v>144</v>
      </c>
      <c r="L22" s="52">
        <v>1682</v>
      </c>
      <c r="M22" s="52">
        <v>8335937</v>
      </c>
      <c r="N22" s="52">
        <v>8</v>
      </c>
      <c r="O22" s="52">
        <v>4</v>
      </c>
      <c r="P22" s="52">
        <v>4</v>
      </c>
      <c r="Q22" s="52">
        <v>64</v>
      </c>
      <c r="R22" s="52">
        <v>302000</v>
      </c>
      <c r="S22" s="52">
        <v>150</v>
      </c>
      <c r="T22" s="52">
        <v>74</v>
      </c>
      <c r="U22" s="52">
        <v>76</v>
      </c>
      <c r="V22" s="52">
        <v>1788</v>
      </c>
      <c r="W22" s="52">
        <v>5364000</v>
      </c>
    </row>
    <row r="23" spans="1:23" ht="14.25" customHeight="1">
      <c r="A23" s="171"/>
      <c r="B23" s="79" t="s">
        <v>304</v>
      </c>
      <c r="C23" s="80" t="s">
        <v>306</v>
      </c>
      <c r="D23" s="52">
        <v>741</v>
      </c>
      <c r="E23" s="52">
        <v>393</v>
      </c>
      <c r="F23" s="52">
        <v>348</v>
      </c>
      <c r="G23" s="52">
        <v>7410</v>
      </c>
      <c r="H23" s="52">
        <v>14820000</v>
      </c>
      <c r="I23" s="52">
        <v>8</v>
      </c>
      <c r="J23" s="52">
        <v>6</v>
      </c>
      <c r="K23" s="52">
        <v>2</v>
      </c>
      <c r="L23" s="52">
        <v>12</v>
      </c>
      <c r="M23" s="52">
        <v>131743</v>
      </c>
      <c r="N23" s="52">
        <v>0</v>
      </c>
      <c r="O23" s="52">
        <v>0</v>
      </c>
      <c r="P23" s="52">
        <v>0</v>
      </c>
      <c r="Q23" s="52">
        <v>0</v>
      </c>
      <c r="R23" s="52">
        <v>0</v>
      </c>
      <c r="S23" s="52">
        <v>21</v>
      </c>
      <c r="T23" s="52">
        <v>9</v>
      </c>
      <c r="U23" s="52">
        <v>12</v>
      </c>
      <c r="V23" s="52">
        <v>172</v>
      </c>
      <c r="W23" s="52">
        <v>516000</v>
      </c>
    </row>
    <row r="24" spans="1:23" ht="14.25" customHeight="1">
      <c r="A24" s="97" t="s">
        <v>397</v>
      </c>
      <c r="B24" s="75" t="s">
        <v>296</v>
      </c>
      <c r="C24" s="76" t="s">
        <v>307</v>
      </c>
      <c r="D24" s="70">
        <v>15736</v>
      </c>
      <c r="E24" s="70">
        <v>7919</v>
      </c>
      <c r="F24" s="70">
        <v>7817</v>
      </c>
      <c r="G24" s="70">
        <v>195582</v>
      </c>
      <c r="H24" s="70">
        <v>371605800</v>
      </c>
      <c r="I24" s="70">
        <v>700</v>
      </c>
      <c r="J24" s="70">
        <v>465</v>
      </c>
      <c r="K24" s="70">
        <v>235</v>
      </c>
      <c r="L24" s="70">
        <v>2560</v>
      </c>
      <c r="M24" s="70">
        <v>24723124</v>
      </c>
      <c r="N24" s="70">
        <v>52</v>
      </c>
      <c r="O24" s="70">
        <v>31</v>
      </c>
      <c r="P24" s="70">
        <v>21</v>
      </c>
      <c r="Q24" s="70">
        <v>353</v>
      </c>
      <c r="R24" s="70">
        <v>1427600</v>
      </c>
      <c r="S24" s="70">
        <v>297</v>
      </c>
      <c r="T24" s="70">
        <v>131</v>
      </c>
      <c r="U24" s="70">
        <v>166</v>
      </c>
      <c r="V24" s="70">
        <v>2097</v>
      </c>
      <c r="W24" s="70">
        <v>5980095</v>
      </c>
    </row>
    <row r="25" spans="1:23" ht="14.25" customHeight="1">
      <c r="A25" s="170" t="s">
        <v>398</v>
      </c>
      <c r="B25" s="77" t="s">
        <v>300</v>
      </c>
      <c r="C25" s="78" t="s">
        <v>303</v>
      </c>
      <c r="D25" s="52">
        <v>15016</v>
      </c>
      <c r="E25" s="52">
        <v>7555</v>
      </c>
      <c r="F25" s="52">
        <v>7461</v>
      </c>
      <c r="G25" s="52">
        <v>186419</v>
      </c>
      <c r="H25" s="52">
        <v>354196100</v>
      </c>
      <c r="I25" s="52">
        <v>700</v>
      </c>
      <c r="J25" s="52">
        <v>465</v>
      </c>
      <c r="K25" s="52">
        <v>235</v>
      </c>
      <c r="L25" s="52">
        <v>2559</v>
      </c>
      <c r="M25" s="52">
        <v>24666744</v>
      </c>
      <c r="N25" s="52">
        <v>52</v>
      </c>
      <c r="O25" s="52">
        <v>31</v>
      </c>
      <c r="P25" s="52">
        <v>21</v>
      </c>
      <c r="Q25" s="52">
        <v>353</v>
      </c>
      <c r="R25" s="52">
        <v>1427600</v>
      </c>
      <c r="S25" s="52">
        <v>282</v>
      </c>
      <c r="T25" s="52">
        <v>126</v>
      </c>
      <c r="U25" s="52">
        <v>156</v>
      </c>
      <c r="V25" s="52">
        <v>1908</v>
      </c>
      <c r="W25" s="52">
        <v>5479746</v>
      </c>
    </row>
    <row r="26" spans="1:23" ht="14.25" customHeight="1">
      <c r="A26" s="171"/>
      <c r="B26" s="79" t="s">
        <v>304</v>
      </c>
      <c r="C26" s="80" t="s">
        <v>306</v>
      </c>
      <c r="D26" s="52">
        <v>720</v>
      </c>
      <c r="E26" s="52">
        <v>364</v>
      </c>
      <c r="F26" s="52">
        <v>356</v>
      </c>
      <c r="G26" s="52">
        <v>9163</v>
      </c>
      <c r="H26" s="52">
        <v>17409700</v>
      </c>
      <c r="I26" s="52">
        <v>0</v>
      </c>
      <c r="J26" s="52">
        <v>0</v>
      </c>
      <c r="K26" s="52">
        <v>0</v>
      </c>
      <c r="L26" s="52">
        <v>1</v>
      </c>
      <c r="M26" s="52">
        <v>56380</v>
      </c>
      <c r="N26" s="52">
        <v>0</v>
      </c>
      <c r="O26" s="52">
        <v>0</v>
      </c>
      <c r="P26" s="52">
        <v>0</v>
      </c>
      <c r="Q26" s="52">
        <v>0</v>
      </c>
      <c r="R26" s="52">
        <v>0</v>
      </c>
      <c r="S26" s="52">
        <v>15</v>
      </c>
      <c r="T26" s="52">
        <v>5</v>
      </c>
      <c r="U26" s="52">
        <v>10</v>
      </c>
      <c r="V26" s="52">
        <v>189</v>
      </c>
      <c r="W26" s="52">
        <v>500349</v>
      </c>
    </row>
    <row r="27" spans="1:23" ht="14.25" customHeight="1">
      <c r="A27" s="97" t="s">
        <v>399</v>
      </c>
      <c r="B27" s="75" t="s">
        <v>296</v>
      </c>
      <c r="C27" s="76" t="s">
        <v>307</v>
      </c>
      <c r="D27" s="70">
        <v>9386</v>
      </c>
      <c r="E27" s="70">
        <v>4814</v>
      </c>
      <c r="F27" s="70">
        <v>4572</v>
      </c>
      <c r="G27" s="70">
        <v>108924</v>
      </c>
      <c r="H27" s="70">
        <v>206955600</v>
      </c>
      <c r="I27" s="70">
        <v>76</v>
      </c>
      <c r="J27" s="70">
        <v>39</v>
      </c>
      <c r="K27" s="70">
        <v>37</v>
      </c>
      <c r="L27" s="70">
        <v>188</v>
      </c>
      <c r="M27" s="70">
        <v>4705798</v>
      </c>
      <c r="N27" s="70">
        <v>17</v>
      </c>
      <c r="O27" s="70">
        <v>5</v>
      </c>
      <c r="P27" s="70">
        <v>12</v>
      </c>
      <c r="Q27" s="70">
        <v>101</v>
      </c>
      <c r="R27" s="70">
        <v>416000</v>
      </c>
      <c r="S27" s="70">
        <v>340</v>
      </c>
      <c r="T27" s="70">
        <v>168</v>
      </c>
      <c r="U27" s="70">
        <v>172</v>
      </c>
      <c r="V27" s="70">
        <v>4291</v>
      </c>
      <c r="W27" s="70">
        <v>12873000</v>
      </c>
    </row>
    <row r="28" spans="1:23" ht="14.25" customHeight="1">
      <c r="A28" s="168" t="s">
        <v>400</v>
      </c>
      <c r="B28" s="77" t="s">
        <v>300</v>
      </c>
      <c r="C28" s="78" t="s">
        <v>303</v>
      </c>
      <c r="D28" s="52">
        <v>9255</v>
      </c>
      <c r="E28" s="52">
        <v>4746</v>
      </c>
      <c r="F28" s="52">
        <v>4509</v>
      </c>
      <c r="G28" s="52">
        <v>107765</v>
      </c>
      <c r="H28" s="52">
        <v>204753500</v>
      </c>
      <c r="I28" s="52">
        <v>76</v>
      </c>
      <c r="J28" s="52">
        <v>39</v>
      </c>
      <c r="K28" s="52">
        <v>37</v>
      </c>
      <c r="L28" s="52">
        <v>188</v>
      </c>
      <c r="M28" s="52">
        <v>4705798</v>
      </c>
      <c r="N28" s="52">
        <v>17</v>
      </c>
      <c r="O28" s="52">
        <v>5</v>
      </c>
      <c r="P28" s="52">
        <v>12</v>
      </c>
      <c r="Q28" s="52">
        <v>101</v>
      </c>
      <c r="R28" s="52">
        <v>416000</v>
      </c>
      <c r="S28" s="52">
        <v>340</v>
      </c>
      <c r="T28" s="52">
        <v>168</v>
      </c>
      <c r="U28" s="52">
        <v>172</v>
      </c>
      <c r="V28" s="52">
        <v>4290</v>
      </c>
      <c r="W28" s="52">
        <v>12870000</v>
      </c>
    </row>
    <row r="29" spans="1:23" ht="14.25" customHeight="1">
      <c r="A29" s="169"/>
      <c r="B29" s="79" t="s">
        <v>304</v>
      </c>
      <c r="C29" s="80" t="s">
        <v>306</v>
      </c>
      <c r="D29" s="52">
        <v>131</v>
      </c>
      <c r="E29" s="52">
        <v>68</v>
      </c>
      <c r="F29" s="52">
        <v>63</v>
      </c>
      <c r="G29" s="52">
        <v>1159</v>
      </c>
      <c r="H29" s="52">
        <v>2202100</v>
      </c>
      <c r="I29" s="52">
        <v>0</v>
      </c>
      <c r="J29" s="52">
        <v>0</v>
      </c>
      <c r="K29" s="52">
        <v>0</v>
      </c>
      <c r="L29" s="52">
        <v>0</v>
      </c>
      <c r="M29" s="52">
        <v>0</v>
      </c>
      <c r="N29" s="52">
        <v>0</v>
      </c>
      <c r="O29" s="52">
        <v>0</v>
      </c>
      <c r="P29" s="52">
        <v>0</v>
      </c>
      <c r="Q29" s="52">
        <v>0</v>
      </c>
      <c r="R29" s="52">
        <v>0</v>
      </c>
      <c r="S29" s="52">
        <v>0</v>
      </c>
      <c r="T29" s="52">
        <v>0</v>
      </c>
      <c r="U29" s="52">
        <v>0</v>
      </c>
      <c r="V29" s="52">
        <v>1</v>
      </c>
      <c r="W29" s="52">
        <v>3000</v>
      </c>
    </row>
    <row r="30" spans="1:23" ht="14.25" customHeight="1">
      <c r="A30" s="97" t="s">
        <v>401</v>
      </c>
      <c r="B30" s="75" t="s">
        <v>296</v>
      </c>
      <c r="C30" s="76" t="s">
        <v>307</v>
      </c>
      <c r="D30" s="70">
        <v>21635</v>
      </c>
      <c r="E30" s="70">
        <v>11094</v>
      </c>
      <c r="F30" s="70">
        <v>10541</v>
      </c>
      <c r="G30" s="70">
        <v>253878</v>
      </c>
      <c r="H30" s="70">
        <v>532971210</v>
      </c>
      <c r="I30" s="70">
        <v>34</v>
      </c>
      <c r="J30" s="70">
        <v>18</v>
      </c>
      <c r="K30" s="70">
        <v>16</v>
      </c>
      <c r="L30" s="70">
        <v>87</v>
      </c>
      <c r="M30" s="70">
        <v>1109870</v>
      </c>
      <c r="N30" s="70">
        <v>0</v>
      </c>
      <c r="O30" s="70">
        <v>0</v>
      </c>
      <c r="P30" s="70">
        <v>0</v>
      </c>
      <c r="Q30" s="70">
        <v>0</v>
      </c>
      <c r="R30" s="70">
        <v>0</v>
      </c>
      <c r="S30" s="70">
        <v>612</v>
      </c>
      <c r="T30" s="70">
        <v>312</v>
      </c>
      <c r="U30" s="70">
        <v>300</v>
      </c>
      <c r="V30" s="70">
        <v>7111</v>
      </c>
      <c r="W30" s="70">
        <v>20534995</v>
      </c>
    </row>
    <row r="31" spans="1:23" ht="14.25" customHeight="1">
      <c r="A31" s="170" t="s">
        <v>402</v>
      </c>
      <c r="B31" s="77" t="s">
        <v>300</v>
      </c>
      <c r="C31" s="78" t="s">
        <v>303</v>
      </c>
      <c r="D31" s="52">
        <v>21034</v>
      </c>
      <c r="E31" s="52">
        <v>10787</v>
      </c>
      <c r="F31" s="52">
        <v>10247</v>
      </c>
      <c r="G31" s="52">
        <v>246600</v>
      </c>
      <c r="H31" s="52">
        <v>517762762</v>
      </c>
      <c r="I31" s="52">
        <v>34</v>
      </c>
      <c r="J31" s="52">
        <v>18</v>
      </c>
      <c r="K31" s="52">
        <v>16</v>
      </c>
      <c r="L31" s="52">
        <v>87</v>
      </c>
      <c r="M31" s="52">
        <v>1109870</v>
      </c>
      <c r="N31" s="52">
        <v>0</v>
      </c>
      <c r="O31" s="52">
        <v>0</v>
      </c>
      <c r="P31" s="52">
        <v>0</v>
      </c>
      <c r="Q31" s="52">
        <v>0</v>
      </c>
      <c r="R31" s="52">
        <v>0</v>
      </c>
      <c r="S31" s="52">
        <v>581</v>
      </c>
      <c r="T31" s="52">
        <v>295</v>
      </c>
      <c r="U31" s="52">
        <v>286</v>
      </c>
      <c r="V31" s="52">
        <v>5458</v>
      </c>
      <c r="W31" s="52">
        <v>15726395</v>
      </c>
    </row>
    <row r="32" spans="1:23" ht="14.25" customHeight="1">
      <c r="A32" s="171"/>
      <c r="B32" s="79" t="s">
        <v>304</v>
      </c>
      <c r="C32" s="80" t="s">
        <v>306</v>
      </c>
      <c r="D32" s="52">
        <v>601</v>
      </c>
      <c r="E32" s="52">
        <v>307</v>
      </c>
      <c r="F32" s="52">
        <v>294</v>
      </c>
      <c r="G32" s="52">
        <v>7278</v>
      </c>
      <c r="H32" s="52">
        <v>15208448</v>
      </c>
      <c r="I32" s="52">
        <v>0</v>
      </c>
      <c r="J32" s="52">
        <v>0</v>
      </c>
      <c r="K32" s="52">
        <v>0</v>
      </c>
      <c r="L32" s="52">
        <v>0</v>
      </c>
      <c r="M32" s="52">
        <v>0</v>
      </c>
      <c r="N32" s="52">
        <v>0</v>
      </c>
      <c r="O32" s="52">
        <v>0</v>
      </c>
      <c r="P32" s="52">
        <v>0</v>
      </c>
      <c r="Q32" s="52">
        <v>0</v>
      </c>
      <c r="R32" s="52">
        <v>0</v>
      </c>
      <c r="S32" s="52">
        <v>31</v>
      </c>
      <c r="T32" s="52">
        <v>17</v>
      </c>
      <c r="U32" s="52">
        <v>14</v>
      </c>
      <c r="V32" s="52">
        <v>1653</v>
      </c>
      <c r="W32" s="52">
        <v>4808600</v>
      </c>
    </row>
    <row r="33" spans="1:23" ht="14.25" customHeight="1">
      <c r="A33" s="103" t="s">
        <v>280</v>
      </c>
      <c r="B33" s="75" t="s">
        <v>296</v>
      </c>
      <c r="C33" s="76" t="s">
        <v>307</v>
      </c>
      <c r="D33" s="70">
        <v>1827</v>
      </c>
      <c r="E33" s="70">
        <v>968</v>
      </c>
      <c r="F33" s="70">
        <v>859</v>
      </c>
      <c r="G33" s="70">
        <v>20016</v>
      </c>
      <c r="H33" s="70">
        <v>38032900</v>
      </c>
      <c r="I33" s="70">
        <v>12</v>
      </c>
      <c r="J33" s="70">
        <v>4</v>
      </c>
      <c r="K33" s="70">
        <v>8</v>
      </c>
      <c r="L33" s="70">
        <v>19</v>
      </c>
      <c r="M33" s="70">
        <v>461890</v>
      </c>
      <c r="N33" s="70">
        <v>0</v>
      </c>
      <c r="O33" s="70">
        <v>0</v>
      </c>
      <c r="P33" s="70">
        <v>0</v>
      </c>
      <c r="Q33" s="70">
        <v>3</v>
      </c>
      <c r="R33" s="70">
        <v>4500</v>
      </c>
      <c r="S33" s="70">
        <v>32</v>
      </c>
      <c r="T33" s="70">
        <v>19</v>
      </c>
      <c r="U33" s="70">
        <v>13</v>
      </c>
      <c r="V33" s="70">
        <v>577</v>
      </c>
      <c r="W33" s="70">
        <v>1723500</v>
      </c>
    </row>
    <row r="34" spans="1:23" ht="14.25" customHeight="1">
      <c r="A34" s="150" t="s">
        <v>208</v>
      </c>
      <c r="B34" s="77" t="s">
        <v>300</v>
      </c>
      <c r="C34" s="78" t="s">
        <v>303</v>
      </c>
      <c r="D34" s="52">
        <v>1659</v>
      </c>
      <c r="E34" s="52">
        <v>883</v>
      </c>
      <c r="F34" s="52">
        <v>776</v>
      </c>
      <c r="G34" s="52">
        <v>18229</v>
      </c>
      <c r="H34" s="52">
        <v>34635100</v>
      </c>
      <c r="I34" s="52">
        <v>12</v>
      </c>
      <c r="J34" s="52">
        <v>4</v>
      </c>
      <c r="K34" s="52">
        <v>8</v>
      </c>
      <c r="L34" s="52">
        <v>19</v>
      </c>
      <c r="M34" s="52">
        <v>461890</v>
      </c>
      <c r="N34" s="52">
        <v>0</v>
      </c>
      <c r="O34" s="52">
        <v>0</v>
      </c>
      <c r="P34" s="52">
        <v>0</v>
      </c>
      <c r="Q34" s="52">
        <v>3</v>
      </c>
      <c r="R34" s="52">
        <v>4500</v>
      </c>
      <c r="S34" s="52">
        <v>29</v>
      </c>
      <c r="T34" s="52">
        <v>17</v>
      </c>
      <c r="U34" s="52">
        <v>12</v>
      </c>
      <c r="V34" s="52">
        <v>532</v>
      </c>
      <c r="W34" s="52">
        <v>1588500</v>
      </c>
    </row>
    <row r="35" spans="1:23" ht="14.25" customHeight="1">
      <c r="A35" s="151"/>
      <c r="B35" s="79" t="s">
        <v>304</v>
      </c>
      <c r="C35" s="80" t="s">
        <v>306</v>
      </c>
      <c r="D35" s="52">
        <v>168</v>
      </c>
      <c r="E35" s="52">
        <v>85</v>
      </c>
      <c r="F35" s="52">
        <v>83</v>
      </c>
      <c r="G35" s="52">
        <v>1787</v>
      </c>
      <c r="H35" s="52">
        <v>3397800</v>
      </c>
      <c r="I35" s="52">
        <v>0</v>
      </c>
      <c r="J35" s="52">
        <v>0</v>
      </c>
      <c r="K35" s="52">
        <v>0</v>
      </c>
      <c r="L35" s="52">
        <v>0</v>
      </c>
      <c r="M35" s="52">
        <v>0</v>
      </c>
      <c r="N35" s="52">
        <v>0</v>
      </c>
      <c r="O35" s="52">
        <v>0</v>
      </c>
      <c r="P35" s="52">
        <v>0</v>
      </c>
      <c r="Q35" s="52">
        <v>0</v>
      </c>
      <c r="R35" s="52">
        <v>0</v>
      </c>
      <c r="S35" s="52">
        <v>3</v>
      </c>
      <c r="T35" s="52">
        <v>2</v>
      </c>
      <c r="U35" s="52">
        <v>1</v>
      </c>
      <c r="V35" s="52">
        <v>45</v>
      </c>
      <c r="W35" s="52">
        <v>135000</v>
      </c>
    </row>
    <row r="36" spans="1:23" ht="14.25" customHeight="1">
      <c r="A36" s="103" t="s">
        <v>281</v>
      </c>
      <c r="B36" s="75" t="s">
        <v>296</v>
      </c>
      <c r="C36" s="76" t="s">
        <v>307</v>
      </c>
      <c r="D36" s="70">
        <v>2131</v>
      </c>
      <c r="E36" s="70">
        <v>1072</v>
      </c>
      <c r="F36" s="70">
        <v>1059</v>
      </c>
      <c r="G36" s="70">
        <v>24841</v>
      </c>
      <c r="H36" s="70">
        <v>47197900</v>
      </c>
      <c r="I36" s="70">
        <v>6</v>
      </c>
      <c r="J36" s="70">
        <v>4</v>
      </c>
      <c r="K36" s="70">
        <v>2</v>
      </c>
      <c r="L36" s="70">
        <v>99</v>
      </c>
      <c r="M36" s="70">
        <v>908347</v>
      </c>
      <c r="N36" s="70">
        <v>2</v>
      </c>
      <c r="O36" s="70">
        <v>2</v>
      </c>
      <c r="P36" s="70">
        <v>0</v>
      </c>
      <c r="Q36" s="70">
        <v>24</v>
      </c>
      <c r="R36" s="70">
        <v>110000</v>
      </c>
      <c r="S36" s="70">
        <v>34</v>
      </c>
      <c r="T36" s="70">
        <v>18</v>
      </c>
      <c r="U36" s="70">
        <v>16</v>
      </c>
      <c r="V36" s="70">
        <v>3659</v>
      </c>
      <c r="W36" s="70">
        <v>10727200</v>
      </c>
    </row>
    <row r="37" spans="1:23" ht="14.25" customHeight="1">
      <c r="A37" s="150" t="s">
        <v>210</v>
      </c>
      <c r="B37" s="77" t="s">
        <v>300</v>
      </c>
      <c r="C37" s="78" t="s">
        <v>303</v>
      </c>
      <c r="D37" s="52">
        <v>1780</v>
      </c>
      <c r="E37" s="52">
        <v>921</v>
      </c>
      <c r="F37" s="52">
        <v>859</v>
      </c>
      <c r="G37" s="52">
        <v>20745</v>
      </c>
      <c r="H37" s="52">
        <v>39415500</v>
      </c>
      <c r="I37" s="52">
        <v>6</v>
      </c>
      <c r="J37" s="52">
        <v>4</v>
      </c>
      <c r="K37" s="52">
        <v>2</v>
      </c>
      <c r="L37" s="52">
        <v>99</v>
      </c>
      <c r="M37" s="52">
        <v>908347</v>
      </c>
      <c r="N37" s="52">
        <v>2</v>
      </c>
      <c r="O37" s="52">
        <v>2</v>
      </c>
      <c r="P37" s="52">
        <v>0</v>
      </c>
      <c r="Q37" s="52">
        <v>24</v>
      </c>
      <c r="R37" s="52">
        <v>110000</v>
      </c>
      <c r="S37" s="52">
        <v>28</v>
      </c>
      <c r="T37" s="52">
        <v>14</v>
      </c>
      <c r="U37" s="52">
        <v>14</v>
      </c>
      <c r="V37" s="52">
        <v>3043</v>
      </c>
      <c r="W37" s="52">
        <v>8944700</v>
      </c>
    </row>
    <row r="38" spans="1:23" ht="14.25" customHeight="1">
      <c r="A38" s="151"/>
      <c r="B38" s="79" t="s">
        <v>304</v>
      </c>
      <c r="C38" s="80" t="s">
        <v>306</v>
      </c>
      <c r="D38" s="52">
        <v>351</v>
      </c>
      <c r="E38" s="52">
        <v>151</v>
      </c>
      <c r="F38" s="52">
        <v>200</v>
      </c>
      <c r="G38" s="52">
        <v>4096</v>
      </c>
      <c r="H38" s="52">
        <v>7782400</v>
      </c>
      <c r="I38" s="52">
        <v>0</v>
      </c>
      <c r="J38" s="52">
        <v>0</v>
      </c>
      <c r="K38" s="52">
        <v>0</v>
      </c>
      <c r="L38" s="52">
        <v>0</v>
      </c>
      <c r="M38" s="52">
        <v>0</v>
      </c>
      <c r="N38" s="52">
        <v>0</v>
      </c>
      <c r="O38" s="52">
        <v>0</v>
      </c>
      <c r="P38" s="52">
        <v>0</v>
      </c>
      <c r="Q38" s="52">
        <v>0</v>
      </c>
      <c r="R38" s="52">
        <v>0</v>
      </c>
      <c r="S38" s="52">
        <v>6</v>
      </c>
      <c r="T38" s="52">
        <v>4</v>
      </c>
      <c r="U38" s="52">
        <v>2</v>
      </c>
      <c r="V38" s="52">
        <v>616</v>
      </c>
      <c r="W38" s="52">
        <v>1782500</v>
      </c>
    </row>
    <row r="39" spans="1:23" ht="14.25" customHeight="1">
      <c r="A39" s="103" t="s">
        <v>282</v>
      </c>
      <c r="B39" s="75" t="s">
        <v>296</v>
      </c>
      <c r="C39" s="76" t="s">
        <v>307</v>
      </c>
      <c r="D39" s="70">
        <v>1650</v>
      </c>
      <c r="E39" s="70">
        <v>835</v>
      </c>
      <c r="F39" s="70">
        <v>815</v>
      </c>
      <c r="G39" s="70">
        <v>18537</v>
      </c>
      <c r="H39" s="70">
        <v>35220300</v>
      </c>
      <c r="I39" s="70">
        <v>1</v>
      </c>
      <c r="J39" s="70">
        <v>1</v>
      </c>
      <c r="K39" s="70">
        <v>0</v>
      </c>
      <c r="L39" s="70">
        <v>87</v>
      </c>
      <c r="M39" s="70">
        <v>119713</v>
      </c>
      <c r="N39" s="70">
        <v>0</v>
      </c>
      <c r="O39" s="70">
        <v>0</v>
      </c>
      <c r="P39" s="70">
        <v>0</v>
      </c>
      <c r="Q39" s="70">
        <v>0</v>
      </c>
      <c r="R39" s="70">
        <v>0</v>
      </c>
      <c r="S39" s="70">
        <v>97</v>
      </c>
      <c r="T39" s="70">
        <v>49</v>
      </c>
      <c r="U39" s="70">
        <v>48</v>
      </c>
      <c r="V39" s="70">
        <v>1343</v>
      </c>
      <c r="W39" s="70">
        <v>4023500</v>
      </c>
    </row>
    <row r="40" spans="1:23" ht="14.25" customHeight="1">
      <c r="A40" s="150" t="s">
        <v>211</v>
      </c>
      <c r="B40" s="77" t="s">
        <v>300</v>
      </c>
      <c r="C40" s="78" t="s">
        <v>303</v>
      </c>
      <c r="D40" s="52">
        <v>1536</v>
      </c>
      <c r="E40" s="52">
        <v>774</v>
      </c>
      <c r="F40" s="52">
        <v>762</v>
      </c>
      <c r="G40" s="52">
        <v>17316</v>
      </c>
      <c r="H40" s="52">
        <v>32900400</v>
      </c>
      <c r="I40" s="52">
        <v>1</v>
      </c>
      <c r="J40" s="52">
        <v>1</v>
      </c>
      <c r="K40" s="52">
        <v>0</v>
      </c>
      <c r="L40" s="52">
        <v>87</v>
      </c>
      <c r="M40" s="52">
        <v>119713</v>
      </c>
      <c r="N40" s="52">
        <v>0</v>
      </c>
      <c r="O40" s="52">
        <v>0</v>
      </c>
      <c r="P40" s="52">
        <v>0</v>
      </c>
      <c r="Q40" s="52">
        <v>0</v>
      </c>
      <c r="R40" s="52">
        <v>0</v>
      </c>
      <c r="S40" s="52">
        <v>97</v>
      </c>
      <c r="T40" s="52">
        <v>49</v>
      </c>
      <c r="U40" s="52">
        <v>48</v>
      </c>
      <c r="V40" s="52">
        <v>1343</v>
      </c>
      <c r="W40" s="52">
        <v>4023500</v>
      </c>
    </row>
    <row r="41" spans="1:23" ht="14.25" customHeight="1">
      <c r="A41" s="151"/>
      <c r="B41" s="79" t="s">
        <v>304</v>
      </c>
      <c r="C41" s="80" t="s">
        <v>306</v>
      </c>
      <c r="D41" s="52">
        <v>114</v>
      </c>
      <c r="E41" s="52">
        <v>61</v>
      </c>
      <c r="F41" s="52">
        <v>53</v>
      </c>
      <c r="G41" s="52">
        <v>1221</v>
      </c>
      <c r="H41" s="52">
        <v>2319900</v>
      </c>
      <c r="I41" s="52">
        <v>0</v>
      </c>
      <c r="J41" s="52">
        <v>0</v>
      </c>
      <c r="K41" s="52">
        <v>0</v>
      </c>
      <c r="L41" s="52">
        <v>0</v>
      </c>
      <c r="M41" s="52">
        <v>0</v>
      </c>
      <c r="N41" s="52">
        <v>0</v>
      </c>
      <c r="O41" s="52">
        <v>0</v>
      </c>
      <c r="P41" s="52">
        <v>0</v>
      </c>
      <c r="Q41" s="52">
        <v>0</v>
      </c>
      <c r="R41" s="52">
        <v>0</v>
      </c>
      <c r="S41" s="52">
        <v>0</v>
      </c>
      <c r="T41" s="52">
        <v>0</v>
      </c>
      <c r="U41" s="52">
        <v>0</v>
      </c>
      <c r="V41" s="52">
        <v>0</v>
      </c>
      <c r="W41" s="52">
        <v>0</v>
      </c>
    </row>
    <row r="42" spans="1:23" ht="14.25" customHeight="1">
      <c r="A42" s="103" t="s">
        <v>283</v>
      </c>
      <c r="B42" s="75" t="s">
        <v>296</v>
      </c>
      <c r="C42" s="76" t="s">
        <v>307</v>
      </c>
      <c r="D42" s="70">
        <v>8212</v>
      </c>
      <c r="E42" s="70">
        <v>4218</v>
      </c>
      <c r="F42" s="70">
        <v>3994</v>
      </c>
      <c r="G42" s="70">
        <v>94359</v>
      </c>
      <c r="H42" s="70">
        <v>179230000</v>
      </c>
      <c r="I42" s="70">
        <v>43</v>
      </c>
      <c r="J42" s="70">
        <v>16</v>
      </c>
      <c r="K42" s="70">
        <v>27</v>
      </c>
      <c r="L42" s="70">
        <v>88</v>
      </c>
      <c r="M42" s="70">
        <v>2818890</v>
      </c>
      <c r="N42" s="70">
        <v>28</v>
      </c>
      <c r="O42" s="70">
        <v>16</v>
      </c>
      <c r="P42" s="70">
        <v>12</v>
      </c>
      <c r="Q42" s="70">
        <v>207</v>
      </c>
      <c r="R42" s="70">
        <v>844000</v>
      </c>
      <c r="S42" s="70">
        <v>337</v>
      </c>
      <c r="T42" s="70">
        <v>175</v>
      </c>
      <c r="U42" s="70">
        <v>162</v>
      </c>
      <c r="V42" s="70">
        <v>2973</v>
      </c>
      <c r="W42" s="70">
        <v>8373370</v>
      </c>
    </row>
    <row r="43" spans="1:23" ht="14.25" customHeight="1">
      <c r="A43" s="150" t="s">
        <v>212</v>
      </c>
      <c r="B43" s="77" t="s">
        <v>300</v>
      </c>
      <c r="C43" s="78" t="s">
        <v>303</v>
      </c>
      <c r="D43" s="52">
        <v>8039</v>
      </c>
      <c r="E43" s="52">
        <v>4124</v>
      </c>
      <c r="F43" s="52">
        <v>3915</v>
      </c>
      <c r="G43" s="52">
        <v>92598</v>
      </c>
      <c r="H43" s="52">
        <v>175884100</v>
      </c>
      <c r="I43" s="52">
        <v>43</v>
      </c>
      <c r="J43" s="52">
        <v>16</v>
      </c>
      <c r="K43" s="52">
        <v>27</v>
      </c>
      <c r="L43" s="52">
        <v>88</v>
      </c>
      <c r="M43" s="52">
        <v>2818890</v>
      </c>
      <c r="N43" s="52">
        <v>28</v>
      </c>
      <c r="O43" s="52">
        <v>16</v>
      </c>
      <c r="P43" s="52">
        <v>12</v>
      </c>
      <c r="Q43" s="52">
        <v>207</v>
      </c>
      <c r="R43" s="52">
        <v>844000</v>
      </c>
      <c r="S43" s="52">
        <v>332</v>
      </c>
      <c r="T43" s="52">
        <v>173</v>
      </c>
      <c r="U43" s="52">
        <v>159</v>
      </c>
      <c r="V43" s="52">
        <v>2831</v>
      </c>
      <c r="W43" s="52">
        <v>8050270</v>
      </c>
    </row>
    <row r="44" spans="1:23" ht="14.25" customHeight="1">
      <c r="A44" s="151"/>
      <c r="B44" s="79" t="s">
        <v>304</v>
      </c>
      <c r="C44" s="80" t="s">
        <v>306</v>
      </c>
      <c r="D44" s="52">
        <v>173</v>
      </c>
      <c r="E44" s="52">
        <v>94</v>
      </c>
      <c r="F44" s="52">
        <v>79</v>
      </c>
      <c r="G44" s="52">
        <v>1761</v>
      </c>
      <c r="H44" s="52">
        <v>3345900</v>
      </c>
      <c r="I44" s="52">
        <v>0</v>
      </c>
      <c r="J44" s="52">
        <v>0</v>
      </c>
      <c r="K44" s="52">
        <v>0</v>
      </c>
      <c r="L44" s="52">
        <v>0</v>
      </c>
      <c r="M44" s="52">
        <v>0</v>
      </c>
      <c r="N44" s="52">
        <v>0</v>
      </c>
      <c r="O44" s="52">
        <v>0</v>
      </c>
      <c r="P44" s="52">
        <v>0</v>
      </c>
      <c r="Q44" s="52">
        <v>0</v>
      </c>
      <c r="R44" s="52">
        <v>0</v>
      </c>
      <c r="S44" s="52">
        <v>5</v>
      </c>
      <c r="T44" s="52">
        <v>2</v>
      </c>
      <c r="U44" s="52">
        <v>3</v>
      </c>
      <c r="V44" s="52">
        <v>142</v>
      </c>
      <c r="W44" s="52">
        <v>323100</v>
      </c>
    </row>
    <row r="45" spans="1:23" ht="14.25" customHeight="1">
      <c r="A45" s="103" t="s">
        <v>284</v>
      </c>
      <c r="B45" s="75" t="s">
        <v>296</v>
      </c>
      <c r="C45" s="76" t="s">
        <v>307</v>
      </c>
      <c r="D45" s="70">
        <v>1601</v>
      </c>
      <c r="E45" s="70">
        <v>859</v>
      </c>
      <c r="F45" s="70">
        <v>742</v>
      </c>
      <c r="G45" s="70">
        <v>18213</v>
      </c>
      <c r="H45" s="70">
        <v>34604700</v>
      </c>
      <c r="I45" s="70">
        <v>7</v>
      </c>
      <c r="J45" s="70">
        <v>5</v>
      </c>
      <c r="K45" s="70">
        <v>2</v>
      </c>
      <c r="L45" s="70">
        <v>19</v>
      </c>
      <c r="M45" s="70">
        <v>915422</v>
      </c>
      <c r="N45" s="70">
        <v>2</v>
      </c>
      <c r="O45" s="70">
        <v>0</v>
      </c>
      <c r="P45" s="70">
        <v>2</v>
      </c>
      <c r="Q45" s="70">
        <v>27</v>
      </c>
      <c r="R45" s="70">
        <v>133500</v>
      </c>
      <c r="S45" s="70">
        <v>18</v>
      </c>
      <c r="T45" s="70">
        <v>11</v>
      </c>
      <c r="U45" s="70">
        <v>7</v>
      </c>
      <c r="V45" s="70">
        <v>275</v>
      </c>
      <c r="W45" s="70">
        <v>799095</v>
      </c>
    </row>
    <row r="46" spans="1:23" ht="14.25" customHeight="1">
      <c r="A46" s="150" t="s">
        <v>213</v>
      </c>
      <c r="B46" s="77" t="s">
        <v>300</v>
      </c>
      <c r="C46" s="78" t="s">
        <v>303</v>
      </c>
      <c r="D46" s="52">
        <v>1469</v>
      </c>
      <c r="E46" s="52">
        <v>789</v>
      </c>
      <c r="F46" s="52">
        <v>680</v>
      </c>
      <c r="G46" s="52">
        <v>16333</v>
      </c>
      <c r="H46" s="52">
        <v>31032700</v>
      </c>
      <c r="I46" s="52">
        <v>7</v>
      </c>
      <c r="J46" s="52">
        <v>5</v>
      </c>
      <c r="K46" s="52">
        <v>2</v>
      </c>
      <c r="L46" s="52">
        <v>16</v>
      </c>
      <c r="M46" s="52">
        <v>891380</v>
      </c>
      <c r="N46" s="52">
        <v>2</v>
      </c>
      <c r="O46" s="52">
        <v>0</v>
      </c>
      <c r="P46" s="52">
        <v>2</v>
      </c>
      <c r="Q46" s="52">
        <v>27</v>
      </c>
      <c r="R46" s="52">
        <v>133500</v>
      </c>
      <c r="S46" s="52">
        <v>17</v>
      </c>
      <c r="T46" s="52">
        <v>11</v>
      </c>
      <c r="U46" s="52">
        <v>6</v>
      </c>
      <c r="V46" s="52">
        <v>266</v>
      </c>
      <c r="W46" s="52">
        <v>772095</v>
      </c>
    </row>
    <row r="47" spans="1:23" ht="14.25" customHeight="1">
      <c r="A47" s="151"/>
      <c r="B47" s="79" t="s">
        <v>304</v>
      </c>
      <c r="C47" s="80" t="s">
        <v>306</v>
      </c>
      <c r="D47" s="52">
        <v>132</v>
      </c>
      <c r="E47" s="52">
        <v>70</v>
      </c>
      <c r="F47" s="52">
        <v>62</v>
      </c>
      <c r="G47" s="52">
        <v>1880</v>
      </c>
      <c r="H47" s="52">
        <v>3572000</v>
      </c>
      <c r="I47" s="52">
        <v>0</v>
      </c>
      <c r="J47" s="52">
        <v>0</v>
      </c>
      <c r="K47" s="52">
        <v>0</v>
      </c>
      <c r="L47" s="52">
        <v>3</v>
      </c>
      <c r="M47" s="52">
        <v>24042</v>
      </c>
      <c r="N47" s="52">
        <v>0</v>
      </c>
      <c r="O47" s="52">
        <v>0</v>
      </c>
      <c r="P47" s="52">
        <v>0</v>
      </c>
      <c r="Q47" s="52">
        <v>0</v>
      </c>
      <c r="R47" s="52">
        <v>0</v>
      </c>
      <c r="S47" s="52">
        <v>1</v>
      </c>
      <c r="T47" s="52">
        <v>0</v>
      </c>
      <c r="U47" s="52">
        <v>1</v>
      </c>
      <c r="V47" s="52">
        <v>9</v>
      </c>
      <c r="W47" s="52">
        <v>27000</v>
      </c>
    </row>
    <row r="48" spans="1:23" ht="14.25" customHeight="1">
      <c r="A48" s="103" t="s">
        <v>285</v>
      </c>
      <c r="B48" s="75" t="s">
        <v>296</v>
      </c>
      <c r="C48" s="76" t="s">
        <v>307</v>
      </c>
      <c r="D48" s="70">
        <v>3831</v>
      </c>
      <c r="E48" s="70">
        <v>1953</v>
      </c>
      <c r="F48" s="70">
        <v>1878</v>
      </c>
      <c r="G48" s="70">
        <v>44642</v>
      </c>
      <c r="H48" s="70">
        <v>84819800</v>
      </c>
      <c r="I48" s="70">
        <v>84</v>
      </c>
      <c r="J48" s="70">
        <v>26</v>
      </c>
      <c r="K48" s="70">
        <v>58</v>
      </c>
      <c r="L48" s="70">
        <v>286</v>
      </c>
      <c r="M48" s="70">
        <v>4172865</v>
      </c>
      <c r="N48" s="70">
        <v>1</v>
      </c>
      <c r="O48" s="70">
        <v>1</v>
      </c>
      <c r="P48" s="70">
        <v>0</v>
      </c>
      <c r="Q48" s="70">
        <v>9</v>
      </c>
      <c r="R48" s="70">
        <v>45000</v>
      </c>
      <c r="S48" s="70">
        <v>186</v>
      </c>
      <c r="T48" s="70">
        <v>90</v>
      </c>
      <c r="U48" s="70">
        <v>96</v>
      </c>
      <c r="V48" s="70">
        <v>2143</v>
      </c>
      <c r="W48" s="70">
        <v>6429000</v>
      </c>
    </row>
    <row r="49" spans="1:23" ht="14.25" customHeight="1">
      <c r="A49" s="150" t="s">
        <v>214</v>
      </c>
      <c r="B49" s="77" t="s">
        <v>300</v>
      </c>
      <c r="C49" s="78" t="s">
        <v>303</v>
      </c>
      <c r="D49" s="52">
        <v>3780</v>
      </c>
      <c r="E49" s="52">
        <v>1926</v>
      </c>
      <c r="F49" s="52">
        <v>1854</v>
      </c>
      <c r="G49" s="52">
        <v>44095</v>
      </c>
      <c r="H49" s="52">
        <v>83780500</v>
      </c>
      <c r="I49" s="52">
        <v>84</v>
      </c>
      <c r="J49" s="52">
        <v>26</v>
      </c>
      <c r="K49" s="52">
        <v>58</v>
      </c>
      <c r="L49" s="52">
        <v>286</v>
      </c>
      <c r="M49" s="52">
        <v>4172865</v>
      </c>
      <c r="N49" s="52">
        <v>1</v>
      </c>
      <c r="O49" s="52">
        <v>1</v>
      </c>
      <c r="P49" s="52">
        <v>0</v>
      </c>
      <c r="Q49" s="52">
        <v>9</v>
      </c>
      <c r="R49" s="52">
        <v>45000</v>
      </c>
      <c r="S49" s="52">
        <v>186</v>
      </c>
      <c r="T49" s="52">
        <v>90</v>
      </c>
      <c r="U49" s="52">
        <v>96</v>
      </c>
      <c r="V49" s="52">
        <v>2143</v>
      </c>
      <c r="W49" s="52">
        <v>6429000</v>
      </c>
    </row>
    <row r="50" spans="1:23" ht="14.25" customHeight="1">
      <c r="A50" s="151"/>
      <c r="B50" s="79" t="s">
        <v>304</v>
      </c>
      <c r="C50" s="80" t="s">
        <v>306</v>
      </c>
      <c r="D50" s="52">
        <v>51</v>
      </c>
      <c r="E50" s="52">
        <v>27</v>
      </c>
      <c r="F50" s="52">
        <v>24</v>
      </c>
      <c r="G50" s="52">
        <v>547</v>
      </c>
      <c r="H50" s="52">
        <v>1039300</v>
      </c>
      <c r="I50" s="52">
        <v>0</v>
      </c>
      <c r="J50" s="52">
        <v>0</v>
      </c>
      <c r="K50" s="52">
        <v>0</v>
      </c>
      <c r="L50" s="52">
        <v>0</v>
      </c>
      <c r="M50" s="52">
        <v>0</v>
      </c>
      <c r="N50" s="52">
        <v>0</v>
      </c>
      <c r="O50" s="52">
        <v>0</v>
      </c>
      <c r="P50" s="52">
        <v>0</v>
      </c>
      <c r="Q50" s="52">
        <v>0</v>
      </c>
      <c r="R50" s="52">
        <v>0</v>
      </c>
      <c r="S50" s="52">
        <v>0</v>
      </c>
      <c r="T50" s="52">
        <v>0</v>
      </c>
      <c r="U50" s="52">
        <v>0</v>
      </c>
      <c r="V50" s="52">
        <v>0</v>
      </c>
      <c r="W50" s="52">
        <v>0</v>
      </c>
    </row>
    <row r="51" spans="1:23" ht="14.25" customHeight="1">
      <c r="A51" s="103" t="s">
        <v>286</v>
      </c>
      <c r="B51" s="75" t="s">
        <v>296</v>
      </c>
      <c r="C51" s="76" t="s">
        <v>307</v>
      </c>
      <c r="D51" s="70">
        <v>4164</v>
      </c>
      <c r="E51" s="70">
        <v>2138</v>
      </c>
      <c r="F51" s="70">
        <v>2026</v>
      </c>
      <c r="G51" s="70">
        <v>48883</v>
      </c>
      <c r="H51" s="70">
        <v>92877700</v>
      </c>
      <c r="I51" s="70">
        <v>12</v>
      </c>
      <c r="J51" s="70">
        <v>5</v>
      </c>
      <c r="K51" s="70">
        <v>7</v>
      </c>
      <c r="L51" s="70">
        <v>34</v>
      </c>
      <c r="M51" s="70">
        <v>654273</v>
      </c>
      <c r="N51" s="70">
        <v>4</v>
      </c>
      <c r="O51" s="70">
        <v>1</v>
      </c>
      <c r="P51" s="70">
        <v>3</v>
      </c>
      <c r="Q51" s="70">
        <v>30</v>
      </c>
      <c r="R51" s="70">
        <v>128000</v>
      </c>
      <c r="S51" s="70">
        <v>61</v>
      </c>
      <c r="T51" s="70">
        <v>25</v>
      </c>
      <c r="U51" s="70">
        <v>36</v>
      </c>
      <c r="V51" s="70">
        <v>1119</v>
      </c>
      <c r="W51" s="70">
        <v>3342900</v>
      </c>
    </row>
    <row r="52" spans="1:23" ht="14.25" customHeight="1">
      <c r="A52" s="150" t="s">
        <v>215</v>
      </c>
      <c r="B52" s="77" t="s">
        <v>300</v>
      </c>
      <c r="C52" s="78" t="s">
        <v>303</v>
      </c>
      <c r="D52" s="52">
        <v>4086</v>
      </c>
      <c r="E52" s="52">
        <v>2101</v>
      </c>
      <c r="F52" s="52">
        <v>1985</v>
      </c>
      <c r="G52" s="52">
        <v>47890</v>
      </c>
      <c r="H52" s="52">
        <v>90991000</v>
      </c>
      <c r="I52" s="52">
        <v>12</v>
      </c>
      <c r="J52" s="52">
        <v>5</v>
      </c>
      <c r="K52" s="52">
        <v>7</v>
      </c>
      <c r="L52" s="52">
        <v>34</v>
      </c>
      <c r="M52" s="52">
        <v>654273</v>
      </c>
      <c r="N52" s="52">
        <v>4</v>
      </c>
      <c r="O52" s="52">
        <v>1</v>
      </c>
      <c r="P52" s="52">
        <v>3</v>
      </c>
      <c r="Q52" s="52">
        <v>30</v>
      </c>
      <c r="R52" s="52">
        <v>128000</v>
      </c>
      <c r="S52" s="52">
        <v>59</v>
      </c>
      <c r="T52" s="52">
        <v>24</v>
      </c>
      <c r="U52" s="52">
        <v>35</v>
      </c>
      <c r="V52" s="52">
        <v>1069</v>
      </c>
      <c r="W52" s="52">
        <v>3192900</v>
      </c>
    </row>
    <row r="53" spans="1:23" ht="14.25" customHeight="1">
      <c r="A53" s="151"/>
      <c r="B53" s="79" t="s">
        <v>304</v>
      </c>
      <c r="C53" s="80" t="s">
        <v>306</v>
      </c>
      <c r="D53" s="52">
        <v>78</v>
      </c>
      <c r="E53" s="52">
        <v>37</v>
      </c>
      <c r="F53" s="52">
        <v>41</v>
      </c>
      <c r="G53" s="52">
        <v>993</v>
      </c>
      <c r="H53" s="52">
        <v>1886700</v>
      </c>
      <c r="I53" s="52">
        <v>0</v>
      </c>
      <c r="J53" s="52">
        <v>0</v>
      </c>
      <c r="K53" s="52">
        <v>0</v>
      </c>
      <c r="L53" s="52">
        <v>0</v>
      </c>
      <c r="M53" s="52">
        <v>0</v>
      </c>
      <c r="N53" s="52">
        <v>0</v>
      </c>
      <c r="O53" s="52">
        <v>0</v>
      </c>
      <c r="P53" s="52">
        <v>0</v>
      </c>
      <c r="Q53" s="52">
        <v>0</v>
      </c>
      <c r="R53" s="52">
        <v>0</v>
      </c>
      <c r="S53" s="52">
        <v>2</v>
      </c>
      <c r="T53" s="52">
        <v>1</v>
      </c>
      <c r="U53" s="52">
        <v>1</v>
      </c>
      <c r="V53" s="52">
        <v>50</v>
      </c>
      <c r="W53" s="52">
        <v>150000</v>
      </c>
    </row>
    <row r="54" spans="1:23" ht="14.25" customHeight="1">
      <c r="A54" s="103" t="s">
        <v>287</v>
      </c>
      <c r="B54" s="75" t="s">
        <v>296</v>
      </c>
      <c r="C54" s="76" t="s">
        <v>307</v>
      </c>
      <c r="D54" s="70">
        <v>5027</v>
      </c>
      <c r="E54" s="70">
        <v>2627</v>
      </c>
      <c r="F54" s="70">
        <v>2400</v>
      </c>
      <c r="G54" s="70">
        <v>57421</v>
      </c>
      <c r="H54" s="70">
        <v>108989700</v>
      </c>
      <c r="I54" s="70">
        <v>5</v>
      </c>
      <c r="J54" s="70">
        <v>5</v>
      </c>
      <c r="K54" s="70">
        <v>0</v>
      </c>
      <c r="L54" s="70">
        <v>52</v>
      </c>
      <c r="M54" s="70">
        <v>1349712</v>
      </c>
      <c r="N54" s="70">
        <v>3</v>
      </c>
      <c r="O54" s="70">
        <v>2</v>
      </c>
      <c r="P54" s="70">
        <v>1</v>
      </c>
      <c r="Q54" s="70">
        <v>22</v>
      </c>
      <c r="R54" s="70">
        <v>75000</v>
      </c>
      <c r="S54" s="70">
        <v>38</v>
      </c>
      <c r="T54" s="70">
        <v>17</v>
      </c>
      <c r="U54" s="70">
        <v>21</v>
      </c>
      <c r="V54" s="70">
        <v>866</v>
      </c>
      <c r="W54" s="70">
        <v>2598000</v>
      </c>
    </row>
    <row r="55" spans="1:23" ht="14.25" customHeight="1">
      <c r="A55" s="150" t="s">
        <v>216</v>
      </c>
      <c r="B55" s="77" t="s">
        <v>300</v>
      </c>
      <c r="C55" s="78" t="s">
        <v>303</v>
      </c>
      <c r="D55" s="52">
        <v>4396</v>
      </c>
      <c r="E55" s="52">
        <v>2292</v>
      </c>
      <c r="F55" s="52">
        <v>2104</v>
      </c>
      <c r="G55" s="52">
        <v>50116</v>
      </c>
      <c r="H55" s="52">
        <v>95117800</v>
      </c>
      <c r="I55" s="52">
        <v>5</v>
      </c>
      <c r="J55" s="52">
        <v>5</v>
      </c>
      <c r="K55" s="52">
        <v>0</v>
      </c>
      <c r="L55" s="52">
        <v>52</v>
      </c>
      <c r="M55" s="52">
        <v>1349712</v>
      </c>
      <c r="N55" s="52">
        <v>3</v>
      </c>
      <c r="O55" s="52">
        <v>2</v>
      </c>
      <c r="P55" s="52">
        <v>1</v>
      </c>
      <c r="Q55" s="52">
        <v>22</v>
      </c>
      <c r="R55" s="52">
        <v>75000</v>
      </c>
      <c r="S55" s="52">
        <v>33</v>
      </c>
      <c r="T55" s="52">
        <v>14</v>
      </c>
      <c r="U55" s="52">
        <v>19</v>
      </c>
      <c r="V55" s="52">
        <v>698</v>
      </c>
      <c r="W55" s="52">
        <v>2094000</v>
      </c>
    </row>
    <row r="56" spans="1:23" ht="14.25" customHeight="1">
      <c r="A56" s="151"/>
      <c r="B56" s="79" t="s">
        <v>304</v>
      </c>
      <c r="C56" s="80" t="s">
        <v>306</v>
      </c>
      <c r="D56" s="52">
        <v>631</v>
      </c>
      <c r="E56" s="52">
        <v>335</v>
      </c>
      <c r="F56" s="52">
        <v>296</v>
      </c>
      <c r="G56" s="52">
        <v>7305</v>
      </c>
      <c r="H56" s="52">
        <v>13871900</v>
      </c>
      <c r="I56" s="52">
        <v>0</v>
      </c>
      <c r="J56" s="52">
        <v>0</v>
      </c>
      <c r="K56" s="52">
        <v>0</v>
      </c>
      <c r="L56" s="52">
        <v>0</v>
      </c>
      <c r="M56" s="52">
        <v>0</v>
      </c>
      <c r="N56" s="52">
        <v>0</v>
      </c>
      <c r="O56" s="52">
        <v>0</v>
      </c>
      <c r="P56" s="52">
        <v>0</v>
      </c>
      <c r="Q56" s="52">
        <v>0</v>
      </c>
      <c r="R56" s="52">
        <v>0</v>
      </c>
      <c r="S56" s="52">
        <v>5</v>
      </c>
      <c r="T56" s="52">
        <v>3</v>
      </c>
      <c r="U56" s="52">
        <v>2</v>
      </c>
      <c r="V56" s="52">
        <v>168</v>
      </c>
      <c r="W56" s="52">
        <v>504000</v>
      </c>
    </row>
    <row r="57" spans="1:23" ht="14.25" customHeight="1">
      <c r="A57" s="103" t="s">
        <v>288</v>
      </c>
      <c r="B57" s="75" t="s">
        <v>296</v>
      </c>
      <c r="C57" s="76" t="s">
        <v>307</v>
      </c>
      <c r="D57" s="70">
        <v>1796</v>
      </c>
      <c r="E57" s="70">
        <v>908</v>
      </c>
      <c r="F57" s="70">
        <v>888</v>
      </c>
      <c r="G57" s="70">
        <v>20573</v>
      </c>
      <c r="H57" s="70">
        <v>43203300</v>
      </c>
      <c r="I57" s="70">
        <v>9</v>
      </c>
      <c r="J57" s="70">
        <v>2</v>
      </c>
      <c r="K57" s="70">
        <v>7</v>
      </c>
      <c r="L57" s="70">
        <v>29</v>
      </c>
      <c r="M57" s="70">
        <v>763811</v>
      </c>
      <c r="N57" s="70">
        <v>8</v>
      </c>
      <c r="O57" s="70">
        <v>4</v>
      </c>
      <c r="P57" s="70">
        <v>4</v>
      </c>
      <c r="Q57" s="70">
        <v>81</v>
      </c>
      <c r="R57" s="70">
        <v>343500</v>
      </c>
      <c r="S57" s="70">
        <v>53</v>
      </c>
      <c r="T57" s="70">
        <v>30</v>
      </c>
      <c r="U57" s="70">
        <v>23</v>
      </c>
      <c r="V57" s="70">
        <v>2259</v>
      </c>
      <c r="W57" s="70">
        <v>6576900</v>
      </c>
    </row>
    <row r="58" spans="1:23" ht="14.25" customHeight="1">
      <c r="A58" s="150" t="s">
        <v>217</v>
      </c>
      <c r="B58" s="77" t="s">
        <v>300</v>
      </c>
      <c r="C58" s="78" t="s">
        <v>303</v>
      </c>
      <c r="D58" s="52">
        <v>784</v>
      </c>
      <c r="E58" s="52">
        <v>366</v>
      </c>
      <c r="F58" s="52">
        <v>418</v>
      </c>
      <c r="G58" s="52">
        <v>9029</v>
      </c>
      <c r="H58" s="52">
        <v>18960900</v>
      </c>
      <c r="I58" s="52">
        <v>3</v>
      </c>
      <c r="J58" s="52">
        <v>0</v>
      </c>
      <c r="K58" s="52">
        <v>3</v>
      </c>
      <c r="L58" s="52">
        <v>8</v>
      </c>
      <c r="M58" s="52">
        <v>100525</v>
      </c>
      <c r="N58" s="52">
        <v>6</v>
      </c>
      <c r="O58" s="52">
        <v>4</v>
      </c>
      <c r="P58" s="52">
        <v>2</v>
      </c>
      <c r="Q58" s="52">
        <v>58</v>
      </c>
      <c r="R58" s="52">
        <v>235000</v>
      </c>
      <c r="S58" s="52">
        <v>19</v>
      </c>
      <c r="T58" s="52">
        <v>14</v>
      </c>
      <c r="U58" s="52">
        <v>5</v>
      </c>
      <c r="V58" s="52">
        <v>891</v>
      </c>
      <c r="W58" s="52">
        <v>2559100</v>
      </c>
    </row>
    <row r="59" spans="1:23" ht="14.25" customHeight="1">
      <c r="A59" s="151"/>
      <c r="B59" s="79" t="s">
        <v>304</v>
      </c>
      <c r="C59" s="80" t="s">
        <v>306</v>
      </c>
      <c r="D59" s="52">
        <v>1012</v>
      </c>
      <c r="E59" s="52">
        <v>542</v>
      </c>
      <c r="F59" s="52">
        <v>470</v>
      </c>
      <c r="G59" s="52">
        <v>11544</v>
      </c>
      <c r="H59" s="52">
        <v>24242400</v>
      </c>
      <c r="I59" s="52">
        <v>6</v>
      </c>
      <c r="J59" s="52">
        <v>2</v>
      </c>
      <c r="K59" s="52">
        <v>4</v>
      </c>
      <c r="L59" s="52">
        <v>21</v>
      </c>
      <c r="M59" s="52">
        <v>663286</v>
      </c>
      <c r="N59" s="52">
        <v>2</v>
      </c>
      <c r="O59" s="52">
        <v>0</v>
      </c>
      <c r="P59" s="52">
        <v>2</v>
      </c>
      <c r="Q59" s="52">
        <v>23</v>
      </c>
      <c r="R59" s="52">
        <v>108500</v>
      </c>
      <c r="S59" s="52">
        <v>34</v>
      </c>
      <c r="T59" s="52">
        <v>16</v>
      </c>
      <c r="U59" s="52">
        <v>18</v>
      </c>
      <c r="V59" s="52">
        <v>1368</v>
      </c>
      <c r="W59" s="52">
        <v>4017800</v>
      </c>
    </row>
    <row r="60" spans="1:23" ht="14.25" customHeight="1">
      <c r="A60" s="103" t="s">
        <v>289</v>
      </c>
      <c r="B60" s="75" t="s">
        <v>296</v>
      </c>
      <c r="C60" s="76" t="s">
        <v>307</v>
      </c>
      <c r="D60" s="70">
        <v>3540</v>
      </c>
      <c r="E60" s="70">
        <v>1854</v>
      </c>
      <c r="F60" s="70">
        <v>1686</v>
      </c>
      <c r="G60" s="70">
        <v>40014</v>
      </c>
      <c r="H60" s="70">
        <v>83953998</v>
      </c>
      <c r="I60" s="70">
        <v>26</v>
      </c>
      <c r="J60" s="70">
        <v>16</v>
      </c>
      <c r="K60" s="70">
        <v>10</v>
      </c>
      <c r="L60" s="70">
        <v>69</v>
      </c>
      <c r="M60" s="70">
        <v>939881</v>
      </c>
      <c r="N60" s="70">
        <v>6</v>
      </c>
      <c r="O60" s="70">
        <v>6</v>
      </c>
      <c r="P60" s="70">
        <v>0</v>
      </c>
      <c r="Q60" s="70">
        <v>62</v>
      </c>
      <c r="R60" s="70">
        <v>306000</v>
      </c>
      <c r="S60" s="70">
        <v>72</v>
      </c>
      <c r="T60" s="70">
        <v>34</v>
      </c>
      <c r="U60" s="70">
        <v>38</v>
      </c>
      <c r="V60" s="70">
        <v>2150</v>
      </c>
      <c r="W60" s="70">
        <v>6128700</v>
      </c>
    </row>
    <row r="61" spans="1:23" ht="14.25" customHeight="1">
      <c r="A61" s="150" t="s">
        <v>218</v>
      </c>
      <c r="B61" s="77" t="s">
        <v>300</v>
      </c>
      <c r="C61" s="78" t="s">
        <v>303</v>
      </c>
      <c r="D61" s="52">
        <v>1696</v>
      </c>
      <c r="E61" s="52">
        <v>887</v>
      </c>
      <c r="F61" s="52">
        <v>809</v>
      </c>
      <c r="G61" s="52">
        <v>19344</v>
      </c>
      <c r="H61" s="52">
        <v>40597398</v>
      </c>
      <c r="I61" s="52">
        <v>13</v>
      </c>
      <c r="J61" s="52">
        <v>6</v>
      </c>
      <c r="K61" s="52">
        <v>7</v>
      </c>
      <c r="L61" s="52">
        <v>35</v>
      </c>
      <c r="M61" s="52">
        <v>443289</v>
      </c>
      <c r="N61" s="52">
        <v>6</v>
      </c>
      <c r="O61" s="52">
        <v>6</v>
      </c>
      <c r="P61" s="52">
        <v>0</v>
      </c>
      <c r="Q61" s="52">
        <v>62</v>
      </c>
      <c r="R61" s="52">
        <v>306000</v>
      </c>
      <c r="S61" s="52">
        <v>30</v>
      </c>
      <c r="T61" s="52">
        <v>14</v>
      </c>
      <c r="U61" s="52">
        <v>16</v>
      </c>
      <c r="V61" s="52">
        <v>850</v>
      </c>
      <c r="W61" s="52">
        <v>2451200</v>
      </c>
    </row>
    <row r="62" spans="1:23" ht="14.25" customHeight="1">
      <c r="A62" s="151"/>
      <c r="B62" s="79" t="s">
        <v>304</v>
      </c>
      <c r="C62" s="80" t="s">
        <v>306</v>
      </c>
      <c r="D62" s="52">
        <v>1844</v>
      </c>
      <c r="E62" s="52">
        <v>967</v>
      </c>
      <c r="F62" s="52">
        <v>877</v>
      </c>
      <c r="G62" s="52">
        <v>20670</v>
      </c>
      <c r="H62" s="52">
        <v>43356600</v>
      </c>
      <c r="I62" s="52">
        <v>13</v>
      </c>
      <c r="J62" s="52">
        <v>10</v>
      </c>
      <c r="K62" s="52">
        <v>3</v>
      </c>
      <c r="L62" s="52">
        <v>34</v>
      </c>
      <c r="M62" s="52">
        <v>496592</v>
      </c>
      <c r="N62" s="52">
        <v>0</v>
      </c>
      <c r="O62" s="52">
        <v>0</v>
      </c>
      <c r="P62" s="52">
        <v>0</v>
      </c>
      <c r="Q62" s="52">
        <v>0</v>
      </c>
      <c r="R62" s="52">
        <v>0</v>
      </c>
      <c r="S62" s="52">
        <v>42</v>
      </c>
      <c r="T62" s="52">
        <v>20</v>
      </c>
      <c r="U62" s="52">
        <v>22</v>
      </c>
      <c r="V62" s="52">
        <v>1300</v>
      </c>
      <c r="W62" s="52">
        <v>3677500</v>
      </c>
    </row>
    <row r="63" spans="1:23" ht="14.25" customHeight="1">
      <c r="A63" s="103" t="s">
        <v>290</v>
      </c>
      <c r="B63" s="75" t="s">
        <v>296</v>
      </c>
      <c r="C63" s="76" t="s">
        <v>307</v>
      </c>
      <c r="D63" s="70">
        <v>280</v>
      </c>
      <c r="E63" s="70">
        <v>152</v>
      </c>
      <c r="F63" s="70">
        <v>128</v>
      </c>
      <c r="G63" s="70">
        <v>3074</v>
      </c>
      <c r="H63" s="70">
        <v>5840600</v>
      </c>
      <c r="I63" s="70">
        <v>2</v>
      </c>
      <c r="J63" s="70">
        <v>2</v>
      </c>
      <c r="K63" s="70">
        <v>0</v>
      </c>
      <c r="L63" s="70">
        <v>8</v>
      </c>
      <c r="M63" s="70">
        <v>140043</v>
      </c>
      <c r="N63" s="70">
        <v>0</v>
      </c>
      <c r="O63" s="70">
        <v>0</v>
      </c>
      <c r="P63" s="70">
        <v>0</v>
      </c>
      <c r="Q63" s="70">
        <v>0</v>
      </c>
      <c r="R63" s="70">
        <v>0</v>
      </c>
      <c r="S63" s="70">
        <v>8</v>
      </c>
      <c r="T63" s="70">
        <v>5</v>
      </c>
      <c r="U63" s="70">
        <v>3</v>
      </c>
      <c r="V63" s="70">
        <v>94</v>
      </c>
      <c r="W63" s="70">
        <v>282000</v>
      </c>
    </row>
    <row r="64" spans="1:23" ht="14.25" customHeight="1">
      <c r="A64" s="150" t="s">
        <v>219</v>
      </c>
      <c r="B64" s="77" t="s">
        <v>300</v>
      </c>
      <c r="C64" s="78" t="s">
        <v>303</v>
      </c>
      <c r="D64" s="52">
        <v>280</v>
      </c>
      <c r="E64" s="52">
        <v>152</v>
      </c>
      <c r="F64" s="52">
        <v>128</v>
      </c>
      <c r="G64" s="52">
        <v>3074</v>
      </c>
      <c r="H64" s="52">
        <v>5840600</v>
      </c>
      <c r="I64" s="52">
        <v>2</v>
      </c>
      <c r="J64" s="52">
        <v>2</v>
      </c>
      <c r="K64" s="52">
        <v>0</v>
      </c>
      <c r="L64" s="52">
        <v>8</v>
      </c>
      <c r="M64" s="52">
        <v>140043</v>
      </c>
      <c r="N64" s="52">
        <v>0</v>
      </c>
      <c r="O64" s="52">
        <v>0</v>
      </c>
      <c r="P64" s="52">
        <v>0</v>
      </c>
      <c r="Q64" s="52">
        <v>0</v>
      </c>
      <c r="R64" s="52">
        <v>0</v>
      </c>
      <c r="S64" s="52">
        <v>8</v>
      </c>
      <c r="T64" s="52">
        <v>5</v>
      </c>
      <c r="U64" s="52">
        <v>3</v>
      </c>
      <c r="V64" s="52">
        <v>94</v>
      </c>
      <c r="W64" s="52">
        <v>282000</v>
      </c>
    </row>
    <row r="65" spans="1:23" ht="14.25" customHeight="1">
      <c r="A65" s="151"/>
      <c r="B65" s="79" t="s">
        <v>304</v>
      </c>
      <c r="C65" s="80" t="s">
        <v>306</v>
      </c>
      <c r="D65" s="52">
        <v>0</v>
      </c>
      <c r="E65" s="52">
        <v>0</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row>
    <row r="66" spans="1:23" ht="14.25" customHeight="1">
      <c r="A66" s="103" t="s">
        <v>291</v>
      </c>
      <c r="B66" s="75" t="s">
        <v>296</v>
      </c>
      <c r="C66" s="76" t="s">
        <v>307</v>
      </c>
      <c r="D66" s="70">
        <v>2779</v>
      </c>
      <c r="E66" s="70">
        <v>1348</v>
      </c>
      <c r="F66" s="70">
        <v>1431</v>
      </c>
      <c r="G66" s="70">
        <v>29754</v>
      </c>
      <c r="H66" s="70">
        <v>56533600</v>
      </c>
      <c r="I66" s="70">
        <v>4</v>
      </c>
      <c r="J66" s="70">
        <v>1</v>
      </c>
      <c r="K66" s="70">
        <v>3</v>
      </c>
      <c r="L66" s="70">
        <v>9</v>
      </c>
      <c r="M66" s="70">
        <v>204477</v>
      </c>
      <c r="N66" s="70">
        <v>4</v>
      </c>
      <c r="O66" s="70">
        <v>1</v>
      </c>
      <c r="P66" s="70">
        <v>3</v>
      </c>
      <c r="Q66" s="70">
        <v>29</v>
      </c>
      <c r="R66" s="70">
        <v>134500</v>
      </c>
      <c r="S66" s="70">
        <v>69</v>
      </c>
      <c r="T66" s="70">
        <v>42</v>
      </c>
      <c r="U66" s="70">
        <v>27</v>
      </c>
      <c r="V66" s="70">
        <v>1156</v>
      </c>
      <c r="W66" s="70">
        <v>2839977</v>
      </c>
    </row>
    <row r="67" spans="1:23" ht="14.25" customHeight="1">
      <c r="A67" s="150" t="s">
        <v>220</v>
      </c>
      <c r="B67" s="77" t="s">
        <v>300</v>
      </c>
      <c r="C67" s="78" t="s">
        <v>303</v>
      </c>
      <c r="D67" s="52">
        <v>2596</v>
      </c>
      <c r="E67" s="52">
        <v>1257</v>
      </c>
      <c r="F67" s="52">
        <v>1339</v>
      </c>
      <c r="G67" s="52">
        <v>27677</v>
      </c>
      <c r="H67" s="52">
        <v>52587300</v>
      </c>
      <c r="I67" s="52">
        <v>4</v>
      </c>
      <c r="J67" s="52">
        <v>1</v>
      </c>
      <c r="K67" s="52">
        <v>3</v>
      </c>
      <c r="L67" s="52">
        <v>9</v>
      </c>
      <c r="M67" s="52">
        <v>204477</v>
      </c>
      <c r="N67" s="52">
        <v>4</v>
      </c>
      <c r="O67" s="52">
        <v>1</v>
      </c>
      <c r="P67" s="52">
        <v>3</v>
      </c>
      <c r="Q67" s="52">
        <v>23</v>
      </c>
      <c r="R67" s="52">
        <v>104500</v>
      </c>
      <c r="S67" s="52">
        <v>69</v>
      </c>
      <c r="T67" s="52">
        <v>42</v>
      </c>
      <c r="U67" s="52">
        <v>27</v>
      </c>
      <c r="V67" s="52">
        <v>1126</v>
      </c>
      <c r="W67" s="52">
        <v>2749977</v>
      </c>
    </row>
    <row r="68" spans="1:23" ht="14.25" customHeight="1">
      <c r="A68" s="151"/>
      <c r="B68" s="79" t="s">
        <v>304</v>
      </c>
      <c r="C68" s="80" t="s">
        <v>306</v>
      </c>
      <c r="D68" s="52">
        <v>183</v>
      </c>
      <c r="E68" s="52">
        <v>91</v>
      </c>
      <c r="F68" s="52">
        <v>92</v>
      </c>
      <c r="G68" s="52">
        <v>2077</v>
      </c>
      <c r="H68" s="52">
        <v>3946300</v>
      </c>
      <c r="I68" s="52">
        <v>0</v>
      </c>
      <c r="J68" s="52">
        <v>0</v>
      </c>
      <c r="K68" s="52">
        <v>0</v>
      </c>
      <c r="L68" s="52">
        <v>0</v>
      </c>
      <c r="M68" s="52">
        <v>0</v>
      </c>
      <c r="N68" s="52">
        <v>0</v>
      </c>
      <c r="O68" s="52">
        <v>0</v>
      </c>
      <c r="P68" s="52">
        <v>0</v>
      </c>
      <c r="Q68" s="52">
        <v>6</v>
      </c>
      <c r="R68" s="52">
        <v>30000</v>
      </c>
      <c r="S68" s="52">
        <v>0</v>
      </c>
      <c r="T68" s="52">
        <v>0</v>
      </c>
      <c r="U68" s="52">
        <v>0</v>
      </c>
      <c r="V68" s="52">
        <v>30</v>
      </c>
      <c r="W68" s="52">
        <v>90000</v>
      </c>
    </row>
    <row r="69" spans="1:23" ht="14.25" customHeight="1">
      <c r="A69" s="103" t="s">
        <v>292</v>
      </c>
      <c r="B69" s="75" t="s">
        <v>296</v>
      </c>
      <c r="C69" s="76" t="s">
        <v>307</v>
      </c>
      <c r="D69" s="70">
        <v>1005</v>
      </c>
      <c r="E69" s="70">
        <v>512</v>
      </c>
      <c r="F69" s="70">
        <v>493</v>
      </c>
      <c r="G69" s="70">
        <v>11252</v>
      </c>
      <c r="H69" s="70">
        <v>21378800</v>
      </c>
      <c r="I69" s="70">
        <v>3</v>
      </c>
      <c r="J69" s="70">
        <v>0</v>
      </c>
      <c r="K69" s="70">
        <v>3</v>
      </c>
      <c r="L69" s="70">
        <v>10</v>
      </c>
      <c r="M69" s="70">
        <v>278759</v>
      </c>
      <c r="N69" s="70">
        <v>3</v>
      </c>
      <c r="O69" s="70">
        <v>1</v>
      </c>
      <c r="P69" s="70">
        <v>2</v>
      </c>
      <c r="Q69" s="70">
        <v>17</v>
      </c>
      <c r="R69" s="70">
        <v>65500</v>
      </c>
      <c r="S69" s="70">
        <v>63</v>
      </c>
      <c r="T69" s="70">
        <v>28</v>
      </c>
      <c r="U69" s="70">
        <v>35</v>
      </c>
      <c r="V69" s="70">
        <v>799</v>
      </c>
      <c r="W69" s="70">
        <v>2170538</v>
      </c>
    </row>
    <row r="70" spans="1:23" ht="14.25" customHeight="1">
      <c r="A70" s="150" t="s">
        <v>221</v>
      </c>
      <c r="B70" s="77" t="s">
        <v>300</v>
      </c>
      <c r="C70" s="78" t="s">
        <v>303</v>
      </c>
      <c r="D70" s="52">
        <v>935</v>
      </c>
      <c r="E70" s="52">
        <v>481</v>
      </c>
      <c r="F70" s="52">
        <v>454</v>
      </c>
      <c r="G70" s="52">
        <v>10575</v>
      </c>
      <c r="H70" s="52">
        <v>20092500</v>
      </c>
      <c r="I70" s="52">
        <v>3</v>
      </c>
      <c r="J70" s="52">
        <v>0</v>
      </c>
      <c r="K70" s="52">
        <v>3</v>
      </c>
      <c r="L70" s="52">
        <v>10</v>
      </c>
      <c r="M70" s="52">
        <v>278759</v>
      </c>
      <c r="N70" s="52">
        <v>3</v>
      </c>
      <c r="O70" s="52">
        <v>1</v>
      </c>
      <c r="P70" s="52">
        <v>2</v>
      </c>
      <c r="Q70" s="52">
        <v>17</v>
      </c>
      <c r="R70" s="52">
        <v>65500</v>
      </c>
      <c r="S70" s="52">
        <v>56</v>
      </c>
      <c r="T70" s="52">
        <v>25</v>
      </c>
      <c r="U70" s="52">
        <v>31</v>
      </c>
      <c r="V70" s="52">
        <v>729</v>
      </c>
      <c r="W70" s="52">
        <v>1976538</v>
      </c>
    </row>
    <row r="71" spans="1:23" ht="14.25" customHeight="1">
      <c r="A71" s="151"/>
      <c r="B71" s="79" t="s">
        <v>304</v>
      </c>
      <c r="C71" s="80" t="s">
        <v>306</v>
      </c>
      <c r="D71" s="52">
        <v>70</v>
      </c>
      <c r="E71" s="52">
        <v>31</v>
      </c>
      <c r="F71" s="52">
        <v>39</v>
      </c>
      <c r="G71" s="52">
        <v>677</v>
      </c>
      <c r="H71" s="52">
        <v>1286300</v>
      </c>
      <c r="I71" s="52">
        <v>0</v>
      </c>
      <c r="J71" s="52">
        <v>0</v>
      </c>
      <c r="K71" s="52">
        <v>0</v>
      </c>
      <c r="L71" s="52">
        <v>0</v>
      </c>
      <c r="M71" s="52">
        <v>0</v>
      </c>
      <c r="N71" s="52">
        <v>0</v>
      </c>
      <c r="O71" s="52">
        <v>0</v>
      </c>
      <c r="P71" s="52">
        <v>0</v>
      </c>
      <c r="Q71" s="52">
        <v>0</v>
      </c>
      <c r="R71" s="52">
        <v>0</v>
      </c>
      <c r="S71" s="52">
        <v>7</v>
      </c>
      <c r="T71" s="52">
        <v>3</v>
      </c>
      <c r="U71" s="52">
        <v>4</v>
      </c>
      <c r="V71" s="52">
        <v>70</v>
      </c>
      <c r="W71" s="52">
        <v>194000</v>
      </c>
    </row>
    <row r="72" spans="1:23" ht="14.25" customHeight="1">
      <c r="A72" s="103" t="s">
        <v>293</v>
      </c>
      <c r="B72" s="75" t="s">
        <v>296</v>
      </c>
      <c r="C72" s="76" t="s">
        <v>307</v>
      </c>
      <c r="D72" s="70">
        <v>2354</v>
      </c>
      <c r="E72" s="70">
        <v>1198</v>
      </c>
      <c r="F72" s="70">
        <v>1156</v>
      </c>
      <c r="G72" s="70">
        <v>21451</v>
      </c>
      <c r="H72" s="70">
        <v>41198418</v>
      </c>
      <c r="I72" s="70">
        <v>4</v>
      </c>
      <c r="J72" s="70">
        <v>3</v>
      </c>
      <c r="K72" s="70">
        <v>1</v>
      </c>
      <c r="L72" s="70">
        <v>1565</v>
      </c>
      <c r="M72" s="70">
        <v>2092281</v>
      </c>
      <c r="N72" s="70">
        <v>3</v>
      </c>
      <c r="O72" s="70">
        <v>2</v>
      </c>
      <c r="P72" s="70">
        <v>1</v>
      </c>
      <c r="Q72" s="70">
        <v>88</v>
      </c>
      <c r="R72" s="70">
        <v>371600</v>
      </c>
      <c r="S72" s="70">
        <v>174</v>
      </c>
      <c r="T72" s="70">
        <v>79</v>
      </c>
      <c r="U72" s="70">
        <v>95</v>
      </c>
      <c r="V72" s="70">
        <v>2058</v>
      </c>
      <c r="W72" s="70">
        <v>5678448</v>
      </c>
    </row>
    <row r="73" spans="1:23" ht="14.25" customHeight="1">
      <c r="A73" s="150" t="s">
        <v>222</v>
      </c>
      <c r="B73" s="77" t="s">
        <v>300</v>
      </c>
      <c r="C73" s="78" t="s">
        <v>303</v>
      </c>
      <c r="D73" s="52">
        <v>2324</v>
      </c>
      <c r="E73" s="52">
        <v>1179</v>
      </c>
      <c r="F73" s="52">
        <v>1145</v>
      </c>
      <c r="G73" s="52">
        <v>21161</v>
      </c>
      <c r="H73" s="52">
        <v>40647418</v>
      </c>
      <c r="I73" s="52">
        <v>4</v>
      </c>
      <c r="J73" s="52">
        <v>3</v>
      </c>
      <c r="K73" s="52">
        <v>1</v>
      </c>
      <c r="L73" s="52">
        <v>1565</v>
      </c>
      <c r="M73" s="52">
        <v>2092281</v>
      </c>
      <c r="N73" s="52">
        <v>3</v>
      </c>
      <c r="O73" s="52">
        <v>2</v>
      </c>
      <c r="P73" s="52">
        <v>1</v>
      </c>
      <c r="Q73" s="52">
        <v>88</v>
      </c>
      <c r="R73" s="52">
        <v>371600</v>
      </c>
      <c r="S73" s="52">
        <v>174</v>
      </c>
      <c r="T73" s="52">
        <v>79</v>
      </c>
      <c r="U73" s="52">
        <v>95</v>
      </c>
      <c r="V73" s="52">
        <v>2058</v>
      </c>
      <c r="W73" s="52">
        <v>5678448</v>
      </c>
    </row>
    <row r="74" spans="1:23" ht="14.25" customHeight="1">
      <c r="A74" s="151"/>
      <c r="B74" s="79" t="s">
        <v>304</v>
      </c>
      <c r="C74" s="80" t="s">
        <v>306</v>
      </c>
      <c r="D74" s="52">
        <v>30</v>
      </c>
      <c r="E74" s="52">
        <v>19</v>
      </c>
      <c r="F74" s="52">
        <v>11</v>
      </c>
      <c r="G74" s="52">
        <v>290</v>
      </c>
      <c r="H74" s="52">
        <v>551000</v>
      </c>
      <c r="I74" s="52">
        <v>0</v>
      </c>
      <c r="J74" s="52">
        <v>0</v>
      </c>
      <c r="K74" s="52">
        <v>0</v>
      </c>
      <c r="L74" s="52">
        <v>0</v>
      </c>
      <c r="M74" s="52">
        <v>0</v>
      </c>
      <c r="N74" s="52">
        <v>0</v>
      </c>
      <c r="O74" s="52">
        <v>0</v>
      </c>
      <c r="P74" s="52">
        <v>0</v>
      </c>
      <c r="Q74" s="52">
        <v>0</v>
      </c>
      <c r="R74" s="52">
        <v>0</v>
      </c>
      <c r="S74" s="52">
        <v>0</v>
      </c>
      <c r="T74" s="52">
        <v>0</v>
      </c>
      <c r="U74" s="52">
        <v>0</v>
      </c>
      <c r="V74" s="52">
        <v>0</v>
      </c>
      <c r="W74" s="52">
        <v>0</v>
      </c>
    </row>
    <row r="75" spans="1:23" ht="14.25" customHeight="1">
      <c r="A75" s="103" t="s">
        <v>294</v>
      </c>
      <c r="B75" s="75" t="s">
        <v>296</v>
      </c>
      <c r="C75" s="76" t="s">
        <v>307</v>
      </c>
      <c r="D75" s="70">
        <v>236</v>
      </c>
      <c r="E75" s="70">
        <v>130</v>
      </c>
      <c r="F75" s="70">
        <v>106</v>
      </c>
      <c r="G75" s="70">
        <v>2715</v>
      </c>
      <c r="H75" s="70">
        <v>5158500</v>
      </c>
      <c r="I75" s="70">
        <v>10</v>
      </c>
      <c r="J75" s="70">
        <v>5</v>
      </c>
      <c r="K75" s="70">
        <v>5</v>
      </c>
      <c r="L75" s="70">
        <v>22</v>
      </c>
      <c r="M75" s="70">
        <v>679149</v>
      </c>
      <c r="N75" s="70">
        <v>1</v>
      </c>
      <c r="O75" s="70">
        <v>1</v>
      </c>
      <c r="P75" s="70">
        <v>0</v>
      </c>
      <c r="Q75" s="70">
        <v>18</v>
      </c>
      <c r="R75" s="70">
        <v>84000</v>
      </c>
      <c r="S75" s="70">
        <v>14</v>
      </c>
      <c r="T75" s="70">
        <v>7</v>
      </c>
      <c r="U75" s="70">
        <v>7</v>
      </c>
      <c r="V75" s="70">
        <v>220</v>
      </c>
      <c r="W75" s="70">
        <v>627000</v>
      </c>
    </row>
    <row r="76" spans="1:23" ht="14.25" customHeight="1">
      <c r="A76" s="150" t="s">
        <v>224</v>
      </c>
      <c r="B76" s="77" t="s">
        <v>300</v>
      </c>
      <c r="C76" s="78" t="s">
        <v>303</v>
      </c>
      <c r="D76" s="52">
        <v>222</v>
      </c>
      <c r="E76" s="52">
        <v>126</v>
      </c>
      <c r="F76" s="52">
        <v>96</v>
      </c>
      <c r="G76" s="52">
        <v>2565</v>
      </c>
      <c r="H76" s="52">
        <v>4873500</v>
      </c>
      <c r="I76" s="52">
        <v>10</v>
      </c>
      <c r="J76" s="52">
        <v>5</v>
      </c>
      <c r="K76" s="52">
        <v>5</v>
      </c>
      <c r="L76" s="52">
        <v>22</v>
      </c>
      <c r="M76" s="52">
        <v>679149</v>
      </c>
      <c r="N76" s="52">
        <v>1</v>
      </c>
      <c r="O76" s="52">
        <v>1</v>
      </c>
      <c r="P76" s="52">
        <v>0</v>
      </c>
      <c r="Q76" s="52">
        <v>18</v>
      </c>
      <c r="R76" s="52">
        <v>84000</v>
      </c>
      <c r="S76" s="52">
        <v>14</v>
      </c>
      <c r="T76" s="52">
        <v>7</v>
      </c>
      <c r="U76" s="52">
        <v>7</v>
      </c>
      <c r="V76" s="52">
        <v>184</v>
      </c>
      <c r="W76" s="52">
        <v>549000</v>
      </c>
    </row>
    <row r="77" spans="1:23" ht="14.25" customHeight="1">
      <c r="A77" s="151"/>
      <c r="B77" s="79" t="s">
        <v>304</v>
      </c>
      <c r="C77" s="80" t="s">
        <v>306</v>
      </c>
      <c r="D77" s="52">
        <v>14</v>
      </c>
      <c r="E77" s="52">
        <v>4</v>
      </c>
      <c r="F77" s="52">
        <v>10</v>
      </c>
      <c r="G77" s="52">
        <v>150</v>
      </c>
      <c r="H77" s="52">
        <v>285000</v>
      </c>
      <c r="I77" s="52">
        <v>0</v>
      </c>
      <c r="J77" s="52">
        <v>0</v>
      </c>
      <c r="K77" s="52">
        <v>0</v>
      </c>
      <c r="L77" s="52">
        <v>0</v>
      </c>
      <c r="M77" s="52">
        <v>0</v>
      </c>
      <c r="N77" s="52">
        <v>0</v>
      </c>
      <c r="O77" s="52">
        <v>0</v>
      </c>
      <c r="P77" s="52">
        <v>0</v>
      </c>
      <c r="Q77" s="52">
        <v>0</v>
      </c>
      <c r="R77" s="52">
        <v>0</v>
      </c>
      <c r="S77" s="52">
        <v>0</v>
      </c>
      <c r="T77" s="52">
        <v>0</v>
      </c>
      <c r="U77" s="52">
        <v>0</v>
      </c>
      <c r="V77" s="52">
        <v>36</v>
      </c>
      <c r="W77" s="52">
        <v>78000</v>
      </c>
    </row>
    <row r="78" spans="1:23" ht="14.25" customHeight="1">
      <c r="A78" s="103" t="s">
        <v>295</v>
      </c>
      <c r="B78" s="75" t="s">
        <v>296</v>
      </c>
      <c r="C78" s="76" t="s">
        <v>307</v>
      </c>
      <c r="D78" s="70">
        <v>15</v>
      </c>
      <c r="E78" s="70">
        <v>11</v>
      </c>
      <c r="F78" s="70">
        <v>4</v>
      </c>
      <c r="G78" s="70">
        <v>170</v>
      </c>
      <c r="H78" s="70">
        <v>340000</v>
      </c>
      <c r="I78" s="70">
        <v>0</v>
      </c>
      <c r="J78" s="70">
        <v>0</v>
      </c>
      <c r="K78" s="70">
        <v>0</v>
      </c>
      <c r="L78" s="70">
        <v>4</v>
      </c>
      <c r="M78" s="70">
        <v>24754</v>
      </c>
      <c r="N78" s="70">
        <v>0</v>
      </c>
      <c r="O78" s="70">
        <v>0</v>
      </c>
      <c r="P78" s="70">
        <v>0</v>
      </c>
      <c r="Q78" s="70">
        <v>0</v>
      </c>
      <c r="R78" s="70">
        <v>0</v>
      </c>
      <c r="S78" s="70">
        <v>2</v>
      </c>
      <c r="T78" s="70">
        <v>2</v>
      </c>
      <c r="U78" s="70">
        <v>0</v>
      </c>
      <c r="V78" s="70">
        <v>24</v>
      </c>
      <c r="W78" s="70">
        <v>72000</v>
      </c>
    </row>
    <row r="79" spans="1:23" ht="14.25" customHeight="1">
      <c r="A79" s="150" t="s">
        <v>225</v>
      </c>
      <c r="B79" s="77" t="s">
        <v>300</v>
      </c>
      <c r="C79" s="78" t="s">
        <v>303</v>
      </c>
      <c r="D79" s="52">
        <v>14</v>
      </c>
      <c r="E79" s="52">
        <v>10</v>
      </c>
      <c r="F79" s="52">
        <v>4</v>
      </c>
      <c r="G79" s="52">
        <v>158</v>
      </c>
      <c r="H79" s="52">
        <v>316000</v>
      </c>
      <c r="I79" s="52">
        <v>0</v>
      </c>
      <c r="J79" s="52">
        <v>0</v>
      </c>
      <c r="K79" s="52">
        <v>0</v>
      </c>
      <c r="L79" s="52">
        <v>4</v>
      </c>
      <c r="M79" s="52">
        <v>24754</v>
      </c>
      <c r="N79" s="52">
        <v>0</v>
      </c>
      <c r="O79" s="52">
        <v>0</v>
      </c>
      <c r="P79" s="52">
        <v>0</v>
      </c>
      <c r="Q79" s="52">
        <v>0</v>
      </c>
      <c r="R79" s="52">
        <v>0</v>
      </c>
      <c r="S79" s="52">
        <v>2</v>
      </c>
      <c r="T79" s="52">
        <v>2</v>
      </c>
      <c r="U79" s="52">
        <v>0</v>
      </c>
      <c r="V79" s="52">
        <v>24</v>
      </c>
      <c r="W79" s="52">
        <v>72000</v>
      </c>
    </row>
    <row r="80" spans="1:23" ht="14.25" customHeight="1">
      <c r="A80" s="151"/>
      <c r="B80" s="79" t="s">
        <v>304</v>
      </c>
      <c r="C80" s="80" t="s">
        <v>306</v>
      </c>
      <c r="D80" s="53">
        <v>1</v>
      </c>
      <c r="E80" s="53">
        <v>1</v>
      </c>
      <c r="F80" s="53">
        <v>0</v>
      </c>
      <c r="G80" s="53">
        <v>12</v>
      </c>
      <c r="H80" s="53">
        <v>24000</v>
      </c>
      <c r="I80" s="53">
        <v>0</v>
      </c>
      <c r="J80" s="53">
        <v>0</v>
      </c>
      <c r="K80" s="53">
        <v>0</v>
      </c>
      <c r="L80" s="53">
        <v>0</v>
      </c>
      <c r="M80" s="53">
        <v>0</v>
      </c>
      <c r="N80" s="53">
        <v>0</v>
      </c>
      <c r="O80" s="53">
        <v>0</v>
      </c>
      <c r="P80" s="53">
        <v>0</v>
      </c>
      <c r="Q80" s="53">
        <v>0</v>
      </c>
      <c r="R80" s="53">
        <v>0</v>
      </c>
      <c r="S80" s="53">
        <v>0</v>
      </c>
      <c r="T80" s="53">
        <v>0</v>
      </c>
      <c r="U80" s="53">
        <v>0</v>
      </c>
      <c r="V80" s="53">
        <v>0</v>
      </c>
      <c r="W80" s="53">
        <v>0</v>
      </c>
    </row>
    <row r="81" spans="1:22" ht="17.25" customHeight="1">
      <c r="A81" s="54" t="s">
        <v>268</v>
      </c>
      <c r="B81" s="81"/>
      <c r="C81" s="81"/>
      <c r="V81" s="49"/>
    </row>
    <row r="82" spans="1:22" ht="17.25" customHeight="1">
      <c r="A82" s="54" t="s">
        <v>273</v>
      </c>
      <c r="B82" s="81"/>
      <c r="C82" s="81"/>
      <c r="V82" s="49"/>
    </row>
    <row r="83" spans="1:22" ht="12.75">
      <c r="A83" s="55" t="s">
        <v>226</v>
      </c>
      <c r="B83" s="81"/>
      <c r="C83" s="81"/>
    </row>
    <row r="84" spans="1:22" ht="12.75">
      <c r="A84" s="54" t="s">
        <v>274</v>
      </c>
      <c r="B84" s="81"/>
      <c r="C84" s="81"/>
    </row>
  </sheetData>
  <mergeCells count="52">
    <mergeCell ref="A46:A47"/>
    <mergeCell ref="A49:A50"/>
    <mergeCell ref="A52:A53"/>
    <mergeCell ref="A22:A23"/>
    <mergeCell ref="A25:A26"/>
    <mergeCell ref="A28:A29"/>
    <mergeCell ref="A31:A32"/>
    <mergeCell ref="A34:A35"/>
    <mergeCell ref="A37:A38"/>
    <mergeCell ref="A40:A41"/>
    <mergeCell ref="A43:A44"/>
    <mergeCell ref="A79:A80"/>
    <mergeCell ref="A55:A56"/>
    <mergeCell ref="A58:A59"/>
    <mergeCell ref="A61:A62"/>
    <mergeCell ref="A64:A65"/>
    <mergeCell ref="A67:A68"/>
    <mergeCell ref="A70:A71"/>
    <mergeCell ref="A73:A74"/>
    <mergeCell ref="A76:A77"/>
    <mergeCell ref="Q7:Q11"/>
    <mergeCell ref="R7:R11"/>
    <mergeCell ref="N9:N11"/>
    <mergeCell ref="W7:W11"/>
    <mergeCell ref="T9:T11"/>
    <mergeCell ref="V7:V11"/>
    <mergeCell ref="N7:P8"/>
    <mergeCell ref="U9:U11"/>
    <mergeCell ref="O9:O11"/>
    <mergeCell ref="P9:P11"/>
    <mergeCell ref="A13:A14"/>
    <mergeCell ref="A16:A17"/>
    <mergeCell ref="A19:A20"/>
    <mergeCell ref="S9:S11"/>
    <mergeCell ref="D4:H6"/>
    <mergeCell ref="I4:M6"/>
    <mergeCell ref="N4:R6"/>
    <mergeCell ref="I7:K8"/>
    <mergeCell ref="S4:W6"/>
    <mergeCell ref="S7:U8"/>
    <mergeCell ref="A4:C11"/>
    <mergeCell ref="D9:D11"/>
    <mergeCell ref="E9:E11"/>
    <mergeCell ref="F9:F11"/>
    <mergeCell ref="I9:I11"/>
    <mergeCell ref="J9:J11"/>
    <mergeCell ref="K9:K11"/>
    <mergeCell ref="L7:L11"/>
    <mergeCell ref="M7:M11"/>
    <mergeCell ref="D7:F8"/>
    <mergeCell ref="G7:G11"/>
    <mergeCell ref="H7:H11"/>
  </mergeCells>
  <phoneticPr fontId="6" type="noConversion"/>
  <printOptions horizontalCentered="1"/>
  <pageMargins left="0.43307086614173229" right="0.31496062992125984" top="0.62992125984251968" bottom="0.59055118110236227" header="0.31496062992125984" footer="0.23622047244094491"/>
  <pageSetup paperSize="9" scale="72"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35"/>
  <sheetViews>
    <sheetView zoomScaleNormal="100" zoomScaleSheetLayoutView="100" workbookViewId="0">
      <pane xSplit="3" ySplit="11" topLeftCell="D12" activePane="bottomRight" state="frozen"/>
      <selection activeCell="A4" sqref="A4:C11"/>
      <selection pane="topRight" activeCell="A4" sqref="A4:C11"/>
      <selection pane="bottomLeft" activeCell="A4" sqref="A4:C11"/>
      <selection pane="bottomRight" activeCell="D4" sqref="D4:W6"/>
    </sheetView>
  </sheetViews>
  <sheetFormatPr defaultColWidth="9.33203125" defaultRowHeight="12"/>
  <cols>
    <col min="1" max="1" width="18.33203125" style="57" customWidth="1"/>
    <col min="2" max="2" width="8.33203125" style="54" customWidth="1"/>
    <col min="3" max="3" width="13.83203125" style="54" customWidth="1"/>
    <col min="4" max="5" width="12.83203125" style="49" customWidth="1"/>
    <col min="6" max="6" width="14.6640625" style="49" customWidth="1"/>
    <col min="7" max="7" width="12.83203125" style="49" customWidth="1"/>
    <col min="8" max="8" width="15" style="49" customWidth="1"/>
    <col min="9" max="11" width="8.83203125" style="49" customWidth="1"/>
    <col min="12" max="12" width="12.83203125" style="49" customWidth="1"/>
    <col min="13" max="13" width="15.1640625" style="49" customWidth="1"/>
    <col min="14" max="16" width="10.5" style="49" customWidth="1"/>
    <col min="17" max="18" width="12.83203125" style="49" customWidth="1"/>
    <col min="19" max="21" width="10.1640625" style="49" customWidth="1"/>
    <col min="22" max="22" width="10.83203125" style="57" customWidth="1"/>
    <col min="23" max="23" width="14.83203125" style="49" customWidth="1"/>
    <col min="24" max="16384" width="9.33203125" style="49"/>
  </cols>
  <sheetData>
    <row r="1" spans="1:23" s="66" customFormat="1" ht="21">
      <c r="A1" s="47" t="s">
        <v>330</v>
      </c>
      <c r="B1" s="82"/>
      <c r="C1" s="82"/>
      <c r="D1" s="92"/>
      <c r="E1" s="92"/>
      <c r="F1" s="92"/>
      <c r="G1" s="92"/>
      <c r="H1" s="92"/>
      <c r="I1" s="92"/>
      <c r="J1" s="92"/>
      <c r="K1" s="92"/>
      <c r="L1" s="92"/>
      <c r="M1" s="92"/>
      <c r="N1" s="92"/>
      <c r="O1" s="92"/>
      <c r="P1" s="92"/>
      <c r="Q1" s="92"/>
      <c r="R1" s="92"/>
      <c r="S1" s="92"/>
      <c r="T1" s="92"/>
      <c r="U1" s="92"/>
      <c r="V1" s="92"/>
      <c r="W1" s="92"/>
    </row>
    <row r="2" spans="1:23" ht="15.75" customHeight="1">
      <c r="A2" s="49"/>
      <c r="B2" s="73"/>
      <c r="C2" s="73"/>
      <c r="D2" s="67" t="str">
        <f t="shared" ref="D2:M3" si="0">IF(F13=SUM(F16,F19,F22,F25,F28,F31,F34,F37,F40,F43,F46,F49,F52,F55,F58,F61,F64,F67,F70,F73,F76,F79),"","*")</f>
        <v/>
      </c>
      <c r="E2" s="67" t="str">
        <f t="shared" si="0"/>
        <v/>
      </c>
      <c r="F2" s="67" t="str">
        <f t="shared" si="0"/>
        <v/>
      </c>
      <c r="G2" s="67" t="str">
        <f t="shared" si="0"/>
        <v/>
      </c>
      <c r="H2" s="67" t="str">
        <f t="shared" si="0"/>
        <v/>
      </c>
      <c r="I2" s="67" t="str">
        <f t="shared" si="0"/>
        <v/>
      </c>
      <c r="J2" s="67" t="str">
        <f t="shared" si="0"/>
        <v/>
      </c>
      <c r="K2" s="67" t="str">
        <f t="shared" si="0"/>
        <v/>
      </c>
      <c r="L2" s="67" t="str">
        <f t="shared" si="0"/>
        <v/>
      </c>
      <c r="M2" s="67" t="str">
        <f t="shared" si="0"/>
        <v/>
      </c>
      <c r="N2" s="67" t="str">
        <f t="shared" ref="N2:U3" si="1">IF(P13=SUM(P16,P19,P22,P25,P28,P31,P34,P37,P40,P43,P46,P49,P52,P55,P58,P61,P64,P67,P70,P73,P76,P79),"","*")</f>
        <v/>
      </c>
      <c r="O2" s="67" t="str">
        <f t="shared" si="1"/>
        <v/>
      </c>
      <c r="P2" s="67" t="str">
        <f t="shared" si="1"/>
        <v/>
      </c>
      <c r="Q2" s="67" t="str">
        <f t="shared" si="1"/>
        <v/>
      </c>
      <c r="R2" s="67" t="str">
        <f t="shared" si="1"/>
        <v/>
      </c>
      <c r="S2" s="67" t="str">
        <f t="shared" si="1"/>
        <v/>
      </c>
      <c r="T2" s="67" t="str">
        <f t="shared" si="1"/>
        <v/>
      </c>
      <c r="U2" s="67" t="str">
        <f t="shared" si="1"/>
        <v/>
      </c>
      <c r="V2" s="67"/>
      <c r="W2" s="67"/>
    </row>
    <row r="3" spans="1:23" ht="15" customHeight="1">
      <c r="A3" s="64" t="s">
        <v>385</v>
      </c>
      <c r="B3" s="74"/>
      <c r="C3" s="74"/>
      <c r="D3" s="68" t="str">
        <f t="shared" si="0"/>
        <v/>
      </c>
      <c r="E3" s="68" t="str">
        <f t="shared" si="0"/>
        <v/>
      </c>
      <c r="F3" s="68" t="str">
        <f t="shared" si="0"/>
        <v/>
      </c>
      <c r="G3" s="68" t="str">
        <f t="shared" si="0"/>
        <v/>
      </c>
      <c r="H3" s="68" t="str">
        <f t="shared" si="0"/>
        <v/>
      </c>
      <c r="I3" s="68" t="str">
        <f t="shared" si="0"/>
        <v/>
      </c>
      <c r="J3" s="68" t="str">
        <f t="shared" si="0"/>
        <v/>
      </c>
      <c r="K3" s="68" t="str">
        <f t="shared" si="0"/>
        <v/>
      </c>
      <c r="L3" s="68" t="str">
        <f t="shared" si="0"/>
        <v/>
      </c>
      <c r="M3" s="68" t="str">
        <f t="shared" si="0"/>
        <v/>
      </c>
      <c r="N3" s="68" t="str">
        <f t="shared" si="1"/>
        <v/>
      </c>
      <c r="O3" s="68" t="str">
        <f t="shared" si="1"/>
        <v/>
      </c>
      <c r="P3" s="68" t="str">
        <f t="shared" si="1"/>
        <v/>
      </c>
      <c r="Q3" s="68" t="str">
        <f t="shared" si="1"/>
        <v/>
      </c>
      <c r="R3" s="68" t="str">
        <f t="shared" si="1"/>
        <v/>
      </c>
      <c r="S3" s="68" t="str">
        <f t="shared" si="1"/>
        <v/>
      </c>
      <c r="T3" s="68" t="str">
        <f t="shared" si="1"/>
        <v/>
      </c>
      <c r="U3" s="68" t="str">
        <f t="shared" si="1"/>
        <v/>
      </c>
      <c r="V3" s="68"/>
      <c r="W3" s="68"/>
    </row>
    <row r="4" spans="1:23" s="51" customFormat="1" ht="22.5" customHeight="1">
      <c r="A4" s="138" t="s">
        <v>358</v>
      </c>
      <c r="B4" s="158"/>
      <c r="C4" s="159"/>
      <c r="D4" s="167" t="s">
        <v>310</v>
      </c>
      <c r="E4" s="158"/>
      <c r="F4" s="158"/>
      <c r="G4" s="158"/>
      <c r="H4" s="159"/>
      <c r="I4" s="167" t="s">
        <v>480</v>
      </c>
      <c r="J4" s="158"/>
      <c r="K4" s="158"/>
      <c r="L4" s="158"/>
      <c r="M4" s="159"/>
      <c r="N4" s="167" t="s">
        <v>261</v>
      </c>
      <c r="O4" s="158"/>
      <c r="P4" s="158"/>
      <c r="Q4" s="158"/>
      <c r="R4" s="159"/>
      <c r="S4" s="167" t="s">
        <v>481</v>
      </c>
      <c r="T4" s="158"/>
      <c r="U4" s="158"/>
      <c r="V4" s="158"/>
      <c r="W4" s="158"/>
    </row>
    <row r="5" spans="1:23" s="51" customFormat="1" ht="22.5" customHeight="1">
      <c r="A5" s="162"/>
      <c r="B5" s="165"/>
      <c r="C5" s="156"/>
      <c r="D5" s="162"/>
      <c r="E5" s="165"/>
      <c r="F5" s="165"/>
      <c r="G5" s="165"/>
      <c r="H5" s="156"/>
      <c r="I5" s="162"/>
      <c r="J5" s="165"/>
      <c r="K5" s="165"/>
      <c r="L5" s="165"/>
      <c r="M5" s="156"/>
      <c r="N5" s="162"/>
      <c r="O5" s="165"/>
      <c r="P5" s="165"/>
      <c r="Q5" s="165"/>
      <c r="R5" s="156"/>
      <c r="S5" s="162"/>
      <c r="T5" s="165"/>
      <c r="U5" s="165"/>
      <c r="V5" s="165"/>
      <c r="W5" s="165"/>
    </row>
    <row r="6" spans="1:23" s="51" customFormat="1" ht="11.25" customHeight="1">
      <c r="A6" s="162"/>
      <c r="B6" s="165"/>
      <c r="C6" s="156"/>
      <c r="D6" s="160"/>
      <c r="E6" s="161"/>
      <c r="F6" s="161"/>
      <c r="G6" s="161"/>
      <c r="H6" s="157"/>
      <c r="I6" s="160"/>
      <c r="J6" s="161"/>
      <c r="K6" s="161"/>
      <c r="L6" s="161"/>
      <c r="M6" s="157"/>
      <c r="N6" s="160"/>
      <c r="O6" s="161"/>
      <c r="P6" s="161"/>
      <c r="Q6" s="161"/>
      <c r="R6" s="157"/>
      <c r="S6" s="160"/>
      <c r="T6" s="161"/>
      <c r="U6" s="161"/>
      <c r="V6" s="161"/>
      <c r="W6" s="161"/>
    </row>
    <row r="7" spans="1:23" s="51" customFormat="1" ht="14.25" customHeight="1">
      <c r="A7" s="162"/>
      <c r="B7" s="165"/>
      <c r="C7" s="156"/>
      <c r="D7" s="138" t="s">
        <v>367</v>
      </c>
      <c r="E7" s="158"/>
      <c r="F7" s="159"/>
      <c r="G7" s="144" t="s">
        <v>368</v>
      </c>
      <c r="H7" s="144" t="s">
        <v>369</v>
      </c>
      <c r="I7" s="138" t="s">
        <v>367</v>
      </c>
      <c r="J7" s="158"/>
      <c r="K7" s="159"/>
      <c r="L7" s="144" t="s">
        <v>368</v>
      </c>
      <c r="M7" s="144" t="s">
        <v>369</v>
      </c>
      <c r="N7" s="138" t="s">
        <v>367</v>
      </c>
      <c r="O7" s="158"/>
      <c r="P7" s="159"/>
      <c r="Q7" s="144" t="s">
        <v>368</v>
      </c>
      <c r="R7" s="144" t="s">
        <v>369</v>
      </c>
      <c r="S7" s="138" t="s">
        <v>367</v>
      </c>
      <c r="T7" s="158"/>
      <c r="U7" s="159"/>
      <c r="V7" s="144" t="s">
        <v>368</v>
      </c>
      <c r="W7" s="138" t="s">
        <v>369</v>
      </c>
    </row>
    <row r="8" spans="1:23" s="51" customFormat="1" ht="11.25" customHeight="1">
      <c r="A8" s="162"/>
      <c r="B8" s="165"/>
      <c r="C8" s="156"/>
      <c r="D8" s="160"/>
      <c r="E8" s="161"/>
      <c r="F8" s="157"/>
      <c r="G8" s="152"/>
      <c r="H8" s="152"/>
      <c r="I8" s="160"/>
      <c r="J8" s="161"/>
      <c r="K8" s="157"/>
      <c r="L8" s="152"/>
      <c r="M8" s="152"/>
      <c r="N8" s="160"/>
      <c r="O8" s="161"/>
      <c r="P8" s="157"/>
      <c r="Q8" s="152"/>
      <c r="R8" s="152"/>
      <c r="S8" s="160"/>
      <c r="T8" s="161"/>
      <c r="U8" s="157"/>
      <c r="V8" s="152"/>
      <c r="W8" s="162"/>
    </row>
    <row r="9" spans="1:23" s="51" customFormat="1" ht="19.5" customHeight="1">
      <c r="A9" s="162"/>
      <c r="B9" s="165"/>
      <c r="C9" s="156"/>
      <c r="D9" s="144" t="s">
        <v>370</v>
      </c>
      <c r="E9" s="144" t="s">
        <v>371</v>
      </c>
      <c r="F9" s="156" t="s">
        <v>372</v>
      </c>
      <c r="G9" s="152"/>
      <c r="H9" s="152"/>
      <c r="I9" s="144" t="s">
        <v>370</v>
      </c>
      <c r="J9" s="144" t="s">
        <v>371</v>
      </c>
      <c r="K9" s="156" t="s">
        <v>372</v>
      </c>
      <c r="L9" s="152"/>
      <c r="M9" s="152"/>
      <c r="N9" s="144" t="s">
        <v>370</v>
      </c>
      <c r="O9" s="144" t="s">
        <v>371</v>
      </c>
      <c r="P9" s="156" t="s">
        <v>372</v>
      </c>
      <c r="Q9" s="152"/>
      <c r="R9" s="152"/>
      <c r="S9" s="144" t="s">
        <v>370</v>
      </c>
      <c r="T9" s="144" t="s">
        <v>371</v>
      </c>
      <c r="U9" s="156" t="s">
        <v>372</v>
      </c>
      <c r="V9" s="152"/>
      <c r="W9" s="162"/>
    </row>
    <row r="10" spans="1:23" s="51" customFormat="1" ht="11.25" customHeight="1">
      <c r="A10" s="162"/>
      <c r="B10" s="165"/>
      <c r="C10" s="156"/>
      <c r="D10" s="152"/>
      <c r="E10" s="152"/>
      <c r="F10" s="156"/>
      <c r="G10" s="152"/>
      <c r="H10" s="152"/>
      <c r="I10" s="152"/>
      <c r="J10" s="152"/>
      <c r="K10" s="156"/>
      <c r="L10" s="152"/>
      <c r="M10" s="152"/>
      <c r="N10" s="152"/>
      <c r="O10" s="152"/>
      <c r="P10" s="156"/>
      <c r="Q10" s="152"/>
      <c r="R10" s="152"/>
      <c r="S10" s="152"/>
      <c r="T10" s="152"/>
      <c r="U10" s="156"/>
      <c r="V10" s="152"/>
      <c r="W10" s="162"/>
    </row>
    <row r="11" spans="1:23" s="51" customFormat="1">
      <c r="A11" s="160"/>
      <c r="B11" s="161"/>
      <c r="C11" s="157"/>
      <c r="D11" s="153"/>
      <c r="E11" s="153"/>
      <c r="F11" s="157"/>
      <c r="G11" s="153"/>
      <c r="H11" s="153"/>
      <c r="I11" s="153"/>
      <c r="J11" s="153"/>
      <c r="K11" s="157"/>
      <c r="L11" s="153"/>
      <c r="M11" s="153"/>
      <c r="N11" s="153"/>
      <c r="O11" s="153"/>
      <c r="P11" s="157"/>
      <c r="Q11" s="153"/>
      <c r="R11" s="153"/>
      <c r="S11" s="153"/>
      <c r="T11" s="153"/>
      <c r="U11" s="157"/>
      <c r="V11" s="153"/>
      <c r="W11" s="160"/>
    </row>
    <row r="12" spans="1:23" ht="18.75" customHeight="1">
      <c r="A12" s="69" t="s">
        <v>278</v>
      </c>
      <c r="B12" s="75" t="s">
        <v>296</v>
      </c>
      <c r="C12" s="76" t="s">
        <v>299</v>
      </c>
      <c r="D12" s="70">
        <v>121875</v>
      </c>
      <c r="E12" s="70">
        <v>62246</v>
      </c>
      <c r="F12" s="70">
        <v>59629</v>
      </c>
      <c r="G12" s="70">
        <v>1401476</v>
      </c>
      <c r="H12" s="70">
        <v>2742111191</v>
      </c>
      <c r="I12" s="70">
        <v>2460</v>
      </c>
      <c r="J12" s="70">
        <v>1400</v>
      </c>
      <c r="K12" s="70">
        <v>1060</v>
      </c>
      <c r="L12" s="70">
        <v>12122</v>
      </c>
      <c r="M12" s="70">
        <v>84218483</v>
      </c>
      <c r="N12" s="70">
        <v>619</v>
      </c>
      <c r="O12" s="70">
        <v>325</v>
      </c>
      <c r="P12" s="70">
        <v>294</v>
      </c>
      <c r="Q12" s="70">
        <v>5648</v>
      </c>
      <c r="R12" s="70">
        <v>16193751</v>
      </c>
      <c r="S12" s="70">
        <v>4830</v>
      </c>
      <c r="T12" s="70">
        <v>2437</v>
      </c>
      <c r="U12" s="70">
        <v>2393</v>
      </c>
      <c r="V12" s="70">
        <v>62163</v>
      </c>
      <c r="W12" s="70">
        <v>176240216</v>
      </c>
    </row>
    <row r="13" spans="1:23" ht="14.25" customHeight="1">
      <c r="A13" s="154" t="s">
        <v>201</v>
      </c>
      <c r="B13" s="77" t="s">
        <v>300</v>
      </c>
      <c r="C13" s="78" t="s">
        <v>303</v>
      </c>
      <c r="D13" s="52">
        <v>114206</v>
      </c>
      <c r="E13" s="52">
        <v>58366</v>
      </c>
      <c r="F13" s="52">
        <v>55840</v>
      </c>
      <c r="G13" s="52">
        <v>1314547</v>
      </c>
      <c r="H13" s="52">
        <v>2568230271</v>
      </c>
      <c r="I13" s="52">
        <v>2415</v>
      </c>
      <c r="J13" s="52">
        <v>1382</v>
      </c>
      <c r="K13" s="52">
        <v>1033</v>
      </c>
      <c r="L13" s="52">
        <v>11977</v>
      </c>
      <c r="M13" s="52">
        <v>82801272</v>
      </c>
      <c r="N13" s="52">
        <v>614</v>
      </c>
      <c r="O13" s="52">
        <v>324</v>
      </c>
      <c r="P13" s="52">
        <v>290</v>
      </c>
      <c r="Q13" s="52">
        <v>5598</v>
      </c>
      <c r="R13" s="52">
        <v>15938751</v>
      </c>
      <c r="S13" s="52">
        <v>4366</v>
      </c>
      <c r="T13" s="52">
        <v>2202</v>
      </c>
      <c r="U13" s="52">
        <v>2164</v>
      </c>
      <c r="V13" s="52">
        <v>56142</v>
      </c>
      <c r="W13" s="52">
        <v>159513640</v>
      </c>
    </row>
    <row r="14" spans="1:23" ht="14.25" customHeight="1">
      <c r="A14" s="155"/>
      <c r="B14" s="77" t="s">
        <v>304</v>
      </c>
      <c r="C14" s="78" t="s">
        <v>306</v>
      </c>
      <c r="D14" s="52">
        <v>7669</v>
      </c>
      <c r="E14" s="52">
        <v>3880</v>
      </c>
      <c r="F14" s="52">
        <v>3789</v>
      </c>
      <c r="G14" s="52">
        <v>86929</v>
      </c>
      <c r="H14" s="52">
        <v>173880920</v>
      </c>
      <c r="I14" s="52">
        <v>45</v>
      </c>
      <c r="J14" s="52">
        <v>18</v>
      </c>
      <c r="K14" s="52">
        <v>27</v>
      </c>
      <c r="L14" s="52">
        <v>145</v>
      </c>
      <c r="M14" s="52">
        <v>1417211</v>
      </c>
      <c r="N14" s="52">
        <v>5</v>
      </c>
      <c r="O14" s="52">
        <v>1</v>
      </c>
      <c r="P14" s="52">
        <v>4</v>
      </c>
      <c r="Q14" s="52">
        <v>50</v>
      </c>
      <c r="R14" s="52">
        <v>255000</v>
      </c>
      <c r="S14" s="52">
        <v>464</v>
      </c>
      <c r="T14" s="52">
        <v>235</v>
      </c>
      <c r="U14" s="52">
        <v>229</v>
      </c>
      <c r="V14" s="52">
        <v>6021</v>
      </c>
      <c r="W14" s="52">
        <v>16726576</v>
      </c>
    </row>
    <row r="15" spans="1:23" ht="14.25" customHeight="1">
      <c r="A15" s="97" t="s">
        <v>391</v>
      </c>
      <c r="B15" s="75" t="s">
        <v>296</v>
      </c>
      <c r="C15" s="76" t="s">
        <v>307</v>
      </c>
      <c r="D15" s="70">
        <v>23181</v>
      </c>
      <c r="E15" s="70">
        <v>11822</v>
      </c>
      <c r="F15" s="70">
        <v>11359</v>
      </c>
      <c r="G15" s="70">
        <v>272869</v>
      </c>
      <c r="H15" s="70">
        <v>525152800</v>
      </c>
      <c r="I15" s="70">
        <v>753</v>
      </c>
      <c r="J15" s="70">
        <v>429</v>
      </c>
      <c r="K15" s="70">
        <v>324</v>
      </c>
      <c r="L15" s="70">
        <v>5472</v>
      </c>
      <c r="M15" s="70">
        <v>23676436</v>
      </c>
      <c r="N15" s="70">
        <v>415</v>
      </c>
      <c r="O15" s="70">
        <v>206</v>
      </c>
      <c r="P15" s="70">
        <v>209</v>
      </c>
      <c r="Q15" s="70">
        <v>4269</v>
      </c>
      <c r="R15" s="70">
        <v>9753500</v>
      </c>
      <c r="S15" s="70">
        <v>480</v>
      </c>
      <c r="T15" s="70">
        <v>243</v>
      </c>
      <c r="U15" s="70">
        <v>237</v>
      </c>
      <c r="V15" s="70">
        <v>9292</v>
      </c>
      <c r="W15" s="70">
        <v>25911319</v>
      </c>
    </row>
    <row r="16" spans="1:23" ht="14.25" customHeight="1">
      <c r="A16" s="170" t="s">
        <v>392</v>
      </c>
      <c r="B16" s="77" t="s">
        <v>300</v>
      </c>
      <c r="C16" s="78" t="s">
        <v>303</v>
      </c>
      <c r="D16" s="52">
        <v>22022</v>
      </c>
      <c r="E16" s="52">
        <v>11231</v>
      </c>
      <c r="F16" s="52">
        <v>10791</v>
      </c>
      <c r="G16" s="52">
        <v>259481</v>
      </c>
      <c r="H16" s="52">
        <v>499396900</v>
      </c>
      <c r="I16" s="52">
        <v>753</v>
      </c>
      <c r="J16" s="52">
        <v>429</v>
      </c>
      <c r="K16" s="52">
        <v>324</v>
      </c>
      <c r="L16" s="52">
        <v>5472</v>
      </c>
      <c r="M16" s="52">
        <v>23676436</v>
      </c>
      <c r="N16" s="52">
        <v>415</v>
      </c>
      <c r="O16" s="52">
        <v>206</v>
      </c>
      <c r="P16" s="52">
        <v>209</v>
      </c>
      <c r="Q16" s="52">
        <v>4269</v>
      </c>
      <c r="R16" s="52">
        <v>9753500</v>
      </c>
      <c r="S16" s="52">
        <v>480</v>
      </c>
      <c r="T16" s="52">
        <v>243</v>
      </c>
      <c r="U16" s="52">
        <v>237</v>
      </c>
      <c r="V16" s="52">
        <v>9292</v>
      </c>
      <c r="W16" s="52">
        <v>25911319</v>
      </c>
    </row>
    <row r="17" spans="1:23" ht="14.25" customHeight="1">
      <c r="A17" s="171"/>
      <c r="B17" s="77" t="s">
        <v>304</v>
      </c>
      <c r="C17" s="78" t="s">
        <v>306</v>
      </c>
      <c r="D17" s="52">
        <v>1159</v>
      </c>
      <c r="E17" s="52">
        <v>591</v>
      </c>
      <c r="F17" s="52">
        <v>568</v>
      </c>
      <c r="G17" s="52">
        <v>13388</v>
      </c>
      <c r="H17" s="52">
        <v>25755900</v>
      </c>
      <c r="I17" s="52">
        <v>0</v>
      </c>
      <c r="J17" s="52">
        <v>0</v>
      </c>
      <c r="K17" s="52">
        <v>0</v>
      </c>
      <c r="L17" s="52">
        <v>0</v>
      </c>
      <c r="M17" s="52">
        <v>0</v>
      </c>
      <c r="N17" s="52">
        <v>0</v>
      </c>
      <c r="O17" s="52">
        <v>0</v>
      </c>
      <c r="P17" s="52">
        <v>0</v>
      </c>
      <c r="Q17" s="52">
        <v>0</v>
      </c>
      <c r="R17" s="52">
        <v>0</v>
      </c>
      <c r="S17" s="52">
        <v>0</v>
      </c>
      <c r="T17" s="52">
        <v>0</v>
      </c>
      <c r="U17" s="52">
        <v>0</v>
      </c>
      <c r="V17" s="52">
        <v>0</v>
      </c>
      <c r="W17" s="52">
        <v>0</v>
      </c>
    </row>
    <row r="18" spans="1:23" ht="14.25" customHeight="1">
      <c r="A18" s="97" t="s">
        <v>393</v>
      </c>
      <c r="B18" s="75" t="s">
        <v>296</v>
      </c>
      <c r="C18" s="76" t="s">
        <v>307</v>
      </c>
      <c r="D18" s="70">
        <v>0</v>
      </c>
      <c r="E18" s="70">
        <v>0</v>
      </c>
      <c r="F18" s="70">
        <v>0</v>
      </c>
      <c r="G18" s="70">
        <v>0</v>
      </c>
      <c r="H18" s="70">
        <v>0</v>
      </c>
      <c r="I18" s="70">
        <v>168</v>
      </c>
      <c r="J18" s="70">
        <v>99</v>
      </c>
      <c r="K18" s="70">
        <v>69</v>
      </c>
      <c r="L18" s="70">
        <v>403</v>
      </c>
      <c r="M18" s="70">
        <v>7965629</v>
      </c>
      <c r="N18" s="70">
        <v>49</v>
      </c>
      <c r="O18" s="70">
        <v>35</v>
      </c>
      <c r="P18" s="70">
        <v>14</v>
      </c>
      <c r="Q18" s="70">
        <v>440</v>
      </c>
      <c r="R18" s="70">
        <v>2561051</v>
      </c>
      <c r="S18" s="70">
        <v>638</v>
      </c>
      <c r="T18" s="70">
        <v>299</v>
      </c>
      <c r="U18" s="70">
        <v>339</v>
      </c>
      <c r="V18" s="70">
        <v>5576</v>
      </c>
      <c r="W18" s="70">
        <v>16441320</v>
      </c>
    </row>
    <row r="19" spans="1:23" ht="14.25" customHeight="1">
      <c r="A19" s="168" t="s">
        <v>394</v>
      </c>
      <c r="B19" s="77" t="s">
        <v>300</v>
      </c>
      <c r="C19" s="78" t="s">
        <v>303</v>
      </c>
      <c r="D19" s="52">
        <v>0</v>
      </c>
      <c r="E19" s="52">
        <v>0</v>
      </c>
      <c r="F19" s="52">
        <v>0</v>
      </c>
      <c r="G19" s="52">
        <v>0</v>
      </c>
      <c r="H19" s="52">
        <v>0</v>
      </c>
      <c r="I19" s="52">
        <v>168</v>
      </c>
      <c r="J19" s="52">
        <v>99</v>
      </c>
      <c r="K19" s="52">
        <v>69</v>
      </c>
      <c r="L19" s="52">
        <v>403</v>
      </c>
      <c r="M19" s="52">
        <v>7965629</v>
      </c>
      <c r="N19" s="52">
        <v>49</v>
      </c>
      <c r="O19" s="52">
        <v>35</v>
      </c>
      <c r="P19" s="52">
        <v>14</v>
      </c>
      <c r="Q19" s="52">
        <v>440</v>
      </c>
      <c r="R19" s="52">
        <v>2561051</v>
      </c>
      <c r="S19" s="52">
        <v>621</v>
      </c>
      <c r="T19" s="52">
        <v>291</v>
      </c>
      <c r="U19" s="52">
        <v>330</v>
      </c>
      <c r="V19" s="52">
        <v>5433</v>
      </c>
      <c r="W19" s="52">
        <v>16023720</v>
      </c>
    </row>
    <row r="20" spans="1:23" ht="14.25" customHeight="1">
      <c r="A20" s="169"/>
      <c r="B20" s="79" t="s">
        <v>304</v>
      </c>
      <c r="C20" s="80" t="s">
        <v>306</v>
      </c>
      <c r="D20" s="52">
        <v>0</v>
      </c>
      <c r="E20" s="52">
        <v>0</v>
      </c>
      <c r="F20" s="52">
        <v>0</v>
      </c>
      <c r="G20" s="52">
        <v>0</v>
      </c>
      <c r="H20" s="52">
        <v>0</v>
      </c>
      <c r="I20" s="52">
        <v>0</v>
      </c>
      <c r="J20" s="52">
        <v>0</v>
      </c>
      <c r="K20" s="52">
        <v>0</v>
      </c>
      <c r="L20" s="52">
        <v>0</v>
      </c>
      <c r="M20" s="52">
        <v>0</v>
      </c>
      <c r="N20" s="52">
        <v>0</v>
      </c>
      <c r="O20" s="52">
        <v>0</v>
      </c>
      <c r="P20" s="52">
        <v>0</v>
      </c>
      <c r="Q20" s="52">
        <v>0</v>
      </c>
      <c r="R20" s="52">
        <v>0</v>
      </c>
      <c r="S20" s="52">
        <v>17</v>
      </c>
      <c r="T20" s="52">
        <v>8</v>
      </c>
      <c r="U20" s="52">
        <v>9</v>
      </c>
      <c r="V20" s="52">
        <v>143</v>
      </c>
      <c r="W20" s="52">
        <v>417600</v>
      </c>
    </row>
    <row r="21" spans="1:23" ht="14.25" customHeight="1">
      <c r="A21" s="97" t="s">
        <v>397</v>
      </c>
      <c r="B21" s="75" t="s">
        <v>296</v>
      </c>
      <c r="C21" s="76" t="s">
        <v>307</v>
      </c>
      <c r="D21" s="70">
        <v>17725</v>
      </c>
      <c r="E21" s="70">
        <v>8831</v>
      </c>
      <c r="F21" s="70">
        <v>8894</v>
      </c>
      <c r="G21" s="70">
        <v>220156</v>
      </c>
      <c r="H21" s="70">
        <v>418296400</v>
      </c>
      <c r="I21" s="70">
        <v>533</v>
      </c>
      <c r="J21" s="70">
        <v>339</v>
      </c>
      <c r="K21" s="70">
        <v>194</v>
      </c>
      <c r="L21" s="70">
        <v>1482</v>
      </c>
      <c r="M21" s="70">
        <v>18799761</v>
      </c>
      <c r="N21" s="70">
        <v>37</v>
      </c>
      <c r="O21" s="70">
        <v>20</v>
      </c>
      <c r="P21" s="70">
        <v>17</v>
      </c>
      <c r="Q21" s="70">
        <v>145</v>
      </c>
      <c r="R21" s="70">
        <v>607500</v>
      </c>
      <c r="S21" s="70">
        <v>340</v>
      </c>
      <c r="T21" s="70">
        <v>172</v>
      </c>
      <c r="U21" s="70">
        <v>168</v>
      </c>
      <c r="V21" s="70">
        <v>3602</v>
      </c>
      <c r="W21" s="70">
        <v>10085307</v>
      </c>
    </row>
    <row r="22" spans="1:23" ht="14.25" customHeight="1">
      <c r="A22" s="170" t="s">
        <v>398</v>
      </c>
      <c r="B22" s="77" t="s">
        <v>300</v>
      </c>
      <c r="C22" s="78" t="s">
        <v>303</v>
      </c>
      <c r="D22" s="52">
        <v>16973</v>
      </c>
      <c r="E22" s="52">
        <v>8463</v>
      </c>
      <c r="F22" s="52">
        <v>8510</v>
      </c>
      <c r="G22" s="52">
        <v>210842</v>
      </c>
      <c r="H22" s="52">
        <v>400599800</v>
      </c>
      <c r="I22" s="52">
        <v>530</v>
      </c>
      <c r="J22" s="52">
        <v>337</v>
      </c>
      <c r="K22" s="52">
        <v>193</v>
      </c>
      <c r="L22" s="52">
        <v>1475</v>
      </c>
      <c r="M22" s="52">
        <v>18651721</v>
      </c>
      <c r="N22" s="52">
        <v>37</v>
      </c>
      <c r="O22" s="52">
        <v>20</v>
      </c>
      <c r="P22" s="52">
        <v>17</v>
      </c>
      <c r="Q22" s="52">
        <v>145</v>
      </c>
      <c r="R22" s="52">
        <v>607500</v>
      </c>
      <c r="S22" s="52">
        <v>307</v>
      </c>
      <c r="T22" s="52">
        <v>152</v>
      </c>
      <c r="U22" s="52">
        <v>155</v>
      </c>
      <c r="V22" s="52">
        <v>3273</v>
      </c>
      <c r="W22" s="52">
        <v>9165049</v>
      </c>
    </row>
    <row r="23" spans="1:23" ht="14.25" customHeight="1">
      <c r="A23" s="171"/>
      <c r="B23" s="79" t="s">
        <v>304</v>
      </c>
      <c r="C23" s="80" t="s">
        <v>306</v>
      </c>
      <c r="D23" s="52">
        <v>752</v>
      </c>
      <c r="E23" s="52">
        <v>368</v>
      </c>
      <c r="F23" s="52">
        <v>384</v>
      </c>
      <c r="G23" s="52">
        <v>9314</v>
      </c>
      <c r="H23" s="52">
        <v>17696600</v>
      </c>
      <c r="I23" s="52">
        <v>3</v>
      </c>
      <c r="J23" s="52">
        <v>2</v>
      </c>
      <c r="K23" s="52">
        <v>1</v>
      </c>
      <c r="L23" s="52">
        <v>7</v>
      </c>
      <c r="M23" s="52">
        <v>148040</v>
      </c>
      <c r="N23" s="52">
        <v>0</v>
      </c>
      <c r="O23" s="52">
        <v>0</v>
      </c>
      <c r="P23" s="52">
        <v>0</v>
      </c>
      <c r="Q23" s="52">
        <v>0</v>
      </c>
      <c r="R23" s="52">
        <v>0</v>
      </c>
      <c r="S23" s="52">
        <v>33</v>
      </c>
      <c r="T23" s="52">
        <v>20</v>
      </c>
      <c r="U23" s="52">
        <v>13</v>
      </c>
      <c r="V23" s="52">
        <v>329</v>
      </c>
      <c r="W23" s="52">
        <v>920258</v>
      </c>
    </row>
    <row r="24" spans="1:23" ht="14.25" customHeight="1">
      <c r="A24" s="97" t="s">
        <v>399</v>
      </c>
      <c r="B24" s="75" t="s">
        <v>296</v>
      </c>
      <c r="C24" s="76" t="s">
        <v>307</v>
      </c>
      <c r="D24" s="70">
        <v>9439</v>
      </c>
      <c r="E24" s="70">
        <v>4964</v>
      </c>
      <c r="F24" s="70">
        <v>4475</v>
      </c>
      <c r="G24" s="70">
        <v>110591</v>
      </c>
      <c r="H24" s="70">
        <v>210122900</v>
      </c>
      <c r="I24" s="70">
        <v>28</v>
      </c>
      <c r="J24" s="70">
        <v>19</v>
      </c>
      <c r="K24" s="70">
        <v>9</v>
      </c>
      <c r="L24" s="70">
        <v>116</v>
      </c>
      <c r="M24" s="70">
        <v>2501295</v>
      </c>
      <c r="N24" s="70">
        <v>13</v>
      </c>
      <c r="O24" s="70">
        <v>7</v>
      </c>
      <c r="P24" s="70">
        <v>6</v>
      </c>
      <c r="Q24" s="70">
        <v>124</v>
      </c>
      <c r="R24" s="70">
        <v>523000</v>
      </c>
      <c r="S24" s="70">
        <v>318</v>
      </c>
      <c r="T24" s="70">
        <v>157</v>
      </c>
      <c r="U24" s="70">
        <v>161</v>
      </c>
      <c r="V24" s="70">
        <v>3276</v>
      </c>
      <c r="W24" s="70">
        <v>9828000</v>
      </c>
    </row>
    <row r="25" spans="1:23" ht="14.25" customHeight="1">
      <c r="A25" s="168" t="s">
        <v>400</v>
      </c>
      <c r="B25" s="77" t="s">
        <v>300</v>
      </c>
      <c r="C25" s="78" t="s">
        <v>303</v>
      </c>
      <c r="D25" s="52">
        <v>9325</v>
      </c>
      <c r="E25" s="52">
        <v>4910</v>
      </c>
      <c r="F25" s="52">
        <v>4415</v>
      </c>
      <c r="G25" s="52">
        <v>109576</v>
      </c>
      <c r="H25" s="52">
        <v>208194400</v>
      </c>
      <c r="I25" s="52">
        <v>28</v>
      </c>
      <c r="J25" s="52">
        <v>19</v>
      </c>
      <c r="K25" s="52">
        <v>9</v>
      </c>
      <c r="L25" s="52">
        <v>116</v>
      </c>
      <c r="M25" s="52">
        <v>2501295</v>
      </c>
      <c r="N25" s="52">
        <v>13</v>
      </c>
      <c r="O25" s="52">
        <v>7</v>
      </c>
      <c r="P25" s="52">
        <v>6</v>
      </c>
      <c r="Q25" s="52">
        <v>124</v>
      </c>
      <c r="R25" s="52">
        <v>523000</v>
      </c>
      <c r="S25" s="52">
        <v>318</v>
      </c>
      <c r="T25" s="52">
        <v>157</v>
      </c>
      <c r="U25" s="52">
        <v>161</v>
      </c>
      <c r="V25" s="52">
        <v>3276</v>
      </c>
      <c r="W25" s="52">
        <v>9828000</v>
      </c>
    </row>
    <row r="26" spans="1:23" ht="14.25" customHeight="1">
      <c r="A26" s="169"/>
      <c r="B26" s="79" t="s">
        <v>304</v>
      </c>
      <c r="C26" s="80" t="s">
        <v>306</v>
      </c>
      <c r="D26" s="52">
        <v>114</v>
      </c>
      <c r="E26" s="52">
        <v>54</v>
      </c>
      <c r="F26" s="52">
        <v>60</v>
      </c>
      <c r="G26" s="52">
        <v>1015</v>
      </c>
      <c r="H26" s="52">
        <v>1928500</v>
      </c>
      <c r="I26" s="52">
        <v>0</v>
      </c>
      <c r="J26" s="52">
        <v>0</v>
      </c>
      <c r="K26" s="52">
        <v>0</v>
      </c>
      <c r="L26" s="52">
        <v>0</v>
      </c>
      <c r="M26" s="52">
        <v>0</v>
      </c>
      <c r="N26" s="52">
        <v>0</v>
      </c>
      <c r="O26" s="52">
        <v>0</v>
      </c>
      <c r="P26" s="52">
        <v>0</v>
      </c>
      <c r="Q26" s="52">
        <v>0</v>
      </c>
      <c r="R26" s="52">
        <v>0</v>
      </c>
      <c r="S26" s="52">
        <v>0</v>
      </c>
      <c r="T26" s="52">
        <v>0</v>
      </c>
      <c r="U26" s="52">
        <v>0</v>
      </c>
      <c r="V26" s="52">
        <v>0</v>
      </c>
      <c r="W26" s="52">
        <v>0</v>
      </c>
    </row>
    <row r="27" spans="1:23" ht="14.25" customHeight="1">
      <c r="A27" s="97" t="s">
        <v>401</v>
      </c>
      <c r="B27" s="75" t="s">
        <v>296</v>
      </c>
      <c r="C27" s="76" t="s">
        <v>307</v>
      </c>
      <c r="D27" s="70">
        <v>24032</v>
      </c>
      <c r="E27" s="70">
        <v>12418</v>
      </c>
      <c r="F27" s="70">
        <v>11614</v>
      </c>
      <c r="G27" s="70">
        <v>262647</v>
      </c>
      <c r="H27" s="70">
        <v>553062975</v>
      </c>
      <c r="I27" s="70">
        <v>21</v>
      </c>
      <c r="J27" s="70">
        <v>14</v>
      </c>
      <c r="K27" s="70">
        <v>7</v>
      </c>
      <c r="L27" s="70">
        <v>117</v>
      </c>
      <c r="M27" s="70">
        <v>1485822</v>
      </c>
      <c r="N27" s="70">
        <v>0</v>
      </c>
      <c r="O27" s="70">
        <v>0</v>
      </c>
      <c r="P27" s="70">
        <v>0</v>
      </c>
      <c r="Q27" s="70">
        <v>0</v>
      </c>
      <c r="R27" s="70">
        <v>0</v>
      </c>
      <c r="S27" s="70">
        <v>877</v>
      </c>
      <c r="T27" s="70">
        <v>461</v>
      </c>
      <c r="U27" s="70">
        <v>416</v>
      </c>
      <c r="V27" s="70">
        <v>10015</v>
      </c>
      <c r="W27" s="70">
        <v>28776358</v>
      </c>
    </row>
    <row r="28" spans="1:23" ht="14.25" customHeight="1">
      <c r="A28" s="170" t="s">
        <v>402</v>
      </c>
      <c r="B28" s="77" t="s">
        <v>300</v>
      </c>
      <c r="C28" s="78" t="s">
        <v>303</v>
      </c>
      <c r="D28" s="52">
        <v>23389</v>
      </c>
      <c r="E28" s="52">
        <v>12090</v>
      </c>
      <c r="F28" s="52">
        <v>11299</v>
      </c>
      <c r="G28" s="52">
        <v>255055</v>
      </c>
      <c r="H28" s="52">
        <v>536811055</v>
      </c>
      <c r="I28" s="52">
        <v>21</v>
      </c>
      <c r="J28" s="52">
        <v>14</v>
      </c>
      <c r="K28" s="52">
        <v>7</v>
      </c>
      <c r="L28" s="52">
        <v>117</v>
      </c>
      <c r="M28" s="52">
        <v>1485822</v>
      </c>
      <c r="N28" s="52">
        <v>0</v>
      </c>
      <c r="O28" s="52">
        <v>0</v>
      </c>
      <c r="P28" s="52">
        <v>0</v>
      </c>
      <c r="Q28" s="52">
        <v>0</v>
      </c>
      <c r="R28" s="52">
        <v>0</v>
      </c>
      <c r="S28" s="52">
        <v>744</v>
      </c>
      <c r="T28" s="52">
        <v>392</v>
      </c>
      <c r="U28" s="52">
        <v>352</v>
      </c>
      <c r="V28" s="52">
        <v>9040</v>
      </c>
      <c r="W28" s="52">
        <v>26018858</v>
      </c>
    </row>
    <row r="29" spans="1:23" ht="14.25" customHeight="1">
      <c r="A29" s="171"/>
      <c r="B29" s="79" t="s">
        <v>304</v>
      </c>
      <c r="C29" s="80" t="s">
        <v>306</v>
      </c>
      <c r="D29" s="52">
        <v>643</v>
      </c>
      <c r="E29" s="52">
        <v>328</v>
      </c>
      <c r="F29" s="52">
        <v>315</v>
      </c>
      <c r="G29" s="52">
        <v>7592</v>
      </c>
      <c r="H29" s="52">
        <v>16251920</v>
      </c>
      <c r="I29" s="52">
        <v>0</v>
      </c>
      <c r="J29" s="52">
        <v>0</v>
      </c>
      <c r="K29" s="52">
        <v>0</v>
      </c>
      <c r="L29" s="52">
        <v>0</v>
      </c>
      <c r="M29" s="52">
        <v>0</v>
      </c>
      <c r="N29" s="52">
        <v>0</v>
      </c>
      <c r="O29" s="52">
        <v>0</v>
      </c>
      <c r="P29" s="52">
        <v>0</v>
      </c>
      <c r="Q29" s="52">
        <v>0</v>
      </c>
      <c r="R29" s="52">
        <v>0</v>
      </c>
      <c r="S29" s="52">
        <v>133</v>
      </c>
      <c r="T29" s="52">
        <v>69</v>
      </c>
      <c r="U29" s="52">
        <v>64</v>
      </c>
      <c r="V29" s="52">
        <v>975</v>
      </c>
      <c r="W29" s="52">
        <v>2757500</v>
      </c>
    </row>
    <row r="30" spans="1:23" ht="14.25" customHeight="1">
      <c r="A30" s="69" t="s">
        <v>280</v>
      </c>
      <c r="B30" s="75" t="s">
        <v>296</v>
      </c>
      <c r="C30" s="76" t="s">
        <v>307</v>
      </c>
      <c r="D30" s="70">
        <v>1737</v>
      </c>
      <c r="E30" s="70">
        <v>908</v>
      </c>
      <c r="F30" s="70">
        <v>829</v>
      </c>
      <c r="G30" s="70">
        <v>17765</v>
      </c>
      <c r="H30" s="70">
        <v>33496500</v>
      </c>
      <c r="I30" s="70">
        <v>7</v>
      </c>
      <c r="J30" s="70">
        <v>5</v>
      </c>
      <c r="K30" s="70">
        <v>2</v>
      </c>
      <c r="L30" s="70">
        <v>23</v>
      </c>
      <c r="M30" s="70">
        <v>403544</v>
      </c>
      <c r="N30" s="70">
        <v>17</v>
      </c>
      <c r="O30" s="70">
        <v>6</v>
      </c>
      <c r="P30" s="70">
        <v>11</v>
      </c>
      <c r="Q30" s="70">
        <v>86</v>
      </c>
      <c r="R30" s="70">
        <v>243200</v>
      </c>
      <c r="S30" s="70">
        <v>242</v>
      </c>
      <c r="T30" s="70">
        <v>128</v>
      </c>
      <c r="U30" s="70">
        <v>114</v>
      </c>
      <c r="V30" s="70">
        <v>2276</v>
      </c>
      <c r="W30" s="70">
        <v>6828000</v>
      </c>
    </row>
    <row r="31" spans="1:23" ht="14.25" customHeight="1">
      <c r="A31" s="150" t="s">
        <v>208</v>
      </c>
      <c r="B31" s="77" t="s">
        <v>300</v>
      </c>
      <c r="C31" s="78" t="s">
        <v>303</v>
      </c>
      <c r="D31" s="52">
        <v>1587</v>
      </c>
      <c r="E31" s="52">
        <v>840</v>
      </c>
      <c r="F31" s="52">
        <v>747</v>
      </c>
      <c r="G31" s="52">
        <v>16247</v>
      </c>
      <c r="H31" s="52">
        <v>30612300</v>
      </c>
      <c r="I31" s="52">
        <v>7</v>
      </c>
      <c r="J31" s="52">
        <v>5</v>
      </c>
      <c r="K31" s="52">
        <v>2</v>
      </c>
      <c r="L31" s="52">
        <v>23</v>
      </c>
      <c r="M31" s="52">
        <v>403544</v>
      </c>
      <c r="N31" s="52">
        <v>17</v>
      </c>
      <c r="O31" s="52">
        <v>6</v>
      </c>
      <c r="P31" s="52">
        <v>11</v>
      </c>
      <c r="Q31" s="52">
        <v>86</v>
      </c>
      <c r="R31" s="52">
        <v>243200</v>
      </c>
      <c r="S31" s="52">
        <v>224</v>
      </c>
      <c r="T31" s="52">
        <v>121</v>
      </c>
      <c r="U31" s="52">
        <v>103</v>
      </c>
      <c r="V31" s="52">
        <v>2149</v>
      </c>
      <c r="W31" s="52">
        <v>6447000</v>
      </c>
    </row>
    <row r="32" spans="1:23" ht="14.25" customHeight="1">
      <c r="A32" s="151"/>
      <c r="B32" s="79" t="s">
        <v>304</v>
      </c>
      <c r="C32" s="80" t="s">
        <v>306</v>
      </c>
      <c r="D32" s="52">
        <v>150</v>
      </c>
      <c r="E32" s="52">
        <v>68</v>
      </c>
      <c r="F32" s="52">
        <v>82</v>
      </c>
      <c r="G32" s="52">
        <v>1518</v>
      </c>
      <c r="H32" s="52">
        <v>2884200</v>
      </c>
      <c r="I32" s="52">
        <v>0</v>
      </c>
      <c r="J32" s="52">
        <v>0</v>
      </c>
      <c r="K32" s="52">
        <v>0</v>
      </c>
      <c r="L32" s="52">
        <v>0</v>
      </c>
      <c r="M32" s="52">
        <v>0</v>
      </c>
      <c r="N32" s="52">
        <v>0</v>
      </c>
      <c r="O32" s="52">
        <v>0</v>
      </c>
      <c r="P32" s="52">
        <v>0</v>
      </c>
      <c r="Q32" s="52">
        <v>0</v>
      </c>
      <c r="R32" s="52">
        <v>0</v>
      </c>
      <c r="S32" s="52">
        <v>18</v>
      </c>
      <c r="T32" s="52">
        <v>7</v>
      </c>
      <c r="U32" s="52">
        <v>11</v>
      </c>
      <c r="V32" s="52">
        <v>127</v>
      </c>
      <c r="W32" s="52">
        <v>381000</v>
      </c>
    </row>
    <row r="33" spans="1:23" ht="14.25" customHeight="1">
      <c r="A33" s="69" t="s">
        <v>323</v>
      </c>
      <c r="B33" s="75" t="s">
        <v>296</v>
      </c>
      <c r="C33" s="76" t="s">
        <v>307</v>
      </c>
      <c r="D33" s="70">
        <v>6872</v>
      </c>
      <c r="E33" s="70">
        <v>3432</v>
      </c>
      <c r="F33" s="70">
        <v>3440</v>
      </c>
      <c r="G33" s="70">
        <v>77595</v>
      </c>
      <c r="H33" s="70">
        <v>155190000</v>
      </c>
      <c r="I33" s="70">
        <v>268</v>
      </c>
      <c r="J33" s="70">
        <v>133</v>
      </c>
      <c r="K33" s="70">
        <v>135</v>
      </c>
      <c r="L33" s="70">
        <v>1375</v>
      </c>
      <c r="M33" s="70">
        <v>3662600</v>
      </c>
      <c r="N33" s="70">
        <v>5</v>
      </c>
      <c r="O33" s="70">
        <v>4</v>
      </c>
      <c r="P33" s="70">
        <v>1</v>
      </c>
      <c r="Q33" s="70">
        <v>46</v>
      </c>
      <c r="R33" s="70">
        <v>210000</v>
      </c>
      <c r="S33" s="70">
        <v>252</v>
      </c>
      <c r="T33" s="70">
        <v>123</v>
      </c>
      <c r="U33" s="70">
        <v>129</v>
      </c>
      <c r="V33" s="70">
        <v>2371</v>
      </c>
      <c r="W33" s="70">
        <v>7037085</v>
      </c>
    </row>
    <row r="34" spans="1:23" ht="14.25" customHeight="1">
      <c r="A34" s="150" t="s">
        <v>209</v>
      </c>
      <c r="B34" s="77" t="s">
        <v>300</v>
      </c>
      <c r="C34" s="78" t="s">
        <v>303</v>
      </c>
      <c r="D34" s="52">
        <v>6421</v>
      </c>
      <c r="E34" s="52">
        <v>3196</v>
      </c>
      <c r="F34" s="52">
        <v>3225</v>
      </c>
      <c r="G34" s="52">
        <v>71180</v>
      </c>
      <c r="H34" s="52">
        <v>142360000</v>
      </c>
      <c r="I34" s="52">
        <v>268</v>
      </c>
      <c r="J34" s="52">
        <v>133</v>
      </c>
      <c r="K34" s="52">
        <v>135</v>
      </c>
      <c r="L34" s="52">
        <v>1375</v>
      </c>
      <c r="M34" s="52">
        <v>3662600</v>
      </c>
      <c r="N34" s="52">
        <v>5</v>
      </c>
      <c r="O34" s="52">
        <v>4</v>
      </c>
      <c r="P34" s="52">
        <v>1</v>
      </c>
      <c r="Q34" s="52">
        <v>46</v>
      </c>
      <c r="R34" s="52">
        <v>210000</v>
      </c>
      <c r="S34" s="52">
        <v>235</v>
      </c>
      <c r="T34" s="52">
        <v>118</v>
      </c>
      <c r="U34" s="52">
        <v>117</v>
      </c>
      <c r="V34" s="52">
        <v>2220</v>
      </c>
      <c r="W34" s="52">
        <v>6584085</v>
      </c>
    </row>
    <row r="35" spans="1:23" ht="14.25" customHeight="1">
      <c r="A35" s="151"/>
      <c r="B35" s="79" t="s">
        <v>304</v>
      </c>
      <c r="C35" s="80" t="s">
        <v>306</v>
      </c>
      <c r="D35" s="52">
        <v>451</v>
      </c>
      <c r="E35" s="52">
        <v>236</v>
      </c>
      <c r="F35" s="52">
        <v>215</v>
      </c>
      <c r="G35" s="52">
        <v>6415</v>
      </c>
      <c r="H35" s="52">
        <v>12830000</v>
      </c>
      <c r="I35" s="52">
        <v>0</v>
      </c>
      <c r="J35" s="52">
        <v>0</v>
      </c>
      <c r="K35" s="52">
        <v>0</v>
      </c>
      <c r="L35" s="52">
        <v>0</v>
      </c>
      <c r="M35" s="52">
        <v>0</v>
      </c>
      <c r="N35" s="52">
        <v>0</v>
      </c>
      <c r="O35" s="52">
        <v>0</v>
      </c>
      <c r="P35" s="52">
        <v>0</v>
      </c>
      <c r="Q35" s="52">
        <v>0</v>
      </c>
      <c r="R35" s="52">
        <v>0</v>
      </c>
      <c r="S35" s="52">
        <v>17</v>
      </c>
      <c r="T35" s="52">
        <v>5</v>
      </c>
      <c r="U35" s="52">
        <v>12</v>
      </c>
      <c r="V35" s="52">
        <v>151</v>
      </c>
      <c r="W35" s="52">
        <v>453000</v>
      </c>
    </row>
    <row r="36" spans="1:23" ht="14.25" customHeight="1">
      <c r="A36" s="69" t="s">
        <v>281</v>
      </c>
      <c r="B36" s="75" t="s">
        <v>296</v>
      </c>
      <c r="C36" s="76" t="s">
        <v>307</v>
      </c>
      <c r="D36" s="70">
        <v>2175</v>
      </c>
      <c r="E36" s="70">
        <v>1115</v>
      </c>
      <c r="F36" s="70">
        <v>1060</v>
      </c>
      <c r="G36" s="70">
        <v>17305</v>
      </c>
      <c r="H36" s="70">
        <v>32974900</v>
      </c>
      <c r="I36" s="70">
        <v>6</v>
      </c>
      <c r="J36" s="70">
        <v>5</v>
      </c>
      <c r="K36" s="70">
        <v>1</v>
      </c>
      <c r="L36" s="70">
        <v>26</v>
      </c>
      <c r="M36" s="70">
        <v>454605</v>
      </c>
      <c r="N36" s="70">
        <v>10</v>
      </c>
      <c r="O36" s="70">
        <v>7</v>
      </c>
      <c r="P36" s="70">
        <v>3</v>
      </c>
      <c r="Q36" s="70">
        <v>36</v>
      </c>
      <c r="R36" s="70">
        <v>168000</v>
      </c>
      <c r="S36" s="70">
        <v>141</v>
      </c>
      <c r="T36" s="70">
        <v>70</v>
      </c>
      <c r="U36" s="70">
        <v>71</v>
      </c>
      <c r="V36" s="70">
        <v>2778</v>
      </c>
      <c r="W36" s="70">
        <v>7965400</v>
      </c>
    </row>
    <row r="37" spans="1:23" ht="14.25" customHeight="1">
      <c r="A37" s="150" t="s">
        <v>210</v>
      </c>
      <c r="B37" s="77" t="s">
        <v>300</v>
      </c>
      <c r="C37" s="78" t="s">
        <v>303</v>
      </c>
      <c r="D37" s="52">
        <v>1840</v>
      </c>
      <c r="E37" s="52">
        <v>954</v>
      </c>
      <c r="F37" s="52">
        <v>886</v>
      </c>
      <c r="G37" s="52">
        <v>14726</v>
      </c>
      <c r="H37" s="52">
        <v>28074800</v>
      </c>
      <c r="I37" s="52">
        <v>5</v>
      </c>
      <c r="J37" s="52">
        <v>5</v>
      </c>
      <c r="K37" s="52">
        <v>0</v>
      </c>
      <c r="L37" s="52">
        <v>25</v>
      </c>
      <c r="M37" s="52">
        <v>424605</v>
      </c>
      <c r="N37" s="52">
        <v>10</v>
      </c>
      <c r="O37" s="52">
        <v>7</v>
      </c>
      <c r="P37" s="52">
        <v>3</v>
      </c>
      <c r="Q37" s="52">
        <v>36</v>
      </c>
      <c r="R37" s="52">
        <v>168000</v>
      </c>
      <c r="S37" s="52">
        <v>80</v>
      </c>
      <c r="T37" s="52">
        <v>38</v>
      </c>
      <c r="U37" s="52">
        <v>42</v>
      </c>
      <c r="V37" s="52">
        <v>2307</v>
      </c>
      <c r="W37" s="52">
        <v>6991000</v>
      </c>
    </row>
    <row r="38" spans="1:23" ht="14.25" customHeight="1">
      <c r="A38" s="151"/>
      <c r="B38" s="79" t="s">
        <v>304</v>
      </c>
      <c r="C38" s="80" t="s">
        <v>306</v>
      </c>
      <c r="D38" s="52">
        <v>335</v>
      </c>
      <c r="E38" s="52">
        <v>161</v>
      </c>
      <c r="F38" s="52">
        <v>174</v>
      </c>
      <c r="G38" s="52">
        <v>2579</v>
      </c>
      <c r="H38" s="52">
        <v>4900100</v>
      </c>
      <c r="I38" s="52">
        <v>1</v>
      </c>
      <c r="J38" s="52">
        <v>0</v>
      </c>
      <c r="K38" s="52">
        <v>1</v>
      </c>
      <c r="L38" s="52">
        <v>1</v>
      </c>
      <c r="M38" s="52">
        <v>30000</v>
      </c>
      <c r="N38" s="52">
        <v>0</v>
      </c>
      <c r="O38" s="52">
        <v>0</v>
      </c>
      <c r="P38" s="52">
        <v>0</v>
      </c>
      <c r="Q38" s="52">
        <v>0</v>
      </c>
      <c r="R38" s="52">
        <v>0</v>
      </c>
      <c r="S38" s="52">
        <v>61</v>
      </c>
      <c r="T38" s="52">
        <v>32</v>
      </c>
      <c r="U38" s="52">
        <v>29</v>
      </c>
      <c r="V38" s="52">
        <v>471</v>
      </c>
      <c r="W38" s="52">
        <v>974400</v>
      </c>
    </row>
    <row r="39" spans="1:23" ht="14.25" customHeight="1">
      <c r="A39" s="69" t="s">
        <v>282</v>
      </c>
      <c r="B39" s="75" t="s">
        <v>296</v>
      </c>
      <c r="C39" s="76" t="s">
        <v>307</v>
      </c>
      <c r="D39" s="70">
        <v>1689</v>
      </c>
      <c r="E39" s="70">
        <v>835</v>
      </c>
      <c r="F39" s="70">
        <v>854</v>
      </c>
      <c r="G39" s="70">
        <v>18974</v>
      </c>
      <c r="H39" s="70">
        <v>36050600</v>
      </c>
      <c r="I39" s="70">
        <v>76</v>
      </c>
      <c r="J39" s="70">
        <v>38</v>
      </c>
      <c r="K39" s="70">
        <v>38</v>
      </c>
      <c r="L39" s="70">
        <v>678</v>
      </c>
      <c r="M39" s="70">
        <v>11386003</v>
      </c>
      <c r="N39" s="70">
        <v>0</v>
      </c>
      <c r="O39" s="70">
        <v>0</v>
      </c>
      <c r="P39" s="70">
        <v>0</v>
      </c>
      <c r="Q39" s="70">
        <v>0</v>
      </c>
      <c r="R39" s="70">
        <v>0</v>
      </c>
      <c r="S39" s="70">
        <v>124</v>
      </c>
      <c r="T39" s="70">
        <v>64</v>
      </c>
      <c r="U39" s="70">
        <v>60</v>
      </c>
      <c r="V39" s="70">
        <v>1457</v>
      </c>
      <c r="W39" s="70">
        <v>4300780</v>
      </c>
    </row>
    <row r="40" spans="1:23" ht="14.25" customHeight="1">
      <c r="A40" s="150" t="s">
        <v>211</v>
      </c>
      <c r="B40" s="77" t="s">
        <v>300</v>
      </c>
      <c r="C40" s="78" t="s">
        <v>303</v>
      </c>
      <c r="D40" s="52">
        <v>1579</v>
      </c>
      <c r="E40" s="52">
        <v>783</v>
      </c>
      <c r="F40" s="52">
        <v>796</v>
      </c>
      <c r="G40" s="52">
        <v>17639</v>
      </c>
      <c r="H40" s="52">
        <v>33514100</v>
      </c>
      <c r="I40" s="52">
        <v>72</v>
      </c>
      <c r="J40" s="52">
        <v>36</v>
      </c>
      <c r="K40" s="52">
        <v>36</v>
      </c>
      <c r="L40" s="52">
        <v>634</v>
      </c>
      <c r="M40" s="52">
        <v>10907253</v>
      </c>
      <c r="N40" s="52">
        <v>0</v>
      </c>
      <c r="O40" s="52">
        <v>0</v>
      </c>
      <c r="P40" s="52">
        <v>0</v>
      </c>
      <c r="Q40" s="52">
        <v>0</v>
      </c>
      <c r="R40" s="52">
        <v>0</v>
      </c>
      <c r="S40" s="52">
        <v>124</v>
      </c>
      <c r="T40" s="52">
        <v>64</v>
      </c>
      <c r="U40" s="52">
        <v>60</v>
      </c>
      <c r="V40" s="52">
        <v>1457</v>
      </c>
      <c r="W40" s="52">
        <v>4300780</v>
      </c>
    </row>
    <row r="41" spans="1:23" ht="14.25" customHeight="1">
      <c r="A41" s="151"/>
      <c r="B41" s="79" t="s">
        <v>304</v>
      </c>
      <c r="C41" s="80" t="s">
        <v>306</v>
      </c>
      <c r="D41" s="52">
        <v>110</v>
      </c>
      <c r="E41" s="52">
        <v>52</v>
      </c>
      <c r="F41" s="52">
        <v>58</v>
      </c>
      <c r="G41" s="52">
        <v>1335</v>
      </c>
      <c r="H41" s="52">
        <v>2536500</v>
      </c>
      <c r="I41" s="52">
        <v>4</v>
      </c>
      <c r="J41" s="52">
        <v>2</v>
      </c>
      <c r="K41" s="52">
        <v>2</v>
      </c>
      <c r="L41" s="52">
        <v>44</v>
      </c>
      <c r="M41" s="52">
        <v>478750</v>
      </c>
      <c r="N41" s="52">
        <v>0</v>
      </c>
      <c r="O41" s="52">
        <v>0</v>
      </c>
      <c r="P41" s="52">
        <v>0</v>
      </c>
      <c r="Q41" s="52">
        <v>0</v>
      </c>
      <c r="R41" s="52">
        <v>0</v>
      </c>
      <c r="S41" s="52">
        <v>0</v>
      </c>
      <c r="T41" s="52">
        <v>0</v>
      </c>
      <c r="U41" s="52">
        <v>0</v>
      </c>
      <c r="V41" s="52">
        <v>0</v>
      </c>
      <c r="W41" s="52">
        <v>0</v>
      </c>
    </row>
    <row r="42" spans="1:23" ht="14.25" customHeight="1">
      <c r="A42" s="69" t="s">
        <v>283</v>
      </c>
      <c r="B42" s="75" t="s">
        <v>296</v>
      </c>
      <c r="C42" s="76" t="s">
        <v>307</v>
      </c>
      <c r="D42" s="70">
        <v>8127</v>
      </c>
      <c r="E42" s="70">
        <v>4191</v>
      </c>
      <c r="F42" s="70">
        <v>3936</v>
      </c>
      <c r="G42" s="70">
        <v>93365</v>
      </c>
      <c r="H42" s="70">
        <v>177222200</v>
      </c>
      <c r="I42" s="70">
        <v>17</v>
      </c>
      <c r="J42" s="70">
        <v>4</v>
      </c>
      <c r="K42" s="70">
        <v>13</v>
      </c>
      <c r="L42" s="70">
        <v>63</v>
      </c>
      <c r="M42" s="70">
        <v>1988071</v>
      </c>
      <c r="N42" s="70">
        <v>32</v>
      </c>
      <c r="O42" s="70">
        <v>22</v>
      </c>
      <c r="P42" s="70">
        <v>10</v>
      </c>
      <c r="Q42" s="70">
        <v>189</v>
      </c>
      <c r="R42" s="70">
        <v>741000</v>
      </c>
      <c r="S42" s="70">
        <v>335</v>
      </c>
      <c r="T42" s="70">
        <v>172</v>
      </c>
      <c r="U42" s="70">
        <v>163</v>
      </c>
      <c r="V42" s="70">
        <v>3947</v>
      </c>
      <c r="W42" s="70">
        <v>10149865</v>
      </c>
    </row>
    <row r="43" spans="1:23" ht="14.25" customHeight="1">
      <c r="A43" s="150" t="s">
        <v>212</v>
      </c>
      <c r="B43" s="77" t="s">
        <v>300</v>
      </c>
      <c r="C43" s="78" t="s">
        <v>303</v>
      </c>
      <c r="D43" s="52">
        <v>7987</v>
      </c>
      <c r="E43" s="52">
        <v>4113</v>
      </c>
      <c r="F43" s="52">
        <v>3874</v>
      </c>
      <c r="G43" s="52">
        <v>91768</v>
      </c>
      <c r="H43" s="52">
        <v>174187900</v>
      </c>
      <c r="I43" s="52">
        <v>17</v>
      </c>
      <c r="J43" s="52">
        <v>4</v>
      </c>
      <c r="K43" s="52">
        <v>13</v>
      </c>
      <c r="L43" s="52">
        <v>63</v>
      </c>
      <c r="M43" s="52">
        <v>1988071</v>
      </c>
      <c r="N43" s="52">
        <v>32</v>
      </c>
      <c r="O43" s="52">
        <v>22</v>
      </c>
      <c r="P43" s="52">
        <v>10</v>
      </c>
      <c r="Q43" s="52">
        <v>189</v>
      </c>
      <c r="R43" s="52">
        <v>741000</v>
      </c>
      <c r="S43" s="52">
        <v>318</v>
      </c>
      <c r="T43" s="52">
        <v>163</v>
      </c>
      <c r="U43" s="52">
        <v>155</v>
      </c>
      <c r="V43" s="52">
        <v>3823</v>
      </c>
      <c r="W43" s="52">
        <v>9825808</v>
      </c>
    </row>
    <row r="44" spans="1:23" ht="14.25" customHeight="1">
      <c r="A44" s="151"/>
      <c r="B44" s="79" t="s">
        <v>304</v>
      </c>
      <c r="C44" s="80" t="s">
        <v>306</v>
      </c>
      <c r="D44" s="52">
        <v>140</v>
      </c>
      <c r="E44" s="52">
        <v>78</v>
      </c>
      <c r="F44" s="52">
        <v>62</v>
      </c>
      <c r="G44" s="52">
        <v>1597</v>
      </c>
      <c r="H44" s="52">
        <v>3034300</v>
      </c>
      <c r="I44" s="52">
        <v>0</v>
      </c>
      <c r="J44" s="52">
        <v>0</v>
      </c>
      <c r="K44" s="52">
        <v>0</v>
      </c>
      <c r="L44" s="52">
        <v>0</v>
      </c>
      <c r="M44" s="52">
        <v>0</v>
      </c>
      <c r="N44" s="52">
        <v>0</v>
      </c>
      <c r="O44" s="52">
        <v>0</v>
      </c>
      <c r="P44" s="52">
        <v>0</v>
      </c>
      <c r="Q44" s="52">
        <v>0</v>
      </c>
      <c r="R44" s="52">
        <v>0</v>
      </c>
      <c r="S44" s="52">
        <v>17</v>
      </c>
      <c r="T44" s="52">
        <v>9</v>
      </c>
      <c r="U44" s="52">
        <v>8</v>
      </c>
      <c r="V44" s="52">
        <v>124</v>
      </c>
      <c r="W44" s="52">
        <v>324057</v>
      </c>
    </row>
    <row r="45" spans="1:23" ht="14.25" customHeight="1">
      <c r="A45" s="69" t="s">
        <v>284</v>
      </c>
      <c r="B45" s="75" t="s">
        <v>296</v>
      </c>
      <c r="C45" s="76" t="s">
        <v>307</v>
      </c>
      <c r="D45" s="70">
        <v>1616</v>
      </c>
      <c r="E45" s="70">
        <v>825</v>
      </c>
      <c r="F45" s="70">
        <v>791</v>
      </c>
      <c r="G45" s="70">
        <v>17276</v>
      </c>
      <c r="H45" s="70">
        <v>32824400</v>
      </c>
      <c r="I45" s="70">
        <v>3</v>
      </c>
      <c r="J45" s="70">
        <v>2</v>
      </c>
      <c r="K45" s="70">
        <v>1</v>
      </c>
      <c r="L45" s="70">
        <v>19</v>
      </c>
      <c r="M45" s="70">
        <v>690963</v>
      </c>
      <c r="N45" s="70">
        <v>7</v>
      </c>
      <c r="O45" s="70">
        <v>2</v>
      </c>
      <c r="P45" s="70">
        <v>5</v>
      </c>
      <c r="Q45" s="70">
        <v>43</v>
      </c>
      <c r="R45" s="70">
        <v>191500</v>
      </c>
      <c r="S45" s="70">
        <v>32</v>
      </c>
      <c r="T45" s="70">
        <v>15</v>
      </c>
      <c r="U45" s="70">
        <v>17</v>
      </c>
      <c r="V45" s="70">
        <v>257</v>
      </c>
      <c r="W45" s="70">
        <v>730176</v>
      </c>
    </row>
    <row r="46" spans="1:23" ht="14.25" customHeight="1">
      <c r="A46" s="150" t="s">
        <v>213</v>
      </c>
      <c r="B46" s="77" t="s">
        <v>300</v>
      </c>
      <c r="C46" s="78" t="s">
        <v>303</v>
      </c>
      <c r="D46" s="52">
        <v>1494</v>
      </c>
      <c r="E46" s="52">
        <v>777</v>
      </c>
      <c r="F46" s="52">
        <v>717</v>
      </c>
      <c r="G46" s="52">
        <v>16421</v>
      </c>
      <c r="H46" s="52">
        <v>31199900</v>
      </c>
      <c r="I46" s="52">
        <v>3</v>
      </c>
      <c r="J46" s="52">
        <v>2</v>
      </c>
      <c r="K46" s="52">
        <v>1</v>
      </c>
      <c r="L46" s="52">
        <v>18</v>
      </c>
      <c r="M46" s="52">
        <v>683740</v>
      </c>
      <c r="N46" s="52">
        <v>7</v>
      </c>
      <c r="O46" s="52">
        <v>2</v>
      </c>
      <c r="P46" s="52">
        <v>5</v>
      </c>
      <c r="Q46" s="52">
        <v>43</v>
      </c>
      <c r="R46" s="52">
        <v>191500</v>
      </c>
      <c r="S46" s="52">
        <v>32</v>
      </c>
      <c r="T46" s="52">
        <v>15</v>
      </c>
      <c r="U46" s="52">
        <v>17</v>
      </c>
      <c r="V46" s="52">
        <v>257</v>
      </c>
      <c r="W46" s="52">
        <v>730176</v>
      </c>
    </row>
    <row r="47" spans="1:23" ht="14.25" customHeight="1">
      <c r="A47" s="151"/>
      <c r="B47" s="79" t="s">
        <v>304</v>
      </c>
      <c r="C47" s="80" t="s">
        <v>306</v>
      </c>
      <c r="D47" s="52">
        <v>122</v>
      </c>
      <c r="E47" s="52">
        <v>48</v>
      </c>
      <c r="F47" s="52">
        <v>74</v>
      </c>
      <c r="G47" s="52">
        <v>855</v>
      </c>
      <c r="H47" s="52">
        <v>1624500</v>
      </c>
      <c r="I47" s="52">
        <v>0</v>
      </c>
      <c r="J47" s="52">
        <v>0</v>
      </c>
      <c r="K47" s="52">
        <v>0</v>
      </c>
      <c r="L47" s="52">
        <v>1</v>
      </c>
      <c r="M47" s="52">
        <v>7223</v>
      </c>
      <c r="N47" s="52">
        <v>0</v>
      </c>
      <c r="O47" s="52">
        <v>0</v>
      </c>
      <c r="P47" s="52">
        <v>0</v>
      </c>
      <c r="Q47" s="52">
        <v>0</v>
      </c>
      <c r="R47" s="52">
        <v>0</v>
      </c>
      <c r="S47" s="52">
        <v>0</v>
      </c>
      <c r="T47" s="52">
        <v>0</v>
      </c>
      <c r="U47" s="52">
        <v>0</v>
      </c>
      <c r="V47" s="52">
        <v>0</v>
      </c>
      <c r="W47" s="52">
        <v>0</v>
      </c>
    </row>
    <row r="48" spans="1:23" ht="14.25" customHeight="1">
      <c r="A48" s="69" t="s">
        <v>285</v>
      </c>
      <c r="B48" s="75" t="s">
        <v>296</v>
      </c>
      <c r="C48" s="76" t="s">
        <v>307</v>
      </c>
      <c r="D48" s="70">
        <v>3873</v>
      </c>
      <c r="E48" s="70">
        <v>1971</v>
      </c>
      <c r="F48" s="70">
        <v>1902</v>
      </c>
      <c r="G48" s="70">
        <v>45399</v>
      </c>
      <c r="H48" s="70">
        <v>86258100</v>
      </c>
      <c r="I48" s="70">
        <v>158</v>
      </c>
      <c r="J48" s="70">
        <v>87</v>
      </c>
      <c r="K48" s="70">
        <v>71</v>
      </c>
      <c r="L48" s="70">
        <v>277</v>
      </c>
      <c r="M48" s="70">
        <v>3981465</v>
      </c>
      <c r="N48" s="70">
        <v>0</v>
      </c>
      <c r="O48" s="70">
        <v>0</v>
      </c>
      <c r="P48" s="70">
        <v>0</v>
      </c>
      <c r="Q48" s="70">
        <v>18</v>
      </c>
      <c r="R48" s="70">
        <v>90000</v>
      </c>
      <c r="S48" s="70">
        <v>118</v>
      </c>
      <c r="T48" s="70">
        <v>60</v>
      </c>
      <c r="U48" s="70">
        <v>58</v>
      </c>
      <c r="V48" s="70">
        <v>3024</v>
      </c>
      <c r="W48" s="70">
        <v>8208000</v>
      </c>
    </row>
    <row r="49" spans="1:23" ht="14.25" customHeight="1">
      <c r="A49" s="150" t="s">
        <v>214</v>
      </c>
      <c r="B49" s="77" t="s">
        <v>300</v>
      </c>
      <c r="C49" s="78" t="s">
        <v>303</v>
      </c>
      <c r="D49" s="52">
        <v>3837</v>
      </c>
      <c r="E49" s="52">
        <v>1951</v>
      </c>
      <c r="F49" s="52">
        <v>1886</v>
      </c>
      <c r="G49" s="52">
        <v>44949</v>
      </c>
      <c r="H49" s="52">
        <v>85403100</v>
      </c>
      <c r="I49" s="52">
        <v>158</v>
      </c>
      <c r="J49" s="52">
        <v>87</v>
      </c>
      <c r="K49" s="52">
        <v>71</v>
      </c>
      <c r="L49" s="52">
        <v>277</v>
      </c>
      <c r="M49" s="52">
        <v>3981465</v>
      </c>
      <c r="N49" s="52">
        <v>0</v>
      </c>
      <c r="O49" s="52">
        <v>0</v>
      </c>
      <c r="P49" s="52">
        <v>0</v>
      </c>
      <c r="Q49" s="52">
        <v>18</v>
      </c>
      <c r="R49" s="52">
        <v>90000</v>
      </c>
      <c r="S49" s="52">
        <v>118</v>
      </c>
      <c r="T49" s="52">
        <v>60</v>
      </c>
      <c r="U49" s="52">
        <v>58</v>
      </c>
      <c r="V49" s="52">
        <v>3024</v>
      </c>
      <c r="W49" s="52">
        <v>8208000</v>
      </c>
    </row>
    <row r="50" spans="1:23" ht="14.25" customHeight="1">
      <c r="A50" s="151"/>
      <c r="B50" s="79" t="s">
        <v>304</v>
      </c>
      <c r="C50" s="80" t="s">
        <v>306</v>
      </c>
      <c r="D50" s="52">
        <v>36</v>
      </c>
      <c r="E50" s="52">
        <v>20</v>
      </c>
      <c r="F50" s="52">
        <v>16</v>
      </c>
      <c r="G50" s="52">
        <v>450</v>
      </c>
      <c r="H50" s="52">
        <v>855000</v>
      </c>
      <c r="I50" s="52">
        <v>0</v>
      </c>
      <c r="J50" s="52">
        <v>0</v>
      </c>
      <c r="K50" s="52">
        <v>0</v>
      </c>
      <c r="L50" s="52">
        <v>0</v>
      </c>
      <c r="M50" s="52">
        <v>0</v>
      </c>
      <c r="N50" s="52">
        <v>0</v>
      </c>
      <c r="O50" s="52">
        <v>0</v>
      </c>
      <c r="P50" s="52">
        <v>0</v>
      </c>
      <c r="Q50" s="52">
        <v>0</v>
      </c>
      <c r="R50" s="52">
        <v>0</v>
      </c>
      <c r="S50" s="52">
        <v>0</v>
      </c>
      <c r="T50" s="52">
        <v>0</v>
      </c>
      <c r="U50" s="52">
        <v>0</v>
      </c>
      <c r="V50" s="52">
        <v>0</v>
      </c>
      <c r="W50" s="52">
        <v>0</v>
      </c>
    </row>
    <row r="51" spans="1:23" ht="14.25" customHeight="1">
      <c r="A51" s="69" t="s">
        <v>286</v>
      </c>
      <c r="B51" s="75" t="s">
        <v>296</v>
      </c>
      <c r="C51" s="76" t="s">
        <v>307</v>
      </c>
      <c r="D51" s="70">
        <v>4318</v>
      </c>
      <c r="E51" s="70">
        <v>2203</v>
      </c>
      <c r="F51" s="70">
        <v>2115</v>
      </c>
      <c r="G51" s="70">
        <v>50607</v>
      </c>
      <c r="H51" s="70">
        <v>96153300</v>
      </c>
      <c r="I51" s="70">
        <v>17</v>
      </c>
      <c r="J51" s="70">
        <v>9</v>
      </c>
      <c r="K51" s="70">
        <v>8</v>
      </c>
      <c r="L51" s="70">
        <v>24</v>
      </c>
      <c r="M51" s="70">
        <v>956174</v>
      </c>
      <c r="N51" s="70">
        <v>1</v>
      </c>
      <c r="O51" s="70">
        <v>0</v>
      </c>
      <c r="P51" s="70">
        <v>1</v>
      </c>
      <c r="Q51" s="70">
        <v>6</v>
      </c>
      <c r="R51" s="70">
        <v>20500</v>
      </c>
      <c r="S51" s="70">
        <v>229</v>
      </c>
      <c r="T51" s="70">
        <v>125</v>
      </c>
      <c r="U51" s="70">
        <v>104</v>
      </c>
      <c r="V51" s="70">
        <v>1880</v>
      </c>
      <c r="W51" s="70">
        <v>5584900</v>
      </c>
    </row>
    <row r="52" spans="1:23" ht="14.25" customHeight="1">
      <c r="A52" s="150" t="s">
        <v>215</v>
      </c>
      <c r="B52" s="77" t="s">
        <v>300</v>
      </c>
      <c r="C52" s="78" t="s">
        <v>303</v>
      </c>
      <c r="D52" s="52">
        <v>4224</v>
      </c>
      <c r="E52" s="52">
        <v>2155</v>
      </c>
      <c r="F52" s="52">
        <v>2069</v>
      </c>
      <c r="G52" s="52">
        <v>49559</v>
      </c>
      <c r="H52" s="52">
        <v>94162100</v>
      </c>
      <c r="I52" s="52">
        <v>17</v>
      </c>
      <c r="J52" s="52">
        <v>9</v>
      </c>
      <c r="K52" s="52">
        <v>8</v>
      </c>
      <c r="L52" s="52">
        <v>24</v>
      </c>
      <c r="M52" s="52">
        <v>956174</v>
      </c>
      <c r="N52" s="52">
        <v>1</v>
      </c>
      <c r="O52" s="52">
        <v>0</v>
      </c>
      <c r="P52" s="52">
        <v>1</v>
      </c>
      <c r="Q52" s="52">
        <v>6</v>
      </c>
      <c r="R52" s="52">
        <v>20500</v>
      </c>
      <c r="S52" s="52">
        <v>229</v>
      </c>
      <c r="T52" s="52">
        <v>125</v>
      </c>
      <c r="U52" s="52">
        <v>104</v>
      </c>
      <c r="V52" s="52">
        <v>1821</v>
      </c>
      <c r="W52" s="52">
        <v>5407900</v>
      </c>
    </row>
    <row r="53" spans="1:23" ht="14.25" customHeight="1">
      <c r="A53" s="151"/>
      <c r="B53" s="79" t="s">
        <v>304</v>
      </c>
      <c r="C53" s="80" t="s">
        <v>306</v>
      </c>
      <c r="D53" s="52">
        <v>94</v>
      </c>
      <c r="E53" s="52">
        <v>48</v>
      </c>
      <c r="F53" s="52">
        <v>46</v>
      </c>
      <c r="G53" s="52">
        <v>1048</v>
      </c>
      <c r="H53" s="52">
        <v>1991200</v>
      </c>
      <c r="I53" s="52">
        <v>0</v>
      </c>
      <c r="J53" s="52">
        <v>0</v>
      </c>
      <c r="K53" s="52">
        <v>0</v>
      </c>
      <c r="L53" s="52">
        <v>0</v>
      </c>
      <c r="M53" s="52">
        <v>0</v>
      </c>
      <c r="N53" s="52">
        <v>0</v>
      </c>
      <c r="O53" s="52">
        <v>0</v>
      </c>
      <c r="P53" s="52">
        <v>0</v>
      </c>
      <c r="Q53" s="52">
        <v>0</v>
      </c>
      <c r="R53" s="52">
        <v>0</v>
      </c>
      <c r="S53" s="52">
        <v>0</v>
      </c>
      <c r="T53" s="52">
        <v>0</v>
      </c>
      <c r="U53" s="52">
        <v>0</v>
      </c>
      <c r="V53" s="52">
        <v>59</v>
      </c>
      <c r="W53" s="52">
        <v>177000</v>
      </c>
    </row>
    <row r="54" spans="1:23" ht="14.25" customHeight="1">
      <c r="A54" s="69" t="s">
        <v>287</v>
      </c>
      <c r="B54" s="75" t="s">
        <v>296</v>
      </c>
      <c r="C54" s="76" t="s">
        <v>307</v>
      </c>
      <c r="D54" s="70">
        <v>5198</v>
      </c>
      <c r="E54" s="70">
        <v>2666</v>
      </c>
      <c r="F54" s="70">
        <v>2532</v>
      </c>
      <c r="G54" s="70">
        <v>60303</v>
      </c>
      <c r="H54" s="70">
        <v>114078316</v>
      </c>
      <c r="I54" s="70">
        <v>6</v>
      </c>
      <c r="J54" s="70">
        <v>4</v>
      </c>
      <c r="K54" s="70">
        <v>2</v>
      </c>
      <c r="L54" s="70">
        <v>43</v>
      </c>
      <c r="M54" s="70">
        <v>1000019</v>
      </c>
      <c r="N54" s="70">
        <v>0</v>
      </c>
      <c r="O54" s="70">
        <v>0</v>
      </c>
      <c r="P54" s="70">
        <v>0</v>
      </c>
      <c r="Q54" s="70">
        <v>27</v>
      </c>
      <c r="R54" s="70">
        <v>94000</v>
      </c>
      <c r="S54" s="70">
        <v>151</v>
      </c>
      <c r="T54" s="70">
        <v>66</v>
      </c>
      <c r="U54" s="70">
        <v>85</v>
      </c>
      <c r="V54" s="70">
        <v>1835</v>
      </c>
      <c r="W54" s="70">
        <v>5268327</v>
      </c>
    </row>
    <row r="55" spans="1:23" ht="14.25" customHeight="1">
      <c r="A55" s="150" t="s">
        <v>216</v>
      </c>
      <c r="B55" s="77" t="s">
        <v>300</v>
      </c>
      <c r="C55" s="78" t="s">
        <v>303</v>
      </c>
      <c r="D55" s="52">
        <v>4568</v>
      </c>
      <c r="E55" s="52">
        <v>2353</v>
      </c>
      <c r="F55" s="52">
        <v>2215</v>
      </c>
      <c r="G55" s="52">
        <v>53355</v>
      </c>
      <c r="H55" s="52">
        <v>100880916</v>
      </c>
      <c r="I55" s="52">
        <v>6</v>
      </c>
      <c r="J55" s="52">
        <v>4</v>
      </c>
      <c r="K55" s="52">
        <v>2</v>
      </c>
      <c r="L55" s="52">
        <v>42</v>
      </c>
      <c r="M55" s="52">
        <v>999919</v>
      </c>
      <c r="N55" s="52">
        <v>0</v>
      </c>
      <c r="O55" s="52">
        <v>0</v>
      </c>
      <c r="P55" s="52">
        <v>0</v>
      </c>
      <c r="Q55" s="52">
        <v>27</v>
      </c>
      <c r="R55" s="52">
        <v>94000</v>
      </c>
      <c r="S55" s="52">
        <v>125</v>
      </c>
      <c r="T55" s="52">
        <v>54</v>
      </c>
      <c r="U55" s="52">
        <v>71</v>
      </c>
      <c r="V55" s="52">
        <v>1645</v>
      </c>
      <c r="W55" s="52">
        <v>4698327</v>
      </c>
    </row>
    <row r="56" spans="1:23" ht="14.25" customHeight="1">
      <c r="A56" s="151"/>
      <c r="B56" s="79" t="s">
        <v>304</v>
      </c>
      <c r="C56" s="80" t="s">
        <v>306</v>
      </c>
      <c r="D56" s="52">
        <v>630</v>
      </c>
      <c r="E56" s="52">
        <v>313</v>
      </c>
      <c r="F56" s="52">
        <v>317</v>
      </c>
      <c r="G56" s="52">
        <v>6948</v>
      </c>
      <c r="H56" s="52">
        <v>13197400</v>
      </c>
      <c r="I56" s="52">
        <v>0</v>
      </c>
      <c r="J56" s="52">
        <v>0</v>
      </c>
      <c r="K56" s="52">
        <v>0</v>
      </c>
      <c r="L56" s="52">
        <v>1</v>
      </c>
      <c r="M56" s="52">
        <v>100</v>
      </c>
      <c r="N56" s="52">
        <v>0</v>
      </c>
      <c r="O56" s="52">
        <v>0</v>
      </c>
      <c r="P56" s="52">
        <v>0</v>
      </c>
      <c r="Q56" s="52">
        <v>0</v>
      </c>
      <c r="R56" s="52">
        <v>0</v>
      </c>
      <c r="S56" s="52">
        <v>26</v>
      </c>
      <c r="T56" s="52">
        <v>12</v>
      </c>
      <c r="U56" s="52">
        <v>14</v>
      </c>
      <c r="V56" s="52">
        <v>190</v>
      </c>
      <c r="W56" s="52">
        <v>570000</v>
      </c>
    </row>
    <row r="57" spans="1:23" ht="14.25" customHeight="1">
      <c r="A57" s="69" t="s">
        <v>288</v>
      </c>
      <c r="B57" s="75" t="s">
        <v>296</v>
      </c>
      <c r="C57" s="76" t="s">
        <v>307</v>
      </c>
      <c r="D57" s="70">
        <v>1674</v>
      </c>
      <c r="E57" s="70">
        <v>861</v>
      </c>
      <c r="F57" s="70">
        <v>813</v>
      </c>
      <c r="G57" s="70">
        <v>18811</v>
      </c>
      <c r="H57" s="70">
        <v>39494800</v>
      </c>
      <c r="I57" s="70">
        <v>22</v>
      </c>
      <c r="J57" s="70">
        <v>9</v>
      </c>
      <c r="K57" s="70">
        <v>13</v>
      </c>
      <c r="L57" s="70">
        <v>41</v>
      </c>
      <c r="M57" s="70">
        <v>810674</v>
      </c>
      <c r="N57" s="70">
        <v>11</v>
      </c>
      <c r="O57" s="70">
        <v>5</v>
      </c>
      <c r="P57" s="70">
        <v>6</v>
      </c>
      <c r="Q57" s="70">
        <v>88</v>
      </c>
      <c r="R57" s="70">
        <v>416000</v>
      </c>
      <c r="S57" s="70">
        <v>70</v>
      </c>
      <c r="T57" s="70">
        <v>44</v>
      </c>
      <c r="U57" s="70">
        <v>26</v>
      </c>
      <c r="V57" s="70">
        <v>2534</v>
      </c>
      <c r="W57" s="70">
        <v>7078600</v>
      </c>
    </row>
    <row r="58" spans="1:23" ht="14.25" customHeight="1">
      <c r="A58" s="150" t="s">
        <v>217</v>
      </c>
      <c r="B58" s="77" t="s">
        <v>300</v>
      </c>
      <c r="C58" s="78" t="s">
        <v>303</v>
      </c>
      <c r="D58" s="52">
        <v>796</v>
      </c>
      <c r="E58" s="52">
        <v>390</v>
      </c>
      <c r="F58" s="52">
        <v>406</v>
      </c>
      <c r="G58" s="52">
        <v>8924</v>
      </c>
      <c r="H58" s="52">
        <v>18740400</v>
      </c>
      <c r="I58" s="52">
        <v>7</v>
      </c>
      <c r="J58" s="52">
        <v>3</v>
      </c>
      <c r="K58" s="52">
        <v>4</v>
      </c>
      <c r="L58" s="52">
        <v>16</v>
      </c>
      <c r="M58" s="52">
        <v>254733</v>
      </c>
      <c r="N58" s="52">
        <v>6</v>
      </c>
      <c r="O58" s="52">
        <v>4</v>
      </c>
      <c r="P58" s="52">
        <v>2</v>
      </c>
      <c r="Q58" s="52">
        <v>38</v>
      </c>
      <c r="R58" s="52">
        <v>161000</v>
      </c>
      <c r="S58" s="52">
        <v>34</v>
      </c>
      <c r="T58" s="52">
        <v>23</v>
      </c>
      <c r="U58" s="52">
        <v>11</v>
      </c>
      <c r="V58" s="52">
        <v>1034</v>
      </c>
      <c r="W58" s="52">
        <v>3016200</v>
      </c>
    </row>
    <row r="59" spans="1:23" ht="14.25" customHeight="1">
      <c r="A59" s="151"/>
      <c r="B59" s="79" t="s">
        <v>304</v>
      </c>
      <c r="C59" s="80" t="s">
        <v>306</v>
      </c>
      <c r="D59" s="52">
        <v>878</v>
      </c>
      <c r="E59" s="52">
        <v>471</v>
      </c>
      <c r="F59" s="52">
        <v>407</v>
      </c>
      <c r="G59" s="52">
        <v>9887</v>
      </c>
      <c r="H59" s="52">
        <v>20754400</v>
      </c>
      <c r="I59" s="52">
        <v>15</v>
      </c>
      <c r="J59" s="52">
        <v>6</v>
      </c>
      <c r="K59" s="52">
        <v>9</v>
      </c>
      <c r="L59" s="52">
        <v>25</v>
      </c>
      <c r="M59" s="52">
        <v>555941</v>
      </c>
      <c r="N59" s="52">
        <v>5</v>
      </c>
      <c r="O59" s="52">
        <v>1</v>
      </c>
      <c r="P59" s="52">
        <v>4</v>
      </c>
      <c r="Q59" s="52">
        <v>50</v>
      </c>
      <c r="R59" s="52">
        <v>255000</v>
      </c>
      <c r="S59" s="52">
        <v>36</v>
      </c>
      <c r="T59" s="52">
        <v>21</v>
      </c>
      <c r="U59" s="52">
        <v>15</v>
      </c>
      <c r="V59" s="52">
        <v>1500</v>
      </c>
      <c r="W59" s="52">
        <v>4062400</v>
      </c>
    </row>
    <row r="60" spans="1:23" ht="14.25" customHeight="1">
      <c r="A60" s="69" t="s">
        <v>289</v>
      </c>
      <c r="B60" s="75" t="s">
        <v>296</v>
      </c>
      <c r="C60" s="76" t="s">
        <v>307</v>
      </c>
      <c r="D60" s="70">
        <v>3537</v>
      </c>
      <c r="E60" s="70">
        <v>1827</v>
      </c>
      <c r="F60" s="70">
        <v>1710</v>
      </c>
      <c r="G60" s="70">
        <v>39610</v>
      </c>
      <c r="H60" s="70">
        <v>83134800</v>
      </c>
      <c r="I60" s="70">
        <v>19</v>
      </c>
      <c r="J60" s="70">
        <v>12</v>
      </c>
      <c r="K60" s="70">
        <v>7</v>
      </c>
      <c r="L60" s="70">
        <v>55</v>
      </c>
      <c r="M60" s="70">
        <v>579968</v>
      </c>
      <c r="N60" s="70">
        <v>5</v>
      </c>
      <c r="O60" s="70">
        <v>4</v>
      </c>
      <c r="P60" s="70">
        <v>1</v>
      </c>
      <c r="Q60" s="70">
        <v>22</v>
      </c>
      <c r="R60" s="70">
        <v>105000</v>
      </c>
      <c r="S60" s="70">
        <v>140</v>
      </c>
      <c r="T60" s="70">
        <v>73</v>
      </c>
      <c r="U60" s="70">
        <v>67</v>
      </c>
      <c r="V60" s="70">
        <v>2808</v>
      </c>
      <c r="W60" s="70">
        <v>8361000</v>
      </c>
    </row>
    <row r="61" spans="1:23" ht="14.25" customHeight="1">
      <c r="A61" s="150" t="s">
        <v>218</v>
      </c>
      <c r="B61" s="77" t="s">
        <v>300</v>
      </c>
      <c r="C61" s="78" t="s">
        <v>303</v>
      </c>
      <c r="D61" s="52">
        <v>1758</v>
      </c>
      <c r="E61" s="52">
        <v>914</v>
      </c>
      <c r="F61" s="52">
        <v>844</v>
      </c>
      <c r="G61" s="52">
        <v>19647</v>
      </c>
      <c r="H61" s="52">
        <v>41241900</v>
      </c>
      <c r="I61" s="52">
        <v>9</v>
      </c>
      <c r="J61" s="52">
        <v>6</v>
      </c>
      <c r="K61" s="52">
        <v>3</v>
      </c>
      <c r="L61" s="52">
        <v>25</v>
      </c>
      <c r="M61" s="52">
        <v>451211</v>
      </c>
      <c r="N61" s="52">
        <v>5</v>
      </c>
      <c r="O61" s="52">
        <v>4</v>
      </c>
      <c r="P61" s="52">
        <v>1</v>
      </c>
      <c r="Q61" s="52">
        <v>22</v>
      </c>
      <c r="R61" s="52">
        <v>105000</v>
      </c>
      <c r="S61" s="52">
        <v>45</v>
      </c>
      <c r="T61" s="52">
        <v>27</v>
      </c>
      <c r="U61" s="52">
        <v>18</v>
      </c>
      <c r="V61" s="52">
        <v>1032</v>
      </c>
      <c r="W61" s="52">
        <v>3096000</v>
      </c>
    </row>
    <row r="62" spans="1:23" ht="14.25" customHeight="1">
      <c r="A62" s="151"/>
      <c r="B62" s="79" t="s">
        <v>304</v>
      </c>
      <c r="C62" s="80" t="s">
        <v>306</v>
      </c>
      <c r="D62" s="52">
        <v>1779</v>
      </c>
      <c r="E62" s="52">
        <v>913</v>
      </c>
      <c r="F62" s="52">
        <v>866</v>
      </c>
      <c r="G62" s="52">
        <v>19963</v>
      </c>
      <c r="H62" s="52">
        <v>41892900</v>
      </c>
      <c r="I62" s="52">
        <v>10</v>
      </c>
      <c r="J62" s="52">
        <v>6</v>
      </c>
      <c r="K62" s="52">
        <v>4</v>
      </c>
      <c r="L62" s="52">
        <v>30</v>
      </c>
      <c r="M62" s="52">
        <v>128757</v>
      </c>
      <c r="N62" s="52">
        <v>0</v>
      </c>
      <c r="O62" s="52">
        <v>0</v>
      </c>
      <c r="P62" s="52">
        <v>0</v>
      </c>
      <c r="Q62" s="52">
        <v>0</v>
      </c>
      <c r="R62" s="52">
        <v>0</v>
      </c>
      <c r="S62" s="52">
        <v>95</v>
      </c>
      <c r="T62" s="52">
        <v>46</v>
      </c>
      <c r="U62" s="52">
        <v>49</v>
      </c>
      <c r="V62" s="52">
        <v>1776</v>
      </c>
      <c r="W62" s="52">
        <v>5265000</v>
      </c>
    </row>
    <row r="63" spans="1:23" ht="14.25" customHeight="1">
      <c r="A63" s="69" t="s">
        <v>290</v>
      </c>
      <c r="B63" s="75" t="s">
        <v>296</v>
      </c>
      <c r="C63" s="76" t="s">
        <v>307</v>
      </c>
      <c r="D63" s="70">
        <v>246</v>
      </c>
      <c r="E63" s="70">
        <v>142</v>
      </c>
      <c r="F63" s="70">
        <v>104</v>
      </c>
      <c r="G63" s="70">
        <v>2839</v>
      </c>
      <c r="H63" s="70">
        <v>5394100</v>
      </c>
      <c r="I63" s="70">
        <v>6</v>
      </c>
      <c r="J63" s="70">
        <v>6</v>
      </c>
      <c r="K63" s="70">
        <v>0</v>
      </c>
      <c r="L63" s="70">
        <v>11</v>
      </c>
      <c r="M63" s="70">
        <v>192542</v>
      </c>
      <c r="N63" s="70">
        <v>0</v>
      </c>
      <c r="O63" s="70">
        <v>0</v>
      </c>
      <c r="P63" s="70">
        <v>0</v>
      </c>
      <c r="Q63" s="70">
        <v>0</v>
      </c>
      <c r="R63" s="70">
        <v>0</v>
      </c>
      <c r="S63" s="70">
        <v>11</v>
      </c>
      <c r="T63" s="70">
        <v>4</v>
      </c>
      <c r="U63" s="70">
        <v>7</v>
      </c>
      <c r="V63" s="70">
        <v>157</v>
      </c>
      <c r="W63" s="70">
        <v>471000</v>
      </c>
    </row>
    <row r="64" spans="1:23" ht="14.25" customHeight="1">
      <c r="A64" s="150" t="s">
        <v>219</v>
      </c>
      <c r="B64" s="77" t="s">
        <v>300</v>
      </c>
      <c r="C64" s="78" t="s">
        <v>303</v>
      </c>
      <c r="D64" s="52">
        <v>246</v>
      </c>
      <c r="E64" s="52">
        <v>142</v>
      </c>
      <c r="F64" s="52">
        <v>104</v>
      </c>
      <c r="G64" s="52">
        <v>2839</v>
      </c>
      <c r="H64" s="52">
        <v>5394100</v>
      </c>
      <c r="I64" s="52">
        <v>6</v>
      </c>
      <c r="J64" s="52">
        <v>6</v>
      </c>
      <c r="K64" s="52">
        <v>0</v>
      </c>
      <c r="L64" s="52">
        <v>11</v>
      </c>
      <c r="M64" s="52">
        <v>192542</v>
      </c>
      <c r="N64" s="52">
        <v>0</v>
      </c>
      <c r="O64" s="52">
        <v>0</v>
      </c>
      <c r="P64" s="52">
        <v>0</v>
      </c>
      <c r="Q64" s="52">
        <v>0</v>
      </c>
      <c r="R64" s="52">
        <v>0</v>
      </c>
      <c r="S64" s="52">
        <v>11</v>
      </c>
      <c r="T64" s="52">
        <v>4</v>
      </c>
      <c r="U64" s="52">
        <v>7</v>
      </c>
      <c r="V64" s="52">
        <v>157</v>
      </c>
      <c r="W64" s="52">
        <v>471000</v>
      </c>
    </row>
    <row r="65" spans="1:23" ht="14.25" customHeight="1">
      <c r="A65" s="151"/>
      <c r="B65" s="79" t="s">
        <v>304</v>
      </c>
      <c r="C65" s="80" t="s">
        <v>306</v>
      </c>
      <c r="D65" s="52">
        <v>0</v>
      </c>
      <c r="E65" s="52">
        <v>0</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row>
    <row r="66" spans="1:23" ht="14.25" customHeight="1">
      <c r="A66" s="69" t="s">
        <v>291</v>
      </c>
      <c r="B66" s="75" t="s">
        <v>296</v>
      </c>
      <c r="C66" s="76" t="s">
        <v>307</v>
      </c>
      <c r="D66" s="70">
        <v>2768</v>
      </c>
      <c r="E66" s="70">
        <v>1371</v>
      </c>
      <c r="F66" s="70">
        <v>1397</v>
      </c>
      <c r="G66" s="70">
        <v>32440</v>
      </c>
      <c r="H66" s="70">
        <v>61636000</v>
      </c>
      <c r="I66" s="70">
        <v>1</v>
      </c>
      <c r="J66" s="70">
        <v>0</v>
      </c>
      <c r="K66" s="70">
        <v>1</v>
      </c>
      <c r="L66" s="70">
        <v>24</v>
      </c>
      <c r="M66" s="70">
        <v>254709</v>
      </c>
      <c r="N66" s="70">
        <v>6</v>
      </c>
      <c r="O66" s="70">
        <v>2</v>
      </c>
      <c r="P66" s="70">
        <v>4</v>
      </c>
      <c r="Q66" s="70">
        <v>58</v>
      </c>
      <c r="R66" s="70">
        <v>242500</v>
      </c>
      <c r="S66" s="70">
        <v>48</v>
      </c>
      <c r="T66" s="70">
        <v>26</v>
      </c>
      <c r="U66" s="70">
        <v>22</v>
      </c>
      <c r="V66" s="70">
        <v>1643</v>
      </c>
      <c r="W66" s="70">
        <v>3978833</v>
      </c>
    </row>
    <row r="67" spans="1:23" ht="14.25" customHeight="1">
      <c r="A67" s="150" t="s">
        <v>220</v>
      </c>
      <c r="B67" s="77" t="s">
        <v>300</v>
      </c>
      <c r="C67" s="78" t="s">
        <v>303</v>
      </c>
      <c r="D67" s="52">
        <v>2576</v>
      </c>
      <c r="E67" s="52">
        <v>1277</v>
      </c>
      <c r="F67" s="52">
        <v>1299</v>
      </c>
      <c r="G67" s="52">
        <v>30267</v>
      </c>
      <c r="H67" s="52">
        <v>57507300</v>
      </c>
      <c r="I67" s="52">
        <v>1</v>
      </c>
      <c r="J67" s="52">
        <v>0</v>
      </c>
      <c r="K67" s="52">
        <v>1</v>
      </c>
      <c r="L67" s="52">
        <v>24</v>
      </c>
      <c r="M67" s="52">
        <v>254709</v>
      </c>
      <c r="N67" s="52">
        <v>6</v>
      </c>
      <c r="O67" s="52">
        <v>2</v>
      </c>
      <c r="P67" s="52">
        <v>4</v>
      </c>
      <c r="Q67" s="52">
        <v>58</v>
      </c>
      <c r="R67" s="52">
        <v>242500</v>
      </c>
      <c r="S67" s="52">
        <v>40</v>
      </c>
      <c r="T67" s="52">
        <v>22</v>
      </c>
      <c r="U67" s="52">
        <v>18</v>
      </c>
      <c r="V67" s="52">
        <v>1482</v>
      </c>
      <c r="W67" s="52">
        <v>3593772</v>
      </c>
    </row>
    <row r="68" spans="1:23" ht="14.25" customHeight="1">
      <c r="A68" s="151"/>
      <c r="B68" s="79" t="s">
        <v>304</v>
      </c>
      <c r="C68" s="80" t="s">
        <v>306</v>
      </c>
      <c r="D68" s="52">
        <v>192</v>
      </c>
      <c r="E68" s="52">
        <v>94</v>
      </c>
      <c r="F68" s="52">
        <v>98</v>
      </c>
      <c r="G68" s="52">
        <v>2173</v>
      </c>
      <c r="H68" s="52">
        <v>4128700</v>
      </c>
      <c r="I68" s="52">
        <v>0</v>
      </c>
      <c r="J68" s="52">
        <v>0</v>
      </c>
      <c r="K68" s="52">
        <v>0</v>
      </c>
      <c r="L68" s="52">
        <v>0</v>
      </c>
      <c r="M68" s="52">
        <v>0</v>
      </c>
      <c r="N68" s="52">
        <v>0</v>
      </c>
      <c r="O68" s="52">
        <v>0</v>
      </c>
      <c r="P68" s="52">
        <v>0</v>
      </c>
      <c r="Q68" s="52">
        <v>0</v>
      </c>
      <c r="R68" s="52">
        <v>0</v>
      </c>
      <c r="S68" s="52">
        <v>8</v>
      </c>
      <c r="T68" s="52">
        <v>4</v>
      </c>
      <c r="U68" s="52">
        <v>4</v>
      </c>
      <c r="V68" s="52">
        <v>161</v>
      </c>
      <c r="W68" s="52">
        <v>385061</v>
      </c>
    </row>
    <row r="69" spans="1:23" ht="14.25" customHeight="1">
      <c r="A69" s="69" t="s">
        <v>292</v>
      </c>
      <c r="B69" s="75" t="s">
        <v>296</v>
      </c>
      <c r="C69" s="76" t="s">
        <v>307</v>
      </c>
      <c r="D69" s="70">
        <v>952</v>
      </c>
      <c r="E69" s="70">
        <v>488</v>
      </c>
      <c r="F69" s="70">
        <v>464</v>
      </c>
      <c r="G69" s="70">
        <v>10748</v>
      </c>
      <c r="H69" s="70">
        <v>20421200</v>
      </c>
      <c r="I69" s="70">
        <v>4</v>
      </c>
      <c r="J69" s="70">
        <v>4</v>
      </c>
      <c r="K69" s="70">
        <v>0</v>
      </c>
      <c r="L69" s="70">
        <v>9</v>
      </c>
      <c r="M69" s="70">
        <v>338347</v>
      </c>
      <c r="N69" s="70">
        <v>7</v>
      </c>
      <c r="O69" s="70">
        <v>4</v>
      </c>
      <c r="P69" s="70">
        <v>3</v>
      </c>
      <c r="Q69" s="70">
        <v>37</v>
      </c>
      <c r="R69" s="70">
        <v>173000</v>
      </c>
      <c r="S69" s="70">
        <v>82</v>
      </c>
      <c r="T69" s="70">
        <v>34</v>
      </c>
      <c r="U69" s="70">
        <v>48</v>
      </c>
      <c r="V69" s="70">
        <v>725</v>
      </c>
      <c r="W69" s="70">
        <v>2003646</v>
      </c>
    </row>
    <row r="70" spans="1:23" ht="14.25" customHeight="1">
      <c r="A70" s="150" t="s">
        <v>221</v>
      </c>
      <c r="B70" s="77" t="s">
        <v>300</v>
      </c>
      <c r="C70" s="78" t="s">
        <v>303</v>
      </c>
      <c r="D70" s="52">
        <v>912</v>
      </c>
      <c r="E70" s="52">
        <v>469</v>
      </c>
      <c r="F70" s="52">
        <v>443</v>
      </c>
      <c r="G70" s="52">
        <v>10426</v>
      </c>
      <c r="H70" s="52">
        <v>19809400</v>
      </c>
      <c r="I70" s="52">
        <v>4</v>
      </c>
      <c r="J70" s="52">
        <v>4</v>
      </c>
      <c r="K70" s="52">
        <v>0</v>
      </c>
      <c r="L70" s="52">
        <v>9</v>
      </c>
      <c r="M70" s="52">
        <v>338347</v>
      </c>
      <c r="N70" s="52">
        <v>7</v>
      </c>
      <c r="O70" s="52">
        <v>4</v>
      </c>
      <c r="P70" s="52">
        <v>3</v>
      </c>
      <c r="Q70" s="52">
        <v>37</v>
      </c>
      <c r="R70" s="52">
        <v>173000</v>
      </c>
      <c r="S70" s="52">
        <v>79</v>
      </c>
      <c r="T70" s="52">
        <v>32</v>
      </c>
      <c r="U70" s="52">
        <v>47</v>
      </c>
      <c r="V70" s="52">
        <v>710</v>
      </c>
      <c r="W70" s="52">
        <v>1964346</v>
      </c>
    </row>
    <row r="71" spans="1:23" ht="14.25" customHeight="1">
      <c r="A71" s="151"/>
      <c r="B71" s="79" t="s">
        <v>304</v>
      </c>
      <c r="C71" s="80" t="s">
        <v>306</v>
      </c>
      <c r="D71" s="52">
        <v>40</v>
      </c>
      <c r="E71" s="52">
        <v>19</v>
      </c>
      <c r="F71" s="52">
        <v>21</v>
      </c>
      <c r="G71" s="52">
        <v>322</v>
      </c>
      <c r="H71" s="52">
        <v>611800</v>
      </c>
      <c r="I71" s="52">
        <v>0</v>
      </c>
      <c r="J71" s="52">
        <v>0</v>
      </c>
      <c r="K71" s="52">
        <v>0</v>
      </c>
      <c r="L71" s="52">
        <v>0</v>
      </c>
      <c r="M71" s="52">
        <v>0</v>
      </c>
      <c r="N71" s="52">
        <v>0</v>
      </c>
      <c r="O71" s="52">
        <v>0</v>
      </c>
      <c r="P71" s="52">
        <v>0</v>
      </c>
      <c r="Q71" s="52">
        <v>0</v>
      </c>
      <c r="R71" s="52">
        <v>0</v>
      </c>
      <c r="S71" s="52">
        <v>3</v>
      </c>
      <c r="T71" s="52">
        <v>2</v>
      </c>
      <c r="U71" s="52">
        <v>1</v>
      </c>
      <c r="V71" s="52">
        <v>15</v>
      </c>
      <c r="W71" s="52">
        <v>39300</v>
      </c>
    </row>
    <row r="72" spans="1:23" ht="14.25" customHeight="1">
      <c r="A72" s="69" t="s">
        <v>293</v>
      </c>
      <c r="B72" s="75" t="s">
        <v>296</v>
      </c>
      <c r="C72" s="76" t="s">
        <v>307</v>
      </c>
      <c r="D72" s="70">
        <v>2452</v>
      </c>
      <c r="E72" s="70">
        <v>1235</v>
      </c>
      <c r="F72" s="70">
        <v>1217</v>
      </c>
      <c r="G72" s="70">
        <v>29230</v>
      </c>
      <c r="H72" s="70">
        <v>55537000</v>
      </c>
      <c r="I72" s="70">
        <v>96</v>
      </c>
      <c r="J72" s="70">
        <v>53</v>
      </c>
      <c r="K72" s="70">
        <v>43</v>
      </c>
      <c r="L72" s="70">
        <v>1043</v>
      </c>
      <c r="M72" s="70">
        <v>1473621</v>
      </c>
      <c r="N72" s="70">
        <v>2</v>
      </c>
      <c r="O72" s="70">
        <v>0</v>
      </c>
      <c r="P72" s="70">
        <v>2</v>
      </c>
      <c r="Q72" s="70">
        <v>11</v>
      </c>
      <c r="R72" s="70">
        <v>40000</v>
      </c>
      <c r="S72" s="70">
        <v>165</v>
      </c>
      <c r="T72" s="70">
        <v>80</v>
      </c>
      <c r="U72" s="70">
        <v>85</v>
      </c>
      <c r="V72" s="70">
        <v>2169</v>
      </c>
      <c r="W72" s="70">
        <v>5541300</v>
      </c>
    </row>
    <row r="73" spans="1:23" ht="14.25" customHeight="1">
      <c r="A73" s="150" t="s">
        <v>222</v>
      </c>
      <c r="B73" s="77" t="s">
        <v>300</v>
      </c>
      <c r="C73" s="78" t="s">
        <v>303</v>
      </c>
      <c r="D73" s="52">
        <v>2420</v>
      </c>
      <c r="E73" s="52">
        <v>1219</v>
      </c>
      <c r="F73" s="52">
        <v>1201</v>
      </c>
      <c r="G73" s="52">
        <v>28845</v>
      </c>
      <c r="H73" s="52">
        <v>54805500</v>
      </c>
      <c r="I73" s="52">
        <v>96</v>
      </c>
      <c r="J73" s="52">
        <v>53</v>
      </c>
      <c r="K73" s="52">
        <v>43</v>
      </c>
      <c r="L73" s="52">
        <v>1043</v>
      </c>
      <c r="M73" s="52">
        <v>1473621</v>
      </c>
      <c r="N73" s="52">
        <v>2</v>
      </c>
      <c r="O73" s="52">
        <v>0</v>
      </c>
      <c r="P73" s="52">
        <v>2</v>
      </c>
      <c r="Q73" s="52">
        <v>11</v>
      </c>
      <c r="R73" s="52">
        <v>40000</v>
      </c>
      <c r="S73" s="52">
        <v>165</v>
      </c>
      <c r="T73" s="52">
        <v>80</v>
      </c>
      <c r="U73" s="52">
        <v>85</v>
      </c>
      <c r="V73" s="52">
        <v>2169</v>
      </c>
      <c r="W73" s="52">
        <v>5541300</v>
      </c>
    </row>
    <row r="74" spans="1:23" ht="14.25" customHeight="1">
      <c r="A74" s="151"/>
      <c r="B74" s="79" t="s">
        <v>304</v>
      </c>
      <c r="C74" s="80" t="s">
        <v>306</v>
      </c>
      <c r="D74" s="52">
        <v>32</v>
      </c>
      <c r="E74" s="52">
        <v>16</v>
      </c>
      <c r="F74" s="52">
        <v>16</v>
      </c>
      <c r="G74" s="52">
        <v>385</v>
      </c>
      <c r="H74" s="52">
        <v>731500</v>
      </c>
      <c r="I74" s="52">
        <v>0</v>
      </c>
      <c r="J74" s="52">
        <v>0</v>
      </c>
      <c r="K74" s="52">
        <v>0</v>
      </c>
      <c r="L74" s="52">
        <v>0</v>
      </c>
      <c r="M74" s="52">
        <v>0</v>
      </c>
      <c r="N74" s="52">
        <v>0</v>
      </c>
      <c r="O74" s="52">
        <v>0</v>
      </c>
      <c r="P74" s="52">
        <v>0</v>
      </c>
      <c r="Q74" s="52">
        <v>0</v>
      </c>
      <c r="R74" s="52">
        <v>0</v>
      </c>
      <c r="S74" s="52">
        <v>0</v>
      </c>
      <c r="T74" s="52">
        <v>0</v>
      </c>
      <c r="U74" s="52">
        <v>0</v>
      </c>
      <c r="V74" s="52">
        <v>0</v>
      </c>
      <c r="W74" s="52">
        <v>0</v>
      </c>
    </row>
    <row r="75" spans="1:23" ht="14.25" customHeight="1">
      <c r="A75" s="69" t="s">
        <v>294</v>
      </c>
      <c r="B75" s="75" t="s">
        <v>296</v>
      </c>
      <c r="C75" s="76" t="s">
        <v>307</v>
      </c>
      <c r="D75" s="70">
        <v>253</v>
      </c>
      <c r="E75" s="70">
        <v>132</v>
      </c>
      <c r="F75" s="70">
        <v>121</v>
      </c>
      <c r="G75" s="70">
        <v>2821</v>
      </c>
      <c r="H75" s="70">
        <v>5359900</v>
      </c>
      <c r="I75" s="70">
        <v>250</v>
      </c>
      <c r="J75" s="70">
        <v>129</v>
      </c>
      <c r="K75" s="70">
        <v>121</v>
      </c>
      <c r="L75" s="70">
        <v>759</v>
      </c>
      <c r="M75" s="70">
        <v>1569019</v>
      </c>
      <c r="N75" s="70">
        <v>2</v>
      </c>
      <c r="O75" s="70">
        <v>1</v>
      </c>
      <c r="P75" s="70">
        <v>1</v>
      </c>
      <c r="Q75" s="70">
        <v>3</v>
      </c>
      <c r="R75" s="70">
        <v>14000</v>
      </c>
      <c r="S75" s="70">
        <v>34</v>
      </c>
      <c r="T75" s="70">
        <v>19</v>
      </c>
      <c r="U75" s="70">
        <v>15</v>
      </c>
      <c r="V75" s="70">
        <v>505</v>
      </c>
      <c r="W75" s="70">
        <v>1583000</v>
      </c>
    </row>
    <row r="76" spans="1:23" ht="14.25" customHeight="1">
      <c r="A76" s="150" t="s">
        <v>224</v>
      </c>
      <c r="B76" s="77" t="s">
        <v>300</v>
      </c>
      <c r="C76" s="78" t="s">
        <v>303</v>
      </c>
      <c r="D76" s="52">
        <v>241</v>
      </c>
      <c r="E76" s="52">
        <v>130</v>
      </c>
      <c r="F76" s="52">
        <v>111</v>
      </c>
      <c r="G76" s="52">
        <v>2676</v>
      </c>
      <c r="H76" s="52">
        <v>5084400</v>
      </c>
      <c r="I76" s="52">
        <v>238</v>
      </c>
      <c r="J76" s="52">
        <v>127</v>
      </c>
      <c r="K76" s="52">
        <v>111</v>
      </c>
      <c r="L76" s="52">
        <v>723</v>
      </c>
      <c r="M76" s="52">
        <v>1500619</v>
      </c>
      <c r="N76" s="52">
        <v>2</v>
      </c>
      <c r="O76" s="52">
        <v>1</v>
      </c>
      <c r="P76" s="52">
        <v>1</v>
      </c>
      <c r="Q76" s="52">
        <v>3</v>
      </c>
      <c r="R76" s="52">
        <v>14000</v>
      </c>
      <c r="S76" s="52">
        <v>34</v>
      </c>
      <c r="T76" s="52">
        <v>19</v>
      </c>
      <c r="U76" s="52">
        <v>15</v>
      </c>
      <c r="V76" s="52">
        <v>505</v>
      </c>
      <c r="W76" s="52">
        <v>1583000</v>
      </c>
    </row>
    <row r="77" spans="1:23" ht="14.25" customHeight="1">
      <c r="A77" s="151"/>
      <c r="B77" s="79" t="s">
        <v>304</v>
      </c>
      <c r="C77" s="80" t="s">
        <v>306</v>
      </c>
      <c r="D77" s="52">
        <v>12</v>
      </c>
      <c r="E77" s="52">
        <v>2</v>
      </c>
      <c r="F77" s="52">
        <v>10</v>
      </c>
      <c r="G77" s="52">
        <v>145</v>
      </c>
      <c r="H77" s="52">
        <v>275500</v>
      </c>
      <c r="I77" s="52">
        <v>12</v>
      </c>
      <c r="J77" s="52">
        <v>2</v>
      </c>
      <c r="K77" s="52">
        <v>10</v>
      </c>
      <c r="L77" s="52">
        <v>36</v>
      </c>
      <c r="M77" s="52">
        <v>68400</v>
      </c>
      <c r="N77" s="52">
        <v>0</v>
      </c>
      <c r="O77" s="52">
        <v>0</v>
      </c>
      <c r="P77" s="52">
        <v>0</v>
      </c>
      <c r="Q77" s="52">
        <v>0</v>
      </c>
      <c r="R77" s="52">
        <v>0</v>
      </c>
      <c r="S77" s="52">
        <v>0</v>
      </c>
      <c r="T77" s="52">
        <v>0</v>
      </c>
      <c r="U77" s="52">
        <v>0</v>
      </c>
      <c r="V77" s="52">
        <v>0</v>
      </c>
      <c r="W77" s="52">
        <v>0</v>
      </c>
    </row>
    <row r="78" spans="1:23" ht="14.25" customHeight="1">
      <c r="A78" s="69" t="s">
        <v>295</v>
      </c>
      <c r="B78" s="75" t="s">
        <v>296</v>
      </c>
      <c r="C78" s="76" t="s">
        <v>307</v>
      </c>
      <c r="D78" s="70">
        <v>11</v>
      </c>
      <c r="E78" s="70">
        <v>9</v>
      </c>
      <c r="F78" s="70">
        <v>2</v>
      </c>
      <c r="G78" s="70">
        <v>125</v>
      </c>
      <c r="H78" s="70">
        <v>250000</v>
      </c>
      <c r="I78" s="70">
        <v>1</v>
      </c>
      <c r="J78" s="70">
        <v>0</v>
      </c>
      <c r="K78" s="70">
        <v>1</v>
      </c>
      <c r="L78" s="70">
        <v>62</v>
      </c>
      <c r="M78" s="70">
        <v>47216</v>
      </c>
      <c r="N78" s="70">
        <v>0</v>
      </c>
      <c r="O78" s="70">
        <v>0</v>
      </c>
      <c r="P78" s="70">
        <v>0</v>
      </c>
      <c r="Q78" s="70">
        <v>0</v>
      </c>
      <c r="R78" s="70">
        <v>0</v>
      </c>
      <c r="S78" s="70">
        <v>3</v>
      </c>
      <c r="T78" s="70">
        <v>2</v>
      </c>
      <c r="U78" s="70">
        <v>1</v>
      </c>
      <c r="V78" s="70">
        <v>36</v>
      </c>
      <c r="W78" s="70">
        <v>108000</v>
      </c>
    </row>
    <row r="79" spans="1:23" ht="14.25" customHeight="1">
      <c r="A79" s="150" t="s">
        <v>225</v>
      </c>
      <c r="B79" s="77" t="s">
        <v>300</v>
      </c>
      <c r="C79" s="78" t="s">
        <v>303</v>
      </c>
      <c r="D79" s="52">
        <v>11</v>
      </c>
      <c r="E79" s="52">
        <v>9</v>
      </c>
      <c r="F79" s="52">
        <v>2</v>
      </c>
      <c r="G79" s="52">
        <v>125</v>
      </c>
      <c r="H79" s="52">
        <v>250000</v>
      </c>
      <c r="I79" s="52">
        <v>1</v>
      </c>
      <c r="J79" s="52">
        <v>0</v>
      </c>
      <c r="K79" s="52">
        <v>1</v>
      </c>
      <c r="L79" s="52">
        <v>62</v>
      </c>
      <c r="M79" s="52">
        <v>47216</v>
      </c>
      <c r="N79" s="52">
        <v>0</v>
      </c>
      <c r="O79" s="52">
        <v>0</v>
      </c>
      <c r="P79" s="52">
        <v>0</v>
      </c>
      <c r="Q79" s="52">
        <v>0</v>
      </c>
      <c r="R79" s="52">
        <v>0</v>
      </c>
      <c r="S79" s="52">
        <v>3</v>
      </c>
      <c r="T79" s="52">
        <v>2</v>
      </c>
      <c r="U79" s="52">
        <v>1</v>
      </c>
      <c r="V79" s="52">
        <v>36</v>
      </c>
      <c r="W79" s="52">
        <v>108000</v>
      </c>
    </row>
    <row r="80" spans="1:23" ht="14.25" customHeight="1">
      <c r="A80" s="151"/>
      <c r="B80" s="79" t="s">
        <v>304</v>
      </c>
      <c r="C80" s="80" t="s">
        <v>306</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row>
    <row r="81" spans="1:23" ht="17.25" customHeight="1">
      <c r="A81" s="54" t="s">
        <v>268</v>
      </c>
      <c r="B81" s="81"/>
      <c r="C81" s="81"/>
      <c r="V81" s="49"/>
    </row>
    <row r="82" spans="1:23" ht="14.25" customHeight="1">
      <c r="A82" s="102" t="s">
        <v>439</v>
      </c>
      <c r="B82" s="81"/>
      <c r="C82" s="81"/>
      <c r="V82" s="49"/>
    </row>
    <row r="83" spans="1:23" ht="15.75" customHeight="1">
      <c r="A83" s="71" t="s">
        <v>226</v>
      </c>
      <c r="B83" s="81"/>
      <c r="C83" s="81"/>
    </row>
    <row r="84" spans="1:23" ht="15.75" customHeight="1">
      <c r="A84" s="54" t="s">
        <v>272</v>
      </c>
      <c r="B84" s="81"/>
      <c r="C84" s="81"/>
    </row>
    <row r="85" spans="1:23" ht="18.75" hidden="1" customHeight="1">
      <c r="A85" s="69" t="s">
        <v>278</v>
      </c>
      <c r="B85" s="81"/>
      <c r="C85" s="81"/>
      <c r="D85" s="70">
        <v>122236</v>
      </c>
      <c r="E85" s="70">
        <v>62423</v>
      </c>
      <c r="F85" s="70">
        <v>59813</v>
      </c>
      <c r="G85" s="70">
        <v>1406033</v>
      </c>
      <c r="H85" s="70">
        <v>2814336672</v>
      </c>
      <c r="I85" s="70">
        <v>2460</v>
      </c>
      <c r="J85" s="70">
        <v>1400</v>
      </c>
      <c r="K85" s="70">
        <v>1060</v>
      </c>
      <c r="L85" s="70">
        <v>12122</v>
      </c>
      <c r="M85" s="70">
        <v>84218483</v>
      </c>
      <c r="N85" s="70">
        <v>619</v>
      </c>
      <c r="O85" s="70">
        <v>325</v>
      </c>
      <c r="P85" s="70">
        <v>294</v>
      </c>
      <c r="Q85" s="70">
        <v>5648</v>
      </c>
      <c r="R85" s="70">
        <v>16193751</v>
      </c>
      <c r="S85" s="70">
        <v>4830</v>
      </c>
      <c r="T85" s="70">
        <v>2437</v>
      </c>
      <c r="U85" s="70">
        <v>2393</v>
      </c>
      <c r="V85" s="70">
        <v>62163</v>
      </c>
      <c r="W85" s="70">
        <v>176240216</v>
      </c>
    </row>
    <row r="86" spans="1:23" ht="14.25" hidden="1" customHeight="1">
      <c r="A86" s="154" t="s">
        <v>201</v>
      </c>
      <c r="D86" s="52">
        <v>114554</v>
      </c>
      <c r="E86" s="52">
        <v>58538</v>
      </c>
      <c r="F86" s="52">
        <v>56016</v>
      </c>
      <c r="G86" s="52">
        <v>1318958</v>
      </c>
      <c r="H86" s="52">
        <v>2638108239</v>
      </c>
      <c r="I86" s="52">
        <v>2415</v>
      </c>
      <c r="J86" s="52">
        <v>1382</v>
      </c>
      <c r="K86" s="52">
        <v>1033</v>
      </c>
      <c r="L86" s="52">
        <v>11977</v>
      </c>
      <c r="M86" s="52">
        <v>82801272</v>
      </c>
      <c r="N86" s="52">
        <v>614</v>
      </c>
      <c r="O86" s="52">
        <v>324</v>
      </c>
      <c r="P86" s="52">
        <v>290</v>
      </c>
      <c r="Q86" s="52">
        <v>5598</v>
      </c>
      <c r="R86" s="52">
        <v>15938751</v>
      </c>
      <c r="S86" s="52">
        <v>4366</v>
      </c>
      <c r="T86" s="52">
        <v>2202</v>
      </c>
      <c r="U86" s="52">
        <v>2164</v>
      </c>
      <c r="V86" s="52">
        <v>56142</v>
      </c>
      <c r="W86" s="52">
        <v>159513640</v>
      </c>
    </row>
    <row r="87" spans="1:23" ht="14.25" hidden="1" customHeight="1">
      <c r="A87" s="155"/>
      <c r="D87" s="52">
        <v>7682</v>
      </c>
      <c r="E87" s="52">
        <v>3885</v>
      </c>
      <c r="F87" s="52">
        <v>3797</v>
      </c>
      <c r="G87" s="52">
        <v>87075</v>
      </c>
      <c r="H87" s="52">
        <v>176228433</v>
      </c>
      <c r="I87" s="52">
        <v>45</v>
      </c>
      <c r="J87" s="52">
        <v>18</v>
      </c>
      <c r="K87" s="52">
        <v>27</v>
      </c>
      <c r="L87" s="52">
        <v>145</v>
      </c>
      <c r="M87" s="52">
        <v>1417211</v>
      </c>
      <c r="N87" s="52">
        <v>5</v>
      </c>
      <c r="O87" s="52">
        <v>1</v>
      </c>
      <c r="P87" s="52">
        <v>4</v>
      </c>
      <c r="Q87" s="52">
        <v>50</v>
      </c>
      <c r="R87" s="52">
        <v>255000</v>
      </c>
      <c r="S87" s="52">
        <v>464</v>
      </c>
      <c r="T87" s="52">
        <v>235</v>
      </c>
      <c r="U87" s="52">
        <v>229</v>
      </c>
      <c r="V87" s="52">
        <v>6021</v>
      </c>
      <c r="W87" s="52">
        <v>16726576</v>
      </c>
    </row>
    <row r="88" spans="1:23" ht="14.25" hidden="1" customHeight="1">
      <c r="A88" s="69" t="s">
        <v>373</v>
      </c>
      <c r="D88" s="70">
        <v>23181</v>
      </c>
      <c r="E88" s="70">
        <v>11822</v>
      </c>
      <c r="F88" s="70">
        <v>11359</v>
      </c>
      <c r="G88" s="70">
        <v>272869</v>
      </c>
      <c r="H88" s="70">
        <v>525152800</v>
      </c>
      <c r="I88" s="70">
        <v>753</v>
      </c>
      <c r="J88" s="70">
        <v>429</v>
      </c>
      <c r="K88" s="70">
        <v>324</v>
      </c>
      <c r="L88" s="70">
        <v>5472</v>
      </c>
      <c r="M88" s="70">
        <v>23676436</v>
      </c>
      <c r="N88" s="70">
        <v>415</v>
      </c>
      <c r="O88" s="70">
        <v>206</v>
      </c>
      <c r="P88" s="70">
        <v>209</v>
      </c>
      <c r="Q88" s="70">
        <v>4269</v>
      </c>
      <c r="R88" s="70">
        <v>9753500</v>
      </c>
      <c r="S88" s="70">
        <v>480</v>
      </c>
      <c r="T88" s="70">
        <v>243</v>
      </c>
      <c r="U88" s="70">
        <v>237</v>
      </c>
      <c r="V88" s="70">
        <v>9292</v>
      </c>
      <c r="W88" s="70">
        <v>25911319</v>
      </c>
    </row>
    <row r="89" spans="1:23" ht="14.25" hidden="1" customHeight="1">
      <c r="A89" s="150" t="s">
        <v>202</v>
      </c>
      <c r="D89" s="52">
        <v>22022</v>
      </c>
      <c r="E89" s="52">
        <v>11231</v>
      </c>
      <c r="F89" s="52">
        <v>10791</v>
      </c>
      <c r="G89" s="52">
        <v>259481</v>
      </c>
      <c r="H89" s="52">
        <v>499396900</v>
      </c>
      <c r="I89" s="52">
        <v>753</v>
      </c>
      <c r="J89" s="52">
        <v>429</v>
      </c>
      <c r="K89" s="52">
        <v>324</v>
      </c>
      <c r="L89" s="52">
        <v>5472</v>
      </c>
      <c r="M89" s="52">
        <v>23676436</v>
      </c>
      <c r="N89" s="52">
        <v>415</v>
      </c>
      <c r="O89" s="52">
        <v>206</v>
      </c>
      <c r="P89" s="52">
        <v>209</v>
      </c>
      <c r="Q89" s="52">
        <v>4269</v>
      </c>
      <c r="R89" s="52">
        <v>9753500</v>
      </c>
      <c r="S89" s="52">
        <v>480</v>
      </c>
      <c r="T89" s="52">
        <v>243</v>
      </c>
      <c r="U89" s="52">
        <v>237</v>
      </c>
      <c r="V89" s="52">
        <v>9292</v>
      </c>
      <c r="W89" s="52">
        <v>25911319</v>
      </c>
    </row>
    <row r="90" spans="1:23" ht="14.25" hidden="1" customHeight="1">
      <c r="A90" s="151"/>
      <c r="D90" s="52">
        <v>1159</v>
      </c>
      <c r="E90" s="52">
        <v>591</v>
      </c>
      <c r="F90" s="52">
        <v>568</v>
      </c>
      <c r="G90" s="52">
        <v>13388</v>
      </c>
      <c r="H90" s="52">
        <v>25755900</v>
      </c>
      <c r="I90" s="52">
        <v>0</v>
      </c>
      <c r="J90" s="52">
        <v>0</v>
      </c>
      <c r="K90" s="52">
        <v>0</v>
      </c>
      <c r="L90" s="52">
        <v>0</v>
      </c>
      <c r="M90" s="52">
        <v>0</v>
      </c>
      <c r="N90" s="52">
        <v>0</v>
      </c>
      <c r="O90" s="52">
        <v>0</v>
      </c>
      <c r="P90" s="52">
        <v>0</v>
      </c>
      <c r="Q90" s="52">
        <v>0</v>
      </c>
      <c r="R90" s="52">
        <v>0</v>
      </c>
      <c r="S90" s="52">
        <v>0</v>
      </c>
      <c r="T90" s="52">
        <v>0</v>
      </c>
      <c r="U90" s="52">
        <v>0</v>
      </c>
      <c r="V90" s="52">
        <v>0</v>
      </c>
      <c r="W90" s="52">
        <v>0</v>
      </c>
    </row>
    <row r="91" spans="1:23" ht="14.25" hidden="1" customHeight="1">
      <c r="A91" s="69" t="s">
        <v>374</v>
      </c>
      <c r="D91" s="70">
        <v>361</v>
      </c>
      <c r="E91" s="70">
        <v>177</v>
      </c>
      <c r="F91" s="70">
        <v>184</v>
      </c>
      <c r="G91" s="70">
        <v>4557</v>
      </c>
      <c r="H91" s="70">
        <v>72225481</v>
      </c>
      <c r="I91" s="70">
        <v>168</v>
      </c>
      <c r="J91" s="70">
        <v>99</v>
      </c>
      <c r="K91" s="70">
        <v>69</v>
      </c>
      <c r="L91" s="70">
        <v>403</v>
      </c>
      <c r="M91" s="70">
        <v>7965629</v>
      </c>
      <c r="N91" s="70">
        <v>49</v>
      </c>
      <c r="O91" s="70">
        <v>35</v>
      </c>
      <c r="P91" s="70">
        <v>14</v>
      </c>
      <c r="Q91" s="70">
        <v>440</v>
      </c>
      <c r="R91" s="70">
        <v>2561051</v>
      </c>
      <c r="S91" s="70">
        <v>638</v>
      </c>
      <c r="T91" s="70">
        <v>299</v>
      </c>
      <c r="U91" s="70">
        <v>339</v>
      </c>
      <c r="V91" s="70">
        <v>5576</v>
      </c>
      <c r="W91" s="70">
        <v>16441320</v>
      </c>
    </row>
    <row r="92" spans="1:23" ht="14.25" hidden="1" customHeight="1">
      <c r="A92" s="150" t="s">
        <v>203</v>
      </c>
      <c r="D92" s="52">
        <v>348</v>
      </c>
      <c r="E92" s="52">
        <v>172</v>
      </c>
      <c r="F92" s="52">
        <v>176</v>
      </c>
      <c r="G92" s="52">
        <v>4411</v>
      </c>
      <c r="H92" s="52">
        <v>69877968</v>
      </c>
      <c r="I92" s="52">
        <v>168</v>
      </c>
      <c r="J92" s="52">
        <v>99</v>
      </c>
      <c r="K92" s="52">
        <v>69</v>
      </c>
      <c r="L92" s="52">
        <v>403</v>
      </c>
      <c r="M92" s="52">
        <v>7965629</v>
      </c>
      <c r="N92" s="52">
        <v>49</v>
      </c>
      <c r="O92" s="52">
        <v>35</v>
      </c>
      <c r="P92" s="52">
        <v>14</v>
      </c>
      <c r="Q92" s="52">
        <v>440</v>
      </c>
      <c r="R92" s="52">
        <v>2561051</v>
      </c>
      <c r="S92" s="52">
        <v>621</v>
      </c>
      <c r="T92" s="52">
        <v>291</v>
      </c>
      <c r="U92" s="52">
        <v>330</v>
      </c>
      <c r="V92" s="52">
        <v>5433</v>
      </c>
      <c r="W92" s="52">
        <v>16023720</v>
      </c>
    </row>
    <row r="93" spans="1:23" ht="14.25" hidden="1" customHeight="1">
      <c r="A93" s="151"/>
      <c r="D93" s="52">
        <v>13</v>
      </c>
      <c r="E93" s="52">
        <v>5</v>
      </c>
      <c r="F93" s="52">
        <v>8</v>
      </c>
      <c r="G93" s="52">
        <v>146</v>
      </c>
      <c r="H93" s="52">
        <v>2347513</v>
      </c>
      <c r="I93" s="52">
        <v>0</v>
      </c>
      <c r="J93" s="52">
        <v>0</v>
      </c>
      <c r="K93" s="52">
        <v>0</v>
      </c>
      <c r="L93" s="52">
        <v>0</v>
      </c>
      <c r="M93" s="52">
        <v>0</v>
      </c>
      <c r="N93" s="52">
        <v>0</v>
      </c>
      <c r="O93" s="52">
        <v>0</v>
      </c>
      <c r="P93" s="52">
        <v>0</v>
      </c>
      <c r="Q93" s="52">
        <v>0</v>
      </c>
      <c r="R93" s="52">
        <v>0</v>
      </c>
      <c r="S93" s="52">
        <v>17</v>
      </c>
      <c r="T93" s="52">
        <v>8</v>
      </c>
      <c r="U93" s="52">
        <v>9</v>
      </c>
      <c r="V93" s="52">
        <v>143</v>
      </c>
      <c r="W93" s="52">
        <v>417600</v>
      </c>
    </row>
    <row r="94" spans="1:23" ht="14.25" hidden="1" customHeight="1">
      <c r="A94" s="69" t="s">
        <v>375</v>
      </c>
      <c r="D94" s="70">
        <v>17725</v>
      </c>
      <c r="E94" s="70">
        <v>8831</v>
      </c>
      <c r="F94" s="70">
        <v>8894</v>
      </c>
      <c r="G94" s="70">
        <v>220156</v>
      </c>
      <c r="H94" s="70">
        <v>418296400</v>
      </c>
      <c r="I94" s="70">
        <v>533</v>
      </c>
      <c r="J94" s="70">
        <v>339</v>
      </c>
      <c r="K94" s="70">
        <v>194</v>
      </c>
      <c r="L94" s="70">
        <v>1482</v>
      </c>
      <c r="M94" s="70">
        <v>18799761</v>
      </c>
      <c r="N94" s="70">
        <v>37</v>
      </c>
      <c r="O94" s="70">
        <v>20</v>
      </c>
      <c r="P94" s="70">
        <v>17</v>
      </c>
      <c r="Q94" s="70">
        <v>145</v>
      </c>
      <c r="R94" s="70">
        <v>607500</v>
      </c>
      <c r="S94" s="70">
        <v>340</v>
      </c>
      <c r="T94" s="70">
        <v>172</v>
      </c>
      <c r="U94" s="70">
        <v>168</v>
      </c>
      <c r="V94" s="70">
        <v>3602</v>
      </c>
      <c r="W94" s="70">
        <v>10085307</v>
      </c>
    </row>
    <row r="95" spans="1:23" ht="14.25" hidden="1" customHeight="1">
      <c r="A95" s="150" t="s">
        <v>204</v>
      </c>
      <c r="D95" s="52">
        <v>16973</v>
      </c>
      <c r="E95" s="52">
        <v>8463</v>
      </c>
      <c r="F95" s="52">
        <v>8510</v>
      </c>
      <c r="G95" s="52">
        <v>210842</v>
      </c>
      <c r="H95" s="52">
        <v>400599800</v>
      </c>
      <c r="I95" s="52">
        <v>530</v>
      </c>
      <c r="J95" s="52">
        <v>337</v>
      </c>
      <c r="K95" s="52">
        <v>193</v>
      </c>
      <c r="L95" s="52">
        <v>1475</v>
      </c>
      <c r="M95" s="52">
        <v>18651721</v>
      </c>
      <c r="N95" s="52">
        <v>37</v>
      </c>
      <c r="O95" s="52">
        <v>20</v>
      </c>
      <c r="P95" s="52">
        <v>17</v>
      </c>
      <c r="Q95" s="52">
        <v>145</v>
      </c>
      <c r="R95" s="52">
        <v>607500</v>
      </c>
      <c r="S95" s="52">
        <v>307</v>
      </c>
      <c r="T95" s="52">
        <v>152</v>
      </c>
      <c r="U95" s="52">
        <v>155</v>
      </c>
      <c r="V95" s="52">
        <v>3273</v>
      </c>
      <c r="W95" s="52">
        <v>9165049</v>
      </c>
    </row>
    <row r="96" spans="1:23" ht="14.25" hidden="1" customHeight="1">
      <c r="A96" s="151"/>
      <c r="D96" s="52">
        <v>752</v>
      </c>
      <c r="E96" s="52">
        <v>368</v>
      </c>
      <c r="F96" s="52">
        <v>384</v>
      </c>
      <c r="G96" s="52">
        <v>9314</v>
      </c>
      <c r="H96" s="52">
        <v>17696600</v>
      </c>
      <c r="I96" s="52">
        <v>3</v>
      </c>
      <c r="J96" s="52">
        <v>2</v>
      </c>
      <c r="K96" s="52">
        <v>1</v>
      </c>
      <c r="L96" s="52">
        <v>7</v>
      </c>
      <c r="M96" s="52">
        <v>148040</v>
      </c>
      <c r="N96" s="52">
        <v>0</v>
      </c>
      <c r="O96" s="52">
        <v>0</v>
      </c>
      <c r="P96" s="52">
        <v>0</v>
      </c>
      <c r="Q96" s="52">
        <v>0</v>
      </c>
      <c r="R96" s="52">
        <v>0</v>
      </c>
      <c r="S96" s="52">
        <v>33</v>
      </c>
      <c r="T96" s="52">
        <v>20</v>
      </c>
      <c r="U96" s="52">
        <v>13</v>
      </c>
      <c r="V96" s="52">
        <v>329</v>
      </c>
      <c r="W96" s="52">
        <v>920258</v>
      </c>
    </row>
    <row r="97" spans="1:23" ht="14.25" hidden="1" customHeight="1">
      <c r="A97" s="69" t="s">
        <v>376</v>
      </c>
      <c r="D97" s="70">
        <v>9439</v>
      </c>
      <c r="E97" s="70">
        <v>4964</v>
      </c>
      <c r="F97" s="70">
        <v>4475</v>
      </c>
      <c r="G97" s="70">
        <v>110591</v>
      </c>
      <c r="H97" s="70">
        <v>210122900</v>
      </c>
      <c r="I97" s="70">
        <v>28</v>
      </c>
      <c r="J97" s="70">
        <v>19</v>
      </c>
      <c r="K97" s="70">
        <v>9</v>
      </c>
      <c r="L97" s="70">
        <v>116</v>
      </c>
      <c r="M97" s="70">
        <v>2501295</v>
      </c>
      <c r="N97" s="70">
        <v>13</v>
      </c>
      <c r="O97" s="70">
        <v>7</v>
      </c>
      <c r="P97" s="70">
        <v>6</v>
      </c>
      <c r="Q97" s="70">
        <v>124</v>
      </c>
      <c r="R97" s="70">
        <v>523000</v>
      </c>
      <c r="S97" s="70">
        <v>318</v>
      </c>
      <c r="T97" s="70">
        <v>157</v>
      </c>
      <c r="U97" s="70">
        <v>161</v>
      </c>
      <c r="V97" s="70">
        <v>3276</v>
      </c>
      <c r="W97" s="70">
        <v>9828000</v>
      </c>
    </row>
    <row r="98" spans="1:23" ht="14.25" hidden="1" customHeight="1">
      <c r="A98" s="150" t="s">
        <v>205</v>
      </c>
      <c r="D98" s="52">
        <v>9325</v>
      </c>
      <c r="E98" s="52">
        <v>4910</v>
      </c>
      <c r="F98" s="52">
        <v>4415</v>
      </c>
      <c r="G98" s="52">
        <v>109576</v>
      </c>
      <c r="H98" s="52">
        <v>208194400</v>
      </c>
      <c r="I98" s="52">
        <v>28</v>
      </c>
      <c r="J98" s="52">
        <v>19</v>
      </c>
      <c r="K98" s="52">
        <v>9</v>
      </c>
      <c r="L98" s="52">
        <v>116</v>
      </c>
      <c r="M98" s="52">
        <v>2501295</v>
      </c>
      <c r="N98" s="52">
        <v>13</v>
      </c>
      <c r="O98" s="52">
        <v>7</v>
      </c>
      <c r="P98" s="52">
        <v>6</v>
      </c>
      <c r="Q98" s="52">
        <v>124</v>
      </c>
      <c r="R98" s="52">
        <v>523000</v>
      </c>
      <c r="S98" s="52">
        <v>318</v>
      </c>
      <c r="T98" s="52">
        <v>157</v>
      </c>
      <c r="U98" s="52">
        <v>161</v>
      </c>
      <c r="V98" s="52">
        <v>3276</v>
      </c>
      <c r="W98" s="52">
        <v>9828000</v>
      </c>
    </row>
    <row r="99" spans="1:23" ht="14.25" hidden="1" customHeight="1">
      <c r="A99" s="151"/>
      <c r="D99" s="52">
        <v>114</v>
      </c>
      <c r="E99" s="52">
        <v>54</v>
      </c>
      <c r="F99" s="52">
        <v>60</v>
      </c>
      <c r="G99" s="52">
        <v>1015</v>
      </c>
      <c r="H99" s="52">
        <v>1928500</v>
      </c>
      <c r="I99" s="52">
        <v>0</v>
      </c>
      <c r="J99" s="52">
        <v>0</v>
      </c>
      <c r="K99" s="52">
        <v>0</v>
      </c>
      <c r="L99" s="52">
        <v>0</v>
      </c>
      <c r="M99" s="52">
        <v>0</v>
      </c>
      <c r="N99" s="52">
        <v>0</v>
      </c>
      <c r="O99" s="52">
        <v>0</v>
      </c>
      <c r="P99" s="52">
        <v>0</v>
      </c>
      <c r="Q99" s="52">
        <v>0</v>
      </c>
      <c r="R99" s="52">
        <v>0</v>
      </c>
      <c r="S99" s="52">
        <v>0</v>
      </c>
      <c r="T99" s="52">
        <v>0</v>
      </c>
      <c r="U99" s="52">
        <v>0</v>
      </c>
      <c r="V99" s="52">
        <v>0</v>
      </c>
      <c r="W99" s="52">
        <v>0</v>
      </c>
    </row>
    <row r="100" spans="1:23" ht="14.25" hidden="1" customHeight="1">
      <c r="A100" s="69" t="s">
        <v>377</v>
      </c>
      <c r="D100" s="70">
        <v>24032</v>
      </c>
      <c r="E100" s="70">
        <v>12418</v>
      </c>
      <c r="F100" s="70">
        <v>11614</v>
      </c>
      <c r="G100" s="70">
        <v>262647</v>
      </c>
      <c r="H100" s="70">
        <v>553062975</v>
      </c>
      <c r="I100" s="70">
        <v>21</v>
      </c>
      <c r="J100" s="70">
        <v>14</v>
      </c>
      <c r="K100" s="70">
        <v>7</v>
      </c>
      <c r="L100" s="70">
        <v>117</v>
      </c>
      <c r="M100" s="70">
        <v>1485822</v>
      </c>
      <c r="N100" s="70">
        <v>0</v>
      </c>
      <c r="O100" s="70">
        <v>0</v>
      </c>
      <c r="P100" s="70">
        <v>0</v>
      </c>
      <c r="Q100" s="70">
        <v>0</v>
      </c>
      <c r="R100" s="70">
        <v>0</v>
      </c>
      <c r="S100" s="70">
        <v>877</v>
      </c>
      <c r="T100" s="70">
        <v>461</v>
      </c>
      <c r="U100" s="70">
        <v>416</v>
      </c>
      <c r="V100" s="70">
        <v>10015</v>
      </c>
      <c r="W100" s="70">
        <v>28776358</v>
      </c>
    </row>
    <row r="101" spans="1:23" ht="14.25" hidden="1" customHeight="1">
      <c r="A101" s="150" t="s">
        <v>206</v>
      </c>
      <c r="D101" s="52">
        <v>23389</v>
      </c>
      <c r="E101" s="52">
        <v>12090</v>
      </c>
      <c r="F101" s="52">
        <v>11299</v>
      </c>
      <c r="G101" s="52">
        <v>255055</v>
      </c>
      <c r="H101" s="52">
        <v>536811055</v>
      </c>
      <c r="I101" s="52">
        <v>21</v>
      </c>
      <c r="J101" s="52">
        <v>14</v>
      </c>
      <c r="K101" s="52">
        <v>7</v>
      </c>
      <c r="L101" s="52">
        <v>117</v>
      </c>
      <c r="M101" s="52">
        <v>1485822</v>
      </c>
      <c r="N101" s="52">
        <v>0</v>
      </c>
      <c r="O101" s="52">
        <v>0</v>
      </c>
      <c r="P101" s="52">
        <v>0</v>
      </c>
      <c r="Q101" s="52">
        <v>0</v>
      </c>
      <c r="R101" s="52">
        <v>0</v>
      </c>
      <c r="S101" s="52">
        <v>744</v>
      </c>
      <c r="T101" s="52">
        <v>392</v>
      </c>
      <c r="U101" s="52">
        <v>352</v>
      </c>
      <c r="V101" s="52">
        <v>9040</v>
      </c>
      <c r="W101" s="52">
        <v>26018858</v>
      </c>
    </row>
    <row r="102" spans="1:23" ht="14.25" hidden="1" customHeight="1">
      <c r="A102" s="151"/>
      <c r="D102" s="52">
        <v>643</v>
      </c>
      <c r="E102" s="52">
        <v>328</v>
      </c>
      <c r="F102" s="52">
        <v>315</v>
      </c>
      <c r="G102" s="52">
        <v>7592</v>
      </c>
      <c r="H102" s="52">
        <v>16251920</v>
      </c>
      <c r="I102" s="52">
        <v>0</v>
      </c>
      <c r="J102" s="52">
        <v>0</v>
      </c>
      <c r="K102" s="52">
        <v>0</v>
      </c>
      <c r="L102" s="52">
        <v>0</v>
      </c>
      <c r="M102" s="52">
        <v>0</v>
      </c>
      <c r="N102" s="52">
        <v>0</v>
      </c>
      <c r="O102" s="52">
        <v>0</v>
      </c>
      <c r="P102" s="52">
        <v>0</v>
      </c>
      <c r="Q102" s="52">
        <v>0</v>
      </c>
      <c r="R102" s="52">
        <v>0</v>
      </c>
      <c r="S102" s="52">
        <v>133</v>
      </c>
      <c r="T102" s="52">
        <v>69</v>
      </c>
      <c r="U102" s="52">
        <v>64</v>
      </c>
      <c r="V102" s="52">
        <v>975</v>
      </c>
      <c r="W102" s="52">
        <v>2757500</v>
      </c>
    </row>
    <row r="103" spans="1:23" ht="14.25" hidden="1" customHeight="1">
      <c r="A103" s="69" t="s">
        <v>378</v>
      </c>
      <c r="D103" s="70">
        <v>47234</v>
      </c>
      <c r="E103" s="70">
        <v>24070</v>
      </c>
      <c r="F103" s="70">
        <v>23164</v>
      </c>
      <c r="G103" s="70">
        <v>532267</v>
      </c>
      <c r="H103" s="70">
        <v>1029866216</v>
      </c>
      <c r="I103" s="70">
        <v>706</v>
      </c>
      <c r="J103" s="70">
        <v>371</v>
      </c>
      <c r="K103" s="70">
        <v>335</v>
      </c>
      <c r="L103" s="70">
        <v>3711</v>
      </c>
      <c r="M103" s="70">
        <v>28173305</v>
      </c>
      <c r="N103" s="70">
        <v>103</v>
      </c>
      <c r="O103" s="70">
        <v>56</v>
      </c>
      <c r="P103" s="70">
        <v>47</v>
      </c>
      <c r="Q103" s="70">
        <v>667</v>
      </c>
      <c r="R103" s="70">
        <v>2734700</v>
      </c>
      <c r="S103" s="70">
        <v>2140</v>
      </c>
      <c r="T103" s="70">
        <v>1084</v>
      </c>
      <c r="U103" s="70">
        <v>1056</v>
      </c>
      <c r="V103" s="70">
        <v>29861</v>
      </c>
      <c r="W103" s="70">
        <v>83506912</v>
      </c>
    </row>
    <row r="104" spans="1:23" ht="14.25" hidden="1" customHeight="1">
      <c r="A104" s="150" t="s">
        <v>207</v>
      </c>
      <c r="D104" s="52">
        <v>42245</v>
      </c>
      <c r="E104" s="52">
        <v>21533</v>
      </c>
      <c r="F104" s="52">
        <v>20712</v>
      </c>
      <c r="G104" s="52">
        <v>476792</v>
      </c>
      <c r="H104" s="52">
        <v>917893716</v>
      </c>
      <c r="I104" s="52">
        <v>676</v>
      </c>
      <c r="J104" s="52">
        <v>357</v>
      </c>
      <c r="K104" s="52">
        <v>319</v>
      </c>
      <c r="L104" s="52">
        <v>3609</v>
      </c>
      <c r="M104" s="52">
        <v>26972534</v>
      </c>
      <c r="N104" s="52">
        <v>98</v>
      </c>
      <c r="O104" s="52">
        <v>55</v>
      </c>
      <c r="P104" s="52">
        <v>43</v>
      </c>
      <c r="Q104" s="52">
        <v>617</v>
      </c>
      <c r="R104" s="52">
        <v>2479700</v>
      </c>
      <c r="S104" s="52">
        <v>1859</v>
      </c>
      <c r="T104" s="52">
        <v>946</v>
      </c>
      <c r="U104" s="52">
        <v>913</v>
      </c>
      <c r="V104" s="52">
        <v>25287</v>
      </c>
      <c r="W104" s="52">
        <v>70875694</v>
      </c>
    </row>
    <row r="105" spans="1:23" ht="14.25" hidden="1" customHeight="1">
      <c r="A105" s="151"/>
      <c r="D105" s="52">
        <v>4989</v>
      </c>
      <c r="E105" s="52">
        <v>2537</v>
      </c>
      <c r="F105" s="52">
        <v>2452</v>
      </c>
      <c r="G105" s="52">
        <v>55475</v>
      </c>
      <c r="H105" s="52">
        <v>111972500</v>
      </c>
      <c r="I105" s="52">
        <v>30</v>
      </c>
      <c r="J105" s="52">
        <v>14</v>
      </c>
      <c r="K105" s="52">
        <v>16</v>
      </c>
      <c r="L105" s="52">
        <v>102</v>
      </c>
      <c r="M105" s="52">
        <v>1200771</v>
      </c>
      <c r="N105" s="52">
        <v>5</v>
      </c>
      <c r="O105" s="52">
        <v>1</v>
      </c>
      <c r="P105" s="52">
        <v>4</v>
      </c>
      <c r="Q105" s="52">
        <v>50</v>
      </c>
      <c r="R105" s="52">
        <v>255000</v>
      </c>
      <c r="S105" s="52">
        <v>281</v>
      </c>
      <c r="T105" s="52">
        <v>138</v>
      </c>
      <c r="U105" s="52">
        <v>143</v>
      </c>
      <c r="V105" s="52">
        <v>4574</v>
      </c>
      <c r="W105" s="52">
        <v>12631218</v>
      </c>
    </row>
    <row r="106" spans="1:23" ht="14.25" hidden="1" customHeight="1">
      <c r="A106" s="69" t="s">
        <v>280</v>
      </c>
      <c r="D106" s="70">
        <v>1737</v>
      </c>
      <c r="E106" s="70">
        <v>908</v>
      </c>
      <c r="F106" s="70">
        <v>829</v>
      </c>
      <c r="G106" s="70">
        <v>17765</v>
      </c>
      <c r="H106" s="70">
        <v>33496500</v>
      </c>
      <c r="I106" s="70">
        <v>7</v>
      </c>
      <c r="J106" s="70">
        <v>5</v>
      </c>
      <c r="K106" s="70">
        <v>2</v>
      </c>
      <c r="L106" s="70">
        <v>23</v>
      </c>
      <c r="M106" s="70">
        <v>403544</v>
      </c>
      <c r="N106" s="70">
        <v>17</v>
      </c>
      <c r="O106" s="70">
        <v>6</v>
      </c>
      <c r="P106" s="70">
        <v>11</v>
      </c>
      <c r="Q106" s="70">
        <v>86</v>
      </c>
      <c r="R106" s="70">
        <v>243200</v>
      </c>
      <c r="S106" s="70">
        <v>242</v>
      </c>
      <c r="T106" s="70">
        <v>128</v>
      </c>
      <c r="U106" s="70">
        <v>114</v>
      </c>
      <c r="V106" s="70">
        <v>2276</v>
      </c>
      <c r="W106" s="70">
        <v>6828000</v>
      </c>
    </row>
    <row r="107" spans="1:23" ht="14.25" hidden="1" customHeight="1">
      <c r="A107" s="150" t="s">
        <v>208</v>
      </c>
      <c r="D107" s="52">
        <v>1587</v>
      </c>
      <c r="E107" s="52">
        <v>840</v>
      </c>
      <c r="F107" s="52">
        <v>747</v>
      </c>
      <c r="G107" s="52">
        <v>16247</v>
      </c>
      <c r="H107" s="52">
        <v>30612300</v>
      </c>
      <c r="I107" s="52">
        <v>7</v>
      </c>
      <c r="J107" s="52">
        <v>5</v>
      </c>
      <c r="K107" s="52">
        <v>2</v>
      </c>
      <c r="L107" s="52">
        <v>23</v>
      </c>
      <c r="M107" s="52">
        <v>403544</v>
      </c>
      <c r="N107" s="52">
        <v>17</v>
      </c>
      <c r="O107" s="52">
        <v>6</v>
      </c>
      <c r="P107" s="52">
        <v>11</v>
      </c>
      <c r="Q107" s="52">
        <v>86</v>
      </c>
      <c r="R107" s="52">
        <v>243200</v>
      </c>
      <c r="S107" s="52">
        <v>224</v>
      </c>
      <c r="T107" s="52">
        <v>121</v>
      </c>
      <c r="U107" s="52">
        <v>103</v>
      </c>
      <c r="V107" s="52">
        <v>2149</v>
      </c>
      <c r="W107" s="52">
        <v>6447000</v>
      </c>
    </row>
    <row r="108" spans="1:23" ht="14.25" hidden="1" customHeight="1">
      <c r="A108" s="151"/>
      <c r="D108" s="52">
        <v>150</v>
      </c>
      <c r="E108" s="52">
        <v>68</v>
      </c>
      <c r="F108" s="52">
        <v>82</v>
      </c>
      <c r="G108" s="52">
        <v>1518</v>
      </c>
      <c r="H108" s="52">
        <v>2884200</v>
      </c>
      <c r="I108" s="52">
        <v>0</v>
      </c>
      <c r="J108" s="52">
        <v>0</v>
      </c>
      <c r="K108" s="52">
        <v>0</v>
      </c>
      <c r="L108" s="52">
        <v>0</v>
      </c>
      <c r="M108" s="52">
        <v>0</v>
      </c>
      <c r="N108" s="52">
        <v>0</v>
      </c>
      <c r="O108" s="52">
        <v>0</v>
      </c>
      <c r="P108" s="52">
        <v>0</v>
      </c>
      <c r="Q108" s="52">
        <v>0</v>
      </c>
      <c r="R108" s="52">
        <v>0</v>
      </c>
      <c r="S108" s="52">
        <v>18</v>
      </c>
      <c r="T108" s="52">
        <v>7</v>
      </c>
      <c r="U108" s="52">
        <v>11</v>
      </c>
      <c r="V108" s="52">
        <v>127</v>
      </c>
      <c r="W108" s="52">
        <v>381000</v>
      </c>
    </row>
    <row r="109" spans="1:23" ht="14.25" hidden="1" customHeight="1">
      <c r="A109" s="69" t="s">
        <v>323</v>
      </c>
      <c r="D109" s="70">
        <v>6872</v>
      </c>
      <c r="E109" s="70">
        <v>3432</v>
      </c>
      <c r="F109" s="70">
        <v>3440</v>
      </c>
      <c r="G109" s="70">
        <v>77595</v>
      </c>
      <c r="H109" s="70">
        <v>155190000</v>
      </c>
      <c r="I109" s="70">
        <v>268</v>
      </c>
      <c r="J109" s="70">
        <v>133</v>
      </c>
      <c r="K109" s="70">
        <v>135</v>
      </c>
      <c r="L109" s="70">
        <v>1375</v>
      </c>
      <c r="M109" s="70">
        <v>3662600</v>
      </c>
      <c r="N109" s="70">
        <v>5</v>
      </c>
      <c r="O109" s="70">
        <v>4</v>
      </c>
      <c r="P109" s="70">
        <v>1</v>
      </c>
      <c r="Q109" s="70">
        <v>46</v>
      </c>
      <c r="R109" s="70">
        <v>210000</v>
      </c>
      <c r="S109" s="70">
        <v>252</v>
      </c>
      <c r="T109" s="70">
        <v>123</v>
      </c>
      <c r="U109" s="70">
        <v>129</v>
      </c>
      <c r="V109" s="70">
        <v>2371</v>
      </c>
      <c r="W109" s="70">
        <v>7037085</v>
      </c>
    </row>
    <row r="110" spans="1:23" ht="14.25" hidden="1" customHeight="1">
      <c r="A110" s="150" t="s">
        <v>209</v>
      </c>
      <c r="D110" s="52">
        <v>6421</v>
      </c>
      <c r="E110" s="52">
        <v>3196</v>
      </c>
      <c r="F110" s="52">
        <v>3225</v>
      </c>
      <c r="G110" s="52">
        <v>71180</v>
      </c>
      <c r="H110" s="52">
        <v>142360000</v>
      </c>
      <c r="I110" s="52">
        <v>268</v>
      </c>
      <c r="J110" s="52">
        <v>133</v>
      </c>
      <c r="K110" s="52">
        <v>135</v>
      </c>
      <c r="L110" s="52">
        <v>1375</v>
      </c>
      <c r="M110" s="52">
        <v>3662600</v>
      </c>
      <c r="N110" s="52">
        <v>5</v>
      </c>
      <c r="O110" s="52">
        <v>4</v>
      </c>
      <c r="P110" s="52">
        <v>1</v>
      </c>
      <c r="Q110" s="52">
        <v>46</v>
      </c>
      <c r="R110" s="52">
        <v>210000</v>
      </c>
      <c r="S110" s="52">
        <v>235</v>
      </c>
      <c r="T110" s="52">
        <v>118</v>
      </c>
      <c r="U110" s="52">
        <v>117</v>
      </c>
      <c r="V110" s="52">
        <v>2220</v>
      </c>
      <c r="W110" s="52">
        <v>6584085</v>
      </c>
    </row>
    <row r="111" spans="1:23" ht="14.25" hidden="1" customHeight="1">
      <c r="A111" s="151"/>
      <c r="D111" s="52">
        <v>451</v>
      </c>
      <c r="E111" s="52">
        <v>236</v>
      </c>
      <c r="F111" s="52">
        <v>215</v>
      </c>
      <c r="G111" s="52">
        <v>6415</v>
      </c>
      <c r="H111" s="52">
        <v>12830000</v>
      </c>
      <c r="I111" s="52">
        <v>0</v>
      </c>
      <c r="J111" s="52">
        <v>0</v>
      </c>
      <c r="K111" s="52">
        <v>0</v>
      </c>
      <c r="L111" s="52">
        <v>0</v>
      </c>
      <c r="M111" s="52">
        <v>0</v>
      </c>
      <c r="N111" s="52">
        <v>0</v>
      </c>
      <c r="O111" s="52">
        <v>0</v>
      </c>
      <c r="P111" s="52">
        <v>0</v>
      </c>
      <c r="Q111" s="52">
        <v>0</v>
      </c>
      <c r="R111" s="52">
        <v>0</v>
      </c>
      <c r="S111" s="52">
        <v>17</v>
      </c>
      <c r="T111" s="52">
        <v>5</v>
      </c>
      <c r="U111" s="52">
        <v>12</v>
      </c>
      <c r="V111" s="52">
        <v>151</v>
      </c>
      <c r="W111" s="52">
        <v>453000</v>
      </c>
    </row>
    <row r="112" spans="1:23" ht="14.25" hidden="1" customHeight="1">
      <c r="A112" s="69" t="s">
        <v>281</v>
      </c>
      <c r="D112" s="70">
        <v>2175</v>
      </c>
      <c r="E112" s="70">
        <v>1115</v>
      </c>
      <c r="F112" s="70">
        <v>1060</v>
      </c>
      <c r="G112" s="70">
        <v>17305</v>
      </c>
      <c r="H112" s="70">
        <v>32974900</v>
      </c>
      <c r="I112" s="70">
        <v>6</v>
      </c>
      <c r="J112" s="70">
        <v>5</v>
      </c>
      <c r="K112" s="70">
        <v>1</v>
      </c>
      <c r="L112" s="70">
        <v>26</v>
      </c>
      <c r="M112" s="70">
        <v>454605</v>
      </c>
      <c r="N112" s="70">
        <v>10</v>
      </c>
      <c r="O112" s="70">
        <v>7</v>
      </c>
      <c r="P112" s="70">
        <v>3</v>
      </c>
      <c r="Q112" s="70">
        <v>36</v>
      </c>
      <c r="R112" s="70">
        <v>168000</v>
      </c>
      <c r="S112" s="70">
        <v>141</v>
      </c>
      <c r="T112" s="70">
        <v>70</v>
      </c>
      <c r="U112" s="70">
        <v>71</v>
      </c>
      <c r="V112" s="70">
        <v>2778</v>
      </c>
      <c r="W112" s="70">
        <v>7965400</v>
      </c>
    </row>
    <row r="113" spans="1:23" ht="14.25" hidden="1" customHeight="1">
      <c r="A113" s="150" t="s">
        <v>210</v>
      </c>
      <c r="D113" s="52">
        <v>1840</v>
      </c>
      <c r="E113" s="52">
        <v>954</v>
      </c>
      <c r="F113" s="52">
        <v>886</v>
      </c>
      <c r="G113" s="52">
        <v>14726</v>
      </c>
      <c r="H113" s="52">
        <v>28074800</v>
      </c>
      <c r="I113" s="52">
        <v>5</v>
      </c>
      <c r="J113" s="52">
        <v>5</v>
      </c>
      <c r="K113" s="52">
        <v>0</v>
      </c>
      <c r="L113" s="52">
        <v>25</v>
      </c>
      <c r="M113" s="52">
        <v>424605</v>
      </c>
      <c r="N113" s="52">
        <v>10</v>
      </c>
      <c r="O113" s="52">
        <v>7</v>
      </c>
      <c r="P113" s="52">
        <v>3</v>
      </c>
      <c r="Q113" s="52">
        <v>36</v>
      </c>
      <c r="R113" s="52">
        <v>168000</v>
      </c>
      <c r="S113" s="52">
        <v>80</v>
      </c>
      <c r="T113" s="52">
        <v>38</v>
      </c>
      <c r="U113" s="52">
        <v>42</v>
      </c>
      <c r="V113" s="52">
        <v>2307</v>
      </c>
      <c r="W113" s="52">
        <v>6991000</v>
      </c>
    </row>
    <row r="114" spans="1:23" ht="14.25" hidden="1" customHeight="1">
      <c r="A114" s="151"/>
      <c r="D114" s="52">
        <v>335</v>
      </c>
      <c r="E114" s="52">
        <v>161</v>
      </c>
      <c r="F114" s="52">
        <v>174</v>
      </c>
      <c r="G114" s="52">
        <v>2579</v>
      </c>
      <c r="H114" s="52">
        <v>4900100</v>
      </c>
      <c r="I114" s="52">
        <v>1</v>
      </c>
      <c r="J114" s="52">
        <v>0</v>
      </c>
      <c r="K114" s="52">
        <v>1</v>
      </c>
      <c r="L114" s="52">
        <v>1</v>
      </c>
      <c r="M114" s="52">
        <v>30000</v>
      </c>
      <c r="N114" s="52">
        <v>0</v>
      </c>
      <c r="O114" s="52">
        <v>0</v>
      </c>
      <c r="P114" s="52">
        <v>0</v>
      </c>
      <c r="Q114" s="52">
        <v>0</v>
      </c>
      <c r="R114" s="52">
        <v>0</v>
      </c>
      <c r="S114" s="52">
        <v>61</v>
      </c>
      <c r="T114" s="52">
        <v>32</v>
      </c>
      <c r="U114" s="52">
        <v>29</v>
      </c>
      <c r="V114" s="52">
        <v>471</v>
      </c>
      <c r="W114" s="52">
        <v>974400</v>
      </c>
    </row>
    <row r="115" spans="1:23" ht="14.25" hidden="1" customHeight="1">
      <c r="A115" s="69" t="s">
        <v>282</v>
      </c>
      <c r="D115" s="70">
        <v>1689</v>
      </c>
      <c r="E115" s="70">
        <v>835</v>
      </c>
      <c r="F115" s="70">
        <v>854</v>
      </c>
      <c r="G115" s="70">
        <v>18974</v>
      </c>
      <c r="H115" s="70">
        <v>36050600</v>
      </c>
      <c r="I115" s="70">
        <v>76</v>
      </c>
      <c r="J115" s="70">
        <v>38</v>
      </c>
      <c r="K115" s="70">
        <v>38</v>
      </c>
      <c r="L115" s="70">
        <v>678</v>
      </c>
      <c r="M115" s="70">
        <v>11386003</v>
      </c>
      <c r="N115" s="70">
        <v>0</v>
      </c>
      <c r="O115" s="70">
        <v>0</v>
      </c>
      <c r="P115" s="70">
        <v>0</v>
      </c>
      <c r="Q115" s="70">
        <v>0</v>
      </c>
      <c r="R115" s="70">
        <v>0</v>
      </c>
      <c r="S115" s="70">
        <v>124</v>
      </c>
      <c r="T115" s="70">
        <v>64</v>
      </c>
      <c r="U115" s="70">
        <v>60</v>
      </c>
      <c r="V115" s="70">
        <v>1457</v>
      </c>
      <c r="W115" s="70">
        <v>4300780</v>
      </c>
    </row>
    <row r="116" spans="1:23" ht="14.25" hidden="1" customHeight="1">
      <c r="A116" s="150" t="s">
        <v>211</v>
      </c>
      <c r="D116" s="52">
        <v>1579</v>
      </c>
      <c r="E116" s="52">
        <v>783</v>
      </c>
      <c r="F116" s="52">
        <v>796</v>
      </c>
      <c r="G116" s="52">
        <v>17639</v>
      </c>
      <c r="H116" s="52">
        <v>33514100</v>
      </c>
      <c r="I116" s="52">
        <v>72</v>
      </c>
      <c r="J116" s="52">
        <v>36</v>
      </c>
      <c r="K116" s="52">
        <v>36</v>
      </c>
      <c r="L116" s="52">
        <v>634</v>
      </c>
      <c r="M116" s="52">
        <v>10907253</v>
      </c>
      <c r="N116" s="52">
        <v>0</v>
      </c>
      <c r="O116" s="52">
        <v>0</v>
      </c>
      <c r="P116" s="52">
        <v>0</v>
      </c>
      <c r="Q116" s="52">
        <v>0</v>
      </c>
      <c r="R116" s="52">
        <v>0</v>
      </c>
      <c r="S116" s="52">
        <v>124</v>
      </c>
      <c r="T116" s="52">
        <v>64</v>
      </c>
      <c r="U116" s="52">
        <v>60</v>
      </c>
      <c r="V116" s="52">
        <v>1457</v>
      </c>
      <c r="W116" s="52">
        <v>4300780</v>
      </c>
    </row>
    <row r="117" spans="1:23" ht="14.25" hidden="1" customHeight="1">
      <c r="A117" s="151"/>
      <c r="D117" s="52">
        <v>110</v>
      </c>
      <c r="E117" s="52">
        <v>52</v>
      </c>
      <c r="F117" s="52">
        <v>58</v>
      </c>
      <c r="G117" s="52">
        <v>1335</v>
      </c>
      <c r="H117" s="52">
        <v>2536500</v>
      </c>
      <c r="I117" s="52">
        <v>4</v>
      </c>
      <c r="J117" s="52">
        <v>2</v>
      </c>
      <c r="K117" s="52">
        <v>2</v>
      </c>
      <c r="L117" s="52">
        <v>44</v>
      </c>
      <c r="M117" s="52">
        <v>478750</v>
      </c>
      <c r="N117" s="52">
        <v>0</v>
      </c>
      <c r="O117" s="52">
        <v>0</v>
      </c>
      <c r="P117" s="52">
        <v>0</v>
      </c>
      <c r="Q117" s="52">
        <v>0</v>
      </c>
      <c r="R117" s="52">
        <v>0</v>
      </c>
      <c r="S117" s="52">
        <v>0</v>
      </c>
      <c r="T117" s="52">
        <v>0</v>
      </c>
      <c r="U117" s="52">
        <v>0</v>
      </c>
      <c r="V117" s="52">
        <v>0</v>
      </c>
      <c r="W117" s="52">
        <v>0</v>
      </c>
    </row>
    <row r="118" spans="1:23" ht="14.25" hidden="1" customHeight="1">
      <c r="A118" s="69" t="s">
        <v>283</v>
      </c>
      <c r="D118" s="70">
        <v>8127</v>
      </c>
      <c r="E118" s="70">
        <v>4191</v>
      </c>
      <c r="F118" s="70">
        <v>3936</v>
      </c>
      <c r="G118" s="70">
        <v>93365</v>
      </c>
      <c r="H118" s="70">
        <v>177222200</v>
      </c>
      <c r="I118" s="70">
        <v>17</v>
      </c>
      <c r="J118" s="70">
        <v>4</v>
      </c>
      <c r="K118" s="70">
        <v>13</v>
      </c>
      <c r="L118" s="70">
        <v>63</v>
      </c>
      <c r="M118" s="70">
        <v>1988071</v>
      </c>
      <c r="N118" s="70">
        <v>32</v>
      </c>
      <c r="O118" s="70">
        <v>22</v>
      </c>
      <c r="P118" s="70">
        <v>10</v>
      </c>
      <c r="Q118" s="70">
        <v>189</v>
      </c>
      <c r="R118" s="70">
        <v>741000</v>
      </c>
      <c r="S118" s="70">
        <v>335</v>
      </c>
      <c r="T118" s="70">
        <v>172</v>
      </c>
      <c r="U118" s="70">
        <v>163</v>
      </c>
      <c r="V118" s="70">
        <v>3947</v>
      </c>
      <c r="W118" s="70">
        <v>10149865</v>
      </c>
    </row>
    <row r="119" spans="1:23" ht="14.25" hidden="1" customHeight="1">
      <c r="A119" s="150" t="s">
        <v>212</v>
      </c>
      <c r="D119" s="52">
        <v>7987</v>
      </c>
      <c r="E119" s="52">
        <v>4113</v>
      </c>
      <c r="F119" s="52">
        <v>3874</v>
      </c>
      <c r="G119" s="52">
        <v>91768</v>
      </c>
      <c r="H119" s="52">
        <v>174187900</v>
      </c>
      <c r="I119" s="52">
        <v>17</v>
      </c>
      <c r="J119" s="52">
        <v>4</v>
      </c>
      <c r="K119" s="52">
        <v>13</v>
      </c>
      <c r="L119" s="52">
        <v>63</v>
      </c>
      <c r="M119" s="52">
        <v>1988071</v>
      </c>
      <c r="N119" s="52">
        <v>32</v>
      </c>
      <c r="O119" s="52">
        <v>22</v>
      </c>
      <c r="P119" s="52">
        <v>10</v>
      </c>
      <c r="Q119" s="52">
        <v>189</v>
      </c>
      <c r="R119" s="52">
        <v>741000</v>
      </c>
      <c r="S119" s="52">
        <v>318</v>
      </c>
      <c r="T119" s="52">
        <v>163</v>
      </c>
      <c r="U119" s="52">
        <v>155</v>
      </c>
      <c r="V119" s="52">
        <v>3823</v>
      </c>
      <c r="W119" s="52">
        <v>9825808</v>
      </c>
    </row>
    <row r="120" spans="1:23" ht="14.25" hidden="1" customHeight="1">
      <c r="A120" s="151"/>
      <c r="D120" s="52">
        <v>140</v>
      </c>
      <c r="E120" s="52">
        <v>78</v>
      </c>
      <c r="F120" s="52">
        <v>62</v>
      </c>
      <c r="G120" s="52">
        <v>1597</v>
      </c>
      <c r="H120" s="52">
        <v>3034300</v>
      </c>
      <c r="I120" s="52">
        <v>0</v>
      </c>
      <c r="J120" s="52">
        <v>0</v>
      </c>
      <c r="K120" s="52">
        <v>0</v>
      </c>
      <c r="L120" s="52">
        <v>0</v>
      </c>
      <c r="M120" s="52">
        <v>0</v>
      </c>
      <c r="N120" s="52">
        <v>0</v>
      </c>
      <c r="O120" s="52">
        <v>0</v>
      </c>
      <c r="P120" s="52">
        <v>0</v>
      </c>
      <c r="Q120" s="52">
        <v>0</v>
      </c>
      <c r="R120" s="52">
        <v>0</v>
      </c>
      <c r="S120" s="52">
        <v>17</v>
      </c>
      <c r="T120" s="52">
        <v>9</v>
      </c>
      <c r="U120" s="52">
        <v>8</v>
      </c>
      <c r="V120" s="52">
        <v>124</v>
      </c>
      <c r="W120" s="52">
        <v>324057</v>
      </c>
    </row>
    <row r="121" spans="1:23" ht="14.25" hidden="1" customHeight="1">
      <c r="A121" s="69" t="s">
        <v>284</v>
      </c>
      <c r="D121" s="70">
        <v>1616</v>
      </c>
      <c r="E121" s="70">
        <v>825</v>
      </c>
      <c r="F121" s="70">
        <v>791</v>
      </c>
      <c r="G121" s="70">
        <v>17276</v>
      </c>
      <c r="H121" s="70">
        <v>32824400</v>
      </c>
      <c r="I121" s="70">
        <v>3</v>
      </c>
      <c r="J121" s="70">
        <v>2</v>
      </c>
      <c r="K121" s="70">
        <v>1</v>
      </c>
      <c r="L121" s="70">
        <v>19</v>
      </c>
      <c r="M121" s="70">
        <v>690963</v>
      </c>
      <c r="N121" s="70">
        <v>7</v>
      </c>
      <c r="O121" s="70">
        <v>2</v>
      </c>
      <c r="P121" s="70">
        <v>5</v>
      </c>
      <c r="Q121" s="70">
        <v>43</v>
      </c>
      <c r="R121" s="70">
        <v>191500</v>
      </c>
      <c r="S121" s="70">
        <v>32</v>
      </c>
      <c r="T121" s="70">
        <v>15</v>
      </c>
      <c r="U121" s="70">
        <v>17</v>
      </c>
      <c r="V121" s="70">
        <v>257</v>
      </c>
      <c r="W121" s="70">
        <v>730176</v>
      </c>
    </row>
    <row r="122" spans="1:23" ht="14.25" hidden="1" customHeight="1">
      <c r="A122" s="150" t="s">
        <v>213</v>
      </c>
      <c r="D122" s="52">
        <v>1494</v>
      </c>
      <c r="E122" s="52">
        <v>777</v>
      </c>
      <c r="F122" s="52">
        <v>717</v>
      </c>
      <c r="G122" s="52">
        <v>16421</v>
      </c>
      <c r="H122" s="52">
        <v>31199900</v>
      </c>
      <c r="I122" s="52">
        <v>3</v>
      </c>
      <c r="J122" s="52">
        <v>2</v>
      </c>
      <c r="K122" s="52">
        <v>1</v>
      </c>
      <c r="L122" s="52">
        <v>18</v>
      </c>
      <c r="M122" s="52">
        <v>683740</v>
      </c>
      <c r="N122" s="52">
        <v>7</v>
      </c>
      <c r="O122" s="52">
        <v>2</v>
      </c>
      <c r="P122" s="52">
        <v>5</v>
      </c>
      <c r="Q122" s="52">
        <v>43</v>
      </c>
      <c r="R122" s="52">
        <v>191500</v>
      </c>
      <c r="S122" s="52">
        <v>32</v>
      </c>
      <c r="T122" s="52">
        <v>15</v>
      </c>
      <c r="U122" s="52">
        <v>17</v>
      </c>
      <c r="V122" s="52">
        <v>257</v>
      </c>
      <c r="W122" s="52">
        <v>730176</v>
      </c>
    </row>
    <row r="123" spans="1:23" ht="14.25" hidden="1" customHeight="1">
      <c r="A123" s="151"/>
      <c r="D123" s="52">
        <v>122</v>
      </c>
      <c r="E123" s="52">
        <v>48</v>
      </c>
      <c r="F123" s="52">
        <v>74</v>
      </c>
      <c r="G123" s="52">
        <v>855</v>
      </c>
      <c r="H123" s="52">
        <v>1624500</v>
      </c>
      <c r="I123" s="52">
        <v>0</v>
      </c>
      <c r="J123" s="52">
        <v>0</v>
      </c>
      <c r="K123" s="52">
        <v>0</v>
      </c>
      <c r="L123" s="52">
        <v>1</v>
      </c>
      <c r="M123" s="52">
        <v>7223</v>
      </c>
      <c r="N123" s="52">
        <v>0</v>
      </c>
      <c r="O123" s="52">
        <v>0</v>
      </c>
      <c r="P123" s="52">
        <v>0</v>
      </c>
      <c r="Q123" s="52">
        <v>0</v>
      </c>
      <c r="R123" s="52">
        <v>0</v>
      </c>
      <c r="S123" s="52">
        <v>0</v>
      </c>
      <c r="T123" s="52">
        <v>0</v>
      </c>
      <c r="U123" s="52">
        <v>0</v>
      </c>
      <c r="V123" s="52">
        <v>0</v>
      </c>
      <c r="W123" s="52">
        <v>0</v>
      </c>
    </row>
    <row r="124" spans="1:23" ht="14.25" hidden="1" customHeight="1">
      <c r="A124" s="69" t="s">
        <v>285</v>
      </c>
      <c r="D124" s="70">
        <v>3873</v>
      </c>
      <c r="E124" s="70">
        <v>1971</v>
      </c>
      <c r="F124" s="70">
        <v>1902</v>
      </c>
      <c r="G124" s="70">
        <v>45399</v>
      </c>
      <c r="H124" s="70">
        <v>86258100</v>
      </c>
      <c r="I124" s="70">
        <v>158</v>
      </c>
      <c r="J124" s="70">
        <v>87</v>
      </c>
      <c r="K124" s="70">
        <v>71</v>
      </c>
      <c r="L124" s="70">
        <v>277</v>
      </c>
      <c r="M124" s="70">
        <v>3981465</v>
      </c>
      <c r="N124" s="70">
        <v>0</v>
      </c>
      <c r="O124" s="70">
        <v>0</v>
      </c>
      <c r="P124" s="70">
        <v>0</v>
      </c>
      <c r="Q124" s="70">
        <v>18</v>
      </c>
      <c r="R124" s="70">
        <v>90000</v>
      </c>
      <c r="S124" s="70">
        <v>118</v>
      </c>
      <c r="T124" s="70">
        <v>60</v>
      </c>
      <c r="U124" s="70">
        <v>58</v>
      </c>
      <c r="V124" s="70">
        <v>3024</v>
      </c>
      <c r="W124" s="70">
        <v>8208000</v>
      </c>
    </row>
    <row r="125" spans="1:23" ht="14.25" hidden="1" customHeight="1">
      <c r="A125" s="150" t="s">
        <v>214</v>
      </c>
      <c r="D125" s="52">
        <v>3837</v>
      </c>
      <c r="E125" s="52">
        <v>1951</v>
      </c>
      <c r="F125" s="52">
        <v>1886</v>
      </c>
      <c r="G125" s="52">
        <v>44949</v>
      </c>
      <c r="H125" s="52">
        <v>85403100</v>
      </c>
      <c r="I125" s="52">
        <v>158</v>
      </c>
      <c r="J125" s="52">
        <v>87</v>
      </c>
      <c r="K125" s="52">
        <v>71</v>
      </c>
      <c r="L125" s="52">
        <v>277</v>
      </c>
      <c r="M125" s="52">
        <v>3981465</v>
      </c>
      <c r="N125" s="52">
        <v>0</v>
      </c>
      <c r="O125" s="52">
        <v>0</v>
      </c>
      <c r="P125" s="52">
        <v>0</v>
      </c>
      <c r="Q125" s="52">
        <v>18</v>
      </c>
      <c r="R125" s="52">
        <v>90000</v>
      </c>
      <c r="S125" s="52">
        <v>118</v>
      </c>
      <c r="T125" s="52">
        <v>60</v>
      </c>
      <c r="U125" s="52">
        <v>58</v>
      </c>
      <c r="V125" s="52">
        <v>3024</v>
      </c>
      <c r="W125" s="52">
        <v>8208000</v>
      </c>
    </row>
    <row r="126" spans="1:23" ht="14.25" hidden="1" customHeight="1">
      <c r="A126" s="151"/>
      <c r="D126" s="52">
        <v>36</v>
      </c>
      <c r="E126" s="52">
        <v>20</v>
      </c>
      <c r="F126" s="52">
        <v>16</v>
      </c>
      <c r="G126" s="52">
        <v>450</v>
      </c>
      <c r="H126" s="52">
        <v>855000</v>
      </c>
      <c r="I126" s="52">
        <v>0</v>
      </c>
      <c r="J126" s="52">
        <v>0</v>
      </c>
      <c r="K126" s="52">
        <v>0</v>
      </c>
      <c r="L126" s="52">
        <v>0</v>
      </c>
      <c r="M126" s="52">
        <v>0</v>
      </c>
      <c r="N126" s="52">
        <v>0</v>
      </c>
      <c r="O126" s="52">
        <v>0</v>
      </c>
      <c r="P126" s="52">
        <v>0</v>
      </c>
      <c r="Q126" s="52">
        <v>0</v>
      </c>
      <c r="R126" s="52">
        <v>0</v>
      </c>
      <c r="S126" s="52">
        <v>0</v>
      </c>
      <c r="T126" s="52">
        <v>0</v>
      </c>
      <c r="U126" s="52">
        <v>0</v>
      </c>
      <c r="V126" s="52">
        <v>0</v>
      </c>
      <c r="W126" s="52">
        <v>0</v>
      </c>
    </row>
    <row r="127" spans="1:23" ht="14.25" hidden="1" customHeight="1">
      <c r="A127" s="69" t="s">
        <v>286</v>
      </c>
      <c r="D127" s="70">
        <v>4318</v>
      </c>
      <c r="E127" s="70">
        <v>2203</v>
      </c>
      <c r="F127" s="70">
        <v>2115</v>
      </c>
      <c r="G127" s="70">
        <v>50607</v>
      </c>
      <c r="H127" s="70">
        <v>96153300</v>
      </c>
      <c r="I127" s="70">
        <v>17</v>
      </c>
      <c r="J127" s="70">
        <v>9</v>
      </c>
      <c r="K127" s="70">
        <v>8</v>
      </c>
      <c r="L127" s="70">
        <v>24</v>
      </c>
      <c r="M127" s="70">
        <v>956174</v>
      </c>
      <c r="N127" s="70">
        <v>1</v>
      </c>
      <c r="O127" s="70">
        <v>0</v>
      </c>
      <c r="P127" s="70">
        <v>1</v>
      </c>
      <c r="Q127" s="70">
        <v>6</v>
      </c>
      <c r="R127" s="70">
        <v>20500</v>
      </c>
      <c r="S127" s="70">
        <v>229</v>
      </c>
      <c r="T127" s="70">
        <v>125</v>
      </c>
      <c r="U127" s="70">
        <v>104</v>
      </c>
      <c r="V127" s="70">
        <v>1880</v>
      </c>
      <c r="W127" s="70">
        <v>5584900</v>
      </c>
    </row>
    <row r="128" spans="1:23" ht="14.25" hidden="1" customHeight="1">
      <c r="A128" s="150" t="s">
        <v>215</v>
      </c>
      <c r="D128" s="52">
        <v>4224</v>
      </c>
      <c r="E128" s="52">
        <v>2155</v>
      </c>
      <c r="F128" s="52">
        <v>2069</v>
      </c>
      <c r="G128" s="52">
        <v>49559</v>
      </c>
      <c r="H128" s="52">
        <v>94162100</v>
      </c>
      <c r="I128" s="52">
        <v>17</v>
      </c>
      <c r="J128" s="52">
        <v>9</v>
      </c>
      <c r="K128" s="52">
        <v>8</v>
      </c>
      <c r="L128" s="52">
        <v>24</v>
      </c>
      <c r="M128" s="52">
        <v>956174</v>
      </c>
      <c r="N128" s="52">
        <v>1</v>
      </c>
      <c r="O128" s="52">
        <v>0</v>
      </c>
      <c r="P128" s="52">
        <v>1</v>
      </c>
      <c r="Q128" s="52">
        <v>6</v>
      </c>
      <c r="R128" s="52">
        <v>20500</v>
      </c>
      <c r="S128" s="52">
        <v>229</v>
      </c>
      <c r="T128" s="52">
        <v>125</v>
      </c>
      <c r="U128" s="52">
        <v>104</v>
      </c>
      <c r="V128" s="52">
        <v>1821</v>
      </c>
      <c r="W128" s="52">
        <v>5407900</v>
      </c>
    </row>
    <row r="129" spans="1:23" ht="14.25" hidden="1" customHeight="1">
      <c r="A129" s="151"/>
      <c r="D129" s="52">
        <v>94</v>
      </c>
      <c r="E129" s="52">
        <v>48</v>
      </c>
      <c r="F129" s="52">
        <v>46</v>
      </c>
      <c r="G129" s="52">
        <v>1048</v>
      </c>
      <c r="H129" s="52">
        <v>1991200</v>
      </c>
      <c r="I129" s="52">
        <v>0</v>
      </c>
      <c r="J129" s="52">
        <v>0</v>
      </c>
      <c r="K129" s="52">
        <v>0</v>
      </c>
      <c r="L129" s="52">
        <v>0</v>
      </c>
      <c r="M129" s="52">
        <v>0</v>
      </c>
      <c r="N129" s="52">
        <v>0</v>
      </c>
      <c r="O129" s="52">
        <v>0</v>
      </c>
      <c r="P129" s="52">
        <v>0</v>
      </c>
      <c r="Q129" s="52">
        <v>0</v>
      </c>
      <c r="R129" s="52">
        <v>0</v>
      </c>
      <c r="S129" s="52">
        <v>0</v>
      </c>
      <c r="T129" s="52">
        <v>0</v>
      </c>
      <c r="U129" s="52">
        <v>0</v>
      </c>
      <c r="V129" s="52">
        <v>59</v>
      </c>
      <c r="W129" s="52">
        <v>177000</v>
      </c>
    </row>
    <row r="130" spans="1:23" ht="14.25" hidden="1" customHeight="1">
      <c r="A130" s="69" t="s">
        <v>287</v>
      </c>
      <c r="D130" s="70">
        <v>5198</v>
      </c>
      <c r="E130" s="70">
        <v>2666</v>
      </c>
      <c r="F130" s="70">
        <v>2532</v>
      </c>
      <c r="G130" s="70">
        <v>60303</v>
      </c>
      <c r="H130" s="70">
        <v>114078316</v>
      </c>
      <c r="I130" s="70">
        <v>6</v>
      </c>
      <c r="J130" s="70">
        <v>4</v>
      </c>
      <c r="K130" s="70">
        <v>2</v>
      </c>
      <c r="L130" s="70">
        <v>43</v>
      </c>
      <c r="M130" s="70">
        <v>1000019</v>
      </c>
      <c r="N130" s="70">
        <v>0</v>
      </c>
      <c r="O130" s="70">
        <v>0</v>
      </c>
      <c r="P130" s="70">
        <v>0</v>
      </c>
      <c r="Q130" s="70">
        <v>27</v>
      </c>
      <c r="R130" s="70">
        <v>94000</v>
      </c>
      <c r="S130" s="70">
        <v>151</v>
      </c>
      <c r="T130" s="70">
        <v>66</v>
      </c>
      <c r="U130" s="70">
        <v>85</v>
      </c>
      <c r="V130" s="70">
        <v>1835</v>
      </c>
      <c r="W130" s="70">
        <v>5268327</v>
      </c>
    </row>
    <row r="131" spans="1:23" ht="14.25" hidden="1" customHeight="1">
      <c r="A131" s="150" t="s">
        <v>216</v>
      </c>
      <c r="D131" s="52">
        <v>4568</v>
      </c>
      <c r="E131" s="52">
        <v>2353</v>
      </c>
      <c r="F131" s="52">
        <v>2215</v>
      </c>
      <c r="G131" s="52">
        <v>53355</v>
      </c>
      <c r="H131" s="52">
        <v>100880916</v>
      </c>
      <c r="I131" s="52">
        <v>6</v>
      </c>
      <c r="J131" s="52">
        <v>4</v>
      </c>
      <c r="K131" s="52">
        <v>2</v>
      </c>
      <c r="L131" s="52">
        <v>42</v>
      </c>
      <c r="M131" s="52">
        <v>999919</v>
      </c>
      <c r="N131" s="52">
        <v>0</v>
      </c>
      <c r="O131" s="52">
        <v>0</v>
      </c>
      <c r="P131" s="52">
        <v>0</v>
      </c>
      <c r="Q131" s="52">
        <v>27</v>
      </c>
      <c r="R131" s="52">
        <v>94000</v>
      </c>
      <c r="S131" s="52">
        <v>125</v>
      </c>
      <c r="T131" s="52">
        <v>54</v>
      </c>
      <c r="U131" s="52">
        <v>71</v>
      </c>
      <c r="V131" s="52">
        <v>1645</v>
      </c>
      <c r="W131" s="52">
        <v>4698327</v>
      </c>
    </row>
    <row r="132" spans="1:23" ht="14.25" hidden="1" customHeight="1">
      <c r="A132" s="151"/>
      <c r="D132" s="52">
        <v>630</v>
      </c>
      <c r="E132" s="52">
        <v>313</v>
      </c>
      <c r="F132" s="52">
        <v>317</v>
      </c>
      <c r="G132" s="52">
        <v>6948</v>
      </c>
      <c r="H132" s="52">
        <v>13197400</v>
      </c>
      <c r="I132" s="52">
        <v>0</v>
      </c>
      <c r="J132" s="52">
        <v>0</v>
      </c>
      <c r="K132" s="52">
        <v>0</v>
      </c>
      <c r="L132" s="52">
        <v>1</v>
      </c>
      <c r="M132" s="52">
        <v>100</v>
      </c>
      <c r="N132" s="52">
        <v>0</v>
      </c>
      <c r="O132" s="52">
        <v>0</v>
      </c>
      <c r="P132" s="52">
        <v>0</v>
      </c>
      <c r="Q132" s="52">
        <v>0</v>
      </c>
      <c r="R132" s="52">
        <v>0</v>
      </c>
      <c r="S132" s="52">
        <v>26</v>
      </c>
      <c r="T132" s="52">
        <v>12</v>
      </c>
      <c r="U132" s="52">
        <v>14</v>
      </c>
      <c r="V132" s="52">
        <v>190</v>
      </c>
      <c r="W132" s="52">
        <v>570000</v>
      </c>
    </row>
    <row r="133" spans="1:23" ht="14.25" hidden="1" customHeight="1">
      <c r="A133" s="69" t="s">
        <v>288</v>
      </c>
      <c r="D133" s="70">
        <v>1674</v>
      </c>
      <c r="E133" s="70">
        <v>861</v>
      </c>
      <c r="F133" s="70">
        <v>813</v>
      </c>
      <c r="G133" s="70">
        <v>18811</v>
      </c>
      <c r="H133" s="70">
        <v>39494800</v>
      </c>
      <c r="I133" s="70">
        <v>22</v>
      </c>
      <c r="J133" s="70">
        <v>9</v>
      </c>
      <c r="K133" s="70">
        <v>13</v>
      </c>
      <c r="L133" s="70">
        <v>41</v>
      </c>
      <c r="M133" s="70">
        <v>810674</v>
      </c>
      <c r="N133" s="70">
        <v>11</v>
      </c>
      <c r="O133" s="70">
        <v>5</v>
      </c>
      <c r="P133" s="70">
        <v>6</v>
      </c>
      <c r="Q133" s="70">
        <v>88</v>
      </c>
      <c r="R133" s="70">
        <v>416000</v>
      </c>
      <c r="S133" s="70">
        <v>70</v>
      </c>
      <c r="T133" s="70">
        <v>44</v>
      </c>
      <c r="U133" s="70">
        <v>26</v>
      </c>
      <c r="V133" s="70">
        <v>2534</v>
      </c>
      <c r="W133" s="70">
        <v>7078600</v>
      </c>
    </row>
    <row r="134" spans="1:23" ht="14.25" hidden="1" customHeight="1">
      <c r="A134" s="150" t="s">
        <v>217</v>
      </c>
      <c r="D134" s="52">
        <v>796</v>
      </c>
      <c r="E134" s="52">
        <v>390</v>
      </c>
      <c r="F134" s="52">
        <v>406</v>
      </c>
      <c r="G134" s="52">
        <v>8924</v>
      </c>
      <c r="H134" s="52">
        <v>18740400</v>
      </c>
      <c r="I134" s="52">
        <v>7</v>
      </c>
      <c r="J134" s="52">
        <v>3</v>
      </c>
      <c r="K134" s="52">
        <v>4</v>
      </c>
      <c r="L134" s="52">
        <v>16</v>
      </c>
      <c r="M134" s="52">
        <v>254733</v>
      </c>
      <c r="N134" s="52">
        <v>6</v>
      </c>
      <c r="O134" s="52">
        <v>4</v>
      </c>
      <c r="P134" s="52">
        <v>2</v>
      </c>
      <c r="Q134" s="52">
        <v>38</v>
      </c>
      <c r="R134" s="52">
        <v>161000</v>
      </c>
      <c r="S134" s="52">
        <v>34</v>
      </c>
      <c r="T134" s="52">
        <v>23</v>
      </c>
      <c r="U134" s="52">
        <v>11</v>
      </c>
      <c r="V134" s="52">
        <v>1034</v>
      </c>
      <c r="W134" s="52">
        <v>3016200</v>
      </c>
    </row>
    <row r="135" spans="1:23" ht="14.25" hidden="1" customHeight="1">
      <c r="A135" s="151"/>
      <c r="D135" s="52">
        <v>878</v>
      </c>
      <c r="E135" s="52">
        <v>471</v>
      </c>
      <c r="F135" s="52">
        <v>407</v>
      </c>
      <c r="G135" s="52">
        <v>9887</v>
      </c>
      <c r="H135" s="52">
        <v>20754400</v>
      </c>
      <c r="I135" s="52">
        <v>15</v>
      </c>
      <c r="J135" s="52">
        <v>6</v>
      </c>
      <c r="K135" s="52">
        <v>9</v>
      </c>
      <c r="L135" s="52">
        <v>25</v>
      </c>
      <c r="M135" s="52">
        <v>555941</v>
      </c>
      <c r="N135" s="52">
        <v>5</v>
      </c>
      <c r="O135" s="52">
        <v>1</v>
      </c>
      <c r="P135" s="52">
        <v>4</v>
      </c>
      <c r="Q135" s="52">
        <v>50</v>
      </c>
      <c r="R135" s="52">
        <v>255000</v>
      </c>
      <c r="S135" s="52">
        <v>36</v>
      </c>
      <c r="T135" s="52">
        <v>21</v>
      </c>
      <c r="U135" s="52">
        <v>15</v>
      </c>
      <c r="V135" s="52">
        <v>1500</v>
      </c>
      <c r="W135" s="52">
        <v>4062400</v>
      </c>
    </row>
    <row r="136" spans="1:23" ht="14.25" hidden="1" customHeight="1">
      <c r="A136" s="69" t="s">
        <v>289</v>
      </c>
      <c r="D136" s="70">
        <v>3537</v>
      </c>
      <c r="E136" s="70">
        <v>1827</v>
      </c>
      <c r="F136" s="70">
        <v>1710</v>
      </c>
      <c r="G136" s="70">
        <v>39610</v>
      </c>
      <c r="H136" s="70">
        <v>83134800</v>
      </c>
      <c r="I136" s="70">
        <v>19</v>
      </c>
      <c r="J136" s="70">
        <v>12</v>
      </c>
      <c r="K136" s="70">
        <v>7</v>
      </c>
      <c r="L136" s="70">
        <v>55</v>
      </c>
      <c r="M136" s="70">
        <v>579968</v>
      </c>
      <c r="N136" s="70">
        <v>5</v>
      </c>
      <c r="O136" s="70">
        <v>4</v>
      </c>
      <c r="P136" s="70">
        <v>1</v>
      </c>
      <c r="Q136" s="70">
        <v>22</v>
      </c>
      <c r="R136" s="70">
        <v>105000</v>
      </c>
      <c r="S136" s="70">
        <v>140</v>
      </c>
      <c r="T136" s="70">
        <v>73</v>
      </c>
      <c r="U136" s="70">
        <v>67</v>
      </c>
      <c r="V136" s="70">
        <v>2808</v>
      </c>
      <c r="W136" s="70">
        <v>8361000</v>
      </c>
    </row>
    <row r="137" spans="1:23" ht="14.25" hidden="1" customHeight="1">
      <c r="A137" s="150" t="s">
        <v>218</v>
      </c>
      <c r="D137" s="52">
        <v>1758</v>
      </c>
      <c r="E137" s="52">
        <v>914</v>
      </c>
      <c r="F137" s="52">
        <v>844</v>
      </c>
      <c r="G137" s="52">
        <v>19647</v>
      </c>
      <c r="H137" s="52">
        <v>41241900</v>
      </c>
      <c r="I137" s="52">
        <v>9</v>
      </c>
      <c r="J137" s="52">
        <v>6</v>
      </c>
      <c r="K137" s="52">
        <v>3</v>
      </c>
      <c r="L137" s="52">
        <v>25</v>
      </c>
      <c r="M137" s="52">
        <v>451211</v>
      </c>
      <c r="N137" s="52">
        <v>5</v>
      </c>
      <c r="O137" s="52">
        <v>4</v>
      </c>
      <c r="P137" s="52">
        <v>1</v>
      </c>
      <c r="Q137" s="52">
        <v>22</v>
      </c>
      <c r="R137" s="52">
        <v>105000</v>
      </c>
      <c r="S137" s="52">
        <v>45</v>
      </c>
      <c r="T137" s="52">
        <v>27</v>
      </c>
      <c r="U137" s="52">
        <v>18</v>
      </c>
      <c r="V137" s="52">
        <v>1032</v>
      </c>
      <c r="W137" s="52">
        <v>3096000</v>
      </c>
    </row>
    <row r="138" spans="1:23" ht="14.25" hidden="1" customHeight="1">
      <c r="A138" s="151"/>
      <c r="D138" s="52">
        <v>1779</v>
      </c>
      <c r="E138" s="52">
        <v>913</v>
      </c>
      <c r="F138" s="52">
        <v>866</v>
      </c>
      <c r="G138" s="52">
        <v>19963</v>
      </c>
      <c r="H138" s="52">
        <v>41892900</v>
      </c>
      <c r="I138" s="52">
        <v>10</v>
      </c>
      <c r="J138" s="52">
        <v>6</v>
      </c>
      <c r="K138" s="52">
        <v>4</v>
      </c>
      <c r="L138" s="52">
        <v>30</v>
      </c>
      <c r="M138" s="52">
        <v>128757</v>
      </c>
      <c r="N138" s="52">
        <v>0</v>
      </c>
      <c r="O138" s="52">
        <v>0</v>
      </c>
      <c r="P138" s="52">
        <v>0</v>
      </c>
      <c r="Q138" s="52">
        <v>0</v>
      </c>
      <c r="R138" s="52">
        <v>0</v>
      </c>
      <c r="S138" s="52">
        <v>95</v>
      </c>
      <c r="T138" s="52">
        <v>46</v>
      </c>
      <c r="U138" s="52">
        <v>49</v>
      </c>
      <c r="V138" s="52">
        <v>1776</v>
      </c>
      <c r="W138" s="52">
        <v>5265000</v>
      </c>
    </row>
    <row r="139" spans="1:23" ht="14.25" hidden="1" customHeight="1">
      <c r="A139" s="69" t="s">
        <v>290</v>
      </c>
      <c r="D139" s="70">
        <v>246</v>
      </c>
      <c r="E139" s="70">
        <v>142</v>
      </c>
      <c r="F139" s="70">
        <v>104</v>
      </c>
      <c r="G139" s="70">
        <v>2839</v>
      </c>
      <c r="H139" s="70">
        <v>5394100</v>
      </c>
      <c r="I139" s="70">
        <v>6</v>
      </c>
      <c r="J139" s="70">
        <v>6</v>
      </c>
      <c r="K139" s="70">
        <v>0</v>
      </c>
      <c r="L139" s="70">
        <v>11</v>
      </c>
      <c r="M139" s="70">
        <v>192542</v>
      </c>
      <c r="N139" s="70">
        <v>0</v>
      </c>
      <c r="O139" s="70">
        <v>0</v>
      </c>
      <c r="P139" s="70">
        <v>0</v>
      </c>
      <c r="Q139" s="70">
        <v>0</v>
      </c>
      <c r="R139" s="70">
        <v>0</v>
      </c>
      <c r="S139" s="70">
        <v>11</v>
      </c>
      <c r="T139" s="70">
        <v>4</v>
      </c>
      <c r="U139" s="70">
        <v>7</v>
      </c>
      <c r="V139" s="70">
        <v>157</v>
      </c>
      <c r="W139" s="70">
        <v>471000</v>
      </c>
    </row>
    <row r="140" spans="1:23" ht="14.25" hidden="1" customHeight="1">
      <c r="A140" s="150" t="s">
        <v>219</v>
      </c>
      <c r="D140" s="52">
        <v>246</v>
      </c>
      <c r="E140" s="52">
        <v>142</v>
      </c>
      <c r="F140" s="52">
        <v>104</v>
      </c>
      <c r="G140" s="52">
        <v>2839</v>
      </c>
      <c r="H140" s="52">
        <v>5394100</v>
      </c>
      <c r="I140" s="52">
        <v>6</v>
      </c>
      <c r="J140" s="52">
        <v>6</v>
      </c>
      <c r="K140" s="52">
        <v>0</v>
      </c>
      <c r="L140" s="52">
        <v>11</v>
      </c>
      <c r="M140" s="52">
        <v>192542</v>
      </c>
      <c r="N140" s="52">
        <v>0</v>
      </c>
      <c r="O140" s="52">
        <v>0</v>
      </c>
      <c r="P140" s="52">
        <v>0</v>
      </c>
      <c r="Q140" s="52">
        <v>0</v>
      </c>
      <c r="R140" s="52">
        <v>0</v>
      </c>
      <c r="S140" s="52">
        <v>11</v>
      </c>
      <c r="T140" s="52">
        <v>4</v>
      </c>
      <c r="U140" s="52">
        <v>7</v>
      </c>
      <c r="V140" s="52">
        <v>157</v>
      </c>
      <c r="W140" s="52">
        <v>471000</v>
      </c>
    </row>
    <row r="141" spans="1:23" ht="14.25" hidden="1" customHeight="1">
      <c r="A141" s="151"/>
      <c r="D141" s="52">
        <v>0</v>
      </c>
      <c r="E141" s="52">
        <v>0</v>
      </c>
      <c r="F141" s="52">
        <v>0</v>
      </c>
      <c r="G141" s="52">
        <v>0</v>
      </c>
      <c r="H141" s="52">
        <v>0</v>
      </c>
      <c r="I141" s="52">
        <v>0</v>
      </c>
      <c r="J141" s="52">
        <v>0</v>
      </c>
      <c r="K141" s="52">
        <v>0</v>
      </c>
      <c r="L141" s="52">
        <v>0</v>
      </c>
      <c r="M141" s="52">
        <v>0</v>
      </c>
      <c r="N141" s="52">
        <v>0</v>
      </c>
      <c r="O141" s="52">
        <v>0</v>
      </c>
      <c r="P141" s="52">
        <v>0</v>
      </c>
      <c r="Q141" s="52">
        <v>0</v>
      </c>
      <c r="R141" s="52">
        <v>0</v>
      </c>
      <c r="S141" s="52">
        <v>0</v>
      </c>
      <c r="T141" s="52">
        <v>0</v>
      </c>
      <c r="U141" s="52">
        <v>0</v>
      </c>
      <c r="V141" s="52">
        <v>0</v>
      </c>
      <c r="W141" s="52">
        <v>0</v>
      </c>
    </row>
    <row r="142" spans="1:23" ht="14.25" hidden="1" customHeight="1">
      <c r="A142" s="69" t="s">
        <v>291</v>
      </c>
      <c r="D142" s="70">
        <v>2768</v>
      </c>
      <c r="E142" s="70">
        <v>1371</v>
      </c>
      <c r="F142" s="70">
        <v>1397</v>
      </c>
      <c r="G142" s="70">
        <v>32440</v>
      </c>
      <c r="H142" s="70">
        <v>61636000</v>
      </c>
      <c r="I142" s="70">
        <v>1</v>
      </c>
      <c r="J142" s="70">
        <v>0</v>
      </c>
      <c r="K142" s="70">
        <v>1</v>
      </c>
      <c r="L142" s="70">
        <v>24</v>
      </c>
      <c r="M142" s="70">
        <v>254709</v>
      </c>
      <c r="N142" s="70">
        <v>6</v>
      </c>
      <c r="O142" s="70">
        <v>2</v>
      </c>
      <c r="P142" s="70">
        <v>4</v>
      </c>
      <c r="Q142" s="70">
        <v>58</v>
      </c>
      <c r="R142" s="70">
        <v>242500</v>
      </c>
      <c r="S142" s="70">
        <v>48</v>
      </c>
      <c r="T142" s="70">
        <v>26</v>
      </c>
      <c r="U142" s="70">
        <v>22</v>
      </c>
      <c r="V142" s="70">
        <v>1643</v>
      </c>
      <c r="W142" s="70">
        <v>3978833</v>
      </c>
    </row>
    <row r="143" spans="1:23" ht="14.25" hidden="1" customHeight="1">
      <c r="A143" s="150" t="s">
        <v>220</v>
      </c>
      <c r="D143" s="52">
        <v>2576</v>
      </c>
      <c r="E143" s="52">
        <v>1277</v>
      </c>
      <c r="F143" s="52">
        <v>1299</v>
      </c>
      <c r="G143" s="52">
        <v>30267</v>
      </c>
      <c r="H143" s="52">
        <v>57507300</v>
      </c>
      <c r="I143" s="52">
        <v>1</v>
      </c>
      <c r="J143" s="52">
        <v>0</v>
      </c>
      <c r="K143" s="52">
        <v>1</v>
      </c>
      <c r="L143" s="52">
        <v>24</v>
      </c>
      <c r="M143" s="52">
        <v>254709</v>
      </c>
      <c r="N143" s="52">
        <v>6</v>
      </c>
      <c r="O143" s="52">
        <v>2</v>
      </c>
      <c r="P143" s="52">
        <v>4</v>
      </c>
      <c r="Q143" s="52">
        <v>58</v>
      </c>
      <c r="R143" s="52">
        <v>242500</v>
      </c>
      <c r="S143" s="52">
        <v>40</v>
      </c>
      <c r="T143" s="52">
        <v>22</v>
      </c>
      <c r="U143" s="52">
        <v>18</v>
      </c>
      <c r="V143" s="52">
        <v>1482</v>
      </c>
      <c r="W143" s="52">
        <v>3593772</v>
      </c>
    </row>
    <row r="144" spans="1:23" ht="14.25" hidden="1" customHeight="1">
      <c r="A144" s="151"/>
      <c r="D144" s="52">
        <v>192</v>
      </c>
      <c r="E144" s="52">
        <v>94</v>
      </c>
      <c r="F144" s="52">
        <v>98</v>
      </c>
      <c r="G144" s="52">
        <v>2173</v>
      </c>
      <c r="H144" s="52">
        <v>4128700</v>
      </c>
      <c r="I144" s="52">
        <v>0</v>
      </c>
      <c r="J144" s="52">
        <v>0</v>
      </c>
      <c r="K144" s="52">
        <v>0</v>
      </c>
      <c r="L144" s="52">
        <v>0</v>
      </c>
      <c r="M144" s="52">
        <v>0</v>
      </c>
      <c r="N144" s="52">
        <v>0</v>
      </c>
      <c r="O144" s="52">
        <v>0</v>
      </c>
      <c r="P144" s="52">
        <v>0</v>
      </c>
      <c r="Q144" s="52">
        <v>0</v>
      </c>
      <c r="R144" s="52">
        <v>0</v>
      </c>
      <c r="S144" s="52">
        <v>8</v>
      </c>
      <c r="T144" s="52">
        <v>4</v>
      </c>
      <c r="U144" s="52">
        <v>4</v>
      </c>
      <c r="V144" s="52">
        <v>161</v>
      </c>
      <c r="W144" s="52">
        <v>385061</v>
      </c>
    </row>
    <row r="145" spans="1:23" ht="14.25" hidden="1" customHeight="1">
      <c r="A145" s="69" t="s">
        <v>292</v>
      </c>
      <c r="D145" s="70">
        <v>952</v>
      </c>
      <c r="E145" s="70">
        <v>488</v>
      </c>
      <c r="F145" s="70">
        <v>464</v>
      </c>
      <c r="G145" s="70">
        <v>10748</v>
      </c>
      <c r="H145" s="70">
        <v>20421200</v>
      </c>
      <c r="I145" s="70">
        <v>4</v>
      </c>
      <c r="J145" s="70">
        <v>4</v>
      </c>
      <c r="K145" s="70">
        <v>0</v>
      </c>
      <c r="L145" s="70">
        <v>9</v>
      </c>
      <c r="M145" s="70">
        <v>338347</v>
      </c>
      <c r="N145" s="70">
        <v>7</v>
      </c>
      <c r="O145" s="70">
        <v>4</v>
      </c>
      <c r="P145" s="70">
        <v>3</v>
      </c>
      <c r="Q145" s="70">
        <v>37</v>
      </c>
      <c r="R145" s="70">
        <v>173000</v>
      </c>
      <c r="S145" s="70">
        <v>82</v>
      </c>
      <c r="T145" s="70">
        <v>34</v>
      </c>
      <c r="U145" s="70">
        <v>48</v>
      </c>
      <c r="V145" s="70">
        <v>725</v>
      </c>
      <c r="W145" s="70">
        <v>2003646</v>
      </c>
    </row>
    <row r="146" spans="1:23" ht="14.25" hidden="1" customHeight="1">
      <c r="A146" s="150" t="s">
        <v>221</v>
      </c>
      <c r="D146" s="52">
        <v>912</v>
      </c>
      <c r="E146" s="52">
        <v>469</v>
      </c>
      <c r="F146" s="52">
        <v>443</v>
      </c>
      <c r="G146" s="52">
        <v>10426</v>
      </c>
      <c r="H146" s="52">
        <v>19809400</v>
      </c>
      <c r="I146" s="52">
        <v>4</v>
      </c>
      <c r="J146" s="52">
        <v>4</v>
      </c>
      <c r="K146" s="52">
        <v>0</v>
      </c>
      <c r="L146" s="52">
        <v>9</v>
      </c>
      <c r="M146" s="52">
        <v>338347</v>
      </c>
      <c r="N146" s="52">
        <v>7</v>
      </c>
      <c r="O146" s="52">
        <v>4</v>
      </c>
      <c r="P146" s="52">
        <v>3</v>
      </c>
      <c r="Q146" s="52">
        <v>37</v>
      </c>
      <c r="R146" s="52">
        <v>173000</v>
      </c>
      <c r="S146" s="52">
        <v>79</v>
      </c>
      <c r="T146" s="52">
        <v>32</v>
      </c>
      <c r="U146" s="52">
        <v>47</v>
      </c>
      <c r="V146" s="52">
        <v>710</v>
      </c>
      <c r="W146" s="52">
        <v>1964346</v>
      </c>
    </row>
    <row r="147" spans="1:23" ht="14.25" hidden="1" customHeight="1">
      <c r="A147" s="151"/>
      <c r="D147" s="52">
        <v>40</v>
      </c>
      <c r="E147" s="52">
        <v>19</v>
      </c>
      <c r="F147" s="52">
        <v>21</v>
      </c>
      <c r="G147" s="52">
        <v>322</v>
      </c>
      <c r="H147" s="52">
        <v>611800</v>
      </c>
      <c r="I147" s="52">
        <v>0</v>
      </c>
      <c r="J147" s="52">
        <v>0</v>
      </c>
      <c r="K147" s="52">
        <v>0</v>
      </c>
      <c r="L147" s="52">
        <v>0</v>
      </c>
      <c r="M147" s="52">
        <v>0</v>
      </c>
      <c r="N147" s="52">
        <v>0</v>
      </c>
      <c r="O147" s="52">
        <v>0</v>
      </c>
      <c r="P147" s="52">
        <v>0</v>
      </c>
      <c r="Q147" s="52">
        <v>0</v>
      </c>
      <c r="R147" s="52">
        <v>0</v>
      </c>
      <c r="S147" s="52">
        <v>3</v>
      </c>
      <c r="T147" s="52">
        <v>2</v>
      </c>
      <c r="U147" s="52">
        <v>1</v>
      </c>
      <c r="V147" s="52">
        <v>15</v>
      </c>
      <c r="W147" s="52">
        <v>39300</v>
      </c>
    </row>
    <row r="148" spans="1:23" ht="14.25" hidden="1" customHeight="1">
      <c r="A148" s="69" t="s">
        <v>293</v>
      </c>
      <c r="D148" s="70">
        <v>2452</v>
      </c>
      <c r="E148" s="70">
        <v>1235</v>
      </c>
      <c r="F148" s="70">
        <v>1217</v>
      </c>
      <c r="G148" s="70">
        <v>29230</v>
      </c>
      <c r="H148" s="70">
        <v>55537000</v>
      </c>
      <c r="I148" s="70">
        <v>96</v>
      </c>
      <c r="J148" s="70">
        <v>53</v>
      </c>
      <c r="K148" s="70">
        <v>43</v>
      </c>
      <c r="L148" s="70">
        <v>1043</v>
      </c>
      <c r="M148" s="70">
        <v>1473621</v>
      </c>
      <c r="N148" s="70">
        <v>2</v>
      </c>
      <c r="O148" s="70">
        <v>0</v>
      </c>
      <c r="P148" s="70">
        <v>2</v>
      </c>
      <c r="Q148" s="70">
        <v>11</v>
      </c>
      <c r="R148" s="70">
        <v>40000</v>
      </c>
      <c r="S148" s="70">
        <v>165</v>
      </c>
      <c r="T148" s="70">
        <v>80</v>
      </c>
      <c r="U148" s="70">
        <v>85</v>
      </c>
      <c r="V148" s="70">
        <v>2169</v>
      </c>
      <c r="W148" s="70">
        <v>5541300</v>
      </c>
    </row>
    <row r="149" spans="1:23" ht="14.25" hidden="1" customHeight="1">
      <c r="A149" s="150" t="s">
        <v>222</v>
      </c>
      <c r="D149" s="52">
        <v>2420</v>
      </c>
      <c r="E149" s="52">
        <v>1219</v>
      </c>
      <c r="F149" s="52">
        <v>1201</v>
      </c>
      <c r="G149" s="52">
        <v>28845</v>
      </c>
      <c r="H149" s="52">
        <v>54805500</v>
      </c>
      <c r="I149" s="52">
        <v>96</v>
      </c>
      <c r="J149" s="52">
        <v>53</v>
      </c>
      <c r="K149" s="52">
        <v>43</v>
      </c>
      <c r="L149" s="52">
        <v>1043</v>
      </c>
      <c r="M149" s="52">
        <v>1473621</v>
      </c>
      <c r="N149" s="52">
        <v>2</v>
      </c>
      <c r="O149" s="52">
        <v>0</v>
      </c>
      <c r="P149" s="52">
        <v>2</v>
      </c>
      <c r="Q149" s="52">
        <v>11</v>
      </c>
      <c r="R149" s="52">
        <v>40000</v>
      </c>
      <c r="S149" s="52">
        <v>165</v>
      </c>
      <c r="T149" s="52">
        <v>80</v>
      </c>
      <c r="U149" s="52">
        <v>85</v>
      </c>
      <c r="V149" s="52">
        <v>2169</v>
      </c>
      <c r="W149" s="52">
        <v>5541300</v>
      </c>
    </row>
    <row r="150" spans="1:23" ht="14.25" hidden="1" customHeight="1">
      <c r="A150" s="151"/>
      <c r="D150" s="52">
        <v>32</v>
      </c>
      <c r="E150" s="52">
        <v>16</v>
      </c>
      <c r="F150" s="52">
        <v>16</v>
      </c>
      <c r="G150" s="52">
        <v>385</v>
      </c>
      <c r="H150" s="52">
        <v>731500</v>
      </c>
      <c r="I150" s="52">
        <v>0</v>
      </c>
      <c r="J150" s="52">
        <v>0</v>
      </c>
      <c r="K150" s="52">
        <v>0</v>
      </c>
      <c r="L150" s="52">
        <v>0</v>
      </c>
      <c r="M150" s="52">
        <v>0</v>
      </c>
      <c r="N150" s="52">
        <v>0</v>
      </c>
      <c r="O150" s="52">
        <v>0</v>
      </c>
      <c r="P150" s="52">
        <v>0</v>
      </c>
      <c r="Q150" s="52">
        <v>0</v>
      </c>
      <c r="R150" s="52">
        <v>0</v>
      </c>
      <c r="S150" s="52">
        <v>0</v>
      </c>
      <c r="T150" s="52">
        <v>0</v>
      </c>
      <c r="U150" s="52">
        <v>0</v>
      </c>
      <c r="V150" s="52">
        <v>0</v>
      </c>
      <c r="W150" s="52">
        <v>0</v>
      </c>
    </row>
    <row r="151" spans="1:23" ht="14.25" hidden="1" customHeight="1">
      <c r="A151" s="69" t="s">
        <v>329</v>
      </c>
      <c r="D151" s="70">
        <v>264</v>
      </c>
      <c r="E151" s="70">
        <v>141</v>
      </c>
      <c r="F151" s="70">
        <v>123</v>
      </c>
      <c r="G151" s="70">
        <v>2946</v>
      </c>
      <c r="H151" s="70">
        <v>5609900</v>
      </c>
      <c r="I151" s="70">
        <v>251</v>
      </c>
      <c r="J151" s="70">
        <v>129</v>
      </c>
      <c r="K151" s="70">
        <v>122</v>
      </c>
      <c r="L151" s="70">
        <v>821</v>
      </c>
      <c r="M151" s="70">
        <v>1616235</v>
      </c>
      <c r="N151" s="70">
        <v>2</v>
      </c>
      <c r="O151" s="70">
        <v>1</v>
      </c>
      <c r="P151" s="70">
        <v>1</v>
      </c>
      <c r="Q151" s="70">
        <v>3</v>
      </c>
      <c r="R151" s="70">
        <v>14000</v>
      </c>
      <c r="S151" s="70">
        <v>37</v>
      </c>
      <c r="T151" s="70">
        <v>21</v>
      </c>
      <c r="U151" s="70">
        <v>16</v>
      </c>
      <c r="V151" s="70">
        <v>541</v>
      </c>
      <c r="W151" s="70">
        <v>1691000</v>
      </c>
    </row>
    <row r="152" spans="1:23" ht="14.25" hidden="1" customHeight="1">
      <c r="A152" s="150" t="s">
        <v>223</v>
      </c>
      <c r="D152" s="52">
        <v>252</v>
      </c>
      <c r="E152" s="52">
        <v>139</v>
      </c>
      <c r="F152" s="52">
        <v>113</v>
      </c>
      <c r="G152" s="52">
        <v>2801</v>
      </c>
      <c r="H152" s="52">
        <v>5334400</v>
      </c>
      <c r="I152" s="52">
        <v>239</v>
      </c>
      <c r="J152" s="52">
        <v>127</v>
      </c>
      <c r="K152" s="52">
        <v>112</v>
      </c>
      <c r="L152" s="52">
        <v>785</v>
      </c>
      <c r="M152" s="52">
        <v>1547835</v>
      </c>
      <c r="N152" s="52">
        <v>2</v>
      </c>
      <c r="O152" s="52">
        <v>1</v>
      </c>
      <c r="P152" s="52">
        <v>1</v>
      </c>
      <c r="Q152" s="52">
        <v>3</v>
      </c>
      <c r="R152" s="52">
        <v>14000</v>
      </c>
      <c r="S152" s="52">
        <v>37</v>
      </c>
      <c r="T152" s="52">
        <v>21</v>
      </c>
      <c r="U152" s="52">
        <v>16</v>
      </c>
      <c r="V152" s="52">
        <v>541</v>
      </c>
      <c r="W152" s="52">
        <v>1691000</v>
      </c>
    </row>
    <row r="153" spans="1:23" ht="14.25" hidden="1" customHeight="1">
      <c r="A153" s="151"/>
      <c r="D153" s="52">
        <v>12</v>
      </c>
      <c r="E153" s="52">
        <v>2</v>
      </c>
      <c r="F153" s="52">
        <v>10</v>
      </c>
      <c r="G153" s="52">
        <v>145</v>
      </c>
      <c r="H153" s="52">
        <v>275500</v>
      </c>
      <c r="I153" s="52">
        <v>12</v>
      </c>
      <c r="J153" s="52">
        <v>2</v>
      </c>
      <c r="K153" s="52">
        <v>10</v>
      </c>
      <c r="L153" s="52">
        <v>36</v>
      </c>
      <c r="M153" s="52">
        <v>68400</v>
      </c>
      <c r="N153" s="52">
        <v>0</v>
      </c>
      <c r="O153" s="52">
        <v>0</v>
      </c>
      <c r="P153" s="52">
        <v>0</v>
      </c>
      <c r="Q153" s="52">
        <v>0</v>
      </c>
      <c r="R153" s="52">
        <v>0</v>
      </c>
      <c r="S153" s="52">
        <v>0</v>
      </c>
      <c r="T153" s="52">
        <v>0</v>
      </c>
      <c r="U153" s="52">
        <v>0</v>
      </c>
      <c r="V153" s="52">
        <v>0</v>
      </c>
      <c r="W153" s="52">
        <v>0</v>
      </c>
    </row>
    <row r="154" spans="1:23" ht="14.25" hidden="1" customHeight="1">
      <c r="A154" s="69" t="s">
        <v>294</v>
      </c>
      <c r="D154" s="70">
        <v>253</v>
      </c>
      <c r="E154" s="70">
        <v>132</v>
      </c>
      <c r="F154" s="70">
        <v>121</v>
      </c>
      <c r="G154" s="70">
        <v>2821</v>
      </c>
      <c r="H154" s="70">
        <v>5359900</v>
      </c>
      <c r="I154" s="70">
        <v>250</v>
      </c>
      <c r="J154" s="70">
        <v>129</v>
      </c>
      <c r="K154" s="70">
        <v>121</v>
      </c>
      <c r="L154" s="70">
        <v>759</v>
      </c>
      <c r="M154" s="70">
        <v>1569019</v>
      </c>
      <c r="N154" s="70">
        <v>2</v>
      </c>
      <c r="O154" s="70">
        <v>1</v>
      </c>
      <c r="P154" s="70">
        <v>1</v>
      </c>
      <c r="Q154" s="70">
        <v>3</v>
      </c>
      <c r="R154" s="70">
        <v>14000</v>
      </c>
      <c r="S154" s="70">
        <v>34</v>
      </c>
      <c r="T154" s="70">
        <v>19</v>
      </c>
      <c r="U154" s="70">
        <v>15</v>
      </c>
      <c r="V154" s="70">
        <v>505</v>
      </c>
      <c r="W154" s="70">
        <v>1583000</v>
      </c>
    </row>
    <row r="155" spans="1:23" ht="14.25" hidden="1" customHeight="1">
      <c r="A155" s="150" t="s">
        <v>224</v>
      </c>
      <c r="D155" s="52">
        <v>241</v>
      </c>
      <c r="E155" s="52">
        <v>130</v>
      </c>
      <c r="F155" s="52">
        <v>111</v>
      </c>
      <c r="G155" s="52">
        <v>2676</v>
      </c>
      <c r="H155" s="52">
        <v>5084400</v>
      </c>
      <c r="I155" s="52">
        <v>238</v>
      </c>
      <c r="J155" s="52">
        <v>127</v>
      </c>
      <c r="K155" s="52">
        <v>111</v>
      </c>
      <c r="L155" s="52">
        <v>723</v>
      </c>
      <c r="M155" s="52">
        <v>1500619</v>
      </c>
      <c r="N155" s="52">
        <v>2</v>
      </c>
      <c r="O155" s="52">
        <v>1</v>
      </c>
      <c r="P155" s="52">
        <v>1</v>
      </c>
      <c r="Q155" s="52">
        <v>3</v>
      </c>
      <c r="R155" s="52">
        <v>14000</v>
      </c>
      <c r="S155" s="52">
        <v>34</v>
      </c>
      <c r="T155" s="52">
        <v>19</v>
      </c>
      <c r="U155" s="52">
        <v>15</v>
      </c>
      <c r="V155" s="52">
        <v>505</v>
      </c>
      <c r="W155" s="52">
        <v>1583000</v>
      </c>
    </row>
    <row r="156" spans="1:23" ht="14.25" hidden="1" customHeight="1">
      <c r="A156" s="151"/>
      <c r="D156" s="52">
        <v>12</v>
      </c>
      <c r="E156" s="52">
        <v>2</v>
      </c>
      <c r="F156" s="52">
        <v>10</v>
      </c>
      <c r="G156" s="52">
        <v>145</v>
      </c>
      <c r="H156" s="52">
        <v>275500</v>
      </c>
      <c r="I156" s="52">
        <v>12</v>
      </c>
      <c r="J156" s="52">
        <v>2</v>
      </c>
      <c r="K156" s="52">
        <v>10</v>
      </c>
      <c r="L156" s="52">
        <v>36</v>
      </c>
      <c r="M156" s="52">
        <v>68400</v>
      </c>
      <c r="N156" s="52">
        <v>0</v>
      </c>
      <c r="O156" s="52">
        <v>0</v>
      </c>
      <c r="P156" s="52">
        <v>0</v>
      </c>
      <c r="Q156" s="52">
        <v>0</v>
      </c>
      <c r="R156" s="52">
        <v>0</v>
      </c>
      <c r="S156" s="52">
        <v>0</v>
      </c>
      <c r="T156" s="52">
        <v>0</v>
      </c>
      <c r="U156" s="52">
        <v>0</v>
      </c>
      <c r="V156" s="52">
        <v>0</v>
      </c>
      <c r="W156" s="52">
        <v>0</v>
      </c>
    </row>
    <row r="157" spans="1:23" ht="14.25" hidden="1" customHeight="1">
      <c r="A157" s="69" t="s">
        <v>295</v>
      </c>
      <c r="D157" s="70">
        <v>11</v>
      </c>
      <c r="E157" s="70">
        <v>9</v>
      </c>
      <c r="F157" s="70">
        <v>2</v>
      </c>
      <c r="G157" s="70">
        <v>125</v>
      </c>
      <c r="H157" s="70">
        <v>250000</v>
      </c>
      <c r="I157" s="70">
        <v>1</v>
      </c>
      <c r="J157" s="70">
        <v>0</v>
      </c>
      <c r="K157" s="70">
        <v>1</v>
      </c>
      <c r="L157" s="70">
        <v>62</v>
      </c>
      <c r="M157" s="70">
        <v>47216</v>
      </c>
      <c r="N157" s="70">
        <v>0</v>
      </c>
      <c r="O157" s="70">
        <v>0</v>
      </c>
      <c r="P157" s="70">
        <v>0</v>
      </c>
      <c r="Q157" s="70">
        <v>0</v>
      </c>
      <c r="R157" s="70">
        <v>0</v>
      </c>
      <c r="S157" s="70">
        <v>3</v>
      </c>
      <c r="T157" s="70">
        <v>2</v>
      </c>
      <c r="U157" s="70">
        <v>1</v>
      </c>
      <c r="V157" s="70">
        <v>36</v>
      </c>
      <c r="W157" s="70">
        <v>108000</v>
      </c>
    </row>
    <row r="158" spans="1:23" ht="14.25" hidden="1" customHeight="1">
      <c r="A158" s="150" t="s">
        <v>225</v>
      </c>
      <c r="D158" s="52">
        <v>11</v>
      </c>
      <c r="E158" s="52">
        <v>9</v>
      </c>
      <c r="F158" s="52">
        <v>2</v>
      </c>
      <c r="G158" s="52">
        <v>125</v>
      </c>
      <c r="H158" s="52">
        <v>250000</v>
      </c>
      <c r="I158" s="52">
        <v>1</v>
      </c>
      <c r="J158" s="52">
        <v>0</v>
      </c>
      <c r="K158" s="52">
        <v>1</v>
      </c>
      <c r="L158" s="52">
        <v>62</v>
      </c>
      <c r="M158" s="52">
        <v>47216</v>
      </c>
      <c r="N158" s="52">
        <v>0</v>
      </c>
      <c r="O158" s="52">
        <v>0</v>
      </c>
      <c r="P158" s="52">
        <v>0</v>
      </c>
      <c r="Q158" s="52">
        <v>0</v>
      </c>
      <c r="R158" s="52">
        <v>0</v>
      </c>
      <c r="S158" s="52">
        <v>3</v>
      </c>
      <c r="T158" s="52">
        <v>2</v>
      </c>
      <c r="U158" s="52">
        <v>1</v>
      </c>
      <c r="V158" s="52">
        <v>36</v>
      </c>
      <c r="W158" s="52">
        <v>108000</v>
      </c>
    </row>
    <row r="159" spans="1:23" ht="14.25" hidden="1" customHeight="1">
      <c r="A159" s="151"/>
      <c r="D159" s="53">
        <v>0</v>
      </c>
      <c r="E159" s="53">
        <v>0</v>
      </c>
      <c r="F159" s="53">
        <v>0</v>
      </c>
      <c r="G159" s="53">
        <v>0</v>
      </c>
      <c r="H159" s="53">
        <v>0</v>
      </c>
      <c r="I159" s="53">
        <v>0</v>
      </c>
      <c r="J159" s="53">
        <v>0</v>
      </c>
      <c r="K159" s="53">
        <v>0</v>
      </c>
      <c r="L159" s="53">
        <v>0</v>
      </c>
      <c r="M159" s="53">
        <v>0</v>
      </c>
      <c r="N159" s="53">
        <v>0</v>
      </c>
      <c r="O159" s="53">
        <v>0</v>
      </c>
      <c r="P159" s="53">
        <v>0</v>
      </c>
      <c r="Q159" s="53">
        <v>0</v>
      </c>
      <c r="R159" s="53">
        <v>0</v>
      </c>
      <c r="S159" s="53">
        <v>0</v>
      </c>
      <c r="T159" s="53">
        <v>0</v>
      </c>
      <c r="U159" s="53">
        <v>0</v>
      </c>
      <c r="V159" s="53">
        <v>0</v>
      </c>
      <c r="W159" s="53">
        <v>0</v>
      </c>
    </row>
    <row r="160" spans="1:23" hidden="1"/>
    <row r="161" spans="1:23" ht="18.75" hidden="1" customHeight="1">
      <c r="A161" s="69" t="s">
        <v>278</v>
      </c>
      <c r="D161" s="70" t="str">
        <f t="shared" ref="D161:W161" si="2">IF(D85=D12,"","*")</f>
        <v>*</v>
      </c>
      <c r="E161" s="70" t="str">
        <f t="shared" si="2"/>
        <v>*</v>
      </c>
      <c r="F161" s="70" t="str">
        <f t="shared" si="2"/>
        <v>*</v>
      </c>
      <c r="G161" s="70" t="str">
        <f t="shared" si="2"/>
        <v>*</v>
      </c>
      <c r="H161" s="70" t="str">
        <f t="shared" si="2"/>
        <v>*</v>
      </c>
      <c r="I161" s="70" t="str">
        <f t="shared" si="2"/>
        <v/>
      </c>
      <c r="J161" s="70" t="str">
        <f t="shared" si="2"/>
        <v/>
      </c>
      <c r="K161" s="70" t="str">
        <f t="shared" si="2"/>
        <v/>
      </c>
      <c r="L161" s="70" t="str">
        <f t="shared" si="2"/>
        <v/>
      </c>
      <c r="M161" s="70" t="str">
        <f t="shared" si="2"/>
        <v/>
      </c>
      <c r="N161" s="70" t="str">
        <f t="shared" si="2"/>
        <v/>
      </c>
      <c r="O161" s="70" t="str">
        <f t="shared" si="2"/>
        <v/>
      </c>
      <c r="P161" s="70" t="str">
        <f t="shared" si="2"/>
        <v/>
      </c>
      <c r="Q161" s="70" t="str">
        <f t="shared" si="2"/>
        <v/>
      </c>
      <c r="R161" s="70" t="str">
        <f t="shared" si="2"/>
        <v/>
      </c>
      <c r="S161" s="70" t="str">
        <f t="shared" si="2"/>
        <v/>
      </c>
      <c r="T161" s="70" t="str">
        <f t="shared" si="2"/>
        <v/>
      </c>
      <c r="U161" s="70" t="str">
        <f t="shared" si="2"/>
        <v/>
      </c>
      <c r="V161" s="70" t="str">
        <f t="shared" si="2"/>
        <v/>
      </c>
      <c r="W161" s="70" t="str">
        <f t="shared" si="2"/>
        <v/>
      </c>
    </row>
    <row r="162" spans="1:23" ht="14.25" hidden="1" customHeight="1">
      <c r="A162" s="154" t="s">
        <v>201</v>
      </c>
      <c r="D162" s="52" t="str">
        <f t="shared" ref="D162:W162" si="3">IF(D86=D13,"","*")</f>
        <v>*</v>
      </c>
      <c r="E162" s="52" t="str">
        <f t="shared" si="3"/>
        <v>*</v>
      </c>
      <c r="F162" s="52" t="str">
        <f t="shared" si="3"/>
        <v>*</v>
      </c>
      <c r="G162" s="52" t="str">
        <f t="shared" si="3"/>
        <v>*</v>
      </c>
      <c r="H162" s="52" t="str">
        <f t="shared" si="3"/>
        <v>*</v>
      </c>
      <c r="I162" s="52" t="str">
        <f t="shared" si="3"/>
        <v/>
      </c>
      <c r="J162" s="52" t="str">
        <f t="shared" si="3"/>
        <v/>
      </c>
      <c r="K162" s="52" t="str">
        <f t="shared" si="3"/>
        <v/>
      </c>
      <c r="L162" s="52" t="str">
        <f t="shared" si="3"/>
        <v/>
      </c>
      <c r="M162" s="52" t="str">
        <f t="shared" si="3"/>
        <v/>
      </c>
      <c r="N162" s="52" t="str">
        <f t="shared" si="3"/>
        <v/>
      </c>
      <c r="O162" s="52" t="str">
        <f t="shared" si="3"/>
        <v/>
      </c>
      <c r="P162" s="52" t="str">
        <f t="shared" si="3"/>
        <v/>
      </c>
      <c r="Q162" s="52" t="str">
        <f t="shared" si="3"/>
        <v/>
      </c>
      <c r="R162" s="52" t="str">
        <f t="shared" si="3"/>
        <v/>
      </c>
      <c r="S162" s="52" t="str">
        <f t="shared" si="3"/>
        <v/>
      </c>
      <c r="T162" s="52" t="str">
        <f t="shared" si="3"/>
        <v/>
      </c>
      <c r="U162" s="52" t="str">
        <f t="shared" si="3"/>
        <v/>
      </c>
      <c r="V162" s="52" t="str">
        <f t="shared" si="3"/>
        <v/>
      </c>
      <c r="W162" s="52" t="str">
        <f t="shared" si="3"/>
        <v/>
      </c>
    </row>
    <row r="163" spans="1:23" ht="14.25" hidden="1" customHeight="1">
      <c r="A163" s="155"/>
      <c r="D163" s="52" t="str">
        <f t="shared" ref="D163:W163" si="4">IF(D87=D14,"","*")</f>
        <v>*</v>
      </c>
      <c r="E163" s="52" t="str">
        <f t="shared" si="4"/>
        <v>*</v>
      </c>
      <c r="F163" s="52" t="str">
        <f t="shared" si="4"/>
        <v>*</v>
      </c>
      <c r="G163" s="52" t="str">
        <f t="shared" si="4"/>
        <v>*</v>
      </c>
      <c r="H163" s="52" t="str">
        <f t="shared" si="4"/>
        <v>*</v>
      </c>
      <c r="I163" s="52" t="str">
        <f t="shared" si="4"/>
        <v/>
      </c>
      <c r="J163" s="52" t="str">
        <f t="shared" si="4"/>
        <v/>
      </c>
      <c r="K163" s="52" t="str">
        <f t="shared" si="4"/>
        <v/>
      </c>
      <c r="L163" s="52" t="str">
        <f t="shared" si="4"/>
        <v/>
      </c>
      <c r="M163" s="52" t="str">
        <f t="shared" si="4"/>
        <v/>
      </c>
      <c r="N163" s="52" t="str">
        <f t="shared" si="4"/>
        <v/>
      </c>
      <c r="O163" s="52" t="str">
        <f t="shared" si="4"/>
        <v/>
      </c>
      <c r="P163" s="52" t="str">
        <f t="shared" si="4"/>
        <v/>
      </c>
      <c r="Q163" s="52" t="str">
        <f t="shared" si="4"/>
        <v/>
      </c>
      <c r="R163" s="52" t="str">
        <f t="shared" si="4"/>
        <v/>
      </c>
      <c r="S163" s="52" t="str">
        <f t="shared" si="4"/>
        <v/>
      </c>
      <c r="T163" s="52" t="str">
        <f t="shared" si="4"/>
        <v/>
      </c>
      <c r="U163" s="52" t="str">
        <f t="shared" si="4"/>
        <v/>
      </c>
      <c r="V163" s="52" t="str">
        <f t="shared" si="4"/>
        <v/>
      </c>
      <c r="W163" s="52" t="str">
        <f t="shared" si="4"/>
        <v/>
      </c>
    </row>
    <row r="164" spans="1:23" ht="14.25" hidden="1" customHeight="1">
      <c r="A164" s="69" t="s">
        <v>373</v>
      </c>
      <c r="D164" s="70" t="str">
        <f t="shared" ref="D164:W164" si="5">IF(D88=D15,"","*")</f>
        <v/>
      </c>
      <c r="E164" s="70" t="str">
        <f t="shared" si="5"/>
        <v/>
      </c>
      <c r="F164" s="70" t="str">
        <f t="shared" si="5"/>
        <v/>
      </c>
      <c r="G164" s="70" t="str">
        <f t="shared" si="5"/>
        <v/>
      </c>
      <c r="H164" s="70" t="str">
        <f t="shared" si="5"/>
        <v/>
      </c>
      <c r="I164" s="70" t="str">
        <f t="shared" si="5"/>
        <v/>
      </c>
      <c r="J164" s="70" t="str">
        <f t="shared" si="5"/>
        <v/>
      </c>
      <c r="K164" s="70" t="str">
        <f t="shared" si="5"/>
        <v/>
      </c>
      <c r="L164" s="70" t="str">
        <f t="shared" si="5"/>
        <v/>
      </c>
      <c r="M164" s="70" t="str">
        <f t="shared" si="5"/>
        <v/>
      </c>
      <c r="N164" s="70" t="str">
        <f t="shared" si="5"/>
        <v/>
      </c>
      <c r="O164" s="70" t="str">
        <f t="shared" si="5"/>
        <v/>
      </c>
      <c r="P164" s="70" t="str">
        <f t="shared" si="5"/>
        <v/>
      </c>
      <c r="Q164" s="70" t="str">
        <f t="shared" si="5"/>
        <v/>
      </c>
      <c r="R164" s="70" t="str">
        <f t="shared" si="5"/>
        <v/>
      </c>
      <c r="S164" s="70" t="str">
        <f t="shared" si="5"/>
        <v/>
      </c>
      <c r="T164" s="70" t="str">
        <f t="shared" si="5"/>
        <v/>
      </c>
      <c r="U164" s="70" t="str">
        <f t="shared" si="5"/>
        <v/>
      </c>
      <c r="V164" s="70" t="str">
        <f t="shared" si="5"/>
        <v/>
      </c>
      <c r="W164" s="70" t="str">
        <f t="shared" si="5"/>
        <v/>
      </c>
    </row>
    <row r="165" spans="1:23" ht="14.25" hidden="1" customHeight="1">
      <c r="A165" s="150" t="s">
        <v>202</v>
      </c>
      <c r="D165" s="52" t="str">
        <f t="shared" ref="D165:W165" si="6">IF(D89=D16,"","*")</f>
        <v/>
      </c>
      <c r="E165" s="52" t="str">
        <f t="shared" si="6"/>
        <v/>
      </c>
      <c r="F165" s="52" t="str">
        <f t="shared" si="6"/>
        <v/>
      </c>
      <c r="G165" s="52" t="str">
        <f t="shared" si="6"/>
        <v/>
      </c>
      <c r="H165" s="52" t="str">
        <f t="shared" si="6"/>
        <v/>
      </c>
      <c r="I165" s="52" t="str">
        <f t="shared" si="6"/>
        <v/>
      </c>
      <c r="J165" s="52" t="str">
        <f t="shared" si="6"/>
        <v/>
      </c>
      <c r="K165" s="52" t="str">
        <f t="shared" si="6"/>
        <v/>
      </c>
      <c r="L165" s="52" t="str">
        <f t="shared" si="6"/>
        <v/>
      </c>
      <c r="M165" s="52" t="str">
        <f t="shared" si="6"/>
        <v/>
      </c>
      <c r="N165" s="52" t="str">
        <f t="shared" si="6"/>
        <v/>
      </c>
      <c r="O165" s="52" t="str">
        <f t="shared" si="6"/>
        <v/>
      </c>
      <c r="P165" s="52" t="str">
        <f t="shared" si="6"/>
        <v/>
      </c>
      <c r="Q165" s="52" t="str">
        <f t="shared" si="6"/>
        <v/>
      </c>
      <c r="R165" s="52" t="str">
        <f t="shared" si="6"/>
        <v/>
      </c>
      <c r="S165" s="52" t="str">
        <f t="shared" si="6"/>
        <v/>
      </c>
      <c r="T165" s="52" t="str">
        <f t="shared" si="6"/>
        <v/>
      </c>
      <c r="U165" s="52" t="str">
        <f t="shared" si="6"/>
        <v/>
      </c>
      <c r="V165" s="52" t="str">
        <f t="shared" si="6"/>
        <v/>
      </c>
      <c r="W165" s="52" t="str">
        <f t="shared" si="6"/>
        <v/>
      </c>
    </row>
    <row r="166" spans="1:23" ht="14.25" hidden="1" customHeight="1">
      <c r="A166" s="151"/>
      <c r="D166" s="52" t="str">
        <f t="shared" ref="D166:W166" si="7">IF(D90=D17,"","*")</f>
        <v/>
      </c>
      <c r="E166" s="52" t="str">
        <f t="shared" si="7"/>
        <v/>
      </c>
      <c r="F166" s="52" t="str">
        <f t="shared" si="7"/>
        <v/>
      </c>
      <c r="G166" s="52" t="str">
        <f t="shared" si="7"/>
        <v/>
      </c>
      <c r="H166" s="52" t="str">
        <f t="shared" si="7"/>
        <v/>
      </c>
      <c r="I166" s="52" t="str">
        <f t="shared" si="7"/>
        <v/>
      </c>
      <c r="J166" s="52" t="str">
        <f t="shared" si="7"/>
        <v/>
      </c>
      <c r="K166" s="52" t="str">
        <f t="shared" si="7"/>
        <v/>
      </c>
      <c r="L166" s="52" t="str">
        <f t="shared" si="7"/>
        <v/>
      </c>
      <c r="M166" s="52" t="str">
        <f t="shared" si="7"/>
        <v/>
      </c>
      <c r="N166" s="52" t="str">
        <f t="shared" si="7"/>
        <v/>
      </c>
      <c r="O166" s="52" t="str">
        <f t="shared" si="7"/>
        <v/>
      </c>
      <c r="P166" s="52" t="str">
        <f t="shared" si="7"/>
        <v/>
      </c>
      <c r="Q166" s="52" t="str">
        <f t="shared" si="7"/>
        <v/>
      </c>
      <c r="R166" s="52" t="str">
        <f t="shared" si="7"/>
        <v/>
      </c>
      <c r="S166" s="52" t="str">
        <f t="shared" si="7"/>
        <v/>
      </c>
      <c r="T166" s="52" t="str">
        <f t="shared" si="7"/>
        <v/>
      </c>
      <c r="U166" s="52" t="str">
        <f t="shared" si="7"/>
        <v/>
      </c>
      <c r="V166" s="52" t="str">
        <f t="shared" si="7"/>
        <v/>
      </c>
      <c r="W166" s="52" t="str">
        <f t="shared" si="7"/>
        <v/>
      </c>
    </row>
    <row r="167" spans="1:23" ht="14.25" hidden="1" customHeight="1">
      <c r="A167" s="69" t="s">
        <v>374</v>
      </c>
      <c r="D167" s="70" t="str">
        <f t="shared" ref="D167:W167" si="8">IF(D91=D18,"","*")</f>
        <v>*</v>
      </c>
      <c r="E167" s="70" t="str">
        <f t="shared" si="8"/>
        <v>*</v>
      </c>
      <c r="F167" s="70" t="str">
        <f t="shared" si="8"/>
        <v>*</v>
      </c>
      <c r="G167" s="70" t="str">
        <f t="shared" si="8"/>
        <v>*</v>
      </c>
      <c r="H167" s="70" t="str">
        <f t="shared" si="8"/>
        <v>*</v>
      </c>
      <c r="I167" s="70" t="str">
        <f t="shared" si="8"/>
        <v/>
      </c>
      <c r="J167" s="70" t="str">
        <f t="shared" si="8"/>
        <v/>
      </c>
      <c r="K167" s="70" t="str">
        <f t="shared" si="8"/>
        <v/>
      </c>
      <c r="L167" s="70" t="str">
        <f t="shared" si="8"/>
        <v/>
      </c>
      <c r="M167" s="70" t="str">
        <f t="shared" si="8"/>
        <v/>
      </c>
      <c r="N167" s="70" t="str">
        <f t="shared" si="8"/>
        <v/>
      </c>
      <c r="O167" s="70" t="str">
        <f t="shared" si="8"/>
        <v/>
      </c>
      <c r="P167" s="70" t="str">
        <f t="shared" si="8"/>
        <v/>
      </c>
      <c r="Q167" s="70" t="str">
        <f t="shared" si="8"/>
        <v/>
      </c>
      <c r="R167" s="70" t="str">
        <f t="shared" si="8"/>
        <v/>
      </c>
      <c r="S167" s="70" t="str">
        <f t="shared" si="8"/>
        <v/>
      </c>
      <c r="T167" s="70" t="str">
        <f t="shared" si="8"/>
        <v/>
      </c>
      <c r="U167" s="70" t="str">
        <f t="shared" si="8"/>
        <v/>
      </c>
      <c r="V167" s="70" t="str">
        <f t="shared" si="8"/>
        <v/>
      </c>
      <c r="W167" s="70" t="str">
        <f t="shared" si="8"/>
        <v/>
      </c>
    </row>
    <row r="168" spans="1:23" ht="14.25" hidden="1" customHeight="1">
      <c r="A168" s="150" t="s">
        <v>203</v>
      </c>
      <c r="D168" s="52" t="str">
        <f t="shared" ref="D168:W168" si="9">IF(D92=D19,"","*")</f>
        <v>*</v>
      </c>
      <c r="E168" s="52" t="str">
        <f t="shared" si="9"/>
        <v>*</v>
      </c>
      <c r="F168" s="52" t="str">
        <f t="shared" si="9"/>
        <v>*</v>
      </c>
      <c r="G168" s="52" t="str">
        <f t="shared" si="9"/>
        <v>*</v>
      </c>
      <c r="H168" s="52" t="str">
        <f t="shared" si="9"/>
        <v>*</v>
      </c>
      <c r="I168" s="52" t="str">
        <f t="shared" si="9"/>
        <v/>
      </c>
      <c r="J168" s="52" t="str">
        <f t="shared" si="9"/>
        <v/>
      </c>
      <c r="K168" s="52" t="str">
        <f t="shared" si="9"/>
        <v/>
      </c>
      <c r="L168" s="52" t="str">
        <f t="shared" si="9"/>
        <v/>
      </c>
      <c r="M168" s="52" t="str">
        <f t="shared" si="9"/>
        <v/>
      </c>
      <c r="N168" s="52" t="str">
        <f t="shared" si="9"/>
        <v/>
      </c>
      <c r="O168" s="52" t="str">
        <f t="shared" si="9"/>
        <v/>
      </c>
      <c r="P168" s="52" t="str">
        <f t="shared" si="9"/>
        <v/>
      </c>
      <c r="Q168" s="52" t="str">
        <f t="shared" si="9"/>
        <v/>
      </c>
      <c r="R168" s="52" t="str">
        <f t="shared" si="9"/>
        <v/>
      </c>
      <c r="S168" s="52" t="str">
        <f t="shared" si="9"/>
        <v/>
      </c>
      <c r="T168" s="52" t="str">
        <f t="shared" si="9"/>
        <v/>
      </c>
      <c r="U168" s="52" t="str">
        <f t="shared" si="9"/>
        <v/>
      </c>
      <c r="V168" s="52" t="str">
        <f t="shared" si="9"/>
        <v/>
      </c>
      <c r="W168" s="52" t="str">
        <f t="shared" si="9"/>
        <v/>
      </c>
    </row>
    <row r="169" spans="1:23" ht="14.25" hidden="1" customHeight="1">
      <c r="A169" s="151"/>
      <c r="D169" s="52" t="str">
        <f t="shared" ref="D169:W169" si="10">IF(D93=D20,"","*")</f>
        <v>*</v>
      </c>
      <c r="E169" s="52" t="str">
        <f t="shared" si="10"/>
        <v>*</v>
      </c>
      <c r="F169" s="52" t="str">
        <f t="shared" si="10"/>
        <v>*</v>
      </c>
      <c r="G169" s="52" t="str">
        <f t="shared" si="10"/>
        <v>*</v>
      </c>
      <c r="H169" s="52" t="str">
        <f t="shared" si="10"/>
        <v>*</v>
      </c>
      <c r="I169" s="52" t="str">
        <f t="shared" si="10"/>
        <v/>
      </c>
      <c r="J169" s="52" t="str">
        <f t="shared" si="10"/>
        <v/>
      </c>
      <c r="K169" s="52" t="str">
        <f t="shared" si="10"/>
        <v/>
      </c>
      <c r="L169" s="52" t="str">
        <f t="shared" si="10"/>
        <v/>
      </c>
      <c r="M169" s="52" t="str">
        <f t="shared" si="10"/>
        <v/>
      </c>
      <c r="N169" s="52" t="str">
        <f t="shared" si="10"/>
        <v/>
      </c>
      <c r="O169" s="52" t="str">
        <f t="shared" si="10"/>
        <v/>
      </c>
      <c r="P169" s="52" t="str">
        <f t="shared" si="10"/>
        <v/>
      </c>
      <c r="Q169" s="52" t="str">
        <f t="shared" si="10"/>
        <v/>
      </c>
      <c r="R169" s="52" t="str">
        <f t="shared" si="10"/>
        <v/>
      </c>
      <c r="S169" s="52" t="str">
        <f t="shared" si="10"/>
        <v/>
      </c>
      <c r="T169" s="52" t="str">
        <f t="shared" si="10"/>
        <v/>
      </c>
      <c r="U169" s="52" t="str">
        <f t="shared" si="10"/>
        <v/>
      </c>
      <c r="V169" s="52" t="str">
        <f t="shared" si="10"/>
        <v/>
      </c>
      <c r="W169" s="52" t="str">
        <f t="shared" si="10"/>
        <v/>
      </c>
    </row>
    <row r="170" spans="1:23" ht="14.25" hidden="1" customHeight="1">
      <c r="A170" s="69" t="s">
        <v>375</v>
      </c>
      <c r="D170" s="70" t="str">
        <f t="shared" ref="D170:W170" si="11">IF(D94=D21,"","*")</f>
        <v/>
      </c>
      <c r="E170" s="70" t="str">
        <f t="shared" si="11"/>
        <v/>
      </c>
      <c r="F170" s="70" t="str">
        <f t="shared" si="11"/>
        <v/>
      </c>
      <c r="G170" s="70" t="str">
        <f t="shared" si="11"/>
        <v/>
      </c>
      <c r="H170" s="70" t="str">
        <f t="shared" si="11"/>
        <v/>
      </c>
      <c r="I170" s="70" t="str">
        <f t="shared" si="11"/>
        <v/>
      </c>
      <c r="J170" s="70" t="str">
        <f t="shared" si="11"/>
        <v/>
      </c>
      <c r="K170" s="70" t="str">
        <f t="shared" si="11"/>
        <v/>
      </c>
      <c r="L170" s="70" t="str">
        <f t="shared" si="11"/>
        <v/>
      </c>
      <c r="M170" s="70" t="str">
        <f t="shared" si="11"/>
        <v/>
      </c>
      <c r="N170" s="70" t="str">
        <f t="shared" si="11"/>
        <v/>
      </c>
      <c r="O170" s="70" t="str">
        <f t="shared" si="11"/>
        <v/>
      </c>
      <c r="P170" s="70" t="str">
        <f t="shared" si="11"/>
        <v/>
      </c>
      <c r="Q170" s="70" t="str">
        <f t="shared" si="11"/>
        <v/>
      </c>
      <c r="R170" s="70" t="str">
        <f t="shared" si="11"/>
        <v/>
      </c>
      <c r="S170" s="70" t="str">
        <f t="shared" si="11"/>
        <v/>
      </c>
      <c r="T170" s="70" t="str">
        <f t="shared" si="11"/>
        <v/>
      </c>
      <c r="U170" s="70" t="str">
        <f t="shared" si="11"/>
        <v/>
      </c>
      <c r="V170" s="70" t="str">
        <f t="shared" si="11"/>
        <v/>
      </c>
      <c r="W170" s="70" t="str">
        <f t="shared" si="11"/>
        <v/>
      </c>
    </row>
    <row r="171" spans="1:23" ht="14.25" hidden="1" customHeight="1">
      <c r="A171" s="150" t="s">
        <v>204</v>
      </c>
      <c r="D171" s="52" t="str">
        <f t="shared" ref="D171:W171" si="12">IF(D95=D22,"","*")</f>
        <v/>
      </c>
      <c r="E171" s="52" t="str">
        <f t="shared" si="12"/>
        <v/>
      </c>
      <c r="F171" s="52" t="str">
        <f t="shared" si="12"/>
        <v/>
      </c>
      <c r="G171" s="52" t="str">
        <f t="shared" si="12"/>
        <v/>
      </c>
      <c r="H171" s="52" t="str">
        <f t="shared" si="12"/>
        <v/>
      </c>
      <c r="I171" s="52" t="str">
        <f t="shared" si="12"/>
        <v/>
      </c>
      <c r="J171" s="52" t="str">
        <f t="shared" si="12"/>
        <v/>
      </c>
      <c r="K171" s="52" t="str">
        <f t="shared" si="12"/>
        <v/>
      </c>
      <c r="L171" s="52" t="str">
        <f t="shared" si="12"/>
        <v/>
      </c>
      <c r="M171" s="52" t="str">
        <f t="shared" si="12"/>
        <v/>
      </c>
      <c r="N171" s="52" t="str">
        <f t="shared" si="12"/>
        <v/>
      </c>
      <c r="O171" s="52" t="str">
        <f t="shared" si="12"/>
        <v/>
      </c>
      <c r="P171" s="52" t="str">
        <f t="shared" si="12"/>
        <v/>
      </c>
      <c r="Q171" s="52" t="str">
        <f t="shared" si="12"/>
        <v/>
      </c>
      <c r="R171" s="52" t="str">
        <f t="shared" si="12"/>
        <v/>
      </c>
      <c r="S171" s="52" t="str">
        <f t="shared" si="12"/>
        <v/>
      </c>
      <c r="T171" s="52" t="str">
        <f t="shared" si="12"/>
        <v/>
      </c>
      <c r="U171" s="52" t="str">
        <f t="shared" si="12"/>
        <v/>
      </c>
      <c r="V171" s="52" t="str">
        <f t="shared" si="12"/>
        <v/>
      </c>
      <c r="W171" s="52" t="str">
        <f t="shared" si="12"/>
        <v/>
      </c>
    </row>
    <row r="172" spans="1:23" ht="14.25" hidden="1" customHeight="1">
      <c r="A172" s="151"/>
      <c r="D172" s="52" t="str">
        <f t="shared" ref="D172:W172" si="13">IF(D96=D23,"","*")</f>
        <v/>
      </c>
      <c r="E172" s="52" t="str">
        <f t="shared" si="13"/>
        <v/>
      </c>
      <c r="F172" s="52" t="str">
        <f t="shared" si="13"/>
        <v/>
      </c>
      <c r="G172" s="52" t="str">
        <f t="shared" si="13"/>
        <v/>
      </c>
      <c r="H172" s="52" t="str">
        <f t="shared" si="13"/>
        <v/>
      </c>
      <c r="I172" s="52" t="str">
        <f t="shared" si="13"/>
        <v/>
      </c>
      <c r="J172" s="52" t="str">
        <f t="shared" si="13"/>
        <v/>
      </c>
      <c r="K172" s="52" t="str">
        <f t="shared" si="13"/>
        <v/>
      </c>
      <c r="L172" s="52" t="str">
        <f t="shared" si="13"/>
        <v/>
      </c>
      <c r="M172" s="52" t="str">
        <f t="shared" si="13"/>
        <v/>
      </c>
      <c r="N172" s="52" t="str">
        <f t="shared" si="13"/>
        <v/>
      </c>
      <c r="O172" s="52" t="str">
        <f t="shared" si="13"/>
        <v/>
      </c>
      <c r="P172" s="52" t="str">
        <f t="shared" si="13"/>
        <v/>
      </c>
      <c r="Q172" s="52" t="str">
        <f t="shared" si="13"/>
        <v/>
      </c>
      <c r="R172" s="52" t="str">
        <f t="shared" si="13"/>
        <v/>
      </c>
      <c r="S172" s="52" t="str">
        <f t="shared" si="13"/>
        <v/>
      </c>
      <c r="T172" s="52" t="str">
        <f t="shared" si="13"/>
        <v/>
      </c>
      <c r="U172" s="52" t="str">
        <f t="shared" si="13"/>
        <v/>
      </c>
      <c r="V172" s="52" t="str">
        <f t="shared" si="13"/>
        <v/>
      </c>
      <c r="W172" s="52" t="str">
        <f t="shared" si="13"/>
        <v/>
      </c>
    </row>
    <row r="173" spans="1:23" ht="14.25" hidden="1" customHeight="1">
      <c r="A173" s="69" t="s">
        <v>376</v>
      </c>
      <c r="D173" s="70" t="str">
        <f t="shared" ref="D173:W173" si="14">IF(D97=D24,"","*")</f>
        <v/>
      </c>
      <c r="E173" s="70" t="str">
        <f t="shared" si="14"/>
        <v/>
      </c>
      <c r="F173" s="70" t="str">
        <f t="shared" si="14"/>
        <v/>
      </c>
      <c r="G173" s="70" t="str">
        <f t="shared" si="14"/>
        <v/>
      </c>
      <c r="H173" s="70" t="str">
        <f t="shared" si="14"/>
        <v/>
      </c>
      <c r="I173" s="70" t="str">
        <f t="shared" si="14"/>
        <v/>
      </c>
      <c r="J173" s="70" t="str">
        <f t="shared" si="14"/>
        <v/>
      </c>
      <c r="K173" s="70" t="str">
        <f t="shared" si="14"/>
        <v/>
      </c>
      <c r="L173" s="70" t="str">
        <f t="shared" si="14"/>
        <v/>
      </c>
      <c r="M173" s="70" t="str">
        <f t="shared" si="14"/>
        <v/>
      </c>
      <c r="N173" s="70" t="str">
        <f t="shared" si="14"/>
        <v/>
      </c>
      <c r="O173" s="70" t="str">
        <f t="shared" si="14"/>
        <v/>
      </c>
      <c r="P173" s="70" t="str">
        <f t="shared" si="14"/>
        <v/>
      </c>
      <c r="Q173" s="70" t="str">
        <f t="shared" si="14"/>
        <v/>
      </c>
      <c r="R173" s="70" t="str">
        <f t="shared" si="14"/>
        <v/>
      </c>
      <c r="S173" s="70" t="str">
        <f t="shared" si="14"/>
        <v/>
      </c>
      <c r="T173" s="70" t="str">
        <f t="shared" si="14"/>
        <v/>
      </c>
      <c r="U173" s="70" t="str">
        <f t="shared" si="14"/>
        <v/>
      </c>
      <c r="V173" s="70" t="str">
        <f t="shared" si="14"/>
        <v/>
      </c>
      <c r="W173" s="70" t="str">
        <f t="shared" si="14"/>
        <v/>
      </c>
    </row>
    <row r="174" spans="1:23" ht="14.25" hidden="1" customHeight="1">
      <c r="A174" s="150" t="s">
        <v>205</v>
      </c>
      <c r="D174" s="52" t="str">
        <f t="shared" ref="D174:W174" si="15">IF(D98=D25,"","*")</f>
        <v/>
      </c>
      <c r="E174" s="52" t="str">
        <f t="shared" si="15"/>
        <v/>
      </c>
      <c r="F174" s="52" t="str">
        <f t="shared" si="15"/>
        <v/>
      </c>
      <c r="G174" s="52" t="str">
        <f t="shared" si="15"/>
        <v/>
      </c>
      <c r="H174" s="52" t="str">
        <f t="shared" si="15"/>
        <v/>
      </c>
      <c r="I174" s="52" t="str">
        <f t="shared" si="15"/>
        <v/>
      </c>
      <c r="J174" s="52" t="str">
        <f t="shared" si="15"/>
        <v/>
      </c>
      <c r="K174" s="52" t="str">
        <f t="shared" si="15"/>
        <v/>
      </c>
      <c r="L174" s="52" t="str">
        <f t="shared" si="15"/>
        <v/>
      </c>
      <c r="M174" s="52" t="str">
        <f t="shared" si="15"/>
        <v/>
      </c>
      <c r="N174" s="52" t="str">
        <f t="shared" si="15"/>
        <v/>
      </c>
      <c r="O174" s="52" t="str">
        <f t="shared" si="15"/>
        <v/>
      </c>
      <c r="P174" s="52" t="str">
        <f t="shared" si="15"/>
        <v/>
      </c>
      <c r="Q174" s="52" t="str">
        <f t="shared" si="15"/>
        <v/>
      </c>
      <c r="R174" s="52" t="str">
        <f t="shared" si="15"/>
        <v/>
      </c>
      <c r="S174" s="52" t="str">
        <f t="shared" si="15"/>
        <v/>
      </c>
      <c r="T174" s="52" t="str">
        <f t="shared" si="15"/>
        <v/>
      </c>
      <c r="U174" s="52" t="str">
        <f t="shared" si="15"/>
        <v/>
      </c>
      <c r="V174" s="52" t="str">
        <f t="shared" si="15"/>
        <v/>
      </c>
      <c r="W174" s="52" t="str">
        <f t="shared" si="15"/>
        <v/>
      </c>
    </row>
    <row r="175" spans="1:23" ht="14.25" hidden="1" customHeight="1">
      <c r="A175" s="151"/>
      <c r="D175" s="52" t="str">
        <f t="shared" ref="D175:W175" si="16">IF(D99=D26,"","*")</f>
        <v/>
      </c>
      <c r="E175" s="52" t="str">
        <f t="shared" si="16"/>
        <v/>
      </c>
      <c r="F175" s="52" t="str">
        <f t="shared" si="16"/>
        <v/>
      </c>
      <c r="G175" s="52" t="str">
        <f t="shared" si="16"/>
        <v/>
      </c>
      <c r="H175" s="52" t="str">
        <f t="shared" si="16"/>
        <v/>
      </c>
      <c r="I175" s="52" t="str">
        <f t="shared" si="16"/>
        <v/>
      </c>
      <c r="J175" s="52" t="str">
        <f t="shared" si="16"/>
        <v/>
      </c>
      <c r="K175" s="52" t="str">
        <f t="shared" si="16"/>
        <v/>
      </c>
      <c r="L175" s="52" t="str">
        <f t="shared" si="16"/>
        <v/>
      </c>
      <c r="M175" s="52" t="str">
        <f t="shared" si="16"/>
        <v/>
      </c>
      <c r="N175" s="52" t="str">
        <f t="shared" si="16"/>
        <v/>
      </c>
      <c r="O175" s="52" t="str">
        <f t="shared" si="16"/>
        <v/>
      </c>
      <c r="P175" s="52" t="str">
        <f t="shared" si="16"/>
        <v/>
      </c>
      <c r="Q175" s="52" t="str">
        <f t="shared" si="16"/>
        <v/>
      </c>
      <c r="R175" s="52" t="str">
        <f t="shared" si="16"/>
        <v/>
      </c>
      <c r="S175" s="52" t="str">
        <f t="shared" si="16"/>
        <v/>
      </c>
      <c r="T175" s="52" t="str">
        <f t="shared" si="16"/>
        <v/>
      </c>
      <c r="U175" s="52" t="str">
        <f t="shared" si="16"/>
        <v/>
      </c>
      <c r="V175" s="52" t="str">
        <f t="shared" si="16"/>
        <v/>
      </c>
      <c r="W175" s="52" t="str">
        <f t="shared" si="16"/>
        <v/>
      </c>
    </row>
    <row r="176" spans="1:23" ht="14.25" hidden="1" customHeight="1">
      <c r="A176" s="69" t="s">
        <v>377</v>
      </c>
      <c r="D176" s="70" t="str">
        <f t="shared" ref="D176:W176" si="17">IF(D100=D27,"","*")</f>
        <v/>
      </c>
      <c r="E176" s="70" t="str">
        <f t="shared" si="17"/>
        <v/>
      </c>
      <c r="F176" s="70" t="str">
        <f t="shared" si="17"/>
        <v/>
      </c>
      <c r="G176" s="70" t="str">
        <f t="shared" si="17"/>
        <v/>
      </c>
      <c r="H176" s="70" t="str">
        <f t="shared" si="17"/>
        <v/>
      </c>
      <c r="I176" s="70" t="str">
        <f t="shared" si="17"/>
        <v/>
      </c>
      <c r="J176" s="70" t="str">
        <f t="shared" si="17"/>
        <v/>
      </c>
      <c r="K176" s="70" t="str">
        <f t="shared" si="17"/>
        <v/>
      </c>
      <c r="L176" s="70" t="str">
        <f t="shared" si="17"/>
        <v/>
      </c>
      <c r="M176" s="70" t="str">
        <f t="shared" si="17"/>
        <v/>
      </c>
      <c r="N176" s="70" t="str">
        <f t="shared" si="17"/>
        <v/>
      </c>
      <c r="O176" s="70" t="str">
        <f t="shared" si="17"/>
        <v/>
      </c>
      <c r="P176" s="70" t="str">
        <f t="shared" si="17"/>
        <v/>
      </c>
      <c r="Q176" s="70" t="str">
        <f t="shared" si="17"/>
        <v/>
      </c>
      <c r="R176" s="70" t="str">
        <f t="shared" si="17"/>
        <v/>
      </c>
      <c r="S176" s="70" t="str">
        <f t="shared" si="17"/>
        <v/>
      </c>
      <c r="T176" s="70" t="str">
        <f t="shared" si="17"/>
        <v/>
      </c>
      <c r="U176" s="70" t="str">
        <f t="shared" si="17"/>
        <v/>
      </c>
      <c r="V176" s="70" t="str">
        <f t="shared" si="17"/>
        <v/>
      </c>
      <c r="W176" s="70" t="str">
        <f t="shared" si="17"/>
        <v/>
      </c>
    </row>
    <row r="177" spans="1:23" ht="14.25" hidden="1" customHeight="1">
      <c r="A177" s="150" t="s">
        <v>206</v>
      </c>
      <c r="D177" s="52" t="str">
        <f t="shared" ref="D177:W177" si="18">IF(D101=D28,"","*")</f>
        <v/>
      </c>
      <c r="E177" s="52" t="str">
        <f t="shared" si="18"/>
        <v/>
      </c>
      <c r="F177" s="52" t="str">
        <f t="shared" si="18"/>
        <v/>
      </c>
      <c r="G177" s="52" t="str">
        <f t="shared" si="18"/>
        <v/>
      </c>
      <c r="H177" s="52" t="str">
        <f t="shared" si="18"/>
        <v/>
      </c>
      <c r="I177" s="52" t="str">
        <f t="shared" si="18"/>
        <v/>
      </c>
      <c r="J177" s="52" t="str">
        <f t="shared" si="18"/>
        <v/>
      </c>
      <c r="K177" s="52" t="str">
        <f t="shared" si="18"/>
        <v/>
      </c>
      <c r="L177" s="52" t="str">
        <f t="shared" si="18"/>
        <v/>
      </c>
      <c r="M177" s="52" t="str">
        <f t="shared" si="18"/>
        <v/>
      </c>
      <c r="N177" s="52" t="str">
        <f t="shared" si="18"/>
        <v/>
      </c>
      <c r="O177" s="52" t="str">
        <f t="shared" si="18"/>
        <v/>
      </c>
      <c r="P177" s="52" t="str">
        <f t="shared" si="18"/>
        <v/>
      </c>
      <c r="Q177" s="52" t="str">
        <f t="shared" si="18"/>
        <v/>
      </c>
      <c r="R177" s="52" t="str">
        <f t="shared" si="18"/>
        <v/>
      </c>
      <c r="S177" s="52" t="str">
        <f t="shared" si="18"/>
        <v/>
      </c>
      <c r="T177" s="52" t="str">
        <f t="shared" si="18"/>
        <v/>
      </c>
      <c r="U177" s="52" t="str">
        <f t="shared" si="18"/>
        <v/>
      </c>
      <c r="V177" s="52" t="str">
        <f t="shared" si="18"/>
        <v/>
      </c>
      <c r="W177" s="52" t="str">
        <f t="shared" si="18"/>
        <v/>
      </c>
    </row>
    <row r="178" spans="1:23" ht="14.25" hidden="1" customHeight="1">
      <c r="A178" s="151"/>
      <c r="D178" s="52" t="str">
        <f t="shared" ref="D178:W178" si="19">IF(D102=D29,"","*")</f>
        <v/>
      </c>
      <c r="E178" s="52" t="str">
        <f t="shared" si="19"/>
        <v/>
      </c>
      <c r="F178" s="52" t="str">
        <f t="shared" si="19"/>
        <v/>
      </c>
      <c r="G178" s="52" t="str">
        <f t="shared" si="19"/>
        <v/>
      </c>
      <c r="H178" s="52" t="str">
        <f t="shared" si="19"/>
        <v/>
      </c>
      <c r="I178" s="52" t="str">
        <f t="shared" si="19"/>
        <v/>
      </c>
      <c r="J178" s="52" t="str">
        <f t="shared" si="19"/>
        <v/>
      </c>
      <c r="K178" s="52" t="str">
        <f t="shared" si="19"/>
        <v/>
      </c>
      <c r="L178" s="52" t="str">
        <f t="shared" si="19"/>
        <v/>
      </c>
      <c r="M178" s="52" t="str">
        <f t="shared" si="19"/>
        <v/>
      </c>
      <c r="N178" s="52" t="str">
        <f t="shared" si="19"/>
        <v/>
      </c>
      <c r="O178" s="52" t="str">
        <f t="shared" si="19"/>
        <v/>
      </c>
      <c r="P178" s="52" t="str">
        <f t="shared" si="19"/>
        <v/>
      </c>
      <c r="Q178" s="52" t="str">
        <f t="shared" si="19"/>
        <v/>
      </c>
      <c r="R178" s="52" t="str">
        <f t="shared" si="19"/>
        <v/>
      </c>
      <c r="S178" s="52" t="str">
        <f t="shared" si="19"/>
        <v/>
      </c>
      <c r="T178" s="52" t="str">
        <f t="shared" si="19"/>
        <v/>
      </c>
      <c r="U178" s="52" t="str">
        <f t="shared" si="19"/>
        <v/>
      </c>
      <c r="V178" s="52" t="str">
        <f t="shared" si="19"/>
        <v/>
      </c>
      <c r="W178" s="52" t="str">
        <f t="shared" si="19"/>
        <v/>
      </c>
    </row>
    <row r="179" spans="1:23" ht="14.25" hidden="1" customHeight="1">
      <c r="A179" s="69" t="s">
        <v>378</v>
      </c>
      <c r="D179" s="70" t="e">
        <f>IF(D103=#REF!,"","*")</f>
        <v>#REF!</v>
      </c>
      <c r="E179" s="70" t="e">
        <f>IF(E103=#REF!,"","*")</f>
        <v>#REF!</v>
      </c>
      <c r="F179" s="70" t="e">
        <f>IF(F103=#REF!,"","*")</f>
        <v>#REF!</v>
      </c>
      <c r="G179" s="70" t="e">
        <f>IF(G103=#REF!,"","*")</f>
        <v>#REF!</v>
      </c>
      <c r="H179" s="70" t="e">
        <f>IF(H103=#REF!,"","*")</f>
        <v>#REF!</v>
      </c>
      <c r="I179" s="70" t="e">
        <f>IF(I103=#REF!,"","*")</f>
        <v>#REF!</v>
      </c>
      <c r="J179" s="70" t="e">
        <f>IF(J103=#REF!,"","*")</f>
        <v>#REF!</v>
      </c>
      <c r="K179" s="70" t="e">
        <f>IF(K103=#REF!,"","*")</f>
        <v>#REF!</v>
      </c>
      <c r="L179" s="70" t="e">
        <f>IF(L103=#REF!,"","*")</f>
        <v>#REF!</v>
      </c>
      <c r="M179" s="70" t="e">
        <f>IF(M103=#REF!,"","*")</f>
        <v>#REF!</v>
      </c>
      <c r="N179" s="70" t="e">
        <f>IF(N103=#REF!,"","*")</f>
        <v>#REF!</v>
      </c>
      <c r="O179" s="70" t="e">
        <f>IF(O103=#REF!,"","*")</f>
        <v>#REF!</v>
      </c>
      <c r="P179" s="70" t="e">
        <f>IF(P103=#REF!,"","*")</f>
        <v>#REF!</v>
      </c>
      <c r="Q179" s="70" t="e">
        <f>IF(Q103=#REF!,"","*")</f>
        <v>#REF!</v>
      </c>
      <c r="R179" s="70" t="e">
        <f>IF(R103=#REF!,"","*")</f>
        <v>#REF!</v>
      </c>
      <c r="S179" s="70" t="e">
        <f>IF(S103=#REF!,"","*")</f>
        <v>#REF!</v>
      </c>
      <c r="T179" s="70" t="e">
        <f>IF(T103=#REF!,"","*")</f>
        <v>#REF!</v>
      </c>
      <c r="U179" s="70" t="e">
        <f>IF(U103=#REF!,"","*")</f>
        <v>#REF!</v>
      </c>
      <c r="V179" s="70" t="e">
        <f>IF(V103=#REF!,"","*")</f>
        <v>#REF!</v>
      </c>
      <c r="W179" s="70" t="e">
        <f>IF(W103=#REF!,"","*")</f>
        <v>#REF!</v>
      </c>
    </row>
    <row r="180" spans="1:23" ht="14.25" hidden="1" customHeight="1">
      <c r="A180" s="150" t="s">
        <v>207</v>
      </c>
      <c r="D180" s="52" t="e">
        <f>IF(D104=#REF!,"","*")</f>
        <v>#REF!</v>
      </c>
      <c r="E180" s="52" t="e">
        <f>IF(E104=#REF!,"","*")</f>
        <v>#REF!</v>
      </c>
      <c r="F180" s="52" t="e">
        <f>IF(F104=#REF!,"","*")</f>
        <v>#REF!</v>
      </c>
      <c r="G180" s="52" t="e">
        <f>IF(G104=#REF!,"","*")</f>
        <v>#REF!</v>
      </c>
      <c r="H180" s="52" t="e">
        <f>IF(H104=#REF!,"","*")</f>
        <v>#REF!</v>
      </c>
      <c r="I180" s="52" t="e">
        <f>IF(I104=#REF!,"","*")</f>
        <v>#REF!</v>
      </c>
      <c r="J180" s="52" t="e">
        <f>IF(J104=#REF!,"","*")</f>
        <v>#REF!</v>
      </c>
      <c r="K180" s="52" t="e">
        <f>IF(K104=#REF!,"","*")</f>
        <v>#REF!</v>
      </c>
      <c r="L180" s="52" t="e">
        <f>IF(L104=#REF!,"","*")</f>
        <v>#REF!</v>
      </c>
      <c r="M180" s="52" t="e">
        <f>IF(M104=#REF!,"","*")</f>
        <v>#REF!</v>
      </c>
      <c r="N180" s="52" t="e">
        <f>IF(N104=#REF!,"","*")</f>
        <v>#REF!</v>
      </c>
      <c r="O180" s="52" t="e">
        <f>IF(O104=#REF!,"","*")</f>
        <v>#REF!</v>
      </c>
      <c r="P180" s="52" t="e">
        <f>IF(P104=#REF!,"","*")</f>
        <v>#REF!</v>
      </c>
      <c r="Q180" s="52" t="e">
        <f>IF(Q104=#REF!,"","*")</f>
        <v>#REF!</v>
      </c>
      <c r="R180" s="52" t="e">
        <f>IF(R104=#REF!,"","*")</f>
        <v>#REF!</v>
      </c>
      <c r="S180" s="52" t="e">
        <f>IF(S104=#REF!,"","*")</f>
        <v>#REF!</v>
      </c>
      <c r="T180" s="52" t="e">
        <f>IF(T104=#REF!,"","*")</f>
        <v>#REF!</v>
      </c>
      <c r="U180" s="52" t="e">
        <f>IF(U104=#REF!,"","*")</f>
        <v>#REF!</v>
      </c>
      <c r="V180" s="52" t="e">
        <f>IF(V104=#REF!,"","*")</f>
        <v>#REF!</v>
      </c>
      <c r="W180" s="52" t="e">
        <f>IF(W104=#REF!,"","*")</f>
        <v>#REF!</v>
      </c>
    </row>
    <row r="181" spans="1:23" ht="14.25" hidden="1" customHeight="1">
      <c r="A181" s="151"/>
      <c r="D181" s="52" t="e">
        <f>IF(D105=#REF!,"","*")</f>
        <v>#REF!</v>
      </c>
      <c r="E181" s="52" t="e">
        <f>IF(E105=#REF!,"","*")</f>
        <v>#REF!</v>
      </c>
      <c r="F181" s="52" t="e">
        <f>IF(F105=#REF!,"","*")</f>
        <v>#REF!</v>
      </c>
      <c r="G181" s="52" t="e">
        <f>IF(G105=#REF!,"","*")</f>
        <v>#REF!</v>
      </c>
      <c r="H181" s="52" t="e">
        <f>IF(H105=#REF!,"","*")</f>
        <v>#REF!</v>
      </c>
      <c r="I181" s="52" t="e">
        <f>IF(I105=#REF!,"","*")</f>
        <v>#REF!</v>
      </c>
      <c r="J181" s="52" t="e">
        <f>IF(J105=#REF!,"","*")</f>
        <v>#REF!</v>
      </c>
      <c r="K181" s="52" t="e">
        <f>IF(K105=#REF!,"","*")</f>
        <v>#REF!</v>
      </c>
      <c r="L181" s="52" t="e">
        <f>IF(L105=#REF!,"","*")</f>
        <v>#REF!</v>
      </c>
      <c r="M181" s="52" t="e">
        <f>IF(M105=#REF!,"","*")</f>
        <v>#REF!</v>
      </c>
      <c r="N181" s="52" t="e">
        <f>IF(N105=#REF!,"","*")</f>
        <v>#REF!</v>
      </c>
      <c r="O181" s="52" t="e">
        <f>IF(O105=#REF!,"","*")</f>
        <v>#REF!</v>
      </c>
      <c r="P181" s="52" t="e">
        <f>IF(P105=#REF!,"","*")</f>
        <v>#REF!</v>
      </c>
      <c r="Q181" s="52" t="e">
        <f>IF(Q105=#REF!,"","*")</f>
        <v>#REF!</v>
      </c>
      <c r="R181" s="52" t="e">
        <f>IF(R105=#REF!,"","*")</f>
        <v>#REF!</v>
      </c>
      <c r="S181" s="52" t="e">
        <f>IF(S105=#REF!,"","*")</f>
        <v>#REF!</v>
      </c>
      <c r="T181" s="52" t="e">
        <f>IF(T105=#REF!,"","*")</f>
        <v>#REF!</v>
      </c>
      <c r="U181" s="52" t="e">
        <f>IF(U105=#REF!,"","*")</f>
        <v>#REF!</v>
      </c>
      <c r="V181" s="52" t="e">
        <f>IF(V105=#REF!,"","*")</f>
        <v>#REF!</v>
      </c>
      <c r="W181" s="52" t="e">
        <f>IF(W105=#REF!,"","*")</f>
        <v>#REF!</v>
      </c>
    </row>
    <row r="182" spans="1:23" ht="14.25" hidden="1" customHeight="1">
      <c r="A182" s="69" t="s">
        <v>280</v>
      </c>
      <c r="D182" s="70" t="str">
        <f t="shared" ref="D182:W182" si="20">IF(D106=D30,"","*")</f>
        <v/>
      </c>
      <c r="E182" s="70" t="str">
        <f t="shared" si="20"/>
        <v/>
      </c>
      <c r="F182" s="70" t="str">
        <f t="shared" si="20"/>
        <v/>
      </c>
      <c r="G182" s="70" t="str">
        <f t="shared" si="20"/>
        <v/>
      </c>
      <c r="H182" s="70" t="str">
        <f t="shared" si="20"/>
        <v/>
      </c>
      <c r="I182" s="70" t="str">
        <f t="shared" si="20"/>
        <v/>
      </c>
      <c r="J182" s="70" t="str">
        <f t="shared" si="20"/>
        <v/>
      </c>
      <c r="K182" s="70" t="str">
        <f t="shared" si="20"/>
        <v/>
      </c>
      <c r="L182" s="70" t="str">
        <f t="shared" si="20"/>
        <v/>
      </c>
      <c r="M182" s="70" t="str">
        <f t="shared" si="20"/>
        <v/>
      </c>
      <c r="N182" s="70" t="str">
        <f t="shared" si="20"/>
        <v/>
      </c>
      <c r="O182" s="70" t="str">
        <f t="shared" si="20"/>
        <v/>
      </c>
      <c r="P182" s="70" t="str">
        <f t="shared" si="20"/>
        <v/>
      </c>
      <c r="Q182" s="70" t="str">
        <f t="shared" si="20"/>
        <v/>
      </c>
      <c r="R182" s="70" t="str">
        <f t="shared" si="20"/>
        <v/>
      </c>
      <c r="S182" s="70" t="str">
        <f t="shared" si="20"/>
        <v/>
      </c>
      <c r="T182" s="70" t="str">
        <f t="shared" si="20"/>
        <v/>
      </c>
      <c r="U182" s="70" t="str">
        <f t="shared" si="20"/>
        <v/>
      </c>
      <c r="V182" s="70" t="str">
        <f t="shared" si="20"/>
        <v/>
      </c>
      <c r="W182" s="70" t="str">
        <f t="shared" si="20"/>
        <v/>
      </c>
    </row>
    <row r="183" spans="1:23" ht="14.25" hidden="1" customHeight="1">
      <c r="A183" s="150" t="s">
        <v>208</v>
      </c>
      <c r="D183" s="52" t="str">
        <f t="shared" ref="D183:W183" si="21">IF(D107=D31,"","*")</f>
        <v/>
      </c>
      <c r="E183" s="52" t="str">
        <f t="shared" si="21"/>
        <v/>
      </c>
      <c r="F183" s="52" t="str">
        <f t="shared" si="21"/>
        <v/>
      </c>
      <c r="G183" s="52" t="str">
        <f t="shared" si="21"/>
        <v/>
      </c>
      <c r="H183" s="52" t="str">
        <f t="shared" si="21"/>
        <v/>
      </c>
      <c r="I183" s="52" t="str">
        <f t="shared" si="21"/>
        <v/>
      </c>
      <c r="J183" s="52" t="str">
        <f t="shared" si="21"/>
        <v/>
      </c>
      <c r="K183" s="52" t="str">
        <f t="shared" si="21"/>
        <v/>
      </c>
      <c r="L183" s="52" t="str">
        <f t="shared" si="21"/>
        <v/>
      </c>
      <c r="M183" s="52" t="str">
        <f t="shared" si="21"/>
        <v/>
      </c>
      <c r="N183" s="52" t="str">
        <f t="shared" si="21"/>
        <v/>
      </c>
      <c r="O183" s="52" t="str">
        <f t="shared" si="21"/>
        <v/>
      </c>
      <c r="P183" s="52" t="str">
        <f t="shared" si="21"/>
        <v/>
      </c>
      <c r="Q183" s="52" t="str">
        <f t="shared" si="21"/>
        <v/>
      </c>
      <c r="R183" s="52" t="str">
        <f t="shared" si="21"/>
        <v/>
      </c>
      <c r="S183" s="52" t="str">
        <f t="shared" si="21"/>
        <v/>
      </c>
      <c r="T183" s="52" t="str">
        <f t="shared" si="21"/>
        <v/>
      </c>
      <c r="U183" s="52" t="str">
        <f t="shared" si="21"/>
        <v/>
      </c>
      <c r="V183" s="52" t="str">
        <f t="shared" si="21"/>
        <v/>
      </c>
      <c r="W183" s="52" t="str">
        <f t="shared" si="21"/>
        <v/>
      </c>
    </row>
    <row r="184" spans="1:23" ht="14.25" hidden="1" customHeight="1">
      <c r="A184" s="151"/>
      <c r="D184" s="52" t="str">
        <f t="shared" ref="D184:W184" si="22">IF(D108=D32,"","*")</f>
        <v/>
      </c>
      <c r="E184" s="52" t="str">
        <f t="shared" si="22"/>
        <v/>
      </c>
      <c r="F184" s="52" t="str">
        <f t="shared" si="22"/>
        <v/>
      </c>
      <c r="G184" s="52" t="str">
        <f t="shared" si="22"/>
        <v/>
      </c>
      <c r="H184" s="52" t="str">
        <f t="shared" si="22"/>
        <v/>
      </c>
      <c r="I184" s="52" t="str">
        <f t="shared" si="22"/>
        <v/>
      </c>
      <c r="J184" s="52" t="str">
        <f t="shared" si="22"/>
        <v/>
      </c>
      <c r="K184" s="52" t="str">
        <f t="shared" si="22"/>
        <v/>
      </c>
      <c r="L184" s="52" t="str">
        <f t="shared" si="22"/>
        <v/>
      </c>
      <c r="M184" s="52" t="str">
        <f t="shared" si="22"/>
        <v/>
      </c>
      <c r="N184" s="52" t="str">
        <f t="shared" si="22"/>
        <v/>
      </c>
      <c r="O184" s="52" t="str">
        <f t="shared" si="22"/>
        <v/>
      </c>
      <c r="P184" s="52" t="str">
        <f t="shared" si="22"/>
        <v/>
      </c>
      <c r="Q184" s="52" t="str">
        <f t="shared" si="22"/>
        <v/>
      </c>
      <c r="R184" s="52" t="str">
        <f t="shared" si="22"/>
        <v/>
      </c>
      <c r="S184" s="52" t="str">
        <f t="shared" si="22"/>
        <v/>
      </c>
      <c r="T184" s="52" t="str">
        <f t="shared" si="22"/>
        <v/>
      </c>
      <c r="U184" s="52" t="str">
        <f t="shared" si="22"/>
        <v/>
      </c>
      <c r="V184" s="52" t="str">
        <f t="shared" si="22"/>
        <v/>
      </c>
      <c r="W184" s="52" t="str">
        <f t="shared" si="22"/>
        <v/>
      </c>
    </row>
    <row r="185" spans="1:23" ht="14.25" hidden="1" customHeight="1">
      <c r="A185" s="69" t="s">
        <v>323</v>
      </c>
      <c r="D185" s="70" t="str">
        <f t="shared" ref="D185:W185" si="23">IF(D109=D33,"","*")</f>
        <v/>
      </c>
      <c r="E185" s="70" t="str">
        <f t="shared" si="23"/>
        <v/>
      </c>
      <c r="F185" s="70" t="str">
        <f t="shared" si="23"/>
        <v/>
      </c>
      <c r="G185" s="70" t="str">
        <f t="shared" si="23"/>
        <v/>
      </c>
      <c r="H185" s="70" t="str">
        <f t="shared" si="23"/>
        <v/>
      </c>
      <c r="I185" s="70" t="str">
        <f t="shared" si="23"/>
        <v/>
      </c>
      <c r="J185" s="70" t="str">
        <f t="shared" si="23"/>
        <v/>
      </c>
      <c r="K185" s="70" t="str">
        <f t="shared" si="23"/>
        <v/>
      </c>
      <c r="L185" s="70" t="str">
        <f t="shared" si="23"/>
        <v/>
      </c>
      <c r="M185" s="70" t="str">
        <f t="shared" si="23"/>
        <v/>
      </c>
      <c r="N185" s="70" t="str">
        <f t="shared" si="23"/>
        <v/>
      </c>
      <c r="O185" s="70" t="str">
        <f t="shared" si="23"/>
        <v/>
      </c>
      <c r="P185" s="70" t="str">
        <f t="shared" si="23"/>
        <v/>
      </c>
      <c r="Q185" s="70" t="str">
        <f t="shared" si="23"/>
        <v/>
      </c>
      <c r="R185" s="70" t="str">
        <f t="shared" si="23"/>
        <v/>
      </c>
      <c r="S185" s="70" t="str">
        <f t="shared" si="23"/>
        <v/>
      </c>
      <c r="T185" s="70" t="str">
        <f t="shared" si="23"/>
        <v/>
      </c>
      <c r="U185" s="70" t="str">
        <f t="shared" si="23"/>
        <v/>
      </c>
      <c r="V185" s="70" t="str">
        <f t="shared" si="23"/>
        <v/>
      </c>
      <c r="W185" s="70" t="str">
        <f t="shared" si="23"/>
        <v/>
      </c>
    </row>
    <row r="186" spans="1:23" ht="14.25" hidden="1" customHeight="1">
      <c r="A186" s="150" t="s">
        <v>209</v>
      </c>
      <c r="D186" s="52" t="str">
        <f t="shared" ref="D186:W186" si="24">IF(D110=D34,"","*")</f>
        <v/>
      </c>
      <c r="E186" s="52" t="str">
        <f t="shared" si="24"/>
        <v/>
      </c>
      <c r="F186" s="52" t="str">
        <f t="shared" si="24"/>
        <v/>
      </c>
      <c r="G186" s="52" t="str">
        <f t="shared" si="24"/>
        <v/>
      </c>
      <c r="H186" s="52" t="str">
        <f t="shared" si="24"/>
        <v/>
      </c>
      <c r="I186" s="52" t="str">
        <f t="shared" si="24"/>
        <v/>
      </c>
      <c r="J186" s="52" t="str">
        <f t="shared" si="24"/>
        <v/>
      </c>
      <c r="K186" s="52" t="str">
        <f t="shared" si="24"/>
        <v/>
      </c>
      <c r="L186" s="52" t="str">
        <f t="shared" si="24"/>
        <v/>
      </c>
      <c r="M186" s="52" t="str">
        <f t="shared" si="24"/>
        <v/>
      </c>
      <c r="N186" s="52" t="str">
        <f t="shared" si="24"/>
        <v/>
      </c>
      <c r="O186" s="52" t="str">
        <f t="shared" si="24"/>
        <v/>
      </c>
      <c r="P186" s="52" t="str">
        <f t="shared" si="24"/>
        <v/>
      </c>
      <c r="Q186" s="52" t="str">
        <f t="shared" si="24"/>
        <v/>
      </c>
      <c r="R186" s="52" t="str">
        <f t="shared" si="24"/>
        <v/>
      </c>
      <c r="S186" s="52" t="str">
        <f t="shared" si="24"/>
        <v/>
      </c>
      <c r="T186" s="52" t="str">
        <f t="shared" si="24"/>
        <v/>
      </c>
      <c r="U186" s="52" t="str">
        <f t="shared" si="24"/>
        <v/>
      </c>
      <c r="V186" s="52" t="str">
        <f t="shared" si="24"/>
        <v/>
      </c>
      <c r="W186" s="52" t="str">
        <f t="shared" si="24"/>
        <v/>
      </c>
    </row>
    <row r="187" spans="1:23" ht="14.25" hidden="1" customHeight="1">
      <c r="A187" s="151"/>
      <c r="D187" s="52" t="str">
        <f t="shared" ref="D187:W187" si="25">IF(D111=D35,"","*")</f>
        <v/>
      </c>
      <c r="E187" s="52" t="str">
        <f t="shared" si="25"/>
        <v/>
      </c>
      <c r="F187" s="52" t="str">
        <f t="shared" si="25"/>
        <v/>
      </c>
      <c r="G187" s="52" t="str">
        <f t="shared" si="25"/>
        <v/>
      </c>
      <c r="H187" s="52" t="str">
        <f t="shared" si="25"/>
        <v/>
      </c>
      <c r="I187" s="52" t="str">
        <f t="shared" si="25"/>
        <v/>
      </c>
      <c r="J187" s="52" t="str">
        <f t="shared" si="25"/>
        <v/>
      </c>
      <c r="K187" s="52" t="str">
        <f t="shared" si="25"/>
        <v/>
      </c>
      <c r="L187" s="52" t="str">
        <f t="shared" si="25"/>
        <v/>
      </c>
      <c r="M187" s="52" t="str">
        <f t="shared" si="25"/>
        <v/>
      </c>
      <c r="N187" s="52" t="str">
        <f t="shared" si="25"/>
        <v/>
      </c>
      <c r="O187" s="52" t="str">
        <f t="shared" si="25"/>
        <v/>
      </c>
      <c r="P187" s="52" t="str">
        <f t="shared" si="25"/>
        <v/>
      </c>
      <c r="Q187" s="52" t="str">
        <f t="shared" si="25"/>
        <v/>
      </c>
      <c r="R187" s="52" t="str">
        <f t="shared" si="25"/>
        <v/>
      </c>
      <c r="S187" s="52" t="str">
        <f t="shared" si="25"/>
        <v/>
      </c>
      <c r="T187" s="52" t="str">
        <f t="shared" si="25"/>
        <v/>
      </c>
      <c r="U187" s="52" t="str">
        <f t="shared" si="25"/>
        <v/>
      </c>
      <c r="V187" s="52" t="str">
        <f t="shared" si="25"/>
        <v/>
      </c>
      <c r="W187" s="52" t="str">
        <f t="shared" si="25"/>
        <v/>
      </c>
    </row>
    <row r="188" spans="1:23" ht="14.25" hidden="1" customHeight="1">
      <c r="A188" s="69" t="s">
        <v>281</v>
      </c>
      <c r="D188" s="70" t="str">
        <f t="shared" ref="D188:W188" si="26">IF(D112=D36,"","*")</f>
        <v/>
      </c>
      <c r="E188" s="70" t="str">
        <f t="shared" si="26"/>
        <v/>
      </c>
      <c r="F188" s="70" t="str">
        <f t="shared" si="26"/>
        <v/>
      </c>
      <c r="G188" s="70" t="str">
        <f t="shared" si="26"/>
        <v/>
      </c>
      <c r="H188" s="70" t="str">
        <f t="shared" si="26"/>
        <v/>
      </c>
      <c r="I188" s="70" t="str">
        <f t="shared" si="26"/>
        <v/>
      </c>
      <c r="J188" s="70" t="str">
        <f t="shared" si="26"/>
        <v/>
      </c>
      <c r="K188" s="70" t="str">
        <f t="shared" si="26"/>
        <v/>
      </c>
      <c r="L188" s="70" t="str">
        <f t="shared" si="26"/>
        <v/>
      </c>
      <c r="M188" s="70" t="str">
        <f t="shared" si="26"/>
        <v/>
      </c>
      <c r="N188" s="70" t="str">
        <f t="shared" si="26"/>
        <v/>
      </c>
      <c r="O188" s="70" t="str">
        <f t="shared" si="26"/>
        <v/>
      </c>
      <c r="P188" s="70" t="str">
        <f t="shared" si="26"/>
        <v/>
      </c>
      <c r="Q188" s="70" t="str">
        <f t="shared" si="26"/>
        <v/>
      </c>
      <c r="R188" s="70" t="str">
        <f t="shared" si="26"/>
        <v/>
      </c>
      <c r="S188" s="70" t="str">
        <f t="shared" si="26"/>
        <v/>
      </c>
      <c r="T188" s="70" t="str">
        <f t="shared" si="26"/>
        <v/>
      </c>
      <c r="U188" s="70" t="str">
        <f t="shared" si="26"/>
        <v/>
      </c>
      <c r="V188" s="70" t="str">
        <f t="shared" si="26"/>
        <v/>
      </c>
      <c r="W188" s="70" t="str">
        <f t="shared" si="26"/>
        <v/>
      </c>
    </row>
    <row r="189" spans="1:23" ht="14.25" hidden="1" customHeight="1">
      <c r="A189" s="150" t="s">
        <v>210</v>
      </c>
      <c r="D189" s="52" t="str">
        <f t="shared" ref="D189:W189" si="27">IF(D113=D37,"","*")</f>
        <v/>
      </c>
      <c r="E189" s="52" t="str">
        <f t="shared" si="27"/>
        <v/>
      </c>
      <c r="F189" s="52" t="str">
        <f t="shared" si="27"/>
        <v/>
      </c>
      <c r="G189" s="52" t="str">
        <f t="shared" si="27"/>
        <v/>
      </c>
      <c r="H189" s="52" t="str">
        <f t="shared" si="27"/>
        <v/>
      </c>
      <c r="I189" s="52" t="str">
        <f t="shared" si="27"/>
        <v/>
      </c>
      <c r="J189" s="52" t="str">
        <f t="shared" si="27"/>
        <v/>
      </c>
      <c r="K189" s="52" t="str">
        <f t="shared" si="27"/>
        <v/>
      </c>
      <c r="L189" s="52" t="str">
        <f t="shared" si="27"/>
        <v/>
      </c>
      <c r="M189" s="52" t="str">
        <f t="shared" si="27"/>
        <v/>
      </c>
      <c r="N189" s="52" t="str">
        <f t="shared" si="27"/>
        <v/>
      </c>
      <c r="O189" s="52" t="str">
        <f t="shared" si="27"/>
        <v/>
      </c>
      <c r="P189" s="52" t="str">
        <f t="shared" si="27"/>
        <v/>
      </c>
      <c r="Q189" s="52" t="str">
        <f t="shared" si="27"/>
        <v/>
      </c>
      <c r="R189" s="52" t="str">
        <f t="shared" si="27"/>
        <v/>
      </c>
      <c r="S189" s="52" t="str">
        <f t="shared" si="27"/>
        <v/>
      </c>
      <c r="T189" s="52" t="str">
        <f t="shared" si="27"/>
        <v/>
      </c>
      <c r="U189" s="52" t="str">
        <f t="shared" si="27"/>
        <v/>
      </c>
      <c r="V189" s="52" t="str">
        <f t="shared" si="27"/>
        <v/>
      </c>
      <c r="W189" s="52" t="str">
        <f t="shared" si="27"/>
        <v/>
      </c>
    </row>
    <row r="190" spans="1:23" ht="14.25" hidden="1" customHeight="1">
      <c r="A190" s="151"/>
      <c r="D190" s="52" t="str">
        <f t="shared" ref="D190:W190" si="28">IF(D114=D38,"","*")</f>
        <v/>
      </c>
      <c r="E190" s="52" t="str">
        <f t="shared" si="28"/>
        <v/>
      </c>
      <c r="F190" s="52" t="str">
        <f t="shared" si="28"/>
        <v/>
      </c>
      <c r="G190" s="52" t="str">
        <f t="shared" si="28"/>
        <v/>
      </c>
      <c r="H190" s="52" t="str">
        <f t="shared" si="28"/>
        <v/>
      </c>
      <c r="I190" s="52" t="str">
        <f t="shared" si="28"/>
        <v/>
      </c>
      <c r="J190" s="52" t="str">
        <f t="shared" si="28"/>
        <v/>
      </c>
      <c r="K190" s="52" t="str">
        <f t="shared" si="28"/>
        <v/>
      </c>
      <c r="L190" s="52" t="str">
        <f t="shared" si="28"/>
        <v/>
      </c>
      <c r="M190" s="52" t="str">
        <f t="shared" si="28"/>
        <v/>
      </c>
      <c r="N190" s="52" t="str">
        <f t="shared" si="28"/>
        <v/>
      </c>
      <c r="O190" s="52" t="str">
        <f t="shared" si="28"/>
        <v/>
      </c>
      <c r="P190" s="52" t="str">
        <f t="shared" si="28"/>
        <v/>
      </c>
      <c r="Q190" s="52" t="str">
        <f t="shared" si="28"/>
        <v/>
      </c>
      <c r="R190" s="52" t="str">
        <f t="shared" si="28"/>
        <v/>
      </c>
      <c r="S190" s="52" t="str">
        <f t="shared" si="28"/>
        <v/>
      </c>
      <c r="T190" s="52" t="str">
        <f t="shared" si="28"/>
        <v/>
      </c>
      <c r="U190" s="52" t="str">
        <f t="shared" si="28"/>
        <v/>
      </c>
      <c r="V190" s="52" t="str">
        <f t="shared" si="28"/>
        <v/>
      </c>
      <c r="W190" s="52" t="str">
        <f t="shared" si="28"/>
        <v/>
      </c>
    </row>
    <row r="191" spans="1:23" ht="14.25" hidden="1" customHeight="1">
      <c r="A191" s="69" t="s">
        <v>282</v>
      </c>
      <c r="D191" s="70" t="str">
        <f t="shared" ref="D191:W191" si="29">IF(D115=D39,"","*")</f>
        <v/>
      </c>
      <c r="E191" s="70" t="str">
        <f t="shared" si="29"/>
        <v/>
      </c>
      <c r="F191" s="70" t="str">
        <f t="shared" si="29"/>
        <v/>
      </c>
      <c r="G191" s="70" t="str">
        <f t="shared" si="29"/>
        <v/>
      </c>
      <c r="H191" s="70" t="str">
        <f t="shared" si="29"/>
        <v/>
      </c>
      <c r="I191" s="70" t="str">
        <f t="shared" si="29"/>
        <v/>
      </c>
      <c r="J191" s="70" t="str">
        <f t="shared" si="29"/>
        <v/>
      </c>
      <c r="K191" s="70" t="str">
        <f t="shared" si="29"/>
        <v/>
      </c>
      <c r="L191" s="70" t="str">
        <f t="shared" si="29"/>
        <v/>
      </c>
      <c r="M191" s="70" t="str">
        <f t="shared" si="29"/>
        <v/>
      </c>
      <c r="N191" s="70" t="str">
        <f t="shared" si="29"/>
        <v/>
      </c>
      <c r="O191" s="70" t="str">
        <f t="shared" si="29"/>
        <v/>
      </c>
      <c r="P191" s="70" t="str">
        <f t="shared" si="29"/>
        <v/>
      </c>
      <c r="Q191" s="70" t="str">
        <f t="shared" si="29"/>
        <v/>
      </c>
      <c r="R191" s="70" t="str">
        <f t="shared" si="29"/>
        <v/>
      </c>
      <c r="S191" s="70" t="str">
        <f t="shared" si="29"/>
        <v/>
      </c>
      <c r="T191" s="70" t="str">
        <f t="shared" si="29"/>
        <v/>
      </c>
      <c r="U191" s="70" t="str">
        <f t="shared" si="29"/>
        <v/>
      </c>
      <c r="V191" s="70" t="str">
        <f t="shared" si="29"/>
        <v/>
      </c>
      <c r="W191" s="70" t="str">
        <f t="shared" si="29"/>
        <v/>
      </c>
    </row>
    <row r="192" spans="1:23" ht="14.25" hidden="1" customHeight="1">
      <c r="A192" s="150" t="s">
        <v>211</v>
      </c>
      <c r="D192" s="52" t="str">
        <f t="shared" ref="D192:W192" si="30">IF(D116=D40,"","*")</f>
        <v/>
      </c>
      <c r="E192" s="52" t="str">
        <f t="shared" si="30"/>
        <v/>
      </c>
      <c r="F192" s="52" t="str">
        <f t="shared" si="30"/>
        <v/>
      </c>
      <c r="G192" s="52" t="str">
        <f t="shared" si="30"/>
        <v/>
      </c>
      <c r="H192" s="52" t="str">
        <f t="shared" si="30"/>
        <v/>
      </c>
      <c r="I192" s="52" t="str">
        <f t="shared" si="30"/>
        <v/>
      </c>
      <c r="J192" s="52" t="str">
        <f t="shared" si="30"/>
        <v/>
      </c>
      <c r="K192" s="52" t="str">
        <f t="shared" si="30"/>
        <v/>
      </c>
      <c r="L192" s="52" t="str">
        <f t="shared" si="30"/>
        <v/>
      </c>
      <c r="M192" s="52" t="str">
        <f t="shared" si="30"/>
        <v/>
      </c>
      <c r="N192" s="52" t="str">
        <f t="shared" si="30"/>
        <v/>
      </c>
      <c r="O192" s="52" t="str">
        <f t="shared" si="30"/>
        <v/>
      </c>
      <c r="P192" s="52" t="str">
        <f t="shared" si="30"/>
        <v/>
      </c>
      <c r="Q192" s="52" t="str">
        <f t="shared" si="30"/>
        <v/>
      </c>
      <c r="R192" s="52" t="str">
        <f t="shared" si="30"/>
        <v/>
      </c>
      <c r="S192" s="52" t="str">
        <f t="shared" si="30"/>
        <v/>
      </c>
      <c r="T192" s="52" t="str">
        <f t="shared" si="30"/>
        <v/>
      </c>
      <c r="U192" s="52" t="str">
        <f t="shared" si="30"/>
        <v/>
      </c>
      <c r="V192" s="52" t="str">
        <f t="shared" si="30"/>
        <v/>
      </c>
      <c r="W192" s="52" t="str">
        <f t="shared" si="30"/>
        <v/>
      </c>
    </row>
    <row r="193" spans="1:23" ht="14.25" hidden="1" customHeight="1">
      <c r="A193" s="151"/>
      <c r="D193" s="52" t="str">
        <f t="shared" ref="D193:W193" si="31">IF(D117=D41,"","*")</f>
        <v/>
      </c>
      <c r="E193" s="52" t="str">
        <f t="shared" si="31"/>
        <v/>
      </c>
      <c r="F193" s="52" t="str">
        <f t="shared" si="31"/>
        <v/>
      </c>
      <c r="G193" s="52" t="str">
        <f t="shared" si="31"/>
        <v/>
      </c>
      <c r="H193" s="52" t="str">
        <f t="shared" si="31"/>
        <v/>
      </c>
      <c r="I193" s="52" t="str">
        <f t="shared" si="31"/>
        <v/>
      </c>
      <c r="J193" s="52" t="str">
        <f t="shared" si="31"/>
        <v/>
      </c>
      <c r="K193" s="52" t="str">
        <f t="shared" si="31"/>
        <v/>
      </c>
      <c r="L193" s="52" t="str">
        <f t="shared" si="31"/>
        <v/>
      </c>
      <c r="M193" s="52" t="str">
        <f t="shared" si="31"/>
        <v/>
      </c>
      <c r="N193" s="52" t="str">
        <f t="shared" si="31"/>
        <v/>
      </c>
      <c r="O193" s="52" t="str">
        <f t="shared" si="31"/>
        <v/>
      </c>
      <c r="P193" s="52" t="str">
        <f t="shared" si="31"/>
        <v/>
      </c>
      <c r="Q193" s="52" t="str">
        <f t="shared" si="31"/>
        <v/>
      </c>
      <c r="R193" s="52" t="str">
        <f t="shared" si="31"/>
        <v/>
      </c>
      <c r="S193" s="52" t="str">
        <f t="shared" si="31"/>
        <v/>
      </c>
      <c r="T193" s="52" t="str">
        <f t="shared" si="31"/>
        <v/>
      </c>
      <c r="U193" s="52" t="str">
        <f t="shared" si="31"/>
        <v/>
      </c>
      <c r="V193" s="52" t="str">
        <f t="shared" si="31"/>
        <v/>
      </c>
      <c r="W193" s="52" t="str">
        <f t="shared" si="31"/>
        <v/>
      </c>
    </row>
    <row r="194" spans="1:23" ht="14.25" hidden="1" customHeight="1">
      <c r="A194" s="69" t="s">
        <v>283</v>
      </c>
      <c r="D194" s="70" t="str">
        <f t="shared" ref="D194:W194" si="32">IF(D118=D42,"","*")</f>
        <v/>
      </c>
      <c r="E194" s="70" t="str">
        <f t="shared" si="32"/>
        <v/>
      </c>
      <c r="F194" s="70" t="str">
        <f t="shared" si="32"/>
        <v/>
      </c>
      <c r="G194" s="70" t="str">
        <f t="shared" si="32"/>
        <v/>
      </c>
      <c r="H194" s="70" t="str">
        <f t="shared" si="32"/>
        <v/>
      </c>
      <c r="I194" s="70" t="str">
        <f t="shared" si="32"/>
        <v/>
      </c>
      <c r="J194" s="70" t="str">
        <f t="shared" si="32"/>
        <v/>
      </c>
      <c r="K194" s="70" t="str">
        <f t="shared" si="32"/>
        <v/>
      </c>
      <c r="L194" s="70" t="str">
        <f t="shared" si="32"/>
        <v/>
      </c>
      <c r="M194" s="70" t="str">
        <f t="shared" si="32"/>
        <v/>
      </c>
      <c r="N194" s="70" t="str">
        <f t="shared" si="32"/>
        <v/>
      </c>
      <c r="O194" s="70" t="str">
        <f t="shared" si="32"/>
        <v/>
      </c>
      <c r="P194" s="70" t="str">
        <f t="shared" si="32"/>
        <v/>
      </c>
      <c r="Q194" s="70" t="str">
        <f t="shared" si="32"/>
        <v/>
      </c>
      <c r="R194" s="70" t="str">
        <f t="shared" si="32"/>
        <v/>
      </c>
      <c r="S194" s="70" t="str">
        <f t="shared" si="32"/>
        <v/>
      </c>
      <c r="T194" s="70" t="str">
        <f t="shared" si="32"/>
        <v/>
      </c>
      <c r="U194" s="70" t="str">
        <f t="shared" si="32"/>
        <v/>
      </c>
      <c r="V194" s="70" t="str">
        <f t="shared" si="32"/>
        <v/>
      </c>
      <c r="W194" s="70" t="str">
        <f t="shared" si="32"/>
        <v/>
      </c>
    </row>
    <row r="195" spans="1:23" ht="14.25" hidden="1" customHeight="1">
      <c r="A195" s="150" t="s">
        <v>212</v>
      </c>
      <c r="D195" s="52" t="str">
        <f t="shared" ref="D195:W195" si="33">IF(D119=D43,"","*")</f>
        <v/>
      </c>
      <c r="E195" s="52" t="str">
        <f t="shared" si="33"/>
        <v/>
      </c>
      <c r="F195" s="52" t="str">
        <f t="shared" si="33"/>
        <v/>
      </c>
      <c r="G195" s="52" t="str">
        <f t="shared" si="33"/>
        <v/>
      </c>
      <c r="H195" s="52" t="str">
        <f t="shared" si="33"/>
        <v/>
      </c>
      <c r="I195" s="52" t="str">
        <f t="shared" si="33"/>
        <v/>
      </c>
      <c r="J195" s="52" t="str">
        <f t="shared" si="33"/>
        <v/>
      </c>
      <c r="K195" s="52" t="str">
        <f t="shared" si="33"/>
        <v/>
      </c>
      <c r="L195" s="52" t="str">
        <f t="shared" si="33"/>
        <v/>
      </c>
      <c r="M195" s="52" t="str">
        <f t="shared" si="33"/>
        <v/>
      </c>
      <c r="N195" s="52" t="str">
        <f t="shared" si="33"/>
        <v/>
      </c>
      <c r="O195" s="52" t="str">
        <f t="shared" si="33"/>
        <v/>
      </c>
      <c r="P195" s="52" t="str">
        <f t="shared" si="33"/>
        <v/>
      </c>
      <c r="Q195" s="52" t="str">
        <f t="shared" si="33"/>
        <v/>
      </c>
      <c r="R195" s="52" t="str">
        <f t="shared" si="33"/>
        <v/>
      </c>
      <c r="S195" s="52" t="str">
        <f t="shared" si="33"/>
        <v/>
      </c>
      <c r="T195" s="52" t="str">
        <f t="shared" si="33"/>
        <v/>
      </c>
      <c r="U195" s="52" t="str">
        <f t="shared" si="33"/>
        <v/>
      </c>
      <c r="V195" s="52" t="str">
        <f t="shared" si="33"/>
        <v/>
      </c>
      <c r="W195" s="52" t="str">
        <f t="shared" si="33"/>
        <v/>
      </c>
    </row>
    <row r="196" spans="1:23" ht="14.25" hidden="1" customHeight="1">
      <c r="A196" s="151"/>
      <c r="D196" s="52" t="str">
        <f t="shared" ref="D196:W196" si="34">IF(D120=D44,"","*")</f>
        <v/>
      </c>
      <c r="E196" s="52" t="str">
        <f t="shared" si="34"/>
        <v/>
      </c>
      <c r="F196" s="52" t="str">
        <f t="shared" si="34"/>
        <v/>
      </c>
      <c r="G196" s="52" t="str">
        <f t="shared" si="34"/>
        <v/>
      </c>
      <c r="H196" s="52" t="str">
        <f t="shared" si="34"/>
        <v/>
      </c>
      <c r="I196" s="52" t="str">
        <f t="shared" si="34"/>
        <v/>
      </c>
      <c r="J196" s="52" t="str">
        <f t="shared" si="34"/>
        <v/>
      </c>
      <c r="K196" s="52" t="str">
        <f t="shared" si="34"/>
        <v/>
      </c>
      <c r="L196" s="52" t="str">
        <f t="shared" si="34"/>
        <v/>
      </c>
      <c r="M196" s="52" t="str">
        <f t="shared" si="34"/>
        <v/>
      </c>
      <c r="N196" s="52" t="str">
        <f t="shared" si="34"/>
        <v/>
      </c>
      <c r="O196" s="52" t="str">
        <f t="shared" si="34"/>
        <v/>
      </c>
      <c r="P196" s="52" t="str">
        <f t="shared" si="34"/>
        <v/>
      </c>
      <c r="Q196" s="52" t="str">
        <f t="shared" si="34"/>
        <v/>
      </c>
      <c r="R196" s="52" t="str">
        <f t="shared" si="34"/>
        <v/>
      </c>
      <c r="S196" s="52" t="str">
        <f t="shared" si="34"/>
        <v/>
      </c>
      <c r="T196" s="52" t="str">
        <f t="shared" si="34"/>
        <v/>
      </c>
      <c r="U196" s="52" t="str">
        <f t="shared" si="34"/>
        <v/>
      </c>
      <c r="V196" s="52" t="str">
        <f t="shared" si="34"/>
        <v/>
      </c>
      <c r="W196" s="52" t="str">
        <f t="shared" si="34"/>
        <v/>
      </c>
    </row>
    <row r="197" spans="1:23" ht="14.25" hidden="1" customHeight="1">
      <c r="A197" s="69" t="s">
        <v>284</v>
      </c>
      <c r="D197" s="70" t="str">
        <f t="shared" ref="D197:W197" si="35">IF(D121=D45,"","*")</f>
        <v/>
      </c>
      <c r="E197" s="70" t="str">
        <f t="shared" si="35"/>
        <v/>
      </c>
      <c r="F197" s="70" t="str">
        <f t="shared" si="35"/>
        <v/>
      </c>
      <c r="G197" s="70" t="str">
        <f t="shared" si="35"/>
        <v/>
      </c>
      <c r="H197" s="70" t="str">
        <f t="shared" si="35"/>
        <v/>
      </c>
      <c r="I197" s="70" t="str">
        <f t="shared" si="35"/>
        <v/>
      </c>
      <c r="J197" s="70" t="str">
        <f t="shared" si="35"/>
        <v/>
      </c>
      <c r="K197" s="70" t="str">
        <f t="shared" si="35"/>
        <v/>
      </c>
      <c r="L197" s="70" t="str">
        <f t="shared" si="35"/>
        <v/>
      </c>
      <c r="M197" s="70" t="str">
        <f t="shared" si="35"/>
        <v/>
      </c>
      <c r="N197" s="70" t="str">
        <f t="shared" si="35"/>
        <v/>
      </c>
      <c r="O197" s="70" t="str">
        <f t="shared" si="35"/>
        <v/>
      </c>
      <c r="P197" s="70" t="str">
        <f t="shared" si="35"/>
        <v/>
      </c>
      <c r="Q197" s="70" t="str">
        <f t="shared" si="35"/>
        <v/>
      </c>
      <c r="R197" s="70" t="str">
        <f t="shared" si="35"/>
        <v/>
      </c>
      <c r="S197" s="70" t="str">
        <f t="shared" si="35"/>
        <v/>
      </c>
      <c r="T197" s="70" t="str">
        <f t="shared" si="35"/>
        <v/>
      </c>
      <c r="U197" s="70" t="str">
        <f t="shared" si="35"/>
        <v/>
      </c>
      <c r="V197" s="70" t="str">
        <f t="shared" si="35"/>
        <v/>
      </c>
      <c r="W197" s="70" t="str">
        <f t="shared" si="35"/>
        <v/>
      </c>
    </row>
    <row r="198" spans="1:23" ht="14.25" hidden="1" customHeight="1">
      <c r="A198" s="150" t="s">
        <v>213</v>
      </c>
      <c r="D198" s="52" t="str">
        <f t="shared" ref="D198:W198" si="36">IF(D122=D46,"","*")</f>
        <v/>
      </c>
      <c r="E198" s="52" t="str">
        <f t="shared" si="36"/>
        <v/>
      </c>
      <c r="F198" s="52" t="str">
        <f t="shared" si="36"/>
        <v/>
      </c>
      <c r="G198" s="52" t="str">
        <f t="shared" si="36"/>
        <v/>
      </c>
      <c r="H198" s="52" t="str">
        <f t="shared" si="36"/>
        <v/>
      </c>
      <c r="I198" s="52" t="str">
        <f t="shared" si="36"/>
        <v/>
      </c>
      <c r="J198" s="52" t="str">
        <f t="shared" si="36"/>
        <v/>
      </c>
      <c r="K198" s="52" t="str">
        <f t="shared" si="36"/>
        <v/>
      </c>
      <c r="L198" s="52" t="str">
        <f t="shared" si="36"/>
        <v/>
      </c>
      <c r="M198" s="52" t="str">
        <f t="shared" si="36"/>
        <v/>
      </c>
      <c r="N198" s="52" t="str">
        <f t="shared" si="36"/>
        <v/>
      </c>
      <c r="O198" s="52" t="str">
        <f t="shared" si="36"/>
        <v/>
      </c>
      <c r="P198" s="52" t="str">
        <f t="shared" si="36"/>
        <v/>
      </c>
      <c r="Q198" s="52" t="str">
        <f t="shared" si="36"/>
        <v/>
      </c>
      <c r="R198" s="52" t="str">
        <f t="shared" si="36"/>
        <v/>
      </c>
      <c r="S198" s="52" t="str">
        <f t="shared" si="36"/>
        <v/>
      </c>
      <c r="T198" s="52" t="str">
        <f t="shared" si="36"/>
        <v/>
      </c>
      <c r="U198" s="52" t="str">
        <f t="shared" si="36"/>
        <v/>
      </c>
      <c r="V198" s="52" t="str">
        <f t="shared" si="36"/>
        <v/>
      </c>
      <c r="W198" s="52" t="str">
        <f t="shared" si="36"/>
        <v/>
      </c>
    </row>
    <row r="199" spans="1:23" ht="14.25" hidden="1" customHeight="1">
      <c r="A199" s="151"/>
      <c r="D199" s="52" t="str">
        <f t="shared" ref="D199:W199" si="37">IF(D123=D47,"","*")</f>
        <v/>
      </c>
      <c r="E199" s="52" t="str">
        <f t="shared" si="37"/>
        <v/>
      </c>
      <c r="F199" s="52" t="str">
        <f t="shared" si="37"/>
        <v/>
      </c>
      <c r="G199" s="52" t="str">
        <f t="shared" si="37"/>
        <v/>
      </c>
      <c r="H199" s="52" t="str">
        <f t="shared" si="37"/>
        <v/>
      </c>
      <c r="I199" s="52" t="str">
        <f t="shared" si="37"/>
        <v/>
      </c>
      <c r="J199" s="52" t="str">
        <f t="shared" si="37"/>
        <v/>
      </c>
      <c r="K199" s="52" t="str">
        <f t="shared" si="37"/>
        <v/>
      </c>
      <c r="L199" s="52" t="str">
        <f t="shared" si="37"/>
        <v/>
      </c>
      <c r="M199" s="52" t="str">
        <f t="shared" si="37"/>
        <v/>
      </c>
      <c r="N199" s="52" t="str">
        <f t="shared" si="37"/>
        <v/>
      </c>
      <c r="O199" s="52" t="str">
        <f t="shared" si="37"/>
        <v/>
      </c>
      <c r="P199" s="52" t="str">
        <f t="shared" si="37"/>
        <v/>
      </c>
      <c r="Q199" s="52" t="str">
        <f t="shared" si="37"/>
        <v/>
      </c>
      <c r="R199" s="52" t="str">
        <f t="shared" si="37"/>
        <v/>
      </c>
      <c r="S199" s="52" t="str">
        <f t="shared" si="37"/>
        <v/>
      </c>
      <c r="T199" s="52" t="str">
        <f t="shared" si="37"/>
        <v/>
      </c>
      <c r="U199" s="52" t="str">
        <f t="shared" si="37"/>
        <v/>
      </c>
      <c r="V199" s="52" t="str">
        <f t="shared" si="37"/>
        <v/>
      </c>
      <c r="W199" s="52" t="str">
        <f t="shared" si="37"/>
        <v/>
      </c>
    </row>
    <row r="200" spans="1:23" ht="14.25" hidden="1" customHeight="1">
      <c r="A200" s="69" t="s">
        <v>285</v>
      </c>
      <c r="D200" s="70" t="str">
        <f t="shared" ref="D200:W200" si="38">IF(D124=D48,"","*")</f>
        <v/>
      </c>
      <c r="E200" s="70" t="str">
        <f t="shared" si="38"/>
        <v/>
      </c>
      <c r="F200" s="70" t="str">
        <f t="shared" si="38"/>
        <v/>
      </c>
      <c r="G200" s="70" t="str">
        <f t="shared" si="38"/>
        <v/>
      </c>
      <c r="H200" s="70" t="str">
        <f t="shared" si="38"/>
        <v/>
      </c>
      <c r="I200" s="70" t="str">
        <f t="shared" si="38"/>
        <v/>
      </c>
      <c r="J200" s="70" t="str">
        <f t="shared" si="38"/>
        <v/>
      </c>
      <c r="K200" s="70" t="str">
        <f t="shared" si="38"/>
        <v/>
      </c>
      <c r="L200" s="70" t="str">
        <f t="shared" si="38"/>
        <v/>
      </c>
      <c r="M200" s="70" t="str">
        <f t="shared" si="38"/>
        <v/>
      </c>
      <c r="N200" s="70" t="str">
        <f t="shared" si="38"/>
        <v/>
      </c>
      <c r="O200" s="70" t="str">
        <f t="shared" si="38"/>
        <v/>
      </c>
      <c r="P200" s="70" t="str">
        <f t="shared" si="38"/>
        <v/>
      </c>
      <c r="Q200" s="70" t="str">
        <f t="shared" si="38"/>
        <v/>
      </c>
      <c r="R200" s="70" t="str">
        <f t="shared" si="38"/>
        <v/>
      </c>
      <c r="S200" s="70" t="str">
        <f t="shared" si="38"/>
        <v/>
      </c>
      <c r="T200" s="70" t="str">
        <f t="shared" si="38"/>
        <v/>
      </c>
      <c r="U200" s="70" t="str">
        <f t="shared" si="38"/>
        <v/>
      </c>
      <c r="V200" s="70" t="str">
        <f t="shared" si="38"/>
        <v/>
      </c>
      <c r="W200" s="70" t="str">
        <f t="shared" si="38"/>
        <v/>
      </c>
    </row>
    <row r="201" spans="1:23" ht="14.25" hidden="1" customHeight="1">
      <c r="A201" s="150" t="s">
        <v>214</v>
      </c>
      <c r="D201" s="52" t="str">
        <f t="shared" ref="D201:W201" si="39">IF(D125=D49,"","*")</f>
        <v/>
      </c>
      <c r="E201" s="52" t="str">
        <f t="shared" si="39"/>
        <v/>
      </c>
      <c r="F201" s="52" t="str">
        <f t="shared" si="39"/>
        <v/>
      </c>
      <c r="G201" s="52" t="str">
        <f t="shared" si="39"/>
        <v/>
      </c>
      <c r="H201" s="52" t="str">
        <f t="shared" si="39"/>
        <v/>
      </c>
      <c r="I201" s="52" t="str">
        <f t="shared" si="39"/>
        <v/>
      </c>
      <c r="J201" s="52" t="str">
        <f t="shared" si="39"/>
        <v/>
      </c>
      <c r="K201" s="52" t="str">
        <f t="shared" si="39"/>
        <v/>
      </c>
      <c r="L201" s="52" t="str">
        <f t="shared" si="39"/>
        <v/>
      </c>
      <c r="M201" s="52" t="str">
        <f t="shared" si="39"/>
        <v/>
      </c>
      <c r="N201" s="52" t="str">
        <f t="shared" si="39"/>
        <v/>
      </c>
      <c r="O201" s="52" t="str">
        <f t="shared" si="39"/>
        <v/>
      </c>
      <c r="P201" s="52" t="str">
        <f t="shared" si="39"/>
        <v/>
      </c>
      <c r="Q201" s="52" t="str">
        <f t="shared" si="39"/>
        <v/>
      </c>
      <c r="R201" s="52" t="str">
        <f t="shared" si="39"/>
        <v/>
      </c>
      <c r="S201" s="52" t="str">
        <f t="shared" si="39"/>
        <v/>
      </c>
      <c r="T201" s="52" t="str">
        <f t="shared" si="39"/>
        <v/>
      </c>
      <c r="U201" s="52" t="str">
        <f t="shared" si="39"/>
        <v/>
      </c>
      <c r="V201" s="52" t="str">
        <f t="shared" si="39"/>
        <v/>
      </c>
      <c r="W201" s="52" t="str">
        <f t="shared" si="39"/>
        <v/>
      </c>
    </row>
    <row r="202" spans="1:23" ht="14.25" hidden="1" customHeight="1">
      <c r="A202" s="151"/>
      <c r="D202" s="52" t="str">
        <f t="shared" ref="D202:W202" si="40">IF(D126=D50,"","*")</f>
        <v/>
      </c>
      <c r="E202" s="52" t="str">
        <f t="shared" si="40"/>
        <v/>
      </c>
      <c r="F202" s="52" t="str">
        <f t="shared" si="40"/>
        <v/>
      </c>
      <c r="G202" s="52" t="str">
        <f t="shared" si="40"/>
        <v/>
      </c>
      <c r="H202" s="52" t="str">
        <f t="shared" si="40"/>
        <v/>
      </c>
      <c r="I202" s="52" t="str">
        <f t="shared" si="40"/>
        <v/>
      </c>
      <c r="J202" s="52" t="str">
        <f t="shared" si="40"/>
        <v/>
      </c>
      <c r="K202" s="52" t="str">
        <f t="shared" si="40"/>
        <v/>
      </c>
      <c r="L202" s="52" t="str">
        <f t="shared" si="40"/>
        <v/>
      </c>
      <c r="M202" s="52" t="str">
        <f t="shared" si="40"/>
        <v/>
      </c>
      <c r="N202" s="52" t="str">
        <f t="shared" si="40"/>
        <v/>
      </c>
      <c r="O202" s="52" t="str">
        <f t="shared" si="40"/>
        <v/>
      </c>
      <c r="P202" s="52" t="str">
        <f t="shared" si="40"/>
        <v/>
      </c>
      <c r="Q202" s="52" t="str">
        <f t="shared" si="40"/>
        <v/>
      </c>
      <c r="R202" s="52" t="str">
        <f t="shared" si="40"/>
        <v/>
      </c>
      <c r="S202" s="52" t="str">
        <f t="shared" si="40"/>
        <v/>
      </c>
      <c r="T202" s="52" t="str">
        <f t="shared" si="40"/>
        <v/>
      </c>
      <c r="U202" s="52" t="str">
        <f t="shared" si="40"/>
        <v/>
      </c>
      <c r="V202" s="52" t="str">
        <f t="shared" si="40"/>
        <v/>
      </c>
      <c r="W202" s="52" t="str">
        <f t="shared" si="40"/>
        <v/>
      </c>
    </row>
    <row r="203" spans="1:23" ht="14.25" hidden="1" customHeight="1">
      <c r="A203" s="69" t="s">
        <v>286</v>
      </c>
      <c r="D203" s="70" t="str">
        <f t="shared" ref="D203:W203" si="41">IF(D127=D51,"","*")</f>
        <v/>
      </c>
      <c r="E203" s="70" t="str">
        <f t="shared" si="41"/>
        <v/>
      </c>
      <c r="F203" s="70" t="str">
        <f t="shared" si="41"/>
        <v/>
      </c>
      <c r="G203" s="70" t="str">
        <f t="shared" si="41"/>
        <v/>
      </c>
      <c r="H203" s="70" t="str">
        <f t="shared" si="41"/>
        <v/>
      </c>
      <c r="I203" s="70" t="str">
        <f t="shared" si="41"/>
        <v/>
      </c>
      <c r="J203" s="70" t="str">
        <f t="shared" si="41"/>
        <v/>
      </c>
      <c r="K203" s="70" t="str">
        <f t="shared" si="41"/>
        <v/>
      </c>
      <c r="L203" s="70" t="str">
        <f t="shared" si="41"/>
        <v/>
      </c>
      <c r="M203" s="70" t="str">
        <f t="shared" si="41"/>
        <v/>
      </c>
      <c r="N203" s="70" t="str">
        <f t="shared" si="41"/>
        <v/>
      </c>
      <c r="O203" s="70" t="str">
        <f t="shared" si="41"/>
        <v/>
      </c>
      <c r="P203" s="70" t="str">
        <f t="shared" si="41"/>
        <v/>
      </c>
      <c r="Q203" s="70" t="str">
        <f t="shared" si="41"/>
        <v/>
      </c>
      <c r="R203" s="70" t="str">
        <f t="shared" si="41"/>
        <v/>
      </c>
      <c r="S203" s="70" t="str">
        <f t="shared" si="41"/>
        <v/>
      </c>
      <c r="T203" s="70" t="str">
        <f t="shared" si="41"/>
        <v/>
      </c>
      <c r="U203" s="70" t="str">
        <f t="shared" si="41"/>
        <v/>
      </c>
      <c r="V203" s="70" t="str">
        <f t="shared" si="41"/>
        <v/>
      </c>
      <c r="W203" s="70" t="str">
        <f t="shared" si="41"/>
        <v/>
      </c>
    </row>
    <row r="204" spans="1:23" ht="14.25" hidden="1" customHeight="1">
      <c r="A204" s="150" t="s">
        <v>215</v>
      </c>
      <c r="D204" s="52" t="str">
        <f t="shared" ref="D204:W204" si="42">IF(D128=D52,"","*")</f>
        <v/>
      </c>
      <c r="E204" s="52" t="str">
        <f t="shared" si="42"/>
        <v/>
      </c>
      <c r="F204" s="52" t="str">
        <f t="shared" si="42"/>
        <v/>
      </c>
      <c r="G204" s="52" t="str">
        <f t="shared" si="42"/>
        <v/>
      </c>
      <c r="H204" s="52" t="str">
        <f t="shared" si="42"/>
        <v/>
      </c>
      <c r="I204" s="52" t="str">
        <f t="shared" si="42"/>
        <v/>
      </c>
      <c r="J204" s="52" t="str">
        <f t="shared" si="42"/>
        <v/>
      </c>
      <c r="K204" s="52" t="str">
        <f t="shared" si="42"/>
        <v/>
      </c>
      <c r="L204" s="52" t="str">
        <f t="shared" si="42"/>
        <v/>
      </c>
      <c r="M204" s="52" t="str">
        <f t="shared" si="42"/>
        <v/>
      </c>
      <c r="N204" s="52" t="str">
        <f t="shared" si="42"/>
        <v/>
      </c>
      <c r="O204" s="52" t="str">
        <f t="shared" si="42"/>
        <v/>
      </c>
      <c r="P204" s="52" t="str">
        <f t="shared" si="42"/>
        <v/>
      </c>
      <c r="Q204" s="52" t="str">
        <f t="shared" si="42"/>
        <v/>
      </c>
      <c r="R204" s="52" t="str">
        <f t="shared" si="42"/>
        <v/>
      </c>
      <c r="S204" s="52" t="str">
        <f t="shared" si="42"/>
        <v/>
      </c>
      <c r="T204" s="52" t="str">
        <f t="shared" si="42"/>
        <v/>
      </c>
      <c r="U204" s="52" t="str">
        <f t="shared" si="42"/>
        <v/>
      </c>
      <c r="V204" s="52" t="str">
        <f t="shared" si="42"/>
        <v/>
      </c>
      <c r="W204" s="52" t="str">
        <f t="shared" si="42"/>
        <v/>
      </c>
    </row>
    <row r="205" spans="1:23" ht="14.25" hidden="1" customHeight="1">
      <c r="A205" s="151"/>
      <c r="D205" s="52" t="str">
        <f t="shared" ref="D205:W205" si="43">IF(D129=D53,"","*")</f>
        <v/>
      </c>
      <c r="E205" s="52" t="str">
        <f t="shared" si="43"/>
        <v/>
      </c>
      <c r="F205" s="52" t="str">
        <f t="shared" si="43"/>
        <v/>
      </c>
      <c r="G205" s="52" t="str">
        <f t="shared" si="43"/>
        <v/>
      </c>
      <c r="H205" s="52" t="str">
        <f t="shared" si="43"/>
        <v/>
      </c>
      <c r="I205" s="52" t="str">
        <f t="shared" si="43"/>
        <v/>
      </c>
      <c r="J205" s="52" t="str">
        <f t="shared" si="43"/>
        <v/>
      </c>
      <c r="K205" s="52" t="str">
        <f t="shared" si="43"/>
        <v/>
      </c>
      <c r="L205" s="52" t="str">
        <f t="shared" si="43"/>
        <v/>
      </c>
      <c r="M205" s="52" t="str">
        <f t="shared" si="43"/>
        <v/>
      </c>
      <c r="N205" s="52" t="str">
        <f t="shared" si="43"/>
        <v/>
      </c>
      <c r="O205" s="52" t="str">
        <f t="shared" si="43"/>
        <v/>
      </c>
      <c r="P205" s="52" t="str">
        <f t="shared" si="43"/>
        <v/>
      </c>
      <c r="Q205" s="52" t="str">
        <f t="shared" si="43"/>
        <v/>
      </c>
      <c r="R205" s="52" t="str">
        <f t="shared" si="43"/>
        <v/>
      </c>
      <c r="S205" s="52" t="str">
        <f t="shared" si="43"/>
        <v/>
      </c>
      <c r="T205" s="52" t="str">
        <f t="shared" si="43"/>
        <v/>
      </c>
      <c r="U205" s="52" t="str">
        <f t="shared" si="43"/>
        <v/>
      </c>
      <c r="V205" s="52" t="str">
        <f t="shared" si="43"/>
        <v/>
      </c>
      <c r="W205" s="52" t="str">
        <f t="shared" si="43"/>
        <v/>
      </c>
    </row>
    <row r="206" spans="1:23" ht="14.25" hidden="1" customHeight="1">
      <c r="A206" s="69" t="s">
        <v>287</v>
      </c>
      <c r="D206" s="70" t="str">
        <f t="shared" ref="D206:W206" si="44">IF(D130=D54,"","*")</f>
        <v/>
      </c>
      <c r="E206" s="70" t="str">
        <f t="shared" si="44"/>
        <v/>
      </c>
      <c r="F206" s="70" t="str">
        <f t="shared" si="44"/>
        <v/>
      </c>
      <c r="G206" s="70" t="str">
        <f t="shared" si="44"/>
        <v/>
      </c>
      <c r="H206" s="70" t="str">
        <f t="shared" si="44"/>
        <v/>
      </c>
      <c r="I206" s="70" t="str">
        <f t="shared" si="44"/>
        <v/>
      </c>
      <c r="J206" s="70" t="str">
        <f t="shared" si="44"/>
        <v/>
      </c>
      <c r="K206" s="70" t="str">
        <f t="shared" si="44"/>
        <v/>
      </c>
      <c r="L206" s="70" t="str">
        <f t="shared" si="44"/>
        <v/>
      </c>
      <c r="M206" s="70" t="str">
        <f t="shared" si="44"/>
        <v/>
      </c>
      <c r="N206" s="70" t="str">
        <f t="shared" si="44"/>
        <v/>
      </c>
      <c r="O206" s="70" t="str">
        <f t="shared" si="44"/>
        <v/>
      </c>
      <c r="P206" s="70" t="str">
        <f t="shared" si="44"/>
        <v/>
      </c>
      <c r="Q206" s="70" t="str">
        <f t="shared" si="44"/>
        <v/>
      </c>
      <c r="R206" s="70" t="str">
        <f t="shared" si="44"/>
        <v/>
      </c>
      <c r="S206" s="70" t="str">
        <f t="shared" si="44"/>
        <v/>
      </c>
      <c r="T206" s="70" t="str">
        <f t="shared" si="44"/>
        <v/>
      </c>
      <c r="U206" s="70" t="str">
        <f t="shared" si="44"/>
        <v/>
      </c>
      <c r="V206" s="70" t="str">
        <f t="shared" si="44"/>
        <v/>
      </c>
      <c r="W206" s="70" t="str">
        <f t="shared" si="44"/>
        <v/>
      </c>
    </row>
    <row r="207" spans="1:23" ht="14.25" hidden="1" customHeight="1">
      <c r="A207" s="150" t="s">
        <v>216</v>
      </c>
      <c r="D207" s="52" t="str">
        <f t="shared" ref="D207:W207" si="45">IF(D131=D55,"","*")</f>
        <v/>
      </c>
      <c r="E207" s="52" t="str">
        <f t="shared" si="45"/>
        <v/>
      </c>
      <c r="F207" s="52" t="str">
        <f t="shared" si="45"/>
        <v/>
      </c>
      <c r="G207" s="52" t="str">
        <f t="shared" si="45"/>
        <v/>
      </c>
      <c r="H207" s="52" t="str">
        <f t="shared" si="45"/>
        <v/>
      </c>
      <c r="I207" s="52" t="str">
        <f t="shared" si="45"/>
        <v/>
      </c>
      <c r="J207" s="52" t="str">
        <f t="shared" si="45"/>
        <v/>
      </c>
      <c r="K207" s="52" t="str">
        <f t="shared" si="45"/>
        <v/>
      </c>
      <c r="L207" s="52" t="str">
        <f t="shared" si="45"/>
        <v/>
      </c>
      <c r="M207" s="52" t="str">
        <f t="shared" si="45"/>
        <v/>
      </c>
      <c r="N207" s="52" t="str">
        <f t="shared" si="45"/>
        <v/>
      </c>
      <c r="O207" s="52" t="str">
        <f t="shared" si="45"/>
        <v/>
      </c>
      <c r="P207" s="52" t="str">
        <f t="shared" si="45"/>
        <v/>
      </c>
      <c r="Q207" s="52" t="str">
        <f t="shared" si="45"/>
        <v/>
      </c>
      <c r="R207" s="52" t="str">
        <f t="shared" si="45"/>
        <v/>
      </c>
      <c r="S207" s="52" t="str">
        <f t="shared" si="45"/>
        <v/>
      </c>
      <c r="T207" s="52" t="str">
        <f t="shared" si="45"/>
        <v/>
      </c>
      <c r="U207" s="52" t="str">
        <f t="shared" si="45"/>
        <v/>
      </c>
      <c r="V207" s="52" t="str">
        <f t="shared" si="45"/>
        <v/>
      </c>
      <c r="W207" s="52" t="str">
        <f t="shared" si="45"/>
        <v/>
      </c>
    </row>
    <row r="208" spans="1:23" ht="14.25" hidden="1" customHeight="1">
      <c r="A208" s="151"/>
      <c r="D208" s="52" t="str">
        <f t="shared" ref="D208:W208" si="46">IF(D132=D56,"","*")</f>
        <v/>
      </c>
      <c r="E208" s="52" t="str">
        <f t="shared" si="46"/>
        <v/>
      </c>
      <c r="F208" s="52" t="str">
        <f t="shared" si="46"/>
        <v/>
      </c>
      <c r="G208" s="52" t="str">
        <f t="shared" si="46"/>
        <v/>
      </c>
      <c r="H208" s="52" t="str">
        <f t="shared" si="46"/>
        <v/>
      </c>
      <c r="I208" s="52" t="str">
        <f t="shared" si="46"/>
        <v/>
      </c>
      <c r="J208" s="52" t="str">
        <f t="shared" si="46"/>
        <v/>
      </c>
      <c r="K208" s="52" t="str">
        <f t="shared" si="46"/>
        <v/>
      </c>
      <c r="L208" s="52" t="str">
        <f t="shared" si="46"/>
        <v/>
      </c>
      <c r="M208" s="52" t="str">
        <f t="shared" si="46"/>
        <v/>
      </c>
      <c r="N208" s="52" t="str">
        <f t="shared" si="46"/>
        <v/>
      </c>
      <c r="O208" s="52" t="str">
        <f t="shared" si="46"/>
        <v/>
      </c>
      <c r="P208" s="52" t="str">
        <f t="shared" si="46"/>
        <v/>
      </c>
      <c r="Q208" s="52" t="str">
        <f t="shared" si="46"/>
        <v/>
      </c>
      <c r="R208" s="52" t="str">
        <f t="shared" si="46"/>
        <v/>
      </c>
      <c r="S208" s="52" t="str">
        <f t="shared" si="46"/>
        <v/>
      </c>
      <c r="T208" s="52" t="str">
        <f t="shared" si="46"/>
        <v/>
      </c>
      <c r="U208" s="52" t="str">
        <f t="shared" si="46"/>
        <v/>
      </c>
      <c r="V208" s="52" t="str">
        <f t="shared" si="46"/>
        <v/>
      </c>
      <c r="W208" s="52" t="str">
        <f t="shared" si="46"/>
        <v/>
      </c>
    </row>
    <row r="209" spans="1:23" ht="14.25" hidden="1" customHeight="1">
      <c r="A209" s="69" t="s">
        <v>288</v>
      </c>
      <c r="D209" s="70" t="str">
        <f t="shared" ref="D209:W209" si="47">IF(D133=D57,"","*")</f>
        <v/>
      </c>
      <c r="E209" s="70" t="str">
        <f t="shared" si="47"/>
        <v/>
      </c>
      <c r="F209" s="70" t="str">
        <f t="shared" si="47"/>
        <v/>
      </c>
      <c r="G209" s="70" t="str">
        <f t="shared" si="47"/>
        <v/>
      </c>
      <c r="H209" s="70" t="str">
        <f t="shared" si="47"/>
        <v/>
      </c>
      <c r="I209" s="70" t="str">
        <f t="shared" si="47"/>
        <v/>
      </c>
      <c r="J209" s="70" t="str">
        <f t="shared" si="47"/>
        <v/>
      </c>
      <c r="K209" s="70" t="str">
        <f t="shared" si="47"/>
        <v/>
      </c>
      <c r="L209" s="70" t="str">
        <f t="shared" si="47"/>
        <v/>
      </c>
      <c r="M209" s="70" t="str">
        <f t="shared" si="47"/>
        <v/>
      </c>
      <c r="N209" s="70" t="str">
        <f t="shared" si="47"/>
        <v/>
      </c>
      <c r="O209" s="70" t="str">
        <f t="shared" si="47"/>
        <v/>
      </c>
      <c r="P209" s="70" t="str">
        <f t="shared" si="47"/>
        <v/>
      </c>
      <c r="Q209" s="70" t="str">
        <f t="shared" si="47"/>
        <v/>
      </c>
      <c r="R209" s="70" t="str">
        <f t="shared" si="47"/>
        <v/>
      </c>
      <c r="S209" s="70" t="str">
        <f t="shared" si="47"/>
        <v/>
      </c>
      <c r="T209" s="70" t="str">
        <f t="shared" si="47"/>
        <v/>
      </c>
      <c r="U209" s="70" t="str">
        <f t="shared" si="47"/>
        <v/>
      </c>
      <c r="V209" s="70" t="str">
        <f t="shared" si="47"/>
        <v/>
      </c>
      <c r="W209" s="70" t="str">
        <f t="shared" si="47"/>
        <v/>
      </c>
    </row>
    <row r="210" spans="1:23" ht="14.25" hidden="1" customHeight="1">
      <c r="A210" s="150" t="s">
        <v>217</v>
      </c>
      <c r="D210" s="52" t="str">
        <f t="shared" ref="D210:W210" si="48">IF(D134=D58,"","*")</f>
        <v/>
      </c>
      <c r="E210" s="52" t="str">
        <f t="shared" si="48"/>
        <v/>
      </c>
      <c r="F210" s="52" t="str">
        <f t="shared" si="48"/>
        <v/>
      </c>
      <c r="G210" s="52" t="str">
        <f t="shared" si="48"/>
        <v/>
      </c>
      <c r="H210" s="52" t="str">
        <f t="shared" si="48"/>
        <v/>
      </c>
      <c r="I210" s="52" t="str">
        <f t="shared" si="48"/>
        <v/>
      </c>
      <c r="J210" s="52" t="str">
        <f t="shared" si="48"/>
        <v/>
      </c>
      <c r="K210" s="52" t="str">
        <f t="shared" si="48"/>
        <v/>
      </c>
      <c r="L210" s="52" t="str">
        <f t="shared" si="48"/>
        <v/>
      </c>
      <c r="M210" s="52" t="str">
        <f t="shared" si="48"/>
        <v/>
      </c>
      <c r="N210" s="52" t="str">
        <f t="shared" si="48"/>
        <v/>
      </c>
      <c r="O210" s="52" t="str">
        <f t="shared" si="48"/>
        <v/>
      </c>
      <c r="P210" s="52" t="str">
        <f t="shared" si="48"/>
        <v/>
      </c>
      <c r="Q210" s="52" t="str">
        <f t="shared" si="48"/>
        <v/>
      </c>
      <c r="R210" s="52" t="str">
        <f t="shared" si="48"/>
        <v/>
      </c>
      <c r="S210" s="52" t="str">
        <f t="shared" si="48"/>
        <v/>
      </c>
      <c r="T210" s="52" t="str">
        <f t="shared" si="48"/>
        <v/>
      </c>
      <c r="U210" s="52" t="str">
        <f t="shared" si="48"/>
        <v/>
      </c>
      <c r="V210" s="52" t="str">
        <f t="shared" si="48"/>
        <v/>
      </c>
      <c r="W210" s="52" t="str">
        <f t="shared" si="48"/>
        <v/>
      </c>
    </row>
    <row r="211" spans="1:23" ht="14.25" hidden="1" customHeight="1">
      <c r="A211" s="151"/>
      <c r="D211" s="52" t="str">
        <f t="shared" ref="D211:W211" si="49">IF(D135=D59,"","*")</f>
        <v/>
      </c>
      <c r="E211" s="52" t="str">
        <f t="shared" si="49"/>
        <v/>
      </c>
      <c r="F211" s="52" t="str">
        <f t="shared" si="49"/>
        <v/>
      </c>
      <c r="G211" s="52" t="str">
        <f t="shared" si="49"/>
        <v/>
      </c>
      <c r="H211" s="52" t="str">
        <f t="shared" si="49"/>
        <v/>
      </c>
      <c r="I211" s="52" t="str">
        <f t="shared" si="49"/>
        <v/>
      </c>
      <c r="J211" s="52" t="str">
        <f t="shared" si="49"/>
        <v/>
      </c>
      <c r="K211" s="52" t="str">
        <f t="shared" si="49"/>
        <v/>
      </c>
      <c r="L211" s="52" t="str">
        <f t="shared" si="49"/>
        <v/>
      </c>
      <c r="M211" s="52" t="str">
        <f t="shared" si="49"/>
        <v/>
      </c>
      <c r="N211" s="52" t="str">
        <f t="shared" si="49"/>
        <v/>
      </c>
      <c r="O211" s="52" t="str">
        <f t="shared" si="49"/>
        <v/>
      </c>
      <c r="P211" s="52" t="str">
        <f t="shared" si="49"/>
        <v/>
      </c>
      <c r="Q211" s="52" t="str">
        <f t="shared" si="49"/>
        <v/>
      </c>
      <c r="R211" s="52" t="str">
        <f t="shared" si="49"/>
        <v/>
      </c>
      <c r="S211" s="52" t="str">
        <f t="shared" si="49"/>
        <v/>
      </c>
      <c r="T211" s="52" t="str">
        <f t="shared" si="49"/>
        <v/>
      </c>
      <c r="U211" s="52" t="str">
        <f t="shared" si="49"/>
        <v/>
      </c>
      <c r="V211" s="52" t="str">
        <f t="shared" si="49"/>
        <v/>
      </c>
      <c r="W211" s="52" t="str">
        <f t="shared" si="49"/>
        <v/>
      </c>
    </row>
    <row r="212" spans="1:23" ht="14.25" hidden="1" customHeight="1">
      <c r="A212" s="69" t="s">
        <v>289</v>
      </c>
      <c r="D212" s="70" t="str">
        <f t="shared" ref="D212:W212" si="50">IF(D136=D60,"","*")</f>
        <v/>
      </c>
      <c r="E212" s="70" t="str">
        <f t="shared" si="50"/>
        <v/>
      </c>
      <c r="F212" s="70" t="str">
        <f t="shared" si="50"/>
        <v/>
      </c>
      <c r="G212" s="70" t="str">
        <f t="shared" si="50"/>
        <v/>
      </c>
      <c r="H212" s="70" t="str">
        <f t="shared" si="50"/>
        <v/>
      </c>
      <c r="I212" s="70" t="str">
        <f t="shared" si="50"/>
        <v/>
      </c>
      <c r="J212" s="70" t="str">
        <f t="shared" si="50"/>
        <v/>
      </c>
      <c r="K212" s="70" t="str">
        <f t="shared" si="50"/>
        <v/>
      </c>
      <c r="L212" s="70" t="str">
        <f t="shared" si="50"/>
        <v/>
      </c>
      <c r="M212" s="70" t="str">
        <f t="shared" si="50"/>
        <v/>
      </c>
      <c r="N212" s="70" t="str">
        <f t="shared" si="50"/>
        <v/>
      </c>
      <c r="O212" s="70" t="str">
        <f t="shared" si="50"/>
        <v/>
      </c>
      <c r="P212" s="70" t="str">
        <f t="shared" si="50"/>
        <v/>
      </c>
      <c r="Q212" s="70" t="str">
        <f t="shared" si="50"/>
        <v/>
      </c>
      <c r="R212" s="70" t="str">
        <f t="shared" si="50"/>
        <v/>
      </c>
      <c r="S212" s="70" t="str">
        <f t="shared" si="50"/>
        <v/>
      </c>
      <c r="T212" s="70" t="str">
        <f t="shared" si="50"/>
        <v/>
      </c>
      <c r="U212" s="70" t="str">
        <f t="shared" si="50"/>
        <v/>
      </c>
      <c r="V212" s="70" t="str">
        <f t="shared" si="50"/>
        <v/>
      </c>
      <c r="W212" s="70" t="str">
        <f t="shared" si="50"/>
        <v/>
      </c>
    </row>
    <row r="213" spans="1:23" ht="14.25" hidden="1" customHeight="1">
      <c r="A213" s="150" t="s">
        <v>218</v>
      </c>
      <c r="D213" s="52" t="str">
        <f t="shared" ref="D213:W213" si="51">IF(D137=D61,"","*")</f>
        <v/>
      </c>
      <c r="E213" s="52" t="str">
        <f t="shared" si="51"/>
        <v/>
      </c>
      <c r="F213" s="52" t="str">
        <f t="shared" si="51"/>
        <v/>
      </c>
      <c r="G213" s="52" t="str">
        <f t="shared" si="51"/>
        <v/>
      </c>
      <c r="H213" s="52" t="str">
        <f t="shared" si="51"/>
        <v/>
      </c>
      <c r="I213" s="52" t="str">
        <f t="shared" si="51"/>
        <v/>
      </c>
      <c r="J213" s="52" t="str">
        <f t="shared" si="51"/>
        <v/>
      </c>
      <c r="K213" s="52" t="str">
        <f t="shared" si="51"/>
        <v/>
      </c>
      <c r="L213" s="52" t="str">
        <f t="shared" si="51"/>
        <v/>
      </c>
      <c r="M213" s="52" t="str">
        <f t="shared" si="51"/>
        <v/>
      </c>
      <c r="N213" s="52" t="str">
        <f t="shared" si="51"/>
        <v/>
      </c>
      <c r="O213" s="52" t="str">
        <f t="shared" si="51"/>
        <v/>
      </c>
      <c r="P213" s="52" t="str">
        <f t="shared" si="51"/>
        <v/>
      </c>
      <c r="Q213" s="52" t="str">
        <f t="shared" si="51"/>
        <v/>
      </c>
      <c r="R213" s="52" t="str">
        <f t="shared" si="51"/>
        <v/>
      </c>
      <c r="S213" s="52" t="str">
        <f t="shared" si="51"/>
        <v/>
      </c>
      <c r="T213" s="52" t="str">
        <f t="shared" si="51"/>
        <v/>
      </c>
      <c r="U213" s="52" t="str">
        <f t="shared" si="51"/>
        <v/>
      </c>
      <c r="V213" s="52" t="str">
        <f t="shared" si="51"/>
        <v/>
      </c>
      <c r="W213" s="52" t="str">
        <f t="shared" si="51"/>
        <v/>
      </c>
    </row>
    <row r="214" spans="1:23" ht="14.25" hidden="1" customHeight="1">
      <c r="A214" s="151"/>
      <c r="D214" s="52" t="str">
        <f t="shared" ref="D214:W214" si="52">IF(D138=D62,"","*")</f>
        <v/>
      </c>
      <c r="E214" s="52" t="str">
        <f t="shared" si="52"/>
        <v/>
      </c>
      <c r="F214" s="52" t="str">
        <f t="shared" si="52"/>
        <v/>
      </c>
      <c r="G214" s="52" t="str">
        <f t="shared" si="52"/>
        <v/>
      </c>
      <c r="H214" s="52" t="str">
        <f t="shared" si="52"/>
        <v/>
      </c>
      <c r="I214" s="52" t="str">
        <f t="shared" si="52"/>
        <v/>
      </c>
      <c r="J214" s="52" t="str">
        <f t="shared" si="52"/>
        <v/>
      </c>
      <c r="K214" s="52" t="str">
        <f t="shared" si="52"/>
        <v/>
      </c>
      <c r="L214" s="52" t="str">
        <f t="shared" si="52"/>
        <v/>
      </c>
      <c r="M214" s="52" t="str">
        <f t="shared" si="52"/>
        <v/>
      </c>
      <c r="N214" s="52" t="str">
        <f t="shared" si="52"/>
        <v/>
      </c>
      <c r="O214" s="52" t="str">
        <f t="shared" si="52"/>
        <v/>
      </c>
      <c r="P214" s="52" t="str">
        <f t="shared" si="52"/>
        <v/>
      </c>
      <c r="Q214" s="52" t="str">
        <f t="shared" si="52"/>
        <v/>
      </c>
      <c r="R214" s="52" t="str">
        <f t="shared" si="52"/>
        <v/>
      </c>
      <c r="S214" s="52" t="str">
        <f t="shared" si="52"/>
        <v/>
      </c>
      <c r="T214" s="52" t="str">
        <f t="shared" si="52"/>
        <v/>
      </c>
      <c r="U214" s="52" t="str">
        <f t="shared" si="52"/>
        <v/>
      </c>
      <c r="V214" s="52" t="str">
        <f t="shared" si="52"/>
        <v/>
      </c>
      <c r="W214" s="52" t="str">
        <f t="shared" si="52"/>
        <v/>
      </c>
    </row>
    <row r="215" spans="1:23" ht="14.25" hidden="1" customHeight="1">
      <c r="A215" s="69" t="s">
        <v>290</v>
      </c>
      <c r="D215" s="70" t="str">
        <f t="shared" ref="D215:W215" si="53">IF(D139=D63,"","*")</f>
        <v/>
      </c>
      <c r="E215" s="70" t="str">
        <f t="shared" si="53"/>
        <v/>
      </c>
      <c r="F215" s="70" t="str">
        <f t="shared" si="53"/>
        <v/>
      </c>
      <c r="G215" s="70" t="str">
        <f t="shared" si="53"/>
        <v/>
      </c>
      <c r="H215" s="70" t="str">
        <f t="shared" si="53"/>
        <v/>
      </c>
      <c r="I215" s="70" t="str">
        <f t="shared" si="53"/>
        <v/>
      </c>
      <c r="J215" s="70" t="str">
        <f t="shared" si="53"/>
        <v/>
      </c>
      <c r="K215" s="70" t="str">
        <f t="shared" si="53"/>
        <v/>
      </c>
      <c r="L215" s="70" t="str">
        <f t="shared" si="53"/>
        <v/>
      </c>
      <c r="M215" s="70" t="str">
        <f t="shared" si="53"/>
        <v/>
      </c>
      <c r="N215" s="70" t="str">
        <f t="shared" si="53"/>
        <v/>
      </c>
      <c r="O215" s="70" t="str">
        <f t="shared" si="53"/>
        <v/>
      </c>
      <c r="P215" s="70" t="str">
        <f t="shared" si="53"/>
        <v/>
      </c>
      <c r="Q215" s="70" t="str">
        <f t="shared" si="53"/>
        <v/>
      </c>
      <c r="R215" s="70" t="str">
        <f t="shared" si="53"/>
        <v/>
      </c>
      <c r="S215" s="70" t="str">
        <f t="shared" si="53"/>
        <v/>
      </c>
      <c r="T215" s="70" t="str">
        <f t="shared" si="53"/>
        <v/>
      </c>
      <c r="U215" s="70" t="str">
        <f t="shared" si="53"/>
        <v/>
      </c>
      <c r="V215" s="70" t="str">
        <f t="shared" si="53"/>
        <v/>
      </c>
      <c r="W215" s="70" t="str">
        <f t="shared" si="53"/>
        <v/>
      </c>
    </row>
    <row r="216" spans="1:23" ht="14.25" hidden="1" customHeight="1">
      <c r="A216" s="150" t="s">
        <v>219</v>
      </c>
      <c r="D216" s="52" t="str">
        <f t="shared" ref="D216:W216" si="54">IF(D140=D64,"","*")</f>
        <v/>
      </c>
      <c r="E216" s="52" t="str">
        <f t="shared" si="54"/>
        <v/>
      </c>
      <c r="F216" s="52" t="str">
        <f t="shared" si="54"/>
        <v/>
      </c>
      <c r="G216" s="52" t="str">
        <f t="shared" si="54"/>
        <v/>
      </c>
      <c r="H216" s="52" t="str">
        <f t="shared" si="54"/>
        <v/>
      </c>
      <c r="I216" s="52" t="str">
        <f t="shared" si="54"/>
        <v/>
      </c>
      <c r="J216" s="52" t="str">
        <f t="shared" si="54"/>
        <v/>
      </c>
      <c r="K216" s="52" t="str">
        <f t="shared" si="54"/>
        <v/>
      </c>
      <c r="L216" s="52" t="str">
        <f t="shared" si="54"/>
        <v/>
      </c>
      <c r="M216" s="52" t="str">
        <f t="shared" si="54"/>
        <v/>
      </c>
      <c r="N216" s="52" t="str">
        <f t="shared" si="54"/>
        <v/>
      </c>
      <c r="O216" s="52" t="str">
        <f t="shared" si="54"/>
        <v/>
      </c>
      <c r="P216" s="52" t="str">
        <f t="shared" si="54"/>
        <v/>
      </c>
      <c r="Q216" s="52" t="str">
        <f t="shared" si="54"/>
        <v/>
      </c>
      <c r="R216" s="52" t="str">
        <f t="shared" si="54"/>
        <v/>
      </c>
      <c r="S216" s="52" t="str">
        <f t="shared" si="54"/>
        <v/>
      </c>
      <c r="T216" s="52" t="str">
        <f t="shared" si="54"/>
        <v/>
      </c>
      <c r="U216" s="52" t="str">
        <f t="shared" si="54"/>
        <v/>
      </c>
      <c r="V216" s="52" t="str">
        <f t="shared" si="54"/>
        <v/>
      </c>
      <c r="W216" s="52" t="str">
        <f t="shared" si="54"/>
        <v/>
      </c>
    </row>
    <row r="217" spans="1:23" ht="14.25" hidden="1" customHeight="1">
      <c r="A217" s="151"/>
      <c r="D217" s="52" t="str">
        <f t="shared" ref="D217:W217" si="55">IF(D141=D65,"","*")</f>
        <v/>
      </c>
      <c r="E217" s="52" t="str">
        <f t="shared" si="55"/>
        <v/>
      </c>
      <c r="F217" s="52" t="str">
        <f t="shared" si="55"/>
        <v/>
      </c>
      <c r="G217" s="52" t="str">
        <f t="shared" si="55"/>
        <v/>
      </c>
      <c r="H217" s="52" t="str">
        <f t="shared" si="55"/>
        <v/>
      </c>
      <c r="I217" s="52" t="str">
        <f t="shared" si="55"/>
        <v/>
      </c>
      <c r="J217" s="52" t="str">
        <f t="shared" si="55"/>
        <v/>
      </c>
      <c r="K217" s="52" t="str">
        <f t="shared" si="55"/>
        <v/>
      </c>
      <c r="L217" s="52" t="str">
        <f t="shared" si="55"/>
        <v/>
      </c>
      <c r="M217" s="52" t="str">
        <f t="shared" si="55"/>
        <v/>
      </c>
      <c r="N217" s="52" t="str">
        <f t="shared" si="55"/>
        <v/>
      </c>
      <c r="O217" s="52" t="str">
        <f t="shared" si="55"/>
        <v/>
      </c>
      <c r="P217" s="52" t="str">
        <f t="shared" si="55"/>
        <v/>
      </c>
      <c r="Q217" s="52" t="str">
        <f t="shared" si="55"/>
        <v/>
      </c>
      <c r="R217" s="52" t="str">
        <f t="shared" si="55"/>
        <v/>
      </c>
      <c r="S217" s="52" t="str">
        <f t="shared" si="55"/>
        <v/>
      </c>
      <c r="T217" s="52" t="str">
        <f t="shared" si="55"/>
        <v/>
      </c>
      <c r="U217" s="52" t="str">
        <f t="shared" si="55"/>
        <v/>
      </c>
      <c r="V217" s="52" t="str">
        <f t="shared" si="55"/>
        <v/>
      </c>
      <c r="W217" s="52" t="str">
        <f t="shared" si="55"/>
        <v/>
      </c>
    </row>
    <row r="218" spans="1:23" ht="14.25" hidden="1" customHeight="1">
      <c r="A218" s="69" t="s">
        <v>291</v>
      </c>
      <c r="D218" s="70" t="str">
        <f t="shared" ref="D218:W218" si="56">IF(D142=D66,"","*")</f>
        <v/>
      </c>
      <c r="E218" s="70" t="str">
        <f t="shared" si="56"/>
        <v/>
      </c>
      <c r="F218" s="70" t="str">
        <f t="shared" si="56"/>
        <v/>
      </c>
      <c r="G218" s="70" t="str">
        <f t="shared" si="56"/>
        <v/>
      </c>
      <c r="H218" s="70" t="str">
        <f t="shared" si="56"/>
        <v/>
      </c>
      <c r="I218" s="70" t="str">
        <f t="shared" si="56"/>
        <v/>
      </c>
      <c r="J218" s="70" t="str">
        <f t="shared" si="56"/>
        <v/>
      </c>
      <c r="K218" s="70" t="str">
        <f t="shared" si="56"/>
        <v/>
      </c>
      <c r="L218" s="70" t="str">
        <f t="shared" si="56"/>
        <v/>
      </c>
      <c r="M218" s="70" t="str">
        <f t="shared" si="56"/>
        <v/>
      </c>
      <c r="N218" s="70" t="str">
        <f t="shared" si="56"/>
        <v/>
      </c>
      <c r="O218" s="70" t="str">
        <f t="shared" si="56"/>
        <v/>
      </c>
      <c r="P218" s="70" t="str">
        <f t="shared" si="56"/>
        <v/>
      </c>
      <c r="Q218" s="70" t="str">
        <f t="shared" si="56"/>
        <v/>
      </c>
      <c r="R218" s="70" t="str">
        <f t="shared" si="56"/>
        <v/>
      </c>
      <c r="S218" s="70" t="str">
        <f t="shared" si="56"/>
        <v/>
      </c>
      <c r="T218" s="70" t="str">
        <f t="shared" si="56"/>
        <v/>
      </c>
      <c r="U218" s="70" t="str">
        <f t="shared" si="56"/>
        <v/>
      </c>
      <c r="V218" s="70" t="str">
        <f t="shared" si="56"/>
        <v/>
      </c>
      <c r="W218" s="70" t="str">
        <f t="shared" si="56"/>
        <v/>
      </c>
    </row>
    <row r="219" spans="1:23" ht="14.25" hidden="1" customHeight="1">
      <c r="A219" s="150" t="s">
        <v>220</v>
      </c>
      <c r="D219" s="52" t="str">
        <f t="shared" ref="D219:W219" si="57">IF(D143=D67,"","*")</f>
        <v/>
      </c>
      <c r="E219" s="52" t="str">
        <f t="shared" si="57"/>
        <v/>
      </c>
      <c r="F219" s="52" t="str">
        <f t="shared" si="57"/>
        <v/>
      </c>
      <c r="G219" s="52" t="str">
        <f t="shared" si="57"/>
        <v/>
      </c>
      <c r="H219" s="52" t="str">
        <f t="shared" si="57"/>
        <v/>
      </c>
      <c r="I219" s="52" t="str">
        <f t="shared" si="57"/>
        <v/>
      </c>
      <c r="J219" s="52" t="str">
        <f t="shared" si="57"/>
        <v/>
      </c>
      <c r="K219" s="52" t="str">
        <f t="shared" si="57"/>
        <v/>
      </c>
      <c r="L219" s="52" t="str">
        <f t="shared" si="57"/>
        <v/>
      </c>
      <c r="M219" s="52" t="str">
        <f t="shared" si="57"/>
        <v/>
      </c>
      <c r="N219" s="52" t="str">
        <f t="shared" si="57"/>
        <v/>
      </c>
      <c r="O219" s="52" t="str">
        <f t="shared" si="57"/>
        <v/>
      </c>
      <c r="P219" s="52" t="str">
        <f t="shared" si="57"/>
        <v/>
      </c>
      <c r="Q219" s="52" t="str">
        <f t="shared" si="57"/>
        <v/>
      </c>
      <c r="R219" s="52" t="str">
        <f t="shared" si="57"/>
        <v/>
      </c>
      <c r="S219" s="52" t="str">
        <f t="shared" si="57"/>
        <v/>
      </c>
      <c r="T219" s="52" t="str">
        <f t="shared" si="57"/>
        <v/>
      </c>
      <c r="U219" s="52" t="str">
        <f t="shared" si="57"/>
        <v/>
      </c>
      <c r="V219" s="52" t="str">
        <f t="shared" si="57"/>
        <v/>
      </c>
      <c r="W219" s="52" t="str">
        <f t="shared" si="57"/>
        <v/>
      </c>
    </row>
    <row r="220" spans="1:23" ht="14.25" hidden="1" customHeight="1">
      <c r="A220" s="151"/>
      <c r="D220" s="52" t="str">
        <f t="shared" ref="D220:W220" si="58">IF(D144=D68,"","*")</f>
        <v/>
      </c>
      <c r="E220" s="52" t="str">
        <f t="shared" si="58"/>
        <v/>
      </c>
      <c r="F220" s="52" t="str">
        <f t="shared" si="58"/>
        <v/>
      </c>
      <c r="G220" s="52" t="str">
        <f t="shared" si="58"/>
        <v/>
      </c>
      <c r="H220" s="52" t="str">
        <f t="shared" si="58"/>
        <v/>
      </c>
      <c r="I220" s="52" t="str">
        <f t="shared" si="58"/>
        <v/>
      </c>
      <c r="J220" s="52" t="str">
        <f t="shared" si="58"/>
        <v/>
      </c>
      <c r="K220" s="52" t="str">
        <f t="shared" si="58"/>
        <v/>
      </c>
      <c r="L220" s="52" t="str">
        <f t="shared" si="58"/>
        <v/>
      </c>
      <c r="M220" s="52" t="str">
        <f t="shared" si="58"/>
        <v/>
      </c>
      <c r="N220" s="52" t="str">
        <f t="shared" si="58"/>
        <v/>
      </c>
      <c r="O220" s="52" t="str">
        <f t="shared" si="58"/>
        <v/>
      </c>
      <c r="P220" s="52" t="str">
        <f t="shared" si="58"/>
        <v/>
      </c>
      <c r="Q220" s="52" t="str">
        <f t="shared" si="58"/>
        <v/>
      </c>
      <c r="R220" s="52" t="str">
        <f t="shared" si="58"/>
        <v/>
      </c>
      <c r="S220" s="52" t="str">
        <f t="shared" si="58"/>
        <v/>
      </c>
      <c r="T220" s="52" t="str">
        <f t="shared" si="58"/>
        <v/>
      </c>
      <c r="U220" s="52" t="str">
        <f t="shared" si="58"/>
        <v/>
      </c>
      <c r="V220" s="52" t="str">
        <f t="shared" si="58"/>
        <v/>
      </c>
      <c r="W220" s="52" t="str">
        <f t="shared" si="58"/>
        <v/>
      </c>
    </row>
    <row r="221" spans="1:23" ht="14.25" hidden="1" customHeight="1">
      <c r="A221" s="69" t="s">
        <v>292</v>
      </c>
      <c r="D221" s="70" t="str">
        <f t="shared" ref="D221:W221" si="59">IF(D145=D69,"","*")</f>
        <v/>
      </c>
      <c r="E221" s="70" t="str">
        <f t="shared" si="59"/>
        <v/>
      </c>
      <c r="F221" s="70" t="str">
        <f t="shared" si="59"/>
        <v/>
      </c>
      <c r="G221" s="70" t="str">
        <f t="shared" si="59"/>
        <v/>
      </c>
      <c r="H221" s="70" t="str">
        <f t="shared" si="59"/>
        <v/>
      </c>
      <c r="I221" s="70" t="str">
        <f t="shared" si="59"/>
        <v/>
      </c>
      <c r="J221" s="70" t="str">
        <f t="shared" si="59"/>
        <v/>
      </c>
      <c r="K221" s="70" t="str">
        <f t="shared" si="59"/>
        <v/>
      </c>
      <c r="L221" s="70" t="str">
        <f t="shared" si="59"/>
        <v/>
      </c>
      <c r="M221" s="70" t="str">
        <f t="shared" si="59"/>
        <v/>
      </c>
      <c r="N221" s="70" t="str">
        <f t="shared" si="59"/>
        <v/>
      </c>
      <c r="O221" s="70" t="str">
        <f t="shared" si="59"/>
        <v/>
      </c>
      <c r="P221" s="70" t="str">
        <f t="shared" si="59"/>
        <v/>
      </c>
      <c r="Q221" s="70" t="str">
        <f t="shared" si="59"/>
        <v/>
      </c>
      <c r="R221" s="70" t="str">
        <f t="shared" si="59"/>
        <v/>
      </c>
      <c r="S221" s="70" t="str">
        <f t="shared" si="59"/>
        <v/>
      </c>
      <c r="T221" s="70" t="str">
        <f t="shared" si="59"/>
        <v/>
      </c>
      <c r="U221" s="70" t="str">
        <f t="shared" si="59"/>
        <v/>
      </c>
      <c r="V221" s="70" t="str">
        <f t="shared" si="59"/>
        <v/>
      </c>
      <c r="W221" s="70" t="str">
        <f t="shared" si="59"/>
        <v/>
      </c>
    </row>
    <row r="222" spans="1:23" ht="14.25" hidden="1" customHeight="1">
      <c r="A222" s="150" t="s">
        <v>221</v>
      </c>
      <c r="D222" s="52" t="str">
        <f t="shared" ref="D222:W222" si="60">IF(D146=D70,"","*")</f>
        <v/>
      </c>
      <c r="E222" s="52" t="str">
        <f t="shared" si="60"/>
        <v/>
      </c>
      <c r="F222" s="52" t="str">
        <f t="shared" si="60"/>
        <v/>
      </c>
      <c r="G222" s="52" t="str">
        <f t="shared" si="60"/>
        <v/>
      </c>
      <c r="H222" s="52" t="str">
        <f t="shared" si="60"/>
        <v/>
      </c>
      <c r="I222" s="52" t="str">
        <f t="shared" si="60"/>
        <v/>
      </c>
      <c r="J222" s="52" t="str">
        <f t="shared" si="60"/>
        <v/>
      </c>
      <c r="K222" s="52" t="str">
        <f t="shared" si="60"/>
        <v/>
      </c>
      <c r="L222" s="52" t="str">
        <f t="shared" si="60"/>
        <v/>
      </c>
      <c r="M222" s="52" t="str">
        <f t="shared" si="60"/>
        <v/>
      </c>
      <c r="N222" s="52" t="str">
        <f t="shared" si="60"/>
        <v/>
      </c>
      <c r="O222" s="52" t="str">
        <f t="shared" si="60"/>
        <v/>
      </c>
      <c r="P222" s="52" t="str">
        <f t="shared" si="60"/>
        <v/>
      </c>
      <c r="Q222" s="52" t="str">
        <f t="shared" si="60"/>
        <v/>
      </c>
      <c r="R222" s="52" t="str">
        <f t="shared" si="60"/>
        <v/>
      </c>
      <c r="S222" s="52" t="str">
        <f t="shared" si="60"/>
        <v/>
      </c>
      <c r="T222" s="52" t="str">
        <f t="shared" si="60"/>
        <v/>
      </c>
      <c r="U222" s="52" t="str">
        <f t="shared" si="60"/>
        <v/>
      </c>
      <c r="V222" s="52" t="str">
        <f t="shared" si="60"/>
        <v/>
      </c>
      <c r="W222" s="52" t="str">
        <f t="shared" si="60"/>
        <v/>
      </c>
    </row>
    <row r="223" spans="1:23" ht="14.25" hidden="1" customHeight="1">
      <c r="A223" s="151"/>
      <c r="D223" s="52" t="str">
        <f t="shared" ref="D223:W223" si="61">IF(D147=D71,"","*")</f>
        <v/>
      </c>
      <c r="E223" s="52" t="str">
        <f t="shared" si="61"/>
        <v/>
      </c>
      <c r="F223" s="52" t="str">
        <f t="shared" si="61"/>
        <v/>
      </c>
      <c r="G223" s="52" t="str">
        <f t="shared" si="61"/>
        <v/>
      </c>
      <c r="H223" s="52" t="str">
        <f t="shared" si="61"/>
        <v/>
      </c>
      <c r="I223" s="52" t="str">
        <f t="shared" si="61"/>
        <v/>
      </c>
      <c r="J223" s="52" t="str">
        <f t="shared" si="61"/>
        <v/>
      </c>
      <c r="K223" s="52" t="str">
        <f t="shared" si="61"/>
        <v/>
      </c>
      <c r="L223" s="52" t="str">
        <f t="shared" si="61"/>
        <v/>
      </c>
      <c r="M223" s="52" t="str">
        <f t="shared" si="61"/>
        <v/>
      </c>
      <c r="N223" s="52" t="str">
        <f t="shared" si="61"/>
        <v/>
      </c>
      <c r="O223" s="52" t="str">
        <f t="shared" si="61"/>
        <v/>
      </c>
      <c r="P223" s="52" t="str">
        <f t="shared" si="61"/>
        <v/>
      </c>
      <c r="Q223" s="52" t="str">
        <f t="shared" si="61"/>
        <v/>
      </c>
      <c r="R223" s="52" t="str">
        <f t="shared" si="61"/>
        <v/>
      </c>
      <c r="S223" s="52" t="str">
        <f t="shared" si="61"/>
        <v/>
      </c>
      <c r="T223" s="52" t="str">
        <f t="shared" si="61"/>
        <v/>
      </c>
      <c r="U223" s="52" t="str">
        <f t="shared" si="61"/>
        <v/>
      </c>
      <c r="V223" s="52" t="str">
        <f t="shared" si="61"/>
        <v/>
      </c>
      <c r="W223" s="52" t="str">
        <f t="shared" si="61"/>
        <v/>
      </c>
    </row>
    <row r="224" spans="1:23" ht="14.25" hidden="1" customHeight="1">
      <c r="A224" s="69" t="s">
        <v>293</v>
      </c>
      <c r="D224" s="70" t="str">
        <f t="shared" ref="D224:W224" si="62">IF(D148=D72,"","*")</f>
        <v/>
      </c>
      <c r="E224" s="70" t="str">
        <f t="shared" si="62"/>
        <v/>
      </c>
      <c r="F224" s="70" t="str">
        <f t="shared" si="62"/>
        <v/>
      </c>
      <c r="G224" s="70" t="str">
        <f t="shared" si="62"/>
        <v/>
      </c>
      <c r="H224" s="70" t="str">
        <f t="shared" si="62"/>
        <v/>
      </c>
      <c r="I224" s="70" t="str">
        <f t="shared" si="62"/>
        <v/>
      </c>
      <c r="J224" s="70" t="str">
        <f t="shared" si="62"/>
        <v/>
      </c>
      <c r="K224" s="70" t="str">
        <f t="shared" si="62"/>
        <v/>
      </c>
      <c r="L224" s="70" t="str">
        <f t="shared" si="62"/>
        <v/>
      </c>
      <c r="M224" s="70" t="str">
        <f t="shared" si="62"/>
        <v/>
      </c>
      <c r="N224" s="70" t="str">
        <f t="shared" si="62"/>
        <v/>
      </c>
      <c r="O224" s="70" t="str">
        <f t="shared" si="62"/>
        <v/>
      </c>
      <c r="P224" s="70" t="str">
        <f t="shared" si="62"/>
        <v/>
      </c>
      <c r="Q224" s="70" t="str">
        <f t="shared" si="62"/>
        <v/>
      </c>
      <c r="R224" s="70" t="str">
        <f t="shared" si="62"/>
        <v/>
      </c>
      <c r="S224" s="70" t="str">
        <f t="shared" si="62"/>
        <v/>
      </c>
      <c r="T224" s="70" t="str">
        <f t="shared" si="62"/>
        <v/>
      </c>
      <c r="U224" s="70" t="str">
        <f t="shared" si="62"/>
        <v/>
      </c>
      <c r="V224" s="70" t="str">
        <f t="shared" si="62"/>
        <v/>
      </c>
      <c r="W224" s="70" t="str">
        <f t="shared" si="62"/>
        <v/>
      </c>
    </row>
    <row r="225" spans="1:23" ht="14.25" hidden="1" customHeight="1">
      <c r="A225" s="150" t="s">
        <v>222</v>
      </c>
      <c r="D225" s="52" t="str">
        <f t="shared" ref="D225:W225" si="63">IF(D149=D73,"","*")</f>
        <v/>
      </c>
      <c r="E225" s="52" t="str">
        <f t="shared" si="63"/>
        <v/>
      </c>
      <c r="F225" s="52" t="str">
        <f t="shared" si="63"/>
        <v/>
      </c>
      <c r="G225" s="52" t="str">
        <f t="shared" si="63"/>
        <v/>
      </c>
      <c r="H225" s="52" t="str">
        <f t="shared" si="63"/>
        <v/>
      </c>
      <c r="I225" s="52" t="str">
        <f t="shared" si="63"/>
        <v/>
      </c>
      <c r="J225" s="52" t="str">
        <f t="shared" si="63"/>
        <v/>
      </c>
      <c r="K225" s="52" t="str">
        <f t="shared" si="63"/>
        <v/>
      </c>
      <c r="L225" s="52" t="str">
        <f t="shared" si="63"/>
        <v/>
      </c>
      <c r="M225" s="52" t="str">
        <f t="shared" si="63"/>
        <v/>
      </c>
      <c r="N225" s="52" t="str">
        <f t="shared" si="63"/>
        <v/>
      </c>
      <c r="O225" s="52" t="str">
        <f t="shared" si="63"/>
        <v/>
      </c>
      <c r="P225" s="52" t="str">
        <f t="shared" si="63"/>
        <v/>
      </c>
      <c r="Q225" s="52" t="str">
        <f t="shared" si="63"/>
        <v/>
      </c>
      <c r="R225" s="52" t="str">
        <f t="shared" si="63"/>
        <v/>
      </c>
      <c r="S225" s="52" t="str">
        <f t="shared" si="63"/>
        <v/>
      </c>
      <c r="T225" s="52" t="str">
        <f t="shared" si="63"/>
        <v/>
      </c>
      <c r="U225" s="52" t="str">
        <f t="shared" si="63"/>
        <v/>
      </c>
      <c r="V225" s="52" t="str">
        <f t="shared" si="63"/>
        <v/>
      </c>
      <c r="W225" s="52" t="str">
        <f t="shared" si="63"/>
        <v/>
      </c>
    </row>
    <row r="226" spans="1:23" ht="14.25" hidden="1" customHeight="1">
      <c r="A226" s="151"/>
      <c r="D226" s="52" t="str">
        <f t="shared" ref="D226:W226" si="64">IF(D150=D74,"","*")</f>
        <v/>
      </c>
      <c r="E226" s="52" t="str">
        <f t="shared" si="64"/>
        <v/>
      </c>
      <c r="F226" s="52" t="str">
        <f t="shared" si="64"/>
        <v/>
      </c>
      <c r="G226" s="52" t="str">
        <f t="shared" si="64"/>
        <v/>
      </c>
      <c r="H226" s="52" t="str">
        <f t="shared" si="64"/>
        <v/>
      </c>
      <c r="I226" s="52" t="str">
        <f t="shared" si="64"/>
        <v/>
      </c>
      <c r="J226" s="52" t="str">
        <f t="shared" si="64"/>
        <v/>
      </c>
      <c r="K226" s="52" t="str">
        <f t="shared" si="64"/>
        <v/>
      </c>
      <c r="L226" s="52" t="str">
        <f t="shared" si="64"/>
        <v/>
      </c>
      <c r="M226" s="52" t="str">
        <f t="shared" si="64"/>
        <v/>
      </c>
      <c r="N226" s="52" t="str">
        <f t="shared" si="64"/>
        <v/>
      </c>
      <c r="O226" s="52" t="str">
        <f t="shared" si="64"/>
        <v/>
      </c>
      <c r="P226" s="52" t="str">
        <f t="shared" si="64"/>
        <v/>
      </c>
      <c r="Q226" s="52" t="str">
        <f t="shared" si="64"/>
        <v/>
      </c>
      <c r="R226" s="52" t="str">
        <f t="shared" si="64"/>
        <v/>
      </c>
      <c r="S226" s="52" t="str">
        <f t="shared" si="64"/>
        <v/>
      </c>
      <c r="T226" s="52" t="str">
        <f t="shared" si="64"/>
        <v/>
      </c>
      <c r="U226" s="52" t="str">
        <f t="shared" si="64"/>
        <v/>
      </c>
      <c r="V226" s="52" t="str">
        <f t="shared" si="64"/>
        <v/>
      </c>
      <c r="W226" s="52" t="str">
        <f t="shared" si="64"/>
        <v/>
      </c>
    </row>
    <row r="227" spans="1:23" ht="14.25" hidden="1" customHeight="1">
      <c r="A227" s="69" t="s">
        <v>329</v>
      </c>
      <c r="D227" s="70" t="e">
        <f>IF(D151=#REF!,"","*")</f>
        <v>#REF!</v>
      </c>
      <c r="E227" s="70" t="e">
        <f>IF(E151=#REF!,"","*")</f>
        <v>#REF!</v>
      </c>
      <c r="F227" s="70" t="e">
        <f>IF(F151=#REF!,"","*")</f>
        <v>#REF!</v>
      </c>
      <c r="G227" s="70" t="e">
        <f>IF(G151=#REF!,"","*")</f>
        <v>#REF!</v>
      </c>
      <c r="H227" s="70" t="e">
        <f>IF(H151=#REF!,"","*")</f>
        <v>#REF!</v>
      </c>
      <c r="I227" s="70" t="e">
        <f>IF(I151=#REF!,"","*")</f>
        <v>#REF!</v>
      </c>
      <c r="J227" s="70" t="e">
        <f>IF(J151=#REF!,"","*")</f>
        <v>#REF!</v>
      </c>
      <c r="K227" s="70" t="e">
        <f>IF(K151=#REF!,"","*")</f>
        <v>#REF!</v>
      </c>
      <c r="L227" s="70" t="e">
        <f>IF(L151=#REF!,"","*")</f>
        <v>#REF!</v>
      </c>
      <c r="M227" s="70" t="e">
        <f>IF(M151=#REF!,"","*")</f>
        <v>#REF!</v>
      </c>
      <c r="N227" s="70" t="e">
        <f>IF(N151=#REF!,"","*")</f>
        <v>#REF!</v>
      </c>
      <c r="O227" s="70" t="e">
        <f>IF(O151=#REF!,"","*")</f>
        <v>#REF!</v>
      </c>
      <c r="P227" s="70" t="e">
        <f>IF(P151=#REF!,"","*")</f>
        <v>#REF!</v>
      </c>
      <c r="Q227" s="70" t="e">
        <f>IF(Q151=#REF!,"","*")</f>
        <v>#REF!</v>
      </c>
      <c r="R227" s="70" t="e">
        <f>IF(R151=#REF!,"","*")</f>
        <v>#REF!</v>
      </c>
      <c r="S227" s="70" t="e">
        <f>IF(S151=#REF!,"","*")</f>
        <v>#REF!</v>
      </c>
      <c r="T227" s="70" t="e">
        <f>IF(T151=#REF!,"","*")</f>
        <v>#REF!</v>
      </c>
      <c r="U227" s="70" t="e">
        <f>IF(U151=#REF!,"","*")</f>
        <v>#REF!</v>
      </c>
      <c r="V227" s="70" t="e">
        <f>IF(V151=#REF!,"","*")</f>
        <v>#REF!</v>
      </c>
      <c r="W227" s="70" t="e">
        <f>IF(W151=#REF!,"","*")</f>
        <v>#REF!</v>
      </c>
    </row>
    <row r="228" spans="1:23" ht="14.25" hidden="1" customHeight="1">
      <c r="A228" s="150" t="s">
        <v>223</v>
      </c>
      <c r="D228" s="52" t="e">
        <f>IF(D152=#REF!,"","*")</f>
        <v>#REF!</v>
      </c>
      <c r="E228" s="52" t="e">
        <f>IF(E152=#REF!,"","*")</f>
        <v>#REF!</v>
      </c>
      <c r="F228" s="52" t="e">
        <f>IF(F152=#REF!,"","*")</f>
        <v>#REF!</v>
      </c>
      <c r="G228" s="52" t="e">
        <f>IF(G152=#REF!,"","*")</f>
        <v>#REF!</v>
      </c>
      <c r="H228" s="52" t="e">
        <f>IF(H152=#REF!,"","*")</f>
        <v>#REF!</v>
      </c>
      <c r="I228" s="52" t="e">
        <f>IF(I152=#REF!,"","*")</f>
        <v>#REF!</v>
      </c>
      <c r="J228" s="52" t="e">
        <f>IF(J152=#REF!,"","*")</f>
        <v>#REF!</v>
      </c>
      <c r="K228" s="52" t="e">
        <f>IF(K152=#REF!,"","*")</f>
        <v>#REF!</v>
      </c>
      <c r="L228" s="52" t="e">
        <f>IF(L152=#REF!,"","*")</f>
        <v>#REF!</v>
      </c>
      <c r="M228" s="52" t="e">
        <f>IF(M152=#REF!,"","*")</f>
        <v>#REF!</v>
      </c>
      <c r="N228" s="52" t="e">
        <f>IF(N152=#REF!,"","*")</f>
        <v>#REF!</v>
      </c>
      <c r="O228" s="52" t="e">
        <f>IF(O152=#REF!,"","*")</f>
        <v>#REF!</v>
      </c>
      <c r="P228" s="52" t="e">
        <f>IF(P152=#REF!,"","*")</f>
        <v>#REF!</v>
      </c>
      <c r="Q228" s="52" t="e">
        <f>IF(Q152=#REF!,"","*")</f>
        <v>#REF!</v>
      </c>
      <c r="R228" s="52" t="e">
        <f>IF(R152=#REF!,"","*")</f>
        <v>#REF!</v>
      </c>
      <c r="S228" s="52" t="e">
        <f>IF(S152=#REF!,"","*")</f>
        <v>#REF!</v>
      </c>
      <c r="T228" s="52" t="e">
        <f>IF(T152=#REF!,"","*")</f>
        <v>#REF!</v>
      </c>
      <c r="U228" s="52" t="e">
        <f>IF(U152=#REF!,"","*")</f>
        <v>#REF!</v>
      </c>
      <c r="V228" s="52" t="e">
        <f>IF(V152=#REF!,"","*")</f>
        <v>#REF!</v>
      </c>
      <c r="W228" s="52" t="e">
        <f>IF(W152=#REF!,"","*")</f>
        <v>#REF!</v>
      </c>
    </row>
    <row r="229" spans="1:23" ht="14.25" hidden="1" customHeight="1">
      <c r="A229" s="151"/>
      <c r="D229" s="52" t="e">
        <f>IF(D153=#REF!,"","*")</f>
        <v>#REF!</v>
      </c>
      <c r="E229" s="52" t="e">
        <f>IF(E153=#REF!,"","*")</f>
        <v>#REF!</v>
      </c>
      <c r="F229" s="52" t="e">
        <f>IF(F153=#REF!,"","*")</f>
        <v>#REF!</v>
      </c>
      <c r="G229" s="52" t="e">
        <f>IF(G153=#REF!,"","*")</f>
        <v>#REF!</v>
      </c>
      <c r="H229" s="52" t="e">
        <f>IF(H153=#REF!,"","*")</f>
        <v>#REF!</v>
      </c>
      <c r="I229" s="52" t="e">
        <f>IF(I153=#REF!,"","*")</f>
        <v>#REF!</v>
      </c>
      <c r="J229" s="52" t="e">
        <f>IF(J153=#REF!,"","*")</f>
        <v>#REF!</v>
      </c>
      <c r="K229" s="52" t="e">
        <f>IF(K153=#REF!,"","*")</f>
        <v>#REF!</v>
      </c>
      <c r="L229" s="52" t="e">
        <f>IF(L153=#REF!,"","*")</f>
        <v>#REF!</v>
      </c>
      <c r="M229" s="52" t="e">
        <f>IF(M153=#REF!,"","*")</f>
        <v>#REF!</v>
      </c>
      <c r="N229" s="52" t="e">
        <f>IF(N153=#REF!,"","*")</f>
        <v>#REF!</v>
      </c>
      <c r="O229" s="52" t="e">
        <f>IF(O153=#REF!,"","*")</f>
        <v>#REF!</v>
      </c>
      <c r="P229" s="52" t="e">
        <f>IF(P153=#REF!,"","*")</f>
        <v>#REF!</v>
      </c>
      <c r="Q229" s="52" t="e">
        <f>IF(Q153=#REF!,"","*")</f>
        <v>#REF!</v>
      </c>
      <c r="R229" s="52" t="e">
        <f>IF(R153=#REF!,"","*")</f>
        <v>#REF!</v>
      </c>
      <c r="S229" s="52" t="e">
        <f>IF(S153=#REF!,"","*")</f>
        <v>#REF!</v>
      </c>
      <c r="T229" s="52" t="e">
        <f>IF(T153=#REF!,"","*")</f>
        <v>#REF!</v>
      </c>
      <c r="U229" s="52" t="e">
        <f>IF(U153=#REF!,"","*")</f>
        <v>#REF!</v>
      </c>
      <c r="V229" s="52" t="e">
        <f>IF(V153=#REF!,"","*")</f>
        <v>#REF!</v>
      </c>
      <c r="W229" s="52" t="e">
        <f>IF(W153=#REF!,"","*")</f>
        <v>#REF!</v>
      </c>
    </row>
    <row r="230" spans="1:23" ht="14.25" hidden="1" customHeight="1">
      <c r="A230" s="69" t="s">
        <v>294</v>
      </c>
      <c r="D230" s="70" t="str">
        <f t="shared" ref="D230:W230" si="65">IF(D154=D75,"","*")</f>
        <v/>
      </c>
      <c r="E230" s="70" t="str">
        <f t="shared" si="65"/>
        <v/>
      </c>
      <c r="F230" s="70" t="str">
        <f t="shared" si="65"/>
        <v/>
      </c>
      <c r="G230" s="70" t="str">
        <f t="shared" si="65"/>
        <v/>
      </c>
      <c r="H230" s="70" t="str">
        <f t="shared" si="65"/>
        <v/>
      </c>
      <c r="I230" s="70" t="str">
        <f t="shared" si="65"/>
        <v/>
      </c>
      <c r="J230" s="70" t="str">
        <f t="shared" si="65"/>
        <v/>
      </c>
      <c r="K230" s="70" t="str">
        <f t="shared" si="65"/>
        <v/>
      </c>
      <c r="L230" s="70" t="str">
        <f t="shared" si="65"/>
        <v/>
      </c>
      <c r="M230" s="70" t="str">
        <f t="shared" si="65"/>
        <v/>
      </c>
      <c r="N230" s="70" t="str">
        <f t="shared" si="65"/>
        <v/>
      </c>
      <c r="O230" s="70" t="str">
        <f t="shared" si="65"/>
        <v/>
      </c>
      <c r="P230" s="70" t="str">
        <f t="shared" si="65"/>
        <v/>
      </c>
      <c r="Q230" s="70" t="str">
        <f t="shared" si="65"/>
        <v/>
      </c>
      <c r="R230" s="70" t="str">
        <f t="shared" si="65"/>
        <v/>
      </c>
      <c r="S230" s="70" t="str">
        <f t="shared" si="65"/>
        <v/>
      </c>
      <c r="T230" s="70" t="str">
        <f t="shared" si="65"/>
        <v/>
      </c>
      <c r="U230" s="70" t="str">
        <f t="shared" si="65"/>
        <v/>
      </c>
      <c r="V230" s="70" t="str">
        <f t="shared" si="65"/>
        <v/>
      </c>
      <c r="W230" s="70" t="str">
        <f t="shared" si="65"/>
        <v/>
      </c>
    </row>
    <row r="231" spans="1:23" ht="14.25" hidden="1" customHeight="1">
      <c r="A231" s="150" t="s">
        <v>224</v>
      </c>
      <c r="D231" s="52" t="str">
        <f t="shared" ref="D231:W231" si="66">IF(D155=D76,"","*")</f>
        <v/>
      </c>
      <c r="E231" s="52" t="str">
        <f t="shared" si="66"/>
        <v/>
      </c>
      <c r="F231" s="52" t="str">
        <f t="shared" si="66"/>
        <v/>
      </c>
      <c r="G231" s="52" t="str">
        <f t="shared" si="66"/>
        <v/>
      </c>
      <c r="H231" s="52" t="str">
        <f t="shared" si="66"/>
        <v/>
      </c>
      <c r="I231" s="52" t="str">
        <f t="shared" si="66"/>
        <v/>
      </c>
      <c r="J231" s="52" t="str">
        <f t="shared" si="66"/>
        <v/>
      </c>
      <c r="K231" s="52" t="str">
        <f t="shared" si="66"/>
        <v/>
      </c>
      <c r="L231" s="52" t="str">
        <f t="shared" si="66"/>
        <v/>
      </c>
      <c r="M231" s="52" t="str">
        <f t="shared" si="66"/>
        <v/>
      </c>
      <c r="N231" s="52" t="str">
        <f t="shared" si="66"/>
        <v/>
      </c>
      <c r="O231" s="52" t="str">
        <f t="shared" si="66"/>
        <v/>
      </c>
      <c r="P231" s="52" t="str">
        <f t="shared" si="66"/>
        <v/>
      </c>
      <c r="Q231" s="52" t="str">
        <f t="shared" si="66"/>
        <v/>
      </c>
      <c r="R231" s="52" t="str">
        <f t="shared" si="66"/>
        <v/>
      </c>
      <c r="S231" s="52" t="str">
        <f t="shared" si="66"/>
        <v/>
      </c>
      <c r="T231" s="52" t="str">
        <f t="shared" si="66"/>
        <v/>
      </c>
      <c r="U231" s="52" t="str">
        <f t="shared" si="66"/>
        <v/>
      </c>
      <c r="V231" s="52" t="str">
        <f t="shared" si="66"/>
        <v/>
      </c>
      <c r="W231" s="52" t="str">
        <f t="shared" si="66"/>
        <v/>
      </c>
    </row>
    <row r="232" spans="1:23" ht="14.25" hidden="1" customHeight="1">
      <c r="A232" s="151"/>
      <c r="D232" s="52" t="str">
        <f t="shared" ref="D232:W232" si="67">IF(D156=D77,"","*")</f>
        <v/>
      </c>
      <c r="E232" s="52" t="str">
        <f t="shared" si="67"/>
        <v/>
      </c>
      <c r="F232" s="52" t="str">
        <f t="shared" si="67"/>
        <v/>
      </c>
      <c r="G232" s="52" t="str">
        <f t="shared" si="67"/>
        <v/>
      </c>
      <c r="H232" s="52" t="str">
        <f t="shared" si="67"/>
        <v/>
      </c>
      <c r="I232" s="52" t="str">
        <f t="shared" si="67"/>
        <v/>
      </c>
      <c r="J232" s="52" t="str">
        <f t="shared" si="67"/>
        <v/>
      </c>
      <c r="K232" s="52" t="str">
        <f t="shared" si="67"/>
        <v/>
      </c>
      <c r="L232" s="52" t="str">
        <f t="shared" si="67"/>
        <v/>
      </c>
      <c r="M232" s="52" t="str">
        <f t="shared" si="67"/>
        <v/>
      </c>
      <c r="N232" s="52" t="str">
        <f t="shared" si="67"/>
        <v/>
      </c>
      <c r="O232" s="52" t="str">
        <f t="shared" si="67"/>
        <v/>
      </c>
      <c r="P232" s="52" t="str">
        <f t="shared" si="67"/>
        <v/>
      </c>
      <c r="Q232" s="52" t="str">
        <f t="shared" si="67"/>
        <v/>
      </c>
      <c r="R232" s="52" t="str">
        <f t="shared" si="67"/>
        <v/>
      </c>
      <c r="S232" s="52" t="str">
        <f t="shared" si="67"/>
        <v/>
      </c>
      <c r="T232" s="52" t="str">
        <f t="shared" si="67"/>
        <v/>
      </c>
      <c r="U232" s="52" t="str">
        <f t="shared" si="67"/>
        <v/>
      </c>
      <c r="V232" s="52" t="str">
        <f t="shared" si="67"/>
        <v/>
      </c>
      <c r="W232" s="52" t="str">
        <f t="shared" si="67"/>
        <v/>
      </c>
    </row>
    <row r="233" spans="1:23" ht="14.25" hidden="1" customHeight="1">
      <c r="A233" s="69" t="s">
        <v>295</v>
      </c>
      <c r="D233" s="70" t="str">
        <f t="shared" ref="D233:W233" si="68">IF(D157=D78,"","*")</f>
        <v/>
      </c>
      <c r="E233" s="70" t="str">
        <f t="shared" si="68"/>
        <v/>
      </c>
      <c r="F233" s="70" t="str">
        <f t="shared" si="68"/>
        <v/>
      </c>
      <c r="G233" s="70" t="str">
        <f t="shared" si="68"/>
        <v/>
      </c>
      <c r="H233" s="70" t="str">
        <f t="shared" si="68"/>
        <v/>
      </c>
      <c r="I233" s="70" t="str">
        <f t="shared" si="68"/>
        <v/>
      </c>
      <c r="J233" s="70" t="str">
        <f t="shared" si="68"/>
        <v/>
      </c>
      <c r="K233" s="70" t="str">
        <f t="shared" si="68"/>
        <v/>
      </c>
      <c r="L233" s="70" t="str">
        <f t="shared" si="68"/>
        <v/>
      </c>
      <c r="M233" s="70" t="str">
        <f t="shared" si="68"/>
        <v/>
      </c>
      <c r="N233" s="70" t="str">
        <f t="shared" si="68"/>
        <v/>
      </c>
      <c r="O233" s="70" t="str">
        <f t="shared" si="68"/>
        <v/>
      </c>
      <c r="P233" s="70" t="str">
        <f t="shared" si="68"/>
        <v/>
      </c>
      <c r="Q233" s="70" t="str">
        <f t="shared" si="68"/>
        <v/>
      </c>
      <c r="R233" s="70" t="str">
        <f t="shared" si="68"/>
        <v/>
      </c>
      <c r="S233" s="70" t="str">
        <f t="shared" si="68"/>
        <v/>
      </c>
      <c r="T233" s="70" t="str">
        <f t="shared" si="68"/>
        <v/>
      </c>
      <c r="U233" s="70" t="str">
        <f t="shared" si="68"/>
        <v/>
      </c>
      <c r="V233" s="70" t="str">
        <f t="shared" si="68"/>
        <v/>
      </c>
      <c r="W233" s="70" t="str">
        <f t="shared" si="68"/>
        <v/>
      </c>
    </row>
    <row r="234" spans="1:23" ht="14.25" hidden="1" customHeight="1">
      <c r="A234" s="150" t="s">
        <v>225</v>
      </c>
      <c r="D234" s="52" t="str">
        <f t="shared" ref="D234:W234" si="69">IF(D158=D79,"","*")</f>
        <v/>
      </c>
      <c r="E234" s="52" t="str">
        <f t="shared" si="69"/>
        <v/>
      </c>
      <c r="F234" s="52" t="str">
        <f t="shared" si="69"/>
        <v/>
      </c>
      <c r="G234" s="52" t="str">
        <f t="shared" si="69"/>
        <v/>
      </c>
      <c r="H234" s="52" t="str">
        <f t="shared" si="69"/>
        <v/>
      </c>
      <c r="I234" s="52" t="str">
        <f t="shared" si="69"/>
        <v/>
      </c>
      <c r="J234" s="52" t="str">
        <f t="shared" si="69"/>
        <v/>
      </c>
      <c r="K234" s="52" t="str">
        <f t="shared" si="69"/>
        <v/>
      </c>
      <c r="L234" s="52" t="str">
        <f t="shared" si="69"/>
        <v/>
      </c>
      <c r="M234" s="52" t="str">
        <f t="shared" si="69"/>
        <v/>
      </c>
      <c r="N234" s="52" t="str">
        <f t="shared" si="69"/>
        <v/>
      </c>
      <c r="O234" s="52" t="str">
        <f t="shared" si="69"/>
        <v/>
      </c>
      <c r="P234" s="52" t="str">
        <f t="shared" si="69"/>
        <v/>
      </c>
      <c r="Q234" s="52" t="str">
        <f t="shared" si="69"/>
        <v/>
      </c>
      <c r="R234" s="52" t="str">
        <f t="shared" si="69"/>
        <v/>
      </c>
      <c r="S234" s="52" t="str">
        <f t="shared" si="69"/>
        <v/>
      </c>
      <c r="T234" s="52" t="str">
        <f t="shared" si="69"/>
        <v/>
      </c>
      <c r="U234" s="52" t="str">
        <f t="shared" si="69"/>
        <v/>
      </c>
      <c r="V234" s="52" t="str">
        <f t="shared" si="69"/>
        <v/>
      </c>
      <c r="W234" s="52" t="str">
        <f t="shared" si="69"/>
        <v/>
      </c>
    </row>
    <row r="235" spans="1:23" ht="14.25" hidden="1" customHeight="1">
      <c r="A235" s="151"/>
      <c r="D235" s="53" t="str">
        <f t="shared" ref="D235:W235" si="70">IF(D159=D80,"","*")</f>
        <v/>
      </c>
      <c r="E235" s="53" t="str">
        <f t="shared" si="70"/>
        <v/>
      </c>
      <c r="F235" s="53" t="str">
        <f t="shared" si="70"/>
        <v/>
      </c>
      <c r="G235" s="53" t="str">
        <f t="shared" si="70"/>
        <v/>
      </c>
      <c r="H235" s="53" t="str">
        <f t="shared" si="70"/>
        <v/>
      </c>
      <c r="I235" s="53" t="str">
        <f t="shared" si="70"/>
        <v/>
      </c>
      <c r="J235" s="53" t="str">
        <f t="shared" si="70"/>
        <v/>
      </c>
      <c r="K235" s="53" t="str">
        <f t="shared" si="70"/>
        <v/>
      </c>
      <c r="L235" s="53" t="str">
        <f t="shared" si="70"/>
        <v/>
      </c>
      <c r="M235" s="53" t="str">
        <f t="shared" si="70"/>
        <v/>
      </c>
      <c r="N235" s="53" t="str">
        <f t="shared" si="70"/>
        <v/>
      </c>
      <c r="O235" s="53" t="str">
        <f t="shared" si="70"/>
        <v/>
      </c>
      <c r="P235" s="53" t="str">
        <f t="shared" si="70"/>
        <v/>
      </c>
      <c r="Q235" s="53" t="str">
        <f t="shared" si="70"/>
        <v/>
      </c>
      <c r="R235" s="53" t="str">
        <f t="shared" si="70"/>
        <v/>
      </c>
      <c r="S235" s="53" t="str">
        <f t="shared" si="70"/>
        <v/>
      </c>
      <c r="T235" s="53" t="str">
        <f t="shared" si="70"/>
        <v/>
      </c>
      <c r="U235" s="53" t="str">
        <f t="shared" si="70"/>
        <v/>
      </c>
      <c r="V235" s="53" t="str">
        <f t="shared" si="70"/>
        <v/>
      </c>
      <c r="W235" s="53" t="str">
        <f t="shared" si="70"/>
        <v/>
      </c>
    </row>
  </sheetData>
  <mergeCells count="102">
    <mergeCell ref="A225:A226"/>
    <mergeCell ref="A228:A229"/>
    <mergeCell ref="A204:A205"/>
    <mergeCell ref="A207:A208"/>
    <mergeCell ref="A210:A211"/>
    <mergeCell ref="A231:A232"/>
    <mergeCell ref="A234:A235"/>
    <mergeCell ref="A213:A214"/>
    <mergeCell ref="A216:A217"/>
    <mergeCell ref="A219:A220"/>
    <mergeCell ref="A222:A223"/>
    <mergeCell ref="A195:A196"/>
    <mergeCell ref="A198:A199"/>
    <mergeCell ref="A201:A202"/>
    <mergeCell ref="A131:A132"/>
    <mergeCell ref="A134:A135"/>
    <mergeCell ref="A137:A138"/>
    <mergeCell ref="A140:A141"/>
    <mergeCell ref="A143:A144"/>
    <mergeCell ref="A146:A147"/>
    <mergeCell ref="A149:A150"/>
    <mergeCell ref="A152:A153"/>
    <mergeCell ref="A155:A156"/>
    <mergeCell ref="A158:A159"/>
    <mergeCell ref="A162:A163"/>
    <mergeCell ref="A165:A166"/>
    <mergeCell ref="A168:A169"/>
    <mergeCell ref="A171:A172"/>
    <mergeCell ref="A174:A175"/>
    <mergeCell ref="A177:A178"/>
    <mergeCell ref="A180:A181"/>
    <mergeCell ref="A183:A184"/>
    <mergeCell ref="A186:A187"/>
    <mergeCell ref="A189:A190"/>
    <mergeCell ref="A192:A193"/>
    <mergeCell ref="A95:A96"/>
    <mergeCell ref="A98:A99"/>
    <mergeCell ref="A101:A102"/>
    <mergeCell ref="A104:A105"/>
    <mergeCell ref="A107:A108"/>
    <mergeCell ref="A110:A111"/>
    <mergeCell ref="A113:A114"/>
    <mergeCell ref="A116:A117"/>
    <mergeCell ref="A119:A120"/>
    <mergeCell ref="A122:A123"/>
    <mergeCell ref="A125:A126"/>
    <mergeCell ref="A128:A129"/>
    <mergeCell ref="S4:W6"/>
    <mergeCell ref="D7:F8"/>
    <mergeCell ref="G7:G11"/>
    <mergeCell ref="H7:H11"/>
    <mergeCell ref="I7:K8"/>
    <mergeCell ref="S9:S11"/>
    <mergeCell ref="T9:T11"/>
    <mergeCell ref="U9:U11"/>
    <mergeCell ref="S7:U8"/>
    <mergeCell ref="O9:O11"/>
    <mergeCell ref="W7:W11"/>
    <mergeCell ref="A86:A87"/>
    <mergeCell ref="A89:A90"/>
    <mergeCell ref="A92:A93"/>
    <mergeCell ref="V7:V11"/>
    <mergeCell ref="D9:D11"/>
    <mergeCell ref="E9:E11"/>
    <mergeCell ref="F9:F11"/>
    <mergeCell ref="A13:A14"/>
    <mergeCell ref="R7:R11"/>
    <mergeCell ref="Q7:Q11"/>
    <mergeCell ref="A49:A50"/>
    <mergeCell ref="A46:A47"/>
    <mergeCell ref="P9:P11"/>
    <mergeCell ref="A16:A17"/>
    <mergeCell ref="A19:A20"/>
    <mergeCell ref="A22:A23"/>
    <mergeCell ref="M7:M11"/>
    <mergeCell ref="N7:P8"/>
    <mergeCell ref="J9:J11"/>
    <mergeCell ref="A25:A26"/>
    <mergeCell ref="A28:A29"/>
    <mergeCell ref="A31:A32"/>
    <mergeCell ref="A34:A35"/>
    <mergeCell ref="A37:A38"/>
    <mergeCell ref="A40:A41"/>
    <mergeCell ref="K9:K11"/>
    <mergeCell ref="L7:L11"/>
    <mergeCell ref="N9:N11"/>
    <mergeCell ref="A4:C11"/>
    <mergeCell ref="D4:H6"/>
    <mergeCell ref="I4:M6"/>
    <mergeCell ref="N4:R6"/>
    <mergeCell ref="I9:I11"/>
    <mergeCell ref="A43:A44"/>
    <mergeCell ref="A52:A53"/>
    <mergeCell ref="A73:A74"/>
    <mergeCell ref="A76:A77"/>
    <mergeCell ref="A79:A80"/>
    <mergeCell ref="A55:A56"/>
    <mergeCell ref="A58:A59"/>
    <mergeCell ref="A61:A62"/>
    <mergeCell ref="A64:A65"/>
    <mergeCell ref="A67:A68"/>
    <mergeCell ref="A70:A71"/>
  </mergeCells>
  <phoneticPr fontId="6" type="noConversion"/>
  <printOptions horizontalCentered="1"/>
  <pageMargins left="0.43307086614173229" right="0.33"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5"/>
  <sheetViews>
    <sheetView zoomScaleNormal="100" zoomScaleSheetLayoutView="100" workbookViewId="0">
      <pane xSplit="3" ySplit="11" topLeftCell="D12" activePane="bottomRight" state="frozen"/>
      <selection pane="topRight" activeCell="D1" sqref="D1"/>
      <selection pane="bottomLeft" activeCell="A12" sqref="A12"/>
      <selection pane="bottomRight" activeCell="P22" sqref="P22"/>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92"/>
      <c r="E1" s="92"/>
      <c r="F1" s="92"/>
      <c r="G1" s="92"/>
      <c r="H1" s="92"/>
      <c r="I1" s="92"/>
      <c r="J1" s="92"/>
      <c r="K1" s="92"/>
      <c r="L1" s="92"/>
      <c r="M1" s="92"/>
      <c r="N1" s="92"/>
      <c r="O1" s="92"/>
      <c r="P1" s="92"/>
      <c r="Q1" s="92"/>
      <c r="R1" s="92"/>
    </row>
    <row r="2" spans="1:18" s="66" customFormat="1" ht="15.75" customHeight="1">
      <c r="A2" s="93"/>
      <c r="B2" s="73"/>
      <c r="C2" s="73"/>
      <c r="D2" s="92"/>
      <c r="E2" s="92"/>
      <c r="F2" s="92"/>
      <c r="G2" s="92"/>
      <c r="H2" s="92"/>
      <c r="I2" s="92"/>
      <c r="J2" s="92"/>
      <c r="K2" s="92"/>
      <c r="L2" s="92"/>
      <c r="M2" s="92"/>
      <c r="N2" s="92"/>
      <c r="O2" s="92"/>
      <c r="P2" s="92"/>
      <c r="Q2" s="92"/>
      <c r="R2" s="92"/>
    </row>
    <row r="3" spans="1:18" ht="15.75" customHeight="1">
      <c r="A3" s="64" t="s">
        <v>381</v>
      </c>
      <c r="B3" s="74"/>
      <c r="C3" s="74"/>
      <c r="D3" s="67" t="str">
        <f t="shared" ref="D3:R3" si="0">IF(D13=SUM(D16,D19,D22,D25,D28,D31,D34,D37,D40,D43,D46,D49,D52,D55,D58,D61,D64,D67,D70,D73,D76,D79),"","*")</f>
        <v/>
      </c>
      <c r="E3" s="67" t="str">
        <f t="shared" si="0"/>
        <v/>
      </c>
      <c r="F3" s="67" t="str">
        <f t="shared" si="0"/>
        <v/>
      </c>
      <c r="G3" s="67" t="str">
        <f t="shared" si="0"/>
        <v/>
      </c>
      <c r="H3" s="67" t="str">
        <f t="shared" si="0"/>
        <v/>
      </c>
      <c r="I3" s="67" t="str">
        <f t="shared" si="0"/>
        <v/>
      </c>
      <c r="J3" s="67" t="str">
        <f t="shared" si="0"/>
        <v/>
      </c>
      <c r="K3" s="67" t="str">
        <f t="shared" si="0"/>
        <v/>
      </c>
      <c r="L3" s="67" t="str">
        <f t="shared" si="0"/>
        <v/>
      </c>
      <c r="M3" s="67" t="str">
        <f t="shared" si="0"/>
        <v/>
      </c>
      <c r="N3" s="67" t="str">
        <f t="shared" si="0"/>
        <v/>
      </c>
      <c r="O3" s="67" t="str">
        <f t="shared" si="0"/>
        <v/>
      </c>
      <c r="P3" s="67" t="str">
        <f t="shared" si="0"/>
        <v/>
      </c>
      <c r="Q3" s="67" t="str">
        <f t="shared" si="0"/>
        <v/>
      </c>
      <c r="R3" s="67" t="str">
        <f t="shared" si="0"/>
        <v/>
      </c>
    </row>
    <row r="4" spans="1:18" s="51" customFormat="1" ht="22.5" customHeight="1">
      <c r="A4" s="138" t="s">
        <v>379</v>
      </c>
      <c r="B4" s="158"/>
      <c r="C4" s="159"/>
      <c r="D4" s="167" t="s">
        <v>310</v>
      </c>
      <c r="E4" s="158"/>
      <c r="F4" s="158"/>
      <c r="G4" s="158"/>
      <c r="H4" s="159"/>
      <c r="I4" s="138" t="s">
        <v>380</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336</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c r="A11" s="160"/>
      <c r="B11" s="161"/>
      <c r="C11" s="157"/>
      <c r="D11" s="153"/>
      <c r="E11" s="153"/>
      <c r="F11" s="157"/>
      <c r="G11" s="153"/>
      <c r="H11" s="153"/>
      <c r="I11" s="153"/>
      <c r="J11" s="153"/>
      <c r="K11" s="157"/>
      <c r="L11" s="153"/>
      <c r="M11" s="153"/>
      <c r="N11" s="153"/>
      <c r="O11" s="153"/>
      <c r="P11" s="157"/>
      <c r="Q11" s="153"/>
      <c r="R11" s="160"/>
    </row>
    <row r="12" spans="1:18" ht="14.25" customHeight="1">
      <c r="A12" s="69" t="s">
        <v>320</v>
      </c>
      <c r="B12" s="75" t="s">
        <v>343</v>
      </c>
      <c r="C12" s="76" t="s">
        <v>344</v>
      </c>
      <c r="D12" s="70">
        <v>124167</v>
      </c>
      <c r="E12" s="70">
        <v>63799</v>
      </c>
      <c r="F12" s="70">
        <v>60368</v>
      </c>
      <c r="G12" s="70">
        <v>1406040</v>
      </c>
      <c r="H12" s="70">
        <v>2780580199</v>
      </c>
      <c r="I12" s="70">
        <v>3002</v>
      </c>
      <c r="J12" s="70">
        <v>1712</v>
      </c>
      <c r="K12" s="70">
        <v>1290</v>
      </c>
      <c r="L12" s="70">
        <v>11286</v>
      </c>
      <c r="M12" s="70">
        <v>72461761</v>
      </c>
      <c r="N12" s="70">
        <v>285</v>
      </c>
      <c r="O12" s="70">
        <v>156</v>
      </c>
      <c r="P12" s="70">
        <v>129</v>
      </c>
      <c r="Q12" s="70">
        <v>1915</v>
      </c>
      <c r="R12" s="70">
        <v>8387618</v>
      </c>
    </row>
    <row r="13" spans="1:18" ht="14.25" customHeight="1">
      <c r="A13" s="154" t="s">
        <v>201</v>
      </c>
      <c r="B13" s="77" t="s">
        <v>345</v>
      </c>
      <c r="C13" s="78" t="s">
        <v>346</v>
      </c>
      <c r="D13" s="52">
        <v>115932</v>
      </c>
      <c r="E13" s="52">
        <v>59663</v>
      </c>
      <c r="F13" s="52">
        <v>56269</v>
      </c>
      <c r="G13" s="52">
        <v>1315382</v>
      </c>
      <c r="H13" s="52">
        <v>2598938569</v>
      </c>
      <c r="I13" s="52">
        <v>2975</v>
      </c>
      <c r="J13" s="52">
        <v>1696</v>
      </c>
      <c r="K13" s="52">
        <v>1279</v>
      </c>
      <c r="L13" s="52">
        <v>11121</v>
      </c>
      <c r="M13" s="52">
        <v>71503201</v>
      </c>
      <c r="N13" s="52">
        <v>284</v>
      </c>
      <c r="O13" s="52">
        <v>156</v>
      </c>
      <c r="P13" s="52">
        <v>128</v>
      </c>
      <c r="Q13" s="52">
        <v>1913</v>
      </c>
      <c r="R13" s="52">
        <v>8379618</v>
      </c>
    </row>
    <row r="14" spans="1:18" ht="14.25" customHeight="1">
      <c r="A14" s="155"/>
      <c r="B14" s="77" t="s">
        <v>347</v>
      </c>
      <c r="C14" s="78" t="s">
        <v>348</v>
      </c>
      <c r="D14" s="52">
        <v>8235</v>
      </c>
      <c r="E14" s="52">
        <v>4136</v>
      </c>
      <c r="F14" s="52">
        <v>4099</v>
      </c>
      <c r="G14" s="52">
        <v>90658</v>
      </c>
      <c r="H14" s="52">
        <v>181641630</v>
      </c>
      <c r="I14" s="52">
        <v>27</v>
      </c>
      <c r="J14" s="52">
        <v>16</v>
      </c>
      <c r="K14" s="52">
        <v>11</v>
      </c>
      <c r="L14" s="52">
        <v>165</v>
      </c>
      <c r="M14" s="52">
        <v>958560</v>
      </c>
      <c r="N14" s="52">
        <v>1</v>
      </c>
      <c r="O14" s="52">
        <v>0</v>
      </c>
      <c r="P14" s="52">
        <v>1</v>
      </c>
      <c r="Q14" s="52">
        <v>2</v>
      </c>
      <c r="R14" s="52">
        <v>8000</v>
      </c>
    </row>
    <row r="15" spans="1:18" ht="14.25" customHeight="1">
      <c r="A15" s="97" t="s">
        <v>403</v>
      </c>
      <c r="B15" s="75" t="s">
        <v>343</v>
      </c>
      <c r="C15" s="76" t="s">
        <v>344</v>
      </c>
      <c r="D15" s="70">
        <v>22952</v>
      </c>
      <c r="E15" s="70">
        <v>11677</v>
      </c>
      <c r="F15" s="70">
        <v>11275</v>
      </c>
      <c r="G15" s="70">
        <v>261032</v>
      </c>
      <c r="H15" s="70">
        <v>507358340</v>
      </c>
      <c r="I15" s="70">
        <v>1310</v>
      </c>
      <c r="J15" s="70">
        <v>780</v>
      </c>
      <c r="K15" s="70">
        <v>530</v>
      </c>
      <c r="L15" s="70">
        <v>3210</v>
      </c>
      <c r="M15" s="70">
        <v>21545622</v>
      </c>
      <c r="N15" s="70">
        <v>119</v>
      </c>
      <c r="O15" s="70">
        <v>64</v>
      </c>
      <c r="P15" s="70">
        <v>55</v>
      </c>
      <c r="Q15" s="70">
        <v>420</v>
      </c>
      <c r="R15" s="70">
        <v>1835000</v>
      </c>
    </row>
    <row r="16" spans="1:18" ht="14.25" customHeight="1">
      <c r="A16" s="170" t="s">
        <v>404</v>
      </c>
      <c r="B16" s="77" t="s">
        <v>345</v>
      </c>
      <c r="C16" s="78" t="s">
        <v>346</v>
      </c>
      <c r="D16" s="52">
        <v>21838</v>
      </c>
      <c r="E16" s="52">
        <v>11109</v>
      </c>
      <c r="F16" s="52">
        <v>10729</v>
      </c>
      <c r="G16" s="52">
        <v>248425</v>
      </c>
      <c r="H16" s="52">
        <v>482486340</v>
      </c>
      <c r="I16" s="52">
        <v>1310</v>
      </c>
      <c r="J16" s="52">
        <v>780</v>
      </c>
      <c r="K16" s="52">
        <v>530</v>
      </c>
      <c r="L16" s="52">
        <v>3198</v>
      </c>
      <c r="M16" s="52">
        <v>21528460</v>
      </c>
      <c r="N16" s="52">
        <v>119</v>
      </c>
      <c r="O16" s="52">
        <v>64</v>
      </c>
      <c r="P16" s="52">
        <v>55</v>
      </c>
      <c r="Q16" s="52">
        <v>420</v>
      </c>
      <c r="R16" s="52">
        <v>1835000</v>
      </c>
    </row>
    <row r="17" spans="1:18" ht="14.25" customHeight="1">
      <c r="A17" s="171"/>
      <c r="B17" s="77" t="s">
        <v>347</v>
      </c>
      <c r="C17" s="78" t="s">
        <v>348</v>
      </c>
      <c r="D17" s="52">
        <v>1114</v>
      </c>
      <c r="E17" s="52">
        <v>568</v>
      </c>
      <c r="F17" s="52">
        <v>546</v>
      </c>
      <c r="G17" s="52">
        <v>12607</v>
      </c>
      <c r="H17" s="52">
        <v>24872000</v>
      </c>
      <c r="I17" s="52">
        <v>0</v>
      </c>
      <c r="J17" s="52">
        <v>0</v>
      </c>
      <c r="K17" s="52">
        <v>0</v>
      </c>
      <c r="L17" s="52">
        <v>12</v>
      </c>
      <c r="M17" s="52">
        <v>17162</v>
      </c>
      <c r="N17" s="52">
        <v>0</v>
      </c>
      <c r="O17" s="52">
        <v>0</v>
      </c>
      <c r="P17" s="52">
        <v>0</v>
      </c>
      <c r="Q17" s="52">
        <v>0</v>
      </c>
      <c r="R17" s="52">
        <v>0</v>
      </c>
    </row>
    <row r="18" spans="1:18" ht="14.25" customHeight="1">
      <c r="A18" s="97" t="s">
        <v>405</v>
      </c>
      <c r="B18" s="75" t="s">
        <v>343</v>
      </c>
      <c r="C18" s="76" t="s">
        <v>344</v>
      </c>
      <c r="D18" s="70">
        <v>561</v>
      </c>
      <c r="E18" s="70">
        <v>279</v>
      </c>
      <c r="F18" s="70">
        <v>282</v>
      </c>
      <c r="G18" s="70">
        <v>5417</v>
      </c>
      <c r="H18" s="70">
        <v>16011256</v>
      </c>
      <c r="I18" s="70">
        <v>283</v>
      </c>
      <c r="J18" s="70">
        <v>139</v>
      </c>
      <c r="K18" s="70">
        <v>144</v>
      </c>
      <c r="L18" s="70">
        <v>558</v>
      </c>
      <c r="M18" s="70">
        <v>6996043</v>
      </c>
      <c r="N18" s="70">
        <v>41</v>
      </c>
      <c r="O18" s="70">
        <v>26</v>
      </c>
      <c r="P18" s="70">
        <v>15</v>
      </c>
      <c r="Q18" s="70">
        <v>326</v>
      </c>
      <c r="R18" s="70">
        <v>1394718</v>
      </c>
    </row>
    <row r="19" spans="1:18" ht="14.25" customHeight="1">
      <c r="A19" s="168" t="s">
        <v>406</v>
      </c>
      <c r="B19" s="77" t="s">
        <v>345</v>
      </c>
      <c r="C19" s="78" t="s">
        <v>346</v>
      </c>
      <c r="D19" s="52">
        <v>546</v>
      </c>
      <c r="E19" s="52">
        <v>267</v>
      </c>
      <c r="F19" s="52">
        <v>279</v>
      </c>
      <c r="G19" s="52">
        <v>5267</v>
      </c>
      <c r="H19" s="52">
        <v>15565061</v>
      </c>
      <c r="I19" s="52">
        <v>283</v>
      </c>
      <c r="J19" s="52">
        <v>139</v>
      </c>
      <c r="K19" s="52">
        <v>144</v>
      </c>
      <c r="L19" s="52">
        <v>558</v>
      </c>
      <c r="M19" s="52">
        <v>6996043</v>
      </c>
      <c r="N19" s="52">
        <v>41</v>
      </c>
      <c r="O19" s="52">
        <v>26</v>
      </c>
      <c r="P19" s="52">
        <v>15</v>
      </c>
      <c r="Q19" s="52">
        <v>326</v>
      </c>
      <c r="R19" s="52">
        <v>1394718</v>
      </c>
    </row>
    <row r="20" spans="1:18" ht="14.25" customHeight="1">
      <c r="A20" s="169"/>
      <c r="B20" s="79" t="s">
        <v>347</v>
      </c>
      <c r="C20" s="80" t="s">
        <v>348</v>
      </c>
      <c r="D20" s="52">
        <v>15</v>
      </c>
      <c r="E20" s="52">
        <v>12</v>
      </c>
      <c r="F20" s="52">
        <v>3</v>
      </c>
      <c r="G20" s="52">
        <v>150</v>
      </c>
      <c r="H20" s="52">
        <v>446195</v>
      </c>
      <c r="I20" s="52">
        <v>0</v>
      </c>
      <c r="J20" s="52">
        <v>0</v>
      </c>
      <c r="K20" s="52">
        <v>0</v>
      </c>
      <c r="L20" s="52">
        <v>0</v>
      </c>
      <c r="M20" s="52">
        <v>0</v>
      </c>
      <c r="N20" s="52">
        <v>0</v>
      </c>
      <c r="O20" s="52">
        <v>0</v>
      </c>
      <c r="P20" s="52">
        <v>0</v>
      </c>
      <c r="Q20" s="52">
        <v>0</v>
      </c>
      <c r="R20" s="52">
        <v>0</v>
      </c>
    </row>
    <row r="21" spans="1:18" ht="14.25" customHeight="1">
      <c r="A21" s="97" t="s">
        <v>407</v>
      </c>
      <c r="B21" s="75" t="s">
        <v>343</v>
      </c>
      <c r="C21" s="76" t="s">
        <v>344</v>
      </c>
      <c r="D21" s="70">
        <v>16957</v>
      </c>
      <c r="E21" s="70">
        <v>8463</v>
      </c>
      <c r="F21" s="70">
        <v>8494</v>
      </c>
      <c r="G21" s="70">
        <v>201057</v>
      </c>
      <c r="H21" s="70">
        <v>382008300</v>
      </c>
      <c r="I21" s="70">
        <v>486</v>
      </c>
      <c r="J21" s="70">
        <v>317</v>
      </c>
      <c r="K21" s="70">
        <v>169</v>
      </c>
      <c r="L21" s="70">
        <v>1633</v>
      </c>
      <c r="M21" s="70">
        <v>16706101</v>
      </c>
      <c r="N21" s="70">
        <v>20</v>
      </c>
      <c r="O21" s="70">
        <v>6</v>
      </c>
      <c r="P21" s="70">
        <v>14</v>
      </c>
      <c r="Q21" s="70">
        <v>212</v>
      </c>
      <c r="R21" s="70">
        <v>902000</v>
      </c>
    </row>
    <row r="22" spans="1:18" ht="14.25" customHeight="1">
      <c r="A22" s="170" t="s">
        <v>231</v>
      </c>
      <c r="B22" s="77" t="s">
        <v>345</v>
      </c>
      <c r="C22" s="78" t="s">
        <v>346</v>
      </c>
      <c r="D22" s="52">
        <v>16227</v>
      </c>
      <c r="E22" s="52">
        <v>8104</v>
      </c>
      <c r="F22" s="52">
        <v>8123</v>
      </c>
      <c r="G22" s="52">
        <v>192453</v>
      </c>
      <c r="H22" s="52">
        <v>365660700</v>
      </c>
      <c r="I22" s="52">
        <v>483</v>
      </c>
      <c r="J22" s="52">
        <v>316</v>
      </c>
      <c r="K22" s="52">
        <v>167</v>
      </c>
      <c r="L22" s="52">
        <v>1624</v>
      </c>
      <c r="M22" s="52">
        <v>16540901</v>
      </c>
      <c r="N22" s="52">
        <v>20</v>
      </c>
      <c r="O22" s="52">
        <v>6</v>
      </c>
      <c r="P22" s="52">
        <v>14</v>
      </c>
      <c r="Q22" s="52">
        <v>212</v>
      </c>
      <c r="R22" s="52">
        <v>902000</v>
      </c>
    </row>
    <row r="23" spans="1:18" ht="14.25" customHeight="1">
      <c r="A23" s="171"/>
      <c r="B23" s="79" t="s">
        <v>347</v>
      </c>
      <c r="C23" s="80" t="s">
        <v>348</v>
      </c>
      <c r="D23" s="52">
        <v>730</v>
      </c>
      <c r="E23" s="52">
        <v>359</v>
      </c>
      <c r="F23" s="52">
        <v>371</v>
      </c>
      <c r="G23" s="52">
        <v>8604</v>
      </c>
      <c r="H23" s="52">
        <v>16347600</v>
      </c>
      <c r="I23" s="52">
        <v>3</v>
      </c>
      <c r="J23" s="52">
        <v>1</v>
      </c>
      <c r="K23" s="52">
        <v>2</v>
      </c>
      <c r="L23" s="52">
        <v>9</v>
      </c>
      <c r="M23" s="52">
        <v>165200</v>
      </c>
      <c r="N23" s="52">
        <v>0</v>
      </c>
      <c r="O23" s="52">
        <v>0</v>
      </c>
      <c r="P23" s="52">
        <v>0</v>
      </c>
      <c r="Q23" s="52">
        <v>0</v>
      </c>
      <c r="R23" s="52">
        <v>0</v>
      </c>
    </row>
    <row r="24" spans="1:18" ht="14.25" customHeight="1">
      <c r="A24" s="97" t="s">
        <v>408</v>
      </c>
      <c r="B24" s="75" t="s">
        <v>343</v>
      </c>
      <c r="C24" s="76" t="s">
        <v>344</v>
      </c>
      <c r="D24" s="70">
        <v>11788</v>
      </c>
      <c r="E24" s="70">
        <v>6906</v>
      </c>
      <c r="F24" s="70">
        <v>4882</v>
      </c>
      <c r="G24" s="70">
        <v>117471</v>
      </c>
      <c r="H24" s="70">
        <v>223194900</v>
      </c>
      <c r="I24" s="70">
        <v>26</v>
      </c>
      <c r="J24" s="70">
        <v>19</v>
      </c>
      <c r="K24" s="70">
        <v>7</v>
      </c>
      <c r="L24" s="70">
        <v>105</v>
      </c>
      <c r="M24" s="70">
        <v>1874940</v>
      </c>
      <c r="N24" s="70">
        <v>7</v>
      </c>
      <c r="O24" s="70">
        <v>4</v>
      </c>
      <c r="P24" s="70">
        <v>3</v>
      </c>
      <c r="Q24" s="70">
        <v>79</v>
      </c>
      <c r="R24" s="70">
        <v>344500</v>
      </c>
    </row>
    <row r="25" spans="1:18" ht="14.25" customHeight="1">
      <c r="A25" s="168" t="s">
        <v>409</v>
      </c>
      <c r="B25" s="77" t="s">
        <v>345</v>
      </c>
      <c r="C25" s="78" t="s">
        <v>346</v>
      </c>
      <c r="D25" s="52">
        <v>11700</v>
      </c>
      <c r="E25" s="52">
        <v>6857</v>
      </c>
      <c r="F25" s="52">
        <v>4843</v>
      </c>
      <c r="G25" s="52">
        <v>116649</v>
      </c>
      <c r="H25" s="52">
        <v>221633100</v>
      </c>
      <c r="I25" s="52">
        <v>26</v>
      </c>
      <c r="J25" s="52">
        <v>19</v>
      </c>
      <c r="K25" s="52">
        <v>7</v>
      </c>
      <c r="L25" s="52">
        <v>105</v>
      </c>
      <c r="M25" s="52">
        <v>1874940</v>
      </c>
      <c r="N25" s="52">
        <v>7</v>
      </c>
      <c r="O25" s="52">
        <v>4</v>
      </c>
      <c r="P25" s="52">
        <v>3</v>
      </c>
      <c r="Q25" s="52">
        <v>79</v>
      </c>
      <c r="R25" s="52">
        <v>344500</v>
      </c>
    </row>
    <row r="26" spans="1:18" ht="14.25" customHeight="1">
      <c r="A26" s="169"/>
      <c r="B26" s="79" t="s">
        <v>347</v>
      </c>
      <c r="C26" s="80" t="s">
        <v>348</v>
      </c>
      <c r="D26" s="52">
        <v>88</v>
      </c>
      <c r="E26" s="52">
        <v>49</v>
      </c>
      <c r="F26" s="52">
        <v>39</v>
      </c>
      <c r="G26" s="52">
        <v>822</v>
      </c>
      <c r="H26" s="52">
        <v>1561800</v>
      </c>
      <c r="I26" s="52">
        <v>0</v>
      </c>
      <c r="J26" s="52">
        <v>0</v>
      </c>
      <c r="K26" s="52">
        <v>0</v>
      </c>
      <c r="L26" s="52">
        <v>0</v>
      </c>
      <c r="M26" s="52">
        <v>0</v>
      </c>
      <c r="N26" s="52">
        <v>0</v>
      </c>
      <c r="O26" s="52">
        <v>0</v>
      </c>
      <c r="P26" s="52">
        <v>0</v>
      </c>
      <c r="Q26" s="52">
        <v>0</v>
      </c>
      <c r="R26" s="52">
        <v>0</v>
      </c>
    </row>
    <row r="27" spans="1:18" ht="14.25" customHeight="1">
      <c r="A27" s="97" t="s">
        <v>410</v>
      </c>
      <c r="B27" s="75" t="s">
        <v>343</v>
      </c>
      <c r="C27" s="76" t="s">
        <v>344</v>
      </c>
      <c r="D27" s="70">
        <v>23433</v>
      </c>
      <c r="E27" s="70">
        <v>11840</v>
      </c>
      <c r="F27" s="70">
        <v>11593</v>
      </c>
      <c r="G27" s="70">
        <v>270338</v>
      </c>
      <c r="H27" s="70">
        <v>581741827</v>
      </c>
      <c r="I27" s="70">
        <v>24</v>
      </c>
      <c r="J27" s="70">
        <v>13</v>
      </c>
      <c r="K27" s="70">
        <v>11</v>
      </c>
      <c r="L27" s="70">
        <v>242</v>
      </c>
      <c r="M27" s="70">
        <v>4845054</v>
      </c>
      <c r="N27" s="70">
        <v>37</v>
      </c>
      <c r="O27" s="70">
        <v>21</v>
      </c>
      <c r="P27" s="70">
        <v>16</v>
      </c>
      <c r="Q27" s="70">
        <v>345</v>
      </c>
      <c r="R27" s="70">
        <v>1548000</v>
      </c>
    </row>
    <row r="28" spans="1:18" ht="14.25" customHeight="1">
      <c r="A28" s="170" t="s">
        <v>411</v>
      </c>
      <c r="B28" s="77" t="s">
        <v>345</v>
      </c>
      <c r="C28" s="78" t="s">
        <v>346</v>
      </c>
      <c r="D28" s="52">
        <v>22723</v>
      </c>
      <c r="E28" s="52">
        <v>11481</v>
      </c>
      <c r="F28" s="52">
        <v>11242</v>
      </c>
      <c r="G28" s="52">
        <v>262659</v>
      </c>
      <c r="H28" s="52">
        <v>565395927</v>
      </c>
      <c r="I28" s="52">
        <v>24</v>
      </c>
      <c r="J28" s="52">
        <v>13</v>
      </c>
      <c r="K28" s="52">
        <v>11</v>
      </c>
      <c r="L28" s="52">
        <v>242</v>
      </c>
      <c r="M28" s="52">
        <v>4845054</v>
      </c>
      <c r="N28" s="52">
        <v>37</v>
      </c>
      <c r="O28" s="52">
        <v>21</v>
      </c>
      <c r="P28" s="52">
        <v>16</v>
      </c>
      <c r="Q28" s="52">
        <v>345</v>
      </c>
      <c r="R28" s="52">
        <v>1548000</v>
      </c>
    </row>
    <row r="29" spans="1:18" ht="14.25" customHeight="1">
      <c r="A29" s="171"/>
      <c r="B29" s="79" t="s">
        <v>347</v>
      </c>
      <c r="C29" s="80" t="s">
        <v>348</v>
      </c>
      <c r="D29" s="52">
        <v>710</v>
      </c>
      <c r="E29" s="52">
        <v>359</v>
      </c>
      <c r="F29" s="52">
        <v>351</v>
      </c>
      <c r="G29" s="52">
        <v>7679</v>
      </c>
      <c r="H29" s="52">
        <v>16345900</v>
      </c>
      <c r="I29" s="52">
        <v>0</v>
      </c>
      <c r="J29" s="52">
        <v>0</v>
      </c>
      <c r="K29" s="52">
        <v>0</v>
      </c>
      <c r="L29" s="52">
        <v>0</v>
      </c>
      <c r="M29" s="52">
        <v>0</v>
      </c>
      <c r="N29" s="52">
        <v>0</v>
      </c>
      <c r="O29" s="52">
        <v>0</v>
      </c>
      <c r="P29" s="52">
        <v>0</v>
      </c>
      <c r="Q29" s="52">
        <v>0</v>
      </c>
      <c r="R29" s="52">
        <v>0</v>
      </c>
    </row>
    <row r="30" spans="1:18" ht="14.25" customHeight="1">
      <c r="A30" s="69" t="s">
        <v>280</v>
      </c>
      <c r="B30" s="75" t="s">
        <v>343</v>
      </c>
      <c r="C30" s="76" t="s">
        <v>344</v>
      </c>
      <c r="D30" s="70">
        <v>1524</v>
      </c>
      <c r="E30" s="70">
        <v>783</v>
      </c>
      <c r="F30" s="70">
        <v>741</v>
      </c>
      <c r="G30" s="70">
        <v>18377</v>
      </c>
      <c r="H30" s="70">
        <v>34519576</v>
      </c>
      <c r="I30" s="70">
        <v>11</v>
      </c>
      <c r="J30" s="70">
        <v>6</v>
      </c>
      <c r="K30" s="70">
        <v>5</v>
      </c>
      <c r="L30" s="70">
        <v>45</v>
      </c>
      <c r="M30" s="70">
        <v>1021934</v>
      </c>
      <c r="N30" s="70">
        <v>7</v>
      </c>
      <c r="O30" s="70">
        <v>4</v>
      </c>
      <c r="P30" s="70">
        <v>3</v>
      </c>
      <c r="Q30" s="70">
        <v>60</v>
      </c>
      <c r="R30" s="70">
        <v>241400</v>
      </c>
    </row>
    <row r="31" spans="1:18" ht="14.25" customHeight="1">
      <c r="A31" s="150" t="s">
        <v>208</v>
      </c>
      <c r="B31" s="77" t="s">
        <v>345</v>
      </c>
      <c r="C31" s="78" t="s">
        <v>346</v>
      </c>
      <c r="D31" s="52">
        <v>1400</v>
      </c>
      <c r="E31" s="52">
        <v>725</v>
      </c>
      <c r="F31" s="52">
        <v>675</v>
      </c>
      <c r="G31" s="52">
        <v>16959</v>
      </c>
      <c r="H31" s="52">
        <v>31844376</v>
      </c>
      <c r="I31" s="52">
        <v>11</v>
      </c>
      <c r="J31" s="52">
        <v>6</v>
      </c>
      <c r="K31" s="52">
        <v>5</v>
      </c>
      <c r="L31" s="52">
        <v>45</v>
      </c>
      <c r="M31" s="52">
        <v>1021934</v>
      </c>
      <c r="N31" s="52">
        <v>6</v>
      </c>
      <c r="O31" s="52">
        <v>4</v>
      </c>
      <c r="P31" s="52">
        <v>2</v>
      </c>
      <c r="Q31" s="52">
        <v>58</v>
      </c>
      <c r="R31" s="52">
        <v>233400</v>
      </c>
    </row>
    <row r="32" spans="1:18" ht="14.25" customHeight="1">
      <c r="A32" s="151"/>
      <c r="B32" s="79" t="s">
        <v>347</v>
      </c>
      <c r="C32" s="80" t="s">
        <v>348</v>
      </c>
      <c r="D32" s="52">
        <v>124</v>
      </c>
      <c r="E32" s="52">
        <v>58</v>
      </c>
      <c r="F32" s="52">
        <v>66</v>
      </c>
      <c r="G32" s="52">
        <v>1418</v>
      </c>
      <c r="H32" s="52">
        <v>2675200</v>
      </c>
      <c r="I32" s="52">
        <v>0</v>
      </c>
      <c r="J32" s="52">
        <v>0</v>
      </c>
      <c r="K32" s="52">
        <v>0</v>
      </c>
      <c r="L32" s="52">
        <v>0</v>
      </c>
      <c r="M32" s="52">
        <v>0</v>
      </c>
      <c r="N32" s="52">
        <v>1</v>
      </c>
      <c r="O32" s="52">
        <v>0</v>
      </c>
      <c r="P32" s="52">
        <v>1</v>
      </c>
      <c r="Q32" s="52">
        <v>2</v>
      </c>
      <c r="R32" s="52">
        <v>8000</v>
      </c>
    </row>
    <row r="33" spans="1:18" ht="14.25" customHeight="1">
      <c r="A33" s="69" t="s">
        <v>323</v>
      </c>
      <c r="B33" s="75" t="s">
        <v>343</v>
      </c>
      <c r="C33" s="76" t="s">
        <v>344</v>
      </c>
      <c r="D33" s="70">
        <v>7064</v>
      </c>
      <c r="E33" s="70">
        <v>3550</v>
      </c>
      <c r="F33" s="70">
        <v>3514</v>
      </c>
      <c r="G33" s="70">
        <v>79033</v>
      </c>
      <c r="H33" s="70">
        <v>158066000</v>
      </c>
      <c r="I33" s="70">
        <v>575</v>
      </c>
      <c r="J33" s="70">
        <v>273</v>
      </c>
      <c r="K33" s="70">
        <v>302</v>
      </c>
      <c r="L33" s="70">
        <v>1653</v>
      </c>
      <c r="M33" s="70">
        <v>4987909</v>
      </c>
      <c r="N33" s="70">
        <v>2</v>
      </c>
      <c r="O33" s="70">
        <v>1</v>
      </c>
      <c r="P33" s="70">
        <v>1</v>
      </c>
      <c r="Q33" s="70">
        <v>32</v>
      </c>
      <c r="R33" s="70">
        <v>146000</v>
      </c>
    </row>
    <row r="34" spans="1:18" ht="14.25" customHeight="1">
      <c r="A34" s="150" t="s">
        <v>209</v>
      </c>
      <c r="B34" s="77" t="s">
        <v>345</v>
      </c>
      <c r="C34" s="78" t="s">
        <v>346</v>
      </c>
      <c r="D34" s="52">
        <v>6625</v>
      </c>
      <c r="E34" s="52">
        <v>3317</v>
      </c>
      <c r="F34" s="52">
        <v>3308</v>
      </c>
      <c r="G34" s="52">
        <v>74421</v>
      </c>
      <c r="H34" s="52">
        <v>148834000</v>
      </c>
      <c r="I34" s="52">
        <v>575</v>
      </c>
      <c r="J34" s="52">
        <v>273</v>
      </c>
      <c r="K34" s="52">
        <v>302</v>
      </c>
      <c r="L34" s="52">
        <v>1653</v>
      </c>
      <c r="M34" s="52">
        <v>4987909</v>
      </c>
      <c r="N34" s="52">
        <v>2</v>
      </c>
      <c r="O34" s="52">
        <v>1</v>
      </c>
      <c r="P34" s="52">
        <v>1</v>
      </c>
      <c r="Q34" s="52">
        <v>32</v>
      </c>
      <c r="R34" s="52">
        <v>146000</v>
      </c>
    </row>
    <row r="35" spans="1:18" ht="14.25" customHeight="1">
      <c r="A35" s="151"/>
      <c r="B35" s="79" t="s">
        <v>347</v>
      </c>
      <c r="C35" s="80" t="s">
        <v>348</v>
      </c>
      <c r="D35" s="52">
        <v>439</v>
      </c>
      <c r="E35" s="52">
        <v>233</v>
      </c>
      <c r="F35" s="52">
        <v>206</v>
      </c>
      <c r="G35" s="52">
        <v>4612</v>
      </c>
      <c r="H35" s="52">
        <v>9232000</v>
      </c>
      <c r="I35" s="52">
        <v>0</v>
      </c>
      <c r="J35" s="52">
        <v>0</v>
      </c>
      <c r="K35" s="52">
        <v>0</v>
      </c>
      <c r="L35" s="52">
        <v>0</v>
      </c>
      <c r="M35" s="52">
        <v>0</v>
      </c>
      <c r="N35" s="52">
        <v>0</v>
      </c>
      <c r="O35" s="52">
        <v>0</v>
      </c>
      <c r="P35" s="52">
        <v>0</v>
      </c>
      <c r="Q35" s="52">
        <v>0</v>
      </c>
      <c r="R35" s="52">
        <v>0</v>
      </c>
    </row>
    <row r="36" spans="1:18" ht="14.25" customHeight="1">
      <c r="A36" s="69" t="s">
        <v>281</v>
      </c>
      <c r="B36" s="75" t="s">
        <v>343</v>
      </c>
      <c r="C36" s="76" t="s">
        <v>344</v>
      </c>
      <c r="D36" s="70">
        <v>2240</v>
      </c>
      <c r="E36" s="70">
        <v>1130</v>
      </c>
      <c r="F36" s="70">
        <v>1110</v>
      </c>
      <c r="G36" s="70">
        <v>23707</v>
      </c>
      <c r="H36" s="70">
        <v>46164400</v>
      </c>
      <c r="I36" s="70">
        <v>13</v>
      </c>
      <c r="J36" s="70">
        <v>7</v>
      </c>
      <c r="K36" s="70">
        <v>6</v>
      </c>
      <c r="L36" s="70">
        <v>29</v>
      </c>
      <c r="M36" s="70">
        <v>711030</v>
      </c>
      <c r="N36" s="70">
        <v>3</v>
      </c>
      <c r="O36" s="70">
        <v>3</v>
      </c>
      <c r="P36" s="70">
        <v>0</v>
      </c>
      <c r="Q36" s="70">
        <v>24</v>
      </c>
      <c r="R36" s="70">
        <v>112000</v>
      </c>
    </row>
    <row r="37" spans="1:18" ht="14.25" customHeight="1">
      <c r="A37" s="150" t="s">
        <v>210</v>
      </c>
      <c r="B37" s="77" t="s">
        <v>345</v>
      </c>
      <c r="C37" s="78" t="s">
        <v>346</v>
      </c>
      <c r="D37" s="52">
        <v>1922</v>
      </c>
      <c r="E37" s="52">
        <v>988</v>
      </c>
      <c r="F37" s="52">
        <v>934</v>
      </c>
      <c r="G37" s="52">
        <v>20599</v>
      </c>
      <c r="H37" s="52">
        <v>40300200</v>
      </c>
      <c r="I37" s="52">
        <v>12</v>
      </c>
      <c r="J37" s="52">
        <v>7</v>
      </c>
      <c r="K37" s="52">
        <v>5</v>
      </c>
      <c r="L37" s="52">
        <v>26</v>
      </c>
      <c r="M37" s="52">
        <v>611629</v>
      </c>
      <c r="N37" s="52">
        <v>3</v>
      </c>
      <c r="O37" s="52">
        <v>3</v>
      </c>
      <c r="P37" s="52">
        <v>0</v>
      </c>
      <c r="Q37" s="52">
        <v>24</v>
      </c>
      <c r="R37" s="52">
        <v>112000</v>
      </c>
    </row>
    <row r="38" spans="1:18" ht="14.25" customHeight="1">
      <c r="A38" s="151"/>
      <c r="B38" s="79" t="s">
        <v>347</v>
      </c>
      <c r="C38" s="80" t="s">
        <v>348</v>
      </c>
      <c r="D38" s="52">
        <v>318</v>
      </c>
      <c r="E38" s="52">
        <v>142</v>
      </c>
      <c r="F38" s="52">
        <v>176</v>
      </c>
      <c r="G38" s="52">
        <v>3108</v>
      </c>
      <c r="H38" s="52">
        <v>5864200</v>
      </c>
      <c r="I38" s="52">
        <v>1</v>
      </c>
      <c r="J38" s="52">
        <v>0</v>
      </c>
      <c r="K38" s="52">
        <v>1</v>
      </c>
      <c r="L38" s="52">
        <v>3</v>
      </c>
      <c r="M38" s="52">
        <v>99401</v>
      </c>
      <c r="N38" s="52">
        <v>0</v>
      </c>
      <c r="O38" s="52">
        <v>0</v>
      </c>
      <c r="P38" s="52">
        <v>0</v>
      </c>
      <c r="Q38" s="52">
        <v>0</v>
      </c>
      <c r="R38" s="52">
        <v>0</v>
      </c>
    </row>
    <row r="39" spans="1:18" ht="14.25" customHeight="1">
      <c r="A39" s="69" t="s">
        <v>282</v>
      </c>
      <c r="B39" s="75" t="s">
        <v>343</v>
      </c>
      <c r="C39" s="76" t="s">
        <v>344</v>
      </c>
      <c r="D39" s="70">
        <v>1661</v>
      </c>
      <c r="E39" s="70">
        <v>829</v>
      </c>
      <c r="F39" s="70">
        <v>832</v>
      </c>
      <c r="G39" s="70">
        <v>18729</v>
      </c>
      <c r="H39" s="70">
        <v>35581300</v>
      </c>
      <c r="I39" s="70">
        <v>37</v>
      </c>
      <c r="J39" s="70">
        <v>23</v>
      </c>
      <c r="K39" s="70">
        <v>14</v>
      </c>
      <c r="L39" s="70">
        <v>901</v>
      </c>
      <c r="M39" s="70">
        <v>833963</v>
      </c>
      <c r="N39" s="70">
        <v>0</v>
      </c>
      <c r="O39" s="70">
        <v>0</v>
      </c>
      <c r="P39" s="70">
        <v>0</v>
      </c>
      <c r="Q39" s="70">
        <v>0</v>
      </c>
      <c r="R39" s="70">
        <v>0</v>
      </c>
    </row>
    <row r="40" spans="1:18" ht="14.25" customHeight="1">
      <c r="A40" s="150" t="s">
        <v>211</v>
      </c>
      <c r="B40" s="77" t="s">
        <v>345</v>
      </c>
      <c r="C40" s="78" t="s">
        <v>346</v>
      </c>
      <c r="D40" s="52">
        <v>1526</v>
      </c>
      <c r="E40" s="52">
        <v>760</v>
      </c>
      <c r="F40" s="52">
        <v>766</v>
      </c>
      <c r="G40" s="52">
        <v>17254</v>
      </c>
      <c r="H40" s="52">
        <v>32782600</v>
      </c>
      <c r="I40" s="52">
        <v>37</v>
      </c>
      <c r="J40" s="52">
        <v>23</v>
      </c>
      <c r="K40" s="52">
        <v>14</v>
      </c>
      <c r="L40" s="52">
        <v>901</v>
      </c>
      <c r="M40" s="52">
        <v>833963</v>
      </c>
      <c r="N40" s="52">
        <v>0</v>
      </c>
      <c r="O40" s="52">
        <v>0</v>
      </c>
      <c r="P40" s="52">
        <v>0</v>
      </c>
      <c r="Q40" s="52">
        <v>0</v>
      </c>
      <c r="R40" s="52">
        <v>0</v>
      </c>
    </row>
    <row r="41" spans="1:18" ht="14.25" customHeight="1">
      <c r="A41" s="151"/>
      <c r="B41" s="79" t="s">
        <v>347</v>
      </c>
      <c r="C41" s="80" t="s">
        <v>348</v>
      </c>
      <c r="D41" s="52">
        <v>135</v>
      </c>
      <c r="E41" s="52">
        <v>69</v>
      </c>
      <c r="F41" s="52">
        <v>66</v>
      </c>
      <c r="G41" s="52">
        <v>1475</v>
      </c>
      <c r="H41" s="52">
        <v>2798700</v>
      </c>
      <c r="I41" s="52">
        <v>0</v>
      </c>
      <c r="J41" s="52">
        <v>0</v>
      </c>
      <c r="K41" s="52">
        <v>0</v>
      </c>
      <c r="L41" s="52">
        <v>0</v>
      </c>
      <c r="M41" s="52">
        <v>0</v>
      </c>
      <c r="N41" s="52">
        <v>0</v>
      </c>
      <c r="O41" s="52">
        <v>0</v>
      </c>
      <c r="P41" s="52">
        <v>0</v>
      </c>
      <c r="Q41" s="52">
        <v>0</v>
      </c>
      <c r="R41" s="52">
        <v>0</v>
      </c>
    </row>
    <row r="42" spans="1:18" ht="14.25" customHeight="1">
      <c r="A42" s="69" t="s">
        <v>283</v>
      </c>
      <c r="B42" s="75" t="s">
        <v>343</v>
      </c>
      <c r="C42" s="76" t="s">
        <v>344</v>
      </c>
      <c r="D42" s="70">
        <v>8108</v>
      </c>
      <c r="E42" s="70">
        <v>4134</v>
      </c>
      <c r="F42" s="70">
        <v>3974</v>
      </c>
      <c r="G42" s="70">
        <v>92100</v>
      </c>
      <c r="H42" s="70">
        <v>175233200</v>
      </c>
      <c r="I42" s="70">
        <v>11</v>
      </c>
      <c r="J42" s="70">
        <v>2</v>
      </c>
      <c r="K42" s="70">
        <v>9</v>
      </c>
      <c r="L42" s="70">
        <v>70</v>
      </c>
      <c r="M42" s="70">
        <v>2589152</v>
      </c>
      <c r="N42" s="70">
        <v>23</v>
      </c>
      <c r="O42" s="70">
        <v>14</v>
      </c>
      <c r="P42" s="70">
        <v>9</v>
      </c>
      <c r="Q42" s="70">
        <v>154</v>
      </c>
      <c r="R42" s="70">
        <v>646000</v>
      </c>
    </row>
    <row r="43" spans="1:18" ht="14.25" customHeight="1">
      <c r="A43" s="150" t="s">
        <v>212</v>
      </c>
      <c r="B43" s="77" t="s">
        <v>345</v>
      </c>
      <c r="C43" s="78" t="s">
        <v>346</v>
      </c>
      <c r="D43" s="52">
        <v>7982</v>
      </c>
      <c r="E43" s="52">
        <v>4069</v>
      </c>
      <c r="F43" s="52">
        <v>3913</v>
      </c>
      <c r="G43" s="52">
        <v>90818</v>
      </c>
      <c r="H43" s="52">
        <v>172797400</v>
      </c>
      <c r="I43" s="52">
        <v>11</v>
      </c>
      <c r="J43" s="52">
        <v>2</v>
      </c>
      <c r="K43" s="52">
        <v>9</v>
      </c>
      <c r="L43" s="52">
        <v>70</v>
      </c>
      <c r="M43" s="52">
        <v>2589152</v>
      </c>
      <c r="N43" s="52">
        <v>23</v>
      </c>
      <c r="O43" s="52">
        <v>14</v>
      </c>
      <c r="P43" s="52">
        <v>9</v>
      </c>
      <c r="Q43" s="52">
        <v>154</v>
      </c>
      <c r="R43" s="52">
        <v>646000</v>
      </c>
    </row>
    <row r="44" spans="1:18" ht="14.25" customHeight="1">
      <c r="A44" s="151"/>
      <c r="B44" s="79" t="s">
        <v>347</v>
      </c>
      <c r="C44" s="80" t="s">
        <v>348</v>
      </c>
      <c r="D44" s="52">
        <v>126</v>
      </c>
      <c r="E44" s="52">
        <v>65</v>
      </c>
      <c r="F44" s="52">
        <v>61</v>
      </c>
      <c r="G44" s="52">
        <v>1282</v>
      </c>
      <c r="H44" s="52">
        <v>2435800</v>
      </c>
      <c r="I44" s="52">
        <v>0</v>
      </c>
      <c r="J44" s="52">
        <v>0</v>
      </c>
      <c r="K44" s="52">
        <v>0</v>
      </c>
      <c r="L44" s="52">
        <v>0</v>
      </c>
      <c r="M44" s="52">
        <v>0</v>
      </c>
      <c r="N44" s="52">
        <v>0</v>
      </c>
      <c r="O44" s="52">
        <v>0</v>
      </c>
      <c r="P44" s="52">
        <v>0</v>
      </c>
      <c r="Q44" s="52">
        <v>0</v>
      </c>
      <c r="R44" s="52">
        <v>0</v>
      </c>
    </row>
    <row r="45" spans="1:18" ht="14.25" customHeight="1">
      <c r="A45" s="69" t="s">
        <v>284</v>
      </c>
      <c r="B45" s="75" t="s">
        <v>343</v>
      </c>
      <c r="C45" s="76" t="s">
        <v>344</v>
      </c>
      <c r="D45" s="70">
        <v>1396</v>
      </c>
      <c r="E45" s="70">
        <v>690</v>
      </c>
      <c r="F45" s="70">
        <v>706</v>
      </c>
      <c r="G45" s="70">
        <v>14001</v>
      </c>
      <c r="H45" s="70">
        <v>27494900</v>
      </c>
      <c r="I45" s="70">
        <v>4</v>
      </c>
      <c r="J45" s="70">
        <v>2</v>
      </c>
      <c r="K45" s="70">
        <v>2</v>
      </c>
      <c r="L45" s="70">
        <v>5</v>
      </c>
      <c r="M45" s="70">
        <v>235998</v>
      </c>
      <c r="N45" s="70">
        <v>3</v>
      </c>
      <c r="O45" s="70">
        <v>3</v>
      </c>
      <c r="P45" s="70">
        <v>0</v>
      </c>
      <c r="Q45" s="70">
        <v>50</v>
      </c>
      <c r="R45" s="70">
        <v>218500</v>
      </c>
    </row>
    <row r="46" spans="1:18" ht="14.25" customHeight="1">
      <c r="A46" s="150" t="s">
        <v>213</v>
      </c>
      <c r="B46" s="77" t="s">
        <v>345</v>
      </c>
      <c r="C46" s="78" t="s">
        <v>346</v>
      </c>
      <c r="D46" s="52">
        <v>1254</v>
      </c>
      <c r="E46" s="52">
        <v>629</v>
      </c>
      <c r="F46" s="52">
        <v>625</v>
      </c>
      <c r="G46" s="52">
        <v>13048</v>
      </c>
      <c r="H46" s="52">
        <v>25684200</v>
      </c>
      <c r="I46" s="52">
        <v>4</v>
      </c>
      <c r="J46" s="52">
        <v>2</v>
      </c>
      <c r="K46" s="52">
        <v>2</v>
      </c>
      <c r="L46" s="52">
        <v>4</v>
      </c>
      <c r="M46" s="52">
        <v>230663</v>
      </c>
      <c r="N46" s="52">
        <v>3</v>
      </c>
      <c r="O46" s="52">
        <v>3</v>
      </c>
      <c r="P46" s="52">
        <v>0</v>
      </c>
      <c r="Q46" s="52">
        <v>50</v>
      </c>
      <c r="R46" s="52">
        <v>218500</v>
      </c>
    </row>
    <row r="47" spans="1:18" ht="14.25" customHeight="1">
      <c r="A47" s="151"/>
      <c r="B47" s="79" t="s">
        <v>347</v>
      </c>
      <c r="C47" s="80" t="s">
        <v>348</v>
      </c>
      <c r="D47" s="52">
        <v>142</v>
      </c>
      <c r="E47" s="52">
        <v>61</v>
      </c>
      <c r="F47" s="52">
        <v>81</v>
      </c>
      <c r="G47" s="52">
        <v>953</v>
      </c>
      <c r="H47" s="52">
        <v>1810700</v>
      </c>
      <c r="I47" s="52">
        <v>0</v>
      </c>
      <c r="J47" s="52">
        <v>0</v>
      </c>
      <c r="K47" s="52">
        <v>0</v>
      </c>
      <c r="L47" s="52">
        <v>1</v>
      </c>
      <c r="M47" s="52">
        <v>5335</v>
      </c>
      <c r="N47" s="52">
        <v>0</v>
      </c>
      <c r="O47" s="52">
        <v>0</v>
      </c>
      <c r="P47" s="52">
        <v>0</v>
      </c>
      <c r="Q47" s="52">
        <v>0</v>
      </c>
      <c r="R47" s="52">
        <v>0</v>
      </c>
    </row>
    <row r="48" spans="1:18" ht="14.25" customHeight="1">
      <c r="A48" s="69" t="s">
        <v>285</v>
      </c>
      <c r="B48" s="75" t="s">
        <v>343</v>
      </c>
      <c r="C48" s="76" t="s">
        <v>344</v>
      </c>
      <c r="D48" s="70">
        <v>4756</v>
      </c>
      <c r="E48" s="70">
        <v>2452</v>
      </c>
      <c r="F48" s="70">
        <v>2304</v>
      </c>
      <c r="G48" s="70">
        <v>47145</v>
      </c>
      <c r="H48" s="70">
        <v>89575500</v>
      </c>
      <c r="I48" s="70">
        <v>56</v>
      </c>
      <c r="J48" s="70">
        <v>32</v>
      </c>
      <c r="K48" s="70">
        <v>24</v>
      </c>
      <c r="L48" s="70">
        <v>85</v>
      </c>
      <c r="M48" s="70">
        <v>2163105</v>
      </c>
      <c r="N48" s="70">
        <v>3</v>
      </c>
      <c r="O48" s="70">
        <v>3</v>
      </c>
      <c r="P48" s="70">
        <v>0</v>
      </c>
      <c r="Q48" s="70">
        <v>15</v>
      </c>
      <c r="R48" s="70">
        <v>75000</v>
      </c>
    </row>
    <row r="49" spans="1:18" ht="14.25" customHeight="1">
      <c r="A49" s="150" t="s">
        <v>214</v>
      </c>
      <c r="B49" s="77" t="s">
        <v>345</v>
      </c>
      <c r="C49" s="78" t="s">
        <v>346</v>
      </c>
      <c r="D49" s="52">
        <v>4715</v>
      </c>
      <c r="E49" s="52">
        <v>2429</v>
      </c>
      <c r="F49" s="52">
        <v>2286</v>
      </c>
      <c r="G49" s="52">
        <v>46728</v>
      </c>
      <c r="H49" s="52">
        <v>88783200</v>
      </c>
      <c r="I49" s="52">
        <v>56</v>
      </c>
      <c r="J49" s="52">
        <v>32</v>
      </c>
      <c r="K49" s="52">
        <v>24</v>
      </c>
      <c r="L49" s="52">
        <v>85</v>
      </c>
      <c r="M49" s="52">
        <v>2163105</v>
      </c>
      <c r="N49" s="52">
        <v>3</v>
      </c>
      <c r="O49" s="52">
        <v>3</v>
      </c>
      <c r="P49" s="52">
        <v>0</v>
      </c>
      <c r="Q49" s="52">
        <v>15</v>
      </c>
      <c r="R49" s="52">
        <v>75000</v>
      </c>
    </row>
    <row r="50" spans="1:18" ht="14.25" customHeight="1">
      <c r="A50" s="151"/>
      <c r="B50" s="79" t="s">
        <v>347</v>
      </c>
      <c r="C50" s="80" t="s">
        <v>348</v>
      </c>
      <c r="D50" s="52">
        <v>41</v>
      </c>
      <c r="E50" s="52">
        <v>23</v>
      </c>
      <c r="F50" s="52">
        <v>18</v>
      </c>
      <c r="G50" s="52">
        <v>417</v>
      </c>
      <c r="H50" s="52">
        <v>792300</v>
      </c>
      <c r="I50" s="52">
        <v>0</v>
      </c>
      <c r="J50" s="52">
        <v>0</v>
      </c>
      <c r="K50" s="52">
        <v>0</v>
      </c>
      <c r="L50" s="52">
        <v>0</v>
      </c>
      <c r="M50" s="52">
        <v>0</v>
      </c>
      <c r="N50" s="52">
        <v>0</v>
      </c>
      <c r="O50" s="52">
        <v>0</v>
      </c>
      <c r="P50" s="52">
        <v>0</v>
      </c>
      <c r="Q50" s="52">
        <v>0</v>
      </c>
      <c r="R50" s="52">
        <v>0</v>
      </c>
    </row>
    <row r="51" spans="1:18" ht="14.25" customHeight="1">
      <c r="A51" s="69" t="s">
        <v>286</v>
      </c>
      <c r="B51" s="75" t="s">
        <v>343</v>
      </c>
      <c r="C51" s="76" t="s">
        <v>344</v>
      </c>
      <c r="D51" s="70">
        <v>4376</v>
      </c>
      <c r="E51" s="70">
        <v>2230</v>
      </c>
      <c r="F51" s="70">
        <v>2146</v>
      </c>
      <c r="G51" s="70">
        <v>50631</v>
      </c>
      <c r="H51" s="70">
        <v>96200800</v>
      </c>
      <c r="I51" s="70">
        <v>5</v>
      </c>
      <c r="J51" s="70">
        <v>3</v>
      </c>
      <c r="K51" s="70">
        <v>2</v>
      </c>
      <c r="L51" s="70">
        <v>18</v>
      </c>
      <c r="M51" s="70">
        <v>721151</v>
      </c>
      <c r="N51" s="70">
        <v>2</v>
      </c>
      <c r="O51" s="70">
        <v>1</v>
      </c>
      <c r="P51" s="70">
        <v>1</v>
      </c>
      <c r="Q51" s="70">
        <v>31</v>
      </c>
      <c r="R51" s="70">
        <v>129000</v>
      </c>
    </row>
    <row r="52" spans="1:18" ht="14.25" customHeight="1">
      <c r="A52" s="150" t="s">
        <v>215</v>
      </c>
      <c r="B52" s="77" t="s">
        <v>345</v>
      </c>
      <c r="C52" s="78" t="s">
        <v>346</v>
      </c>
      <c r="D52" s="52">
        <v>4292</v>
      </c>
      <c r="E52" s="52">
        <v>2190</v>
      </c>
      <c r="F52" s="52">
        <v>2102</v>
      </c>
      <c r="G52" s="52">
        <v>49766</v>
      </c>
      <c r="H52" s="52">
        <v>94557300</v>
      </c>
      <c r="I52" s="52">
        <v>5</v>
      </c>
      <c r="J52" s="52">
        <v>3</v>
      </c>
      <c r="K52" s="52">
        <v>2</v>
      </c>
      <c r="L52" s="52">
        <v>17</v>
      </c>
      <c r="M52" s="52">
        <v>710863</v>
      </c>
      <c r="N52" s="52">
        <v>2</v>
      </c>
      <c r="O52" s="52">
        <v>1</v>
      </c>
      <c r="P52" s="52">
        <v>1</v>
      </c>
      <c r="Q52" s="52">
        <v>31</v>
      </c>
      <c r="R52" s="52">
        <v>129000</v>
      </c>
    </row>
    <row r="53" spans="1:18" ht="14.25" customHeight="1">
      <c r="A53" s="151"/>
      <c r="B53" s="79" t="s">
        <v>347</v>
      </c>
      <c r="C53" s="80" t="s">
        <v>348</v>
      </c>
      <c r="D53" s="52">
        <v>84</v>
      </c>
      <c r="E53" s="52">
        <v>40</v>
      </c>
      <c r="F53" s="52">
        <v>44</v>
      </c>
      <c r="G53" s="52">
        <v>865</v>
      </c>
      <c r="H53" s="52">
        <v>1643500</v>
      </c>
      <c r="I53" s="52">
        <v>0</v>
      </c>
      <c r="J53" s="52">
        <v>0</v>
      </c>
      <c r="K53" s="52">
        <v>0</v>
      </c>
      <c r="L53" s="52">
        <v>1</v>
      </c>
      <c r="M53" s="52">
        <v>10288</v>
      </c>
      <c r="N53" s="52">
        <v>0</v>
      </c>
      <c r="O53" s="52">
        <v>0</v>
      </c>
      <c r="P53" s="52">
        <v>0</v>
      </c>
      <c r="Q53" s="52">
        <v>0</v>
      </c>
      <c r="R53" s="52">
        <v>0</v>
      </c>
    </row>
    <row r="54" spans="1:18" ht="14.25" customHeight="1">
      <c r="A54" s="69" t="s">
        <v>287</v>
      </c>
      <c r="B54" s="75" t="s">
        <v>343</v>
      </c>
      <c r="C54" s="76" t="s">
        <v>344</v>
      </c>
      <c r="D54" s="70">
        <v>4687</v>
      </c>
      <c r="E54" s="70">
        <v>2461</v>
      </c>
      <c r="F54" s="70">
        <v>2226</v>
      </c>
      <c r="G54" s="70">
        <v>63473</v>
      </c>
      <c r="H54" s="70">
        <v>121598700</v>
      </c>
      <c r="I54" s="70">
        <v>70</v>
      </c>
      <c r="J54" s="70">
        <v>40</v>
      </c>
      <c r="K54" s="70">
        <v>30</v>
      </c>
      <c r="L54" s="70">
        <v>455</v>
      </c>
      <c r="M54" s="70">
        <v>1472011</v>
      </c>
      <c r="N54" s="70">
        <v>7</v>
      </c>
      <c r="O54" s="70">
        <v>4</v>
      </c>
      <c r="P54" s="70">
        <v>3</v>
      </c>
      <c r="Q54" s="70">
        <v>64</v>
      </c>
      <c r="R54" s="70">
        <v>323000</v>
      </c>
    </row>
    <row r="55" spans="1:18" ht="14.25" customHeight="1">
      <c r="A55" s="150" t="s">
        <v>216</v>
      </c>
      <c r="B55" s="77" t="s">
        <v>345</v>
      </c>
      <c r="C55" s="78" t="s">
        <v>346</v>
      </c>
      <c r="D55" s="52">
        <v>3567</v>
      </c>
      <c r="E55" s="52">
        <v>1925</v>
      </c>
      <c r="F55" s="52">
        <v>1642</v>
      </c>
      <c r="G55" s="52">
        <v>50480</v>
      </c>
      <c r="H55" s="52">
        <v>96912000</v>
      </c>
      <c r="I55" s="52">
        <v>62</v>
      </c>
      <c r="J55" s="52">
        <v>35</v>
      </c>
      <c r="K55" s="52">
        <v>27</v>
      </c>
      <c r="L55" s="52">
        <v>358</v>
      </c>
      <c r="M55" s="52">
        <v>1421972</v>
      </c>
      <c r="N55" s="52">
        <v>7</v>
      </c>
      <c r="O55" s="52">
        <v>4</v>
      </c>
      <c r="P55" s="52">
        <v>3</v>
      </c>
      <c r="Q55" s="52">
        <v>64</v>
      </c>
      <c r="R55" s="52">
        <v>323000</v>
      </c>
    </row>
    <row r="56" spans="1:18" ht="14.25" customHeight="1">
      <c r="A56" s="151"/>
      <c r="B56" s="79" t="s">
        <v>347</v>
      </c>
      <c r="C56" s="80" t="s">
        <v>348</v>
      </c>
      <c r="D56" s="52">
        <v>1120</v>
      </c>
      <c r="E56" s="52">
        <v>536</v>
      </c>
      <c r="F56" s="52">
        <v>584</v>
      </c>
      <c r="G56" s="52">
        <v>12993</v>
      </c>
      <c r="H56" s="52">
        <v>24686700</v>
      </c>
      <c r="I56" s="52">
        <v>8</v>
      </c>
      <c r="J56" s="52">
        <v>5</v>
      </c>
      <c r="K56" s="52">
        <v>3</v>
      </c>
      <c r="L56" s="52">
        <v>97</v>
      </c>
      <c r="M56" s="52">
        <v>50039</v>
      </c>
      <c r="N56" s="52">
        <v>0</v>
      </c>
      <c r="O56" s="52">
        <v>0</v>
      </c>
      <c r="P56" s="52">
        <v>0</v>
      </c>
      <c r="Q56" s="52">
        <v>0</v>
      </c>
      <c r="R56" s="52">
        <v>0</v>
      </c>
    </row>
    <row r="57" spans="1:18" ht="14.25" customHeight="1">
      <c r="A57" s="69" t="s">
        <v>288</v>
      </c>
      <c r="B57" s="75" t="s">
        <v>343</v>
      </c>
      <c r="C57" s="76" t="s">
        <v>344</v>
      </c>
      <c r="D57" s="70">
        <v>1699</v>
      </c>
      <c r="E57" s="70">
        <v>895</v>
      </c>
      <c r="F57" s="70">
        <v>804</v>
      </c>
      <c r="G57" s="70">
        <v>19099</v>
      </c>
      <c r="H57" s="70">
        <v>40107900</v>
      </c>
      <c r="I57" s="70">
        <v>7</v>
      </c>
      <c r="J57" s="70">
        <v>5</v>
      </c>
      <c r="K57" s="70">
        <v>2</v>
      </c>
      <c r="L57" s="70">
        <v>25</v>
      </c>
      <c r="M57" s="70">
        <v>408931</v>
      </c>
      <c r="N57" s="70">
        <v>0</v>
      </c>
      <c r="O57" s="70">
        <v>0</v>
      </c>
      <c r="P57" s="70">
        <v>0</v>
      </c>
      <c r="Q57" s="70">
        <v>0</v>
      </c>
      <c r="R57" s="70">
        <v>0</v>
      </c>
    </row>
    <row r="58" spans="1:18" ht="14.25" customHeight="1">
      <c r="A58" s="150" t="s">
        <v>217</v>
      </c>
      <c r="B58" s="77" t="s">
        <v>345</v>
      </c>
      <c r="C58" s="78" t="s">
        <v>346</v>
      </c>
      <c r="D58" s="52">
        <v>801</v>
      </c>
      <c r="E58" s="52">
        <v>427</v>
      </c>
      <c r="F58" s="52">
        <v>374</v>
      </c>
      <c r="G58" s="52">
        <v>9102</v>
      </c>
      <c r="H58" s="52">
        <v>19114200</v>
      </c>
      <c r="I58" s="52">
        <v>1</v>
      </c>
      <c r="J58" s="52">
        <v>0</v>
      </c>
      <c r="K58" s="52">
        <v>1</v>
      </c>
      <c r="L58" s="52">
        <v>8</v>
      </c>
      <c r="M58" s="52">
        <v>129318</v>
      </c>
      <c r="N58" s="52">
        <v>0</v>
      </c>
      <c r="O58" s="52">
        <v>0</v>
      </c>
      <c r="P58" s="52">
        <v>0</v>
      </c>
      <c r="Q58" s="52">
        <v>0</v>
      </c>
      <c r="R58" s="52">
        <v>0</v>
      </c>
    </row>
    <row r="59" spans="1:18" ht="14.25" customHeight="1">
      <c r="A59" s="151"/>
      <c r="B59" s="79" t="s">
        <v>347</v>
      </c>
      <c r="C59" s="80" t="s">
        <v>348</v>
      </c>
      <c r="D59" s="52">
        <v>898</v>
      </c>
      <c r="E59" s="52">
        <v>468</v>
      </c>
      <c r="F59" s="52">
        <v>430</v>
      </c>
      <c r="G59" s="52">
        <v>9997</v>
      </c>
      <c r="H59" s="52">
        <v>20993700</v>
      </c>
      <c r="I59" s="52">
        <v>6</v>
      </c>
      <c r="J59" s="52">
        <v>5</v>
      </c>
      <c r="K59" s="52">
        <v>1</v>
      </c>
      <c r="L59" s="52">
        <v>17</v>
      </c>
      <c r="M59" s="52">
        <v>279613</v>
      </c>
      <c r="N59" s="52">
        <v>0</v>
      </c>
      <c r="O59" s="52">
        <v>0</v>
      </c>
      <c r="P59" s="52">
        <v>0</v>
      </c>
      <c r="Q59" s="52">
        <v>0</v>
      </c>
      <c r="R59" s="52">
        <v>0</v>
      </c>
    </row>
    <row r="60" spans="1:18" ht="14.25" customHeight="1">
      <c r="A60" s="69" t="s">
        <v>289</v>
      </c>
      <c r="B60" s="75" t="s">
        <v>343</v>
      </c>
      <c r="C60" s="76" t="s">
        <v>344</v>
      </c>
      <c r="D60" s="70">
        <v>3696</v>
      </c>
      <c r="E60" s="70">
        <v>1877</v>
      </c>
      <c r="F60" s="70">
        <v>1819</v>
      </c>
      <c r="G60" s="70">
        <v>41771</v>
      </c>
      <c r="H60" s="70">
        <v>87615300</v>
      </c>
      <c r="I60" s="70">
        <v>13</v>
      </c>
      <c r="J60" s="70">
        <v>5</v>
      </c>
      <c r="K60" s="70">
        <v>8</v>
      </c>
      <c r="L60" s="70">
        <v>42</v>
      </c>
      <c r="M60" s="70">
        <v>899270</v>
      </c>
      <c r="N60" s="70">
        <v>1</v>
      </c>
      <c r="O60" s="70">
        <v>0</v>
      </c>
      <c r="P60" s="70">
        <v>1</v>
      </c>
      <c r="Q60" s="70">
        <v>15</v>
      </c>
      <c r="R60" s="70">
        <v>64000</v>
      </c>
    </row>
    <row r="61" spans="1:18" ht="14.25" customHeight="1">
      <c r="A61" s="150" t="s">
        <v>218</v>
      </c>
      <c r="B61" s="77" t="s">
        <v>345</v>
      </c>
      <c r="C61" s="78" t="s">
        <v>346</v>
      </c>
      <c r="D61" s="52">
        <v>1814</v>
      </c>
      <c r="E61" s="52">
        <v>910</v>
      </c>
      <c r="F61" s="52">
        <v>904</v>
      </c>
      <c r="G61" s="52">
        <v>20912</v>
      </c>
      <c r="H61" s="52">
        <v>43863800</v>
      </c>
      <c r="I61" s="52">
        <v>4</v>
      </c>
      <c r="J61" s="52">
        <v>0</v>
      </c>
      <c r="K61" s="52">
        <v>4</v>
      </c>
      <c r="L61" s="52">
        <v>17</v>
      </c>
      <c r="M61" s="52">
        <v>567748</v>
      </c>
      <c r="N61" s="52">
        <v>1</v>
      </c>
      <c r="O61" s="52">
        <v>0</v>
      </c>
      <c r="P61" s="52">
        <v>1</v>
      </c>
      <c r="Q61" s="52">
        <v>15</v>
      </c>
      <c r="R61" s="52">
        <v>64000</v>
      </c>
    </row>
    <row r="62" spans="1:18" ht="14.25" customHeight="1">
      <c r="A62" s="151"/>
      <c r="B62" s="79" t="s">
        <v>347</v>
      </c>
      <c r="C62" s="80" t="s">
        <v>348</v>
      </c>
      <c r="D62" s="52">
        <v>1882</v>
      </c>
      <c r="E62" s="52">
        <v>967</v>
      </c>
      <c r="F62" s="52">
        <v>915</v>
      </c>
      <c r="G62" s="52">
        <v>20859</v>
      </c>
      <c r="H62" s="52">
        <v>43751500</v>
      </c>
      <c r="I62" s="52">
        <v>9</v>
      </c>
      <c r="J62" s="52">
        <v>5</v>
      </c>
      <c r="K62" s="52">
        <v>4</v>
      </c>
      <c r="L62" s="52">
        <v>25</v>
      </c>
      <c r="M62" s="52">
        <v>331522</v>
      </c>
      <c r="N62" s="52">
        <v>0</v>
      </c>
      <c r="O62" s="52">
        <v>0</v>
      </c>
      <c r="P62" s="52">
        <v>0</v>
      </c>
      <c r="Q62" s="52">
        <v>0</v>
      </c>
      <c r="R62" s="52">
        <v>0</v>
      </c>
    </row>
    <row r="63" spans="1:18" ht="14.25" customHeight="1">
      <c r="A63" s="69" t="s">
        <v>290</v>
      </c>
      <c r="B63" s="75" t="s">
        <v>343</v>
      </c>
      <c r="C63" s="76" t="s">
        <v>344</v>
      </c>
      <c r="D63" s="70">
        <v>230</v>
      </c>
      <c r="E63" s="70">
        <v>119</v>
      </c>
      <c r="F63" s="70">
        <v>111</v>
      </c>
      <c r="G63" s="70">
        <v>2432</v>
      </c>
      <c r="H63" s="70">
        <v>4620800</v>
      </c>
      <c r="I63" s="70">
        <v>7</v>
      </c>
      <c r="J63" s="70">
        <v>4</v>
      </c>
      <c r="K63" s="70">
        <v>3</v>
      </c>
      <c r="L63" s="70">
        <v>18</v>
      </c>
      <c r="M63" s="70">
        <v>418622</v>
      </c>
      <c r="N63" s="70">
        <v>0</v>
      </c>
      <c r="O63" s="70">
        <v>0</v>
      </c>
      <c r="P63" s="70">
        <v>0</v>
      </c>
      <c r="Q63" s="70">
        <v>0</v>
      </c>
      <c r="R63" s="70">
        <v>0</v>
      </c>
    </row>
    <row r="64" spans="1:18" ht="14.25" customHeight="1">
      <c r="A64" s="150" t="s">
        <v>219</v>
      </c>
      <c r="B64" s="77" t="s">
        <v>345</v>
      </c>
      <c r="C64" s="78" t="s">
        <v>346</v>
      </c>
      <c r="D64" s="52">
        <v>230</v>
      </c>
      <c r="E64" s="52">
        <v>119</v>
      </c>
      <c r="F64" s="52">
        <v>111</v>
      </c>
      <c r="G64" s="52">
        <v>2432</v>
      </c>
      <c r="H64" s="52">
        <v>4620800</v>
      </c>
      <c r="I64" s="52">
        <v>7</v>
      </c>
      <c r="J64" s="52">
        <v>4</v>
      </c>
      <c r="K64" s="52">
        <v>3</v>
      </c>
      <c r="L64" s="52">
        <v>18</v>
      </c>
      <c r="M64" s="52">
        <v>418622</v>
      </c>
      <c r="N64" s="52">
        <v>0</v>
      </c>
      <c r="O64" s="52">
        <v>0</v>
      </c>
      <c r="P64" s="52">
        <v>0</v>
      </c>
      <c r="Q64" s="52">
        <v>0</v>
      </c>
      <c r="R64" s="52">
        <v>0</v>
      </c>
    </row>
    <row r="65" spans="1:18" ht="14.25" customHeight="1">
      <c r="A65" s="151"/>
      <c r="B65" s="79" t="s">
        <v>347</v>
      </c>
      <c r="C65" s="80" t="s">
        <v>348</v>
      </c>
      <c r="D65" s="52">
        <v>0</v>
      </c>
      <c r="E65" s="52">
        <v>0</v>
      </c>
      <c r="F65" s="52">
        <v>0</v>
      </c>
      <c r="G65" s="52">
        <v>0</v>
      </c>
      <c r="H65" s="52">
        <v>0</v>
      </c>
      <c r="I65" s="52">
        <v>0</v>
      </c>
      <c r="J65" s="52">
        <v>0</v>
      </c>
      <c r="K65" s="52">
        <v>0</v>
      </c>
      <c r="L65" s="52">
        <v>0</v>
      </c>
      <c r="M65" s="52">
        <v>0</v>
      </c>
      <c r="N65" s="52">
        <v>0</v>
      </c>
      <c r="O65" s="52">
        <v>0</v>
      </c>
      <c r="P65" s="52">
        <v>0</v>
      </c>
      <c r="Q65" s="52">
        <v>0</v>
      </c>
      <c r="R65" s="52">
        <v>0</v>
      </c>
    </row>
    <row r="66" spans="1:18" ht="14.25" customHeight="1">
      <c r="A66" s="69" t="s">
        <v>291</v>
      </c>
      <c r="B66" s="75" t="s">
        <v>343</v>
      </c>
      <c r="C66" s="76" t="s">
        <v>344</v>
      </c>
      <c r="D66" s="70">
        <v>3007</v>
      </c>
      <c r="E66" s="70">
        <v>1486</v>
      </c>
      <c r="F66" s="70">
        <v>1521</v>
      </c>
      <c r="G66" s="70">
        <v>34409</v>
      </c>
      <c r="H66" s="70">
        <v>65377100</v>
      </c>
      <c r="I66" s="70">
        <v>6</v>
      </c>
      <c r="J66" s="70">
        <v>4</v>
      </c>
      <c r="K66" s="70">
        <v>2</v>
      </c>
      <c r="L66" s="70">
        <v>23</v>
      </c>
      <c r="M66" s="70">
        <v>378322</v>
      </c>
      <c r="N66" s="70">
        <v>5</v>
      </c>
      <c r="O66" s="70">
        <v>2</v>
      </c>
      <c r="P66" s="70">
        <v>3</v>
      </c>
      <c r="Q66" s="70">
        <v>42</v>
      </c>
      <c r="R66" s="70">
        <v>207000</v>
      </c>
    </row>
    <row r="67" spans="1:18" ht="14.25" customHeight="1">
      <c r="A67" s="150" t="s">
        <v>220</v>
      </c>
      <c r="B67" s="77" t="s">
        <v>345</v>
      </c>
      <c r="C67" s="78" t="s">
        <v>346</v>
      </c>
      <c r="D67" s="52">
        <v>2807</v>
      </c>
      <c r="E67" s="52">
        <v>1385</v>
      </c>
      <c r="F67" s="52">
        <v>1422</v>
      </c>
      <c r="G67" s="52">
        <v>32236</v>
      </c>
      <c r="H67" s="52">
        <v>61248400</v>
      </c>
      <c r="I67" s="52">
        <v>6</v>
      </c>
      <c r="J67" s="52">
        <v>4</v>
      </c>
      <c r="K67" s="52">
        <v>2</v>
      </c>
      <c r="L67" s="52">
        <v>23</v>
      </c>
      <c r="M67" s="52">
        <v>378322</v>
      </c>
      <c r="N67" s="52">
        <v>5</v>
      </c>
      <c r="O67" s="52">
        <v>2</v>
      </c>
      <c r="P67" s="52">
        <v>3</v>
      </c>
      <c r="Q67" s="52">
        <v>42</v>
      </c>
      <c r="R67" s="52">
        <v>207000</v>
      </c>
    </row>
    <row r="68" spans="1:18" ht="14.25" customHeight="1">
      <c r="A68" s="151"/>
      <c r="B68" s="79" t="s">
        <v>347</v>
      </c>
      <c r="C68" s="80" t="s">
        <v>348</v>
      </c>
      <c r="D68" s="52">
        <v>200</v>
      </c>
      <c r="E68" s="52">
        <v>101</v>
      </c>
      <c r="F68" s="52">
        <v>99</v>
      </c>
      <c r="G68" s="52">
        <v>2173</v>
      </c>
      <c r="H68" s="52">
        <v>4128700</v>
      </c>
      <c r="I68" s="52">
        <v>0</v>
      </c>
      <c r="J68" s="52">
        <v>0</v>
      </c>
      <c r="K68" s="52">
        <v>0</v>
      </c>
      <c r="L68" s="52">
        <v>0</v>
      </c>
      <c r="M68" s="52">
        <v>0</v>
      </c>
      <c r="N68" s="52">
        <v>0</v>
      </c>
      <c r="O68" s="52">
        <v>0</v>
      </c>
      <c r="P68" s="52">
        <v>0</v>
      </c>
      <c r="Q68" s="52">
        <v>0</v>
      </c>
      <c r="R68" s="52">
        <v>0</v>
      </c>
    </row>
    <row r="69" spans="1:18" ht="14.25" customHeight="1">
      <c r="A69" s="69" t="s">
        <v>292</v>
      </c>
      <c r="B69" s="75" t="s">
        <v>343</v>
      </c>
      <c r="C69" s="76" t="s">
        <v>344</v>
      </c>
      <c r="D69" s="70">
        <v>1183</v>
      </c>
      <c r="E69" s="70">
        <v>577</v>
      </c>
      <c r="F69" s="70">
        <v>606</v>
      </c>
      <c r="G69" s="70">
        <v>12253</v>
      </c>
      <c r="H69" s="70">
        <v>24108600</v>
      </c>
      <c r="I69" s="70">
        <v>14</v>
      </c>
      <c r="J69" s="70">
        <v>9</v>
      </c>
      <c r="K69" s="70">
        <v>5</v>
      </c>
      <c r="L69" s="70">
        <v>52</v>
      </c>
      <c r="M69" s="70">
        <v>476373</v>
      </c>
      <c r="N69" s="70">
        <v>4</v>
      </c>
      <c r="O69" s="70">
        <v>0</v>
      </c>
      <c r="P69" s="70">
        <v>4</v>
      </c>
      <c r="Q69" s="70">
        <v>40</v>
      </c>
      <c r="R69" s="70">
        <v>177500</v>
      </c>
    </row>
    <row r="70" spans="1:18" ht="14.25" customHeight="1">
      <c r="A70" s="150" t="s">
        <v>221</v>
      </c>
      <c r="B70" s="77" t="s">
        <v>345</v>
      </c>
      <c r="C70" s="78" t="s">
        <v>346</v>
      </c>
      <c r="D70" s="52">
        <v>1129</v>
      </c>
      <c r="E70" s="52">
        <v>555</v>
      </c>
      <c r="F70" s="52">
        <v>574</v>
      </c>
      <c r="G70" s="52">
        <v>11771</v>
      </c>
      <c r="H70" s="52">
        <v>23161265</v>
      </c>
      <c r="I70" s="52">
        <v>14</v>
      </c>
      <c r="J70" s="52">
        <v>9</v>
      </c>
      <c r="K70" s="52">
        <v>5</v>
      </c>
      <c r="L70" s="52">
        <v>52</v>
      </c>
      <c r="M70" s="52">
        <v>476373</v>
      </c>
      <c r="N70" s="52">
        <v>4</v>
      </c>
      <c r="O70" s="52">
        <v>0</v>
      </c>
      <c r="P70" s="52">
        <v>4</v>
      </c>
      <c r="Q70" s="52">
        <v>40</v>
      </c>
      <c r="R70" s="52">
        <v>177500</v>
      </c>
    </row>
    <row r="71" spans="1:18" ht="14.25" customHeight="1">
      <c r="A71" s="151"/>
      <c r="B71" s="79" t="s">
        <v>347</v>
      </c>
      <c r="C71" s="80" t="s">
        <v>348</v>
      </c>
      <c r="D71" s="52">
        <v>54</v>
      </c>
      <c r="E71" s="52">
        <v>22</v>
      </c>
      <c r="F71" s="52">
        <v>32</v>
      </c>
      <c r="G71" s="52">
        <v>482</v>
      </c>
      <c r="H71" s="52">
        <v>947335</v>
      </c>
      <c r="I71" s="52">
        <v>0</v>
      </c>
      <c r="J71" s="52">
        <v>0</v>
      </c>
      <c r="K71" s="52">
        <v>0</v>
      </c>
      <c r="L71" s="52">
        <v>0</v>
      </c>
      <c r="M71" s="52">
        <v>0</v>
      </c>
      <c r="N71" s="52">
        <v>0</v>
      </c>
      <c r="O71" s="52">
        <v>0</v>
      </c>
      <c r="P71" s="52">
        <v>0</v>
      </c>
      <c r="Q71" s="52">
        <v>0</v>
      </c>
      <c r="R71" s="52">
        <v>0</v>
      </c>
    </row>
    <row r="72" spans="1:18" ht="14.25" customHeight="1">
      <c r="A72" s="69" t="s">
        <v>293</v>
      </c>
      <c r="B72" s="75" t="s">
        <v>343</v>
      </c>
      <c r="C72" s="76" t="s">
        <v>344</v>
      </c>
      <c r="D72" s="70">
        <v>2596</v>
      </c>
      <c r="E72" s="70">
        <v>1281</v>
      </c>
      <c r="F72" s="70">
        <v>1315</v>
      </c>
      <c r="G72" s="70">
        <v>30952</v>
      </c>
      <c r="H72" s="70">
        <v>58808800</v>
      </c>
      <c r="I72" s="70">
        <v>38</v>
      </c>
      <c r="J72" s="70">
        <v>26</v>
      </c>
      <c r="K72" s="70">
        <v>12</v>
      </c>
      <c r="L72" s="70">
        <v>2059</v>
      </c>
      <c r="M72" s="70">
        <v>2942662</v>
      </c>
      <c r="N72" s="70">
        <v>1</v>
      </c>
      <c r="O72" s="70">
        <v>0</v>
      </c>
      <c r="P72" s="70">
        <v>1</v>
      </c>
      <c r="Q72" s="70">
        <v>6</v>
      </c>
      <c r="R72" s="70">
        <v>24000</v>
      </c>
    </row>
    <row r="73" spans="1:18" ht="14.25" customHeight="1">
      <c r="A73" s="150" t="s">
        <v>222</v>
      </c>
      <c r="B73" s="77" t="s">
        <v>345</v>
      </c>
      <c r="C73" s="78" t="s">
        <v>346</v>
      </c>
      <c r="D73" s="52">
        <v>2596</v>
      </c>
      <c r="E73" s="52">
        <v>1281</v>
      </c>
      <c r="F73" s="52">
        <v>1315</v>
      </c>
      <c r="G73" s="52">
        <v>30952</v>
      </c>
      <c r="H73" s="52">
        <v>58808800</v>
      </c>
      <c r="I73" s="52">
        <v>38</v>
      </c>
      <c r="J73" s="52">
        <v>26</v>
      </c>
      <c r="K73" s="52">
        <v>12</v>
      </c>
      <c r="L73" s="52">
        <v>2059</v>
      </c>
      <c r="M73" s="52">
        <v>2942662</v>
      </c>
      <c r="N73" s="52">
        <v>1</v>
      </c>
      <c r="O73" s="52">
        <v>0</v>
      </c>
      <c r="P73" s="52">
        <v>1</v>
      </c>
      <c r="Q73" s="52">
        <v>6</v>
      </c>
      <c r="R73" s="52">
        <v>24000</v>
      </c>
    </row>
    <row r="74" spans="1:18" ht="14.25" customHeight="1">
      <c r="A74" s="151"/>
      <c r="B74" s="79" t="s">
        <v>347</v>
      </c>
      <c r="C74" s="80" t="s">
        <v>348</v>
      </c>
      <c r="D74" s="52">
        <v>0</v>
      </c>
      <c r="E74" s="52">
        <v>0</v>
      </c>
      <c r="F74" s="52">
        <v>0</v>
      </c>
      <c r="G74" s="52">
        <v>0</v>
      </c>
      <c r="H74" s="52">
        <v>0</v>
      </c>
      <c r="I74" s="52">
        <v>0</v>
      </c>
      <c r="J74" s="52">
        <v>0</v>
      </c>
      <c r="K74" s="52">
        <v>0</v>
      </c>
      <c r="L74" s="52">
        <v>0</v>
      </c>
      <c r="M74" s="52">
        <v>0</v>
      </c>
      <c r="N74" s="52">
        <v>0</v>
      </c>
      <c r="O74" s="52">
        <v>0</v>
      </c>
      <c r="P74" s="52">
        <v>0</v>
      </c>
      <c r="Q74" s="52">
        <v>0</v>
      </c>
      <c r="R74" s="52">
        <v>0</v>
      </c>
    </row>
    <row r="75" spans="1:18" ht="14.25" customHeight="1">
      <c r="A75" s="69" t="s">
        <v>294</v>
      </c>
      <c r="B75" s="75" t="s">
        <v>343</v>
      </c>
      <c r="C75" s="76" t="s">
        <v>344</v>
      </c>
      <c r="D75" s="70">
        <v>243</v>
      </c>
      <c r="E75" s="70">
        <v>131</v>
      </c>
      <c r="F75" s="70">
        <v>112</v>
      </c>
      <c r="G75" s="70">
        <v>2540</v>
      </c>
      <c r="H75" s="70">
        <v>5054000</v>
      </c>
      <c r="I75" s="70">
        <v>4</v>
      </c>
      <c r="J75" s="70">
        <v>2</v>
      </c>
      <c r="K75" s="70">
        <v>2</v>
      </c>
      <c r="L75" s="70">
        <v>18</v>
      </c>
      <c r="M75" s="70">
        <v>203866</v>
      </c>
      <c r="N75" s="70">
        <v>0</v>
      </c>
      <c r="O75" s="70">
        <v>0</v>
      </c>
      <c r="P75" s="70">
        <v>0</v>
      </c>
      <c r="Q75" s="70">
        <v>0</v>
      </c>
      <c r="R75" s="70">
        <v>0</v>
      </c>
    </row>
    <row r="76" spans="1:18" ht="14.25" customHeight="1">
      <c r="A76" s="150" t="s">
        <v>224</v>
      </c>
      <c r="B76" s="77" t="s">
        <v>345</v>
      </c>
      <c r="C76" s="78" t="s">
        <v>346</v>
      </c>
      <c r="D76" s="52">
        <v>228</v>
      </c>
      <c r="E76" s="52">
        <v>127</v>
      </c>
      <c r="F76" s="52">
        <v>101</v>
      </c>
      <c r="G76" s="52">
        <v>2378</v>
      </c>
      <c r="H76" s="52">
        <v>4746200</v>
      </c>
      <c r="I76" s="52">
        <v>4</v>
      </c>
      <c r="J76" s="52">
        <v>2</v>
      </c>
      <c r="K76" s="52">
        <v>2</v>
      </c>
      <c r="L76" s="52">
        <v>18</v>
      </c>
      <c r="M76" s="52">
        <v>203866</v>
      </c>
      <c r="N76" s="52">
        <v>0</v>
      </c>
      <c r="O76" s="52">
        <v>0</v>
      </c>
      <c r="P76" s="52">
        <v>0</v>
      </c>
      <c r="Q76" s="52">
        <v>0</v>
      </c>
      <c r="R76" s="52">
        <v>0</v>
      </c>
    </row>
    <row r="77" spans="1:18" ht="14.25" customHeight="1">
      <c r="A77" s="151"/>
      <c r="B77" s="79" t="s">
        <v>347</v>
      </c>
      <c r="C77" s="80" t="s">
        <v>348</v>
      </c>
      <c r="D77" s="52">
        <v>15</v>
      </c>
      <c r="E77" s="52">
        <v>4</v>
      </c>
      <c r="F77" s="52">
        <v>11</v>
      </c>
      <c r="G77" s="52">
        <v>162</v>
      </c>
      <c r="H77" s="52">
        <v>307800</v>
      </c>
      <c r="I77" s="52">
        <v>0</v>
      </c>
      <c r="J77" s="52">
        <v>0</v>
      </c>
      <c r="K77" s="52">
        <v>0</v>
      </c>
      <c r="L77" s="52">
        <v>0</v>
      </c>
      <c r="M77" s="52">
        <v>0</v>
      </c>
      <c r="N77" s="52">
        <v>0</v>
      </c>
      <c r="O77" s="52">
        <v>0</v>
      </c>
      <c r="P77" s="52">
        <v>0</v>
      </c>
      <c r="Q77" s="52">
        <v>0</v>
      </c>
      <c r="R77" s="52">
        <v>0</v>
      </c>
    </row>
    <row r="78" spans="1:18" ht="14.25" customHeight="1">
      <c r="A78" s="69" t="s">
        <v>295</v>
      </c>
      <c r="B78" s="75" t="s">
        <v>343</v>
      </c>
      <c r="C78" s="76" t="s">
        <v>344</v>
      </c>
      <c r="D78" s="70">
        <v>10</v>
      </c>
      <c r="E78" s="70">
        <v>9</v>
      </c>
      <c r="F78" s="70">
        <v>1</v>
      </c>
      <c r="G78" s="70">
        <v>73</v>
      </c>
      <c r="H78" s="70">
        <v>138700</v>
      </c>
      <c r="I78" s="70">
        <v>2</v>
      </c>
      <c r="J78" s="70">
        <v>1</v>
      </c>
      <c r="K78" s="70">
        <v>1</v>
      </c>
      <c r="L78" s="70">
        <v>40</v>
      </c>
      <c r="M78" s="70">
        <v>29702</v>
      </c>
      <c r="N78" s="70">
        <v>0</v>
      </c>
      <c r="O78" s="70">
        <v>0</v>
      </c>
      <c r="P78" s="70">
        <v>0</v>
      </c>
      <c r="Q78" s="70">
        <v>0</v>
      </c>
      <c r="R78" s="70">
        <v>0</v>
      </c>
    </row>
    <row r="79" spans="1:18" ht="14.25" customHeight="1">
      <c r="A79" s="150" t="s">
        <v>225</v>
      </c>
      <c r="B79" s="77" t="s">
        <v>345</v>
      </c>
      <c r="C79" s="78" t="s">
        <v>346</v>
      </c>
      <c r="D79" s="52">
        <v>10</v>
      </c>
      <c r="E79" s="52">
        <v>9</v>
      </c>
      <c r="F79" s="52">
        <v>1</v>
      </c>
      <c r="G79" s="52">
        <v>73</v>
      </c>
      <c r="H79" s="52">
        <v>138700</v>
      </c>
      <c r="I79" s="52">
        <v>2</v>
      </c>
      <c r="J79" s="52">
        <v>1</v>
      </c>
      <c r="K79" s="52">
        <v>1</v>
      </c>
      <c r="L79" s="52">
        <v>40</v>
      </c>
      <c r="M79" s="52">
        <v>29702</v>
      </c>
      <c r="N79" s="52">
        <v>0</v>
      </c>
      <c r="O79" s="52">
        <v>0</v>
      </c>
      <c r="P79" s="52">
        <v>0</v>
      </c>
      <c r="Q79" s="52">
        <v>0</v>
      </c>
      <c r="R79" s="52">
        <v>0</v>
      </c>
    </row>
    <row r="80" spans="1:18" ht="14.25" customHeight="1">
      <c r="A80" s="151"/>
      <c r="B80" s="79" t="s">
        <v>347</v>
      </c>
      <c r="C80" s="80" t="s">
        <v>348</v>
      </c>
      <c r="D80" s="53">
        <v>0</v>
      </c>
      <c r="E80" s="53">
        <v>0</v>
      </c>
      <c r="F80" s="53">
        <v>0</v>
      </c>
      <c r="G80" s="53">
        <v>0</v>
      </c>
      <c r="H80" s="53">
        <v>0</v>
      </c>
      <c r="I80" s="53">
        <v>0</v>
      </c>
      <c r="J80" s="53">
        <v>0</v>
      </c>
      <c r="K80" s="53">
        <v>0</v>
      </c>
      <c r="L80" s="53">
        <v>0</v>
      </c>
      <c r="M80" s="53">
        <v>0</v>
      </c>
      <c r="N80" s="53">
        <v>0</v>
      </c>
      <c r="O80" s="53">
        <v>0</v>
      </c>
      <c r="P80" s="53">
        <v>0</v>
      </c>
      <c r="Q80" s="53">
        <v>0</v>
      </c>
      <c r="R80" s="53">
        <v>0</v>
      </c>
    </row>
    <row r="81" spans="1:3" ht="17.25" customHeight="1">
      <c r="A81" s="54" t="s">
        <v>269</v>
      </c>
      <c r="B81" s="81"/>
      <c r="C81" s="81"/>
    </row>
    <row r="82" spans="1:3" ht="12.75">
      <c r="A82" s="60" t="s">
        <v>440</v>
      </c>
      <c r="B82" s="81"/>
      <c r="C82" s="81"/>
    </row>
    <row r="83" spans="1:3" ht="14.25" customHeight="1">
      <c r="A83" s="102" t="s">
        <v>441</v>
      </c>
      <c r="B83" s="81"/>
      <c r="C83" s="81"/>
    </row>
    <row r="84" spans="1:3" ht="12.75">
      <c r="A84" s="71" t="s">
        <v>356</v>
      </c>
      <c r="B84" s="81"/>
      <c r="C84" s="81"/>
    </row>
    <row r="85" spans="1:3" ht="12.75">
      <c r="A85" s="54" t="s">
        <v>271</v>
      </c>
      <c r="B85" s="81"/>
      <c r="C85" s="81"/>
    </row>
  </sheetData>
  <mergeCells count="45">
    <mergeCell ref="G7:G11"/>
    <mergeCell ref="F9:F11"/>
    <mergeCell ref="H7:H11"/>
    <mergeCell ref="I9:I11"/>
    <mergeCell ref="J9:J11"/>
    <mergeCell ref="D4:H6"/>
    <mergeCell ref="I4:M6"/>
    <mergeCell ref="N4:R6"/>
    <mergeCell ref="D9:D11"/>
    <mergeCell ref="I7:K8"/>
    <mergeCell ref="N9:N11"/>
    <mergeCell ref="O9:O11"/>
    <mergeCell ref="E9:E11"/>
    <mergeCell ref="R7:R11"/>
    <mergeCell ref="D7:F8"/>
    <mergeCell ref="M7:M11"/>
    <mergeCell ref="Q7:Q11"/>
    <mergeCell ref="N7:P8"/>
    <mergeCell ref="P9:P11"/>
    <mergeCell ref="K9:K11"/>
    <mergeCell ref="L7:L11"/>
    <mergeCell ref="A40:A41"/>
    <mergeCell ref="A43:A44"/>
    <mergeCell ref="A31:A32"/>
    <mergeCell ref="A13:A14"/>
    <mergeCell ref="A16:A17"/>
    <mergeCell ref="A19:A20"/>
    <mergeCell ref="A22:A23"/>
    <mergeCell ref="A28:A29"/>
    <mergeCell ref="A4:C11"/>
    <mergeCell ref="A58:A59"/>
    <mergeCell ref="A76:A77"/>
    <mergeCell ref="A79:A80"/>
    <mergeCell ref="A61:A62"/>
    <mergeCell ref="A64:A65"/>
    <mergeCell ref="A67:A68"/>
    <mergeCell ref="A70:A71"/>
    <mergeCell ref="A73:A74"/>
    <mergeCell ref="A25:A26"/>
    <mergeCell ref="A46:A47"/>
    <mergeCell ref="A49:A50"/>
    <mergeCell ref="A52:A53"/>
    <mergeCell ref="A55:A56"/>
    <mergeCell ref="A34:A35"/>
    <mergeCell ref="A37:A38"/>
  </mergeCells>
  <phoneticPr fontId="4"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84"/>
  <sheetViews>
    <sheetView zoomScaleNormal="100" workbookViewId="0">
      <pane xSplit="3" ySplit="11" topLeftCell="D12" activePane="bottomRight" state="frozen"/>
      <selection pane="topRight" activeCell="D1" sqref="D1"/>
      <selection pane="bottomLeft" activeCell="A12" sqref="A12"/>
      <selection pane="bottomRight" activeCell="D7" sqref="D7:F8"/>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92"/>
      <c r="E1" s="92"/>
      <c r="F1" s="92"/>
      <c r="G1" s="92"/>
      <c r="H1" s="92"/>
      <c r="I1" s="92"/>
      <c r="J1" s="92"/>
      <c r="K1" s="92"/>
      <c r="L1" s="92"/>
      <c r="M1" s="92"/>
      <c r="N1" s="92"/>
      <c r="O1" s="92"/>
      <c r="P1" s="92"/>
      <c r="Q1" s="92"/>
      <c r="R1" s="92"/>
    </row>
    <row r="2" spans="1:18" s="66" customFormat="1" ht="15.75" customHeight="1">
      <c r="A2" s="93"/>
      <c r="B2" s="73"/>
      <c r="C2" s="73"/>
      <c r="D2" s="92"/>
      <c r="E2" s="92"/>
      <c r="F2" s="92"/>
      <c r="G2" s="92"/>
      <c r="H2" s="92"/>
      <c r="I2" s="92"/>
      <c r="J2" s="92"/>
      <c r="K2" s="92"/>
      <c r="L2" s="92"/>
      <c r="M2" s="92"/>
      <c r="N2" s="92"/>
      <c r="O2" s="92"/>
      <c r="P2" s="92"/>
      <c r="Q2" s="92"/>
      <c r="R2" s="92"/>
    </row>
    <row r="3" spans="1:18" ht="15.75" customHeight="1">
      <c r="A3" s="64" t="s">
        <v>382</v>
      </c>
      <c r="B3" s="74"/>
      <c r="C3" s="74"/>
      <c r="D3" s="67"/>
      <c r="E3" s="67"/>
      <c r="F3" s="67"/>
      <c r="G3" s="67"/>
      <c r="H3" s="67"/>
      <c r="I3" s="67"/>
      <c r="J3" s="67"/>
      <c r="K3" s="67"/>
      <c r="L3" s="67"/>
      <c r="M3" s="67"/>
      <c r="N3" s="67"/>
      <c r="O3" s="67"/>
      <c r="P3" s="67"/>
      <c r="Q3" s="67"/>
      <c r="R3" s="67"/>
    </row>
    <row r="4" spans="1:18" s="51" customFormat="1" ht="22.5" customHeight="1">
      <c r="A4" s="138" t="s">
        <v>379</v>
      </c>
      <c r="B4" s="158"/>
      <c r="C4" s="159"/>
      <c r="D4" s="167" t="s">
        <v>310</v>
      </c>
      <c r="E4" s="158"/>
      <c r="F4" s="158"/>
      <c r="G4" s="158"/>
      <c r="H4" s="159"/>
      <c r="I4" s="138" t="s">
        <v>380</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336</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c r="A11" s="160"/>
      <c r="B11" s="161"/>
      <c r="C11" s="157"/>
      <c r="D11" s="153"/>
      <c r="E11" s="153"/>
      <c r="F11" s="157"/>
      <c r="G11" s="153"/>
      <c r="H11" s="153"/>
      <c r="I11" s="153"/>
      <c r="J11" s="153"/>
      <c r="K11" s="157"/>
      <c r="L11" s="153"/>
      <c r="M11" s="153"/>
      <c r="N11" s="153"/>
      <c r="O11" s="153"/>
      <c r="P11" s="157"/>
      <c r="Q11" s="153"/>
      <c r="R11" s="160"/>
    </row>
    <row r="12" spans="1:18" ht="14.25" customHeight="1">
      <c r="A12" s="69" t="s">
        <v>383</v>
      </c>
      <c r="B12" s="75" t="s">
        <v>343</v>
      </c>
      <c r="C12" s="76" t="s">
        <v>344</v>
      </c>
      <c r="D12" s="70">
        <v>128310</v>
      </c>
      <c r="E12" s="70">
        <v>65440</v>
      </c>
      <c r="F12" s="70">
        <v>62870</v>
      </c>
      <c r="G12" s="70">
        <v>1466688</v>
      </c>
      <c r="H12" s="70">
        <v>2880343461</v>
      </c>
      <c r="I12" s="70">
        <v>3064</v>
      </c>
      <c r="J12" s="70">
        <v>1678</v>
      </c>
      <c r="K12" s="70">
        <v>1386</v>
      </c>
      <c r="L12" s="70">
        <v>18962</v>
      </c>
      <c r="M12" s="70">
        <v>83111142</v>
      </c>
      <c r="N12" s="70">
        <v>13790</v>
      </c>
      <c r="O12" s="70">
        <v>7262</v>
      </c>
      <c r="P12" s="70">
        <v>6528</v>
      </c>
      <c r="Q12" s="70">
        <v>130964</v>
      </c>
      <c r="R12" s="70">
        <v>395501844</v>
      </c>
    </row>
    <row r="13" spans="1:18" ht="14.25" customHeight="1">
      <c r="A13" s="154" t="s">
        <v>201</v>
      </c>
      <c r="B13" s="77" t="s">
        <v>345</v>
      </c>
      <c r="C13" s="78" t="s">
        <v>346</v>
      </c>
      <c r="D13" s="52">
        <v>121325</v>
      </c>
      <c r="E13" s="52">
        <v>61887</v>
      </c>
      <c r="F13" s="52">
        <v>59438</v>
      </c>
      <c r="G13" s="52">
        <v>1390295</v>
      </c>
      <c r="H13" s="52">
        <v>2728592884</v>
      </c>
      <c r="I13" s="52">
        <v>3046</v>
      </c>
      <c r="J13" s="52">
        <v>1666</v>
      </c>
      <c r="K13" s="52">
        <v>1380</v>
      </c>
      <c r="L13" s="52">
        <v>18186</v>
      </c>
      <c r="M13" s="52">
        <v>74332424</v>
      </c>
      <c r="N13" s="52">
        <v>12999</v>
      </c>
      <c r="O13" s="52">
        <v>6859</v>
      </c>
      <c r="P13" s="52">
        <v>6140</v>
      </c>
      <c r="Q13" s="52">
        <v>121708</v>
      </c>
      <c r="R13" s="52">
        <v>370003287</v>
      </c>
    </row>
    <row r="14" spans="1:18" ht="14.25" customHeight="1">
      <c r="A14" s="155"/>
      <c r="B14" s="77" t="s">
        <v>347</v>
      </c>
      <c r="C14" s="78" t="s">
        <v>348</v>
      </c>
      <c r="D14" s="52">
        <v>6985</v>
      </c>
      <c r="E14" s="52">
        <v>3553</v>
      </c>
      <c r="F14" s="52">
        <v>3432</v>
      </c>
      <c r="G14" s="52">
        <v>76393</v>
      </c>
      <c r="H14" s="52">
        <v>151750577</v>
      </c>
      <c r="I14" s="52">
        <v>18</v>
      </c>
      <c r="J14" s="52">
        <v>12</v>
      </c>
      <c r="K14" s="52">
        <v>6</v>
      </c>
      <c r="L14" s="52">
        <v>776</v>
      </c>
      <c r="M14" s="52">
        <v>8778718</v>
      </c>
      <c r="N14" s="52">
        <v>791</v>
      </c>
      <c r="O14" s="52">
        <v>403</v>
      </c>
      <c r="P14" s="52">
        <v>388</v>
      </c>
      <c r="Q14" s="52">
        <v>9256</v>
      </c>
      <c r="R14" s="52">
        <v>25498557</v>
      </c>
    </row>
    <row r="15" spans="1:18" ht="14.25" customHeight="1">
      <c r="A15" s="97" t="s">
        <v>403</v>
      </c>
      <c r="B15" s="75" t="s">
        <v>343</v>
      </c>
      <c r="C15" s="76" t="s">
        <v>344</v>
      </c>
      <c r="D15" s="70">
        <v>21064</v>
      </c>
      <c r="E15" s="70">
        <v>10743</v>
      </c>
      <c r="F15" s="70">
        <v>10321</v>
      </c>
      <c r="G15" s="70">
        <v>240277</v>
      </c>
      <c r="H15" s="70">
        <v>463394000</v>
      </c>
      <c r="I15" s="70">
        <v>1111</v>
      </c>
      <c r="J15" s="70">
        <v>605</v>
      </c>
      <c r="K15" s="70">
        <v>506</v>
      </c>
      <c r="L15" s="70">
        <v>9745</v>
      </c>
      <c r="M15" s="70">
        <v>33028621</v>
      </c>
      <c r="N15" s="70">
        <v>0</v>
      </c>
      <c r="O15" s="70">
        <v>0</v>
      </c>
      <c r="P15" s="70">
        <v>0</v>
      </c>
      <c r="Q15" s="70">
        <v>0</v>
      </c>
      <c r="R15" s="70">
        <v>0</v>
      </c>
    </row>
    <row r="16" spans="1:18" ht="14.25" customHeight="1">
      <c r="A16" s="170" t="s">
        <v>404</v>
      </c>
      <c r="B16" s="77" t="s">
        <v>345</v>
      </c>
      <c r="C16" s="78" t="s">
        <v>346</v>
      </c>
      <c r="D16" s="52">
        <v>20179</v>
      </c>
      <c r="E16" s="52">
        <v>10291</v>
      </c>
      <c r="F16" s="52">
        <v>9888</v>
      </c>
      <c r="G16" s="52">
        <v>230079</v>
      </c>
      <c r="H16" s="52">
        <v>444718000</v>
      </c>
      <c r="I16" s="52">
        <v>1110</v>
      </c>
      <c r="J16" s="52">
        <v>604</v>
      </c>
      <c r="K16" s="52">
        <v>506</v>
      </c>
      <c r="L16" s="52">
        <v>9083</v>
      </c>
      <c r="M16" s="52">
        <v>25075932</v>
      </c>
      <c r="N16" s="52">
        <v>0</v>
      </c>
      <c r="O16" s="52">
        <v>0</v>
      </c>
      <c r="P16" s="52">
        <v>0</v>
      </c>
      <c r="Q16" s="52">
        <v>0</v>
      </c>
      <c r="R16" s="52">
        <v>0</v>
      </c>
    </row>
    <row r="17" spans="1:18" ht="14.25" customHeight="1">
      <c r="A17" s="171"/>
      <c r="B17" s="77" t="s">
        <v>347</v>
      </c>
      <c r="C17" s="78" t="s">
        <v>348</v>
      </c>
      <c r="D17" s="52">
        <v>885</v>
      </c>
      <c r="E17" s="52">
        <v>452</v>
      </c>
      <c r="F17" s="52">
        <v>433</v>
      </c>
      <c r="G17" s="52">
        <v>10198</v>
      </c>
      <c r="H17" s="52">
        <v>18676000</v>
      </c>
      <c r="I17" s="52">
        <v>1</v>
      </c>
      <c r="J17" s="52">
        <v>1</v>
      </c>
      <c r="K17" s="52">
        <v>0</v>
      </c>
      <c r="L17" s="52">
        <v>662</v>
      </c>
      <c r="M17" s="52">
        <v>7952689</v>
      </c>
      <c r="N17" s="52">
        <v>0</v>
      </c>
      <c r="O17" s="52">
        <v>0</v>
      </c>
      <c r="P17" s="52">
        <v>0</v>
      </c>
      <c r="Q17" s="52">
        <v>0</v>
      </c>
      <c r="R17" s="52">
        <v>0</v>
      </c>
    </row>
    <row r="18" spans="1:18" ht="14.25" customHeight="1">
      <c r="A18" s="97" t="s">
        <v>405</v>
      </c>
      <c r="B18" s="75" t="s">
        <v>343</v>
      </c>
      <c r="C18" s="76" t="s">
        <v>344</v>
      </c>
      <c r="D18" s="70">
        <v>663</v>
      </c>
      <c r="E18" s="70">
        <v>351</v>
      </c>
      <c r="F18" s="70">
        <v>312</v>
      </c>
      <c r="G18" s="70">
        <v>6955</v>
      </c>
      <c r="H18" s="70">
        <v>20382111</v>
      </c>
      <c r="I18" s="70">
        <v>398</v>
      </c>
      <c r="J18" s="70">
        <v>236</v>
      </c>
      <c r="K18" s="70">
        <v>162</v>
      </c>
      <c r="L18" s="70">
        <v>1095</v>
      </c>
      <c r="M18" s="70">
        <v>6173519</v>
      </c>
      <c r="N18" s="70">
        <v>2543</v>
      </c>
      <c r="O18" s="70">
        <v>1319</v>
      </c>
      <c r="P18" s="70">
        <v>1224</v>
      </c>
      <c r="Q18" s="70">
        <v>22061</v>
      </c>
      <c r="R18" s="70">
        <v>92560507</v>
      </c>
    </row>
    <row r="19" spans="1:18" ht="14.25" customHeight="1">
      <c r="A19" s="168" t="s">
        <v>406</v>
      </c>
      <c r="B19" s="77" t="s">
        <v>345</v>
      </c>
      <c r="C19" s="78" t="s">
        <v>346</v>
      </c>
      <c r="D19" s="52">
        <v>642</v>
      </c>
      <c r="E19" s="52">
        <v>344</v>
      </c>
      <c r="F19" s="52">
        <v>298</v>
      </c>
      <c r="G19" s="52">
        <v>6630</v>
      </c>
      <c r="H19" s="52">
        <v>19444945</v>
      </c>
      <c r="I19" s="52">
        <v>398</v>
      </c>
      <c r="J19" s="52">
        <v>236</v>
      </c>
      <c r="K19" s="52">
        <v>162</v>
      </c>
      <c r="L19" s="52">
        <v>1095</v>
      </c>
      <c r="M19" s="52">
        <v>6173519</v>
      </c>
      <c r="N19" s="52">
        <v>2543</v>
      </c>
      <c r="O19" s="52">
        <v>1319</v>
      </c>
      <c r="P19" s="52">
        <v>1224</v>
      </c>
      <c r="Q19" s="52">
        <v>22061</v>
      </c>
      <c r="R19" s="52">
        <v>92560507</v>
      </c>
    </row>
    <row r="20" spans="1:18" ht="14.25" customHeight="1">
      <c r="A20" s="169"/>
      <c r="B20" s="79" t="s">
        <v>347</v>
      </c>
      <c r="C20" s="80" t="s">
        <v>348</v>
      </c>
      <c r="D20" s="52">
        <v>21</v>
      </c>
      <c r="E20" s="52">
        <v>7</v>
      </c>
      <c r="F20" s="52">
        <v>14</v>
      </c>
      <c r="G20" s="52">
        <v>325</v>
      </c>
      <c r="H20" s="52">
        <v>937166</v>
      </c>
      <c r="I20" s="52">
        <v>0</v>
      </c>
      <c r="J20" s="52">
        <v>0</v>
      </c>
      <c r="K20" s="52">
        <v>0</v>
      </c>
      <c r="L20" s="52">
        <v>0</v>
      </c>
      <c r="M20" s="52">
        <v>0</v>
      </c>
      <c r="N20" s="52">
        <v>0</v>
      </c>
      <c r="O20" s="52">
        <v>0</v>
      </c>
      <c r="P20" s="52">
        <v>0</v>
      </c>
      <c r="Q20" s="52">
        <v>0</v>
      </c>
      <c r="R20" s="52">
        <v>0</v>
      </c>
    </row>
    <row r="21" spans="1:18" ht="14.25" customHeight="1">
      <c r="A21" s="97" t="s">
        <v>407</v>
      </c>
      <c r="B21" s="75" t="s">
        <v>343</v>
      </c>
      <c r="C21" s="76" t="s">
        <v>344</v>
      </c>
      <c r="D21" s="70">
        <v>17820</v>
      </c>
      <c r="E21" s="70">
        <v>8869</v>
      </c>
      <c r="F21" s="70">
        <v>8951</v>
      </c>
      <c r="G21" s="70">
        <v>213810</v>
      </c>
      <c r="H21" s="70">
        <v>406023300</v>
      </c>
      <c r="I21" s="70">
        <v>505</v>
      </c>
      <c r="J21" s="70">
        <v>324</v>
      </c>
      <c r="K21" s="70">
        <v>181</v>
      </c>
      <c r="L21" s="70">
        <v>1368</v>
      </c>
      <c r="M21" s="70">
        <v>13438930</v>
      </c>
      <c r="N21" s="70">
        <v>0</v>
      </c>
      <c r="O21" s="70">
        <v>0</v>
      </c>
      <c r="P21" s="70">
        <v>0</v>
      </c>
      <c r="Q21" s="70">
        <v>0</v>
      </c>
      <c r="R21" s="70">
        <v>0</v>
      </c>
    </row>
    <row r="22" spans="1:18" ht="14.25" customHeight="1">
      <c r="A22" s="170" t="s">
        <v>231</v>
      </c>
      <c r="B22" s="77" t="s">
        <v>345</v>
      </c>
      <c r="C22" s="78" t="s">
        <v>346</v>
      </c>
      <c r="D22" s="52">
        <v>17104</v>
      </c>
      <c r="E22" s="52">
        <v>8536</v>
      </c>
      <c r="F22" s="52">
        <v>8568</v>
      </c>
      <c r="G22" s="52">
        <v>205177</v>
      </c>
      <c r="H22" s="52">
        <v>389825300</v>
      </c>
      <c r="I22" s="52">
        <v>505</v>
      </c>
      <c r="J22" s="52">
        <v>324</v>
      </c>
      <c r="K22" s="52">
        <v>181</v>
      </c>
      <c r="L22" s="52">
        <v>1368</v>
      </c>
      <c r="M22" s="52">
        <v>13438930</v>
      </c>
      <c r="N22" s="52">
        <v>0</v>
      </c>
      <c r="O22" s="52">
        <v>0</v>
      </c>
      <c r="P22" s="52">
        <v>0</v>
      </c>
      <c r="Q22" s="52">
        <v>0</v>
      </c>
      <c r="R22" s="52">
        <v>0</v>
      </c>
    </row>
    <row r="23" spans="1:18" ht="14.25" customHeight="1">
      <c r="A23" s="171"/>
      <c r="B23" s="79" t="s">
        <v>347</v>
      </c>
      <c r="C23" s="80" t="s">
        <v>348</v>
      </c>
      <c r="D23" s="52">
        <v>716</v>
      </c>
      <c r="E23" s="52">
        <v>333</v>
      </c>
      <c r="F23" s="52">
        <v>383</v>
      </c>
      <c r="G23" s="52">
        <v>8633</v>
      </c>
      <c r="H23" s="52">
        <v>16198000</v>
      </c>
      <c r="I23" s="52">
        <v>0</v>
      </c>
      <c r="J23" s="52">
        <v>0</v>
      </c>
      <c r="K23" s="52">
        <v>0</v>
      </c>
      <c r="L23" s="52">
        <v>0</v>
      </c>
      <c r="M23" s="52">
        <v>0</v>
      </c>
      <c r="N23" s="52">
        <v>0</v>
      </c>
      <c r="O23" s="52">
        <v>0</v>
      </c>
      <c r="P23" s="52">
        <v>0</v>
      </c>
      <c r="Q23" s="52">
        <v>0</v>
      </c>
      <c r="R23" s="52">
        <v>0</v>
      </c>
    </row>
    <row r="24" spans="1:18" ht="14.25" customHeight="1">
      <c r="A24" s="97" t="s">
        <v>408</v>
      </c>
      <c r="B24" s="75" t="s">
        <v>343</v>
      </c>
      <c r="C24" s="76" t="s">
        <v>344</v>
      </c>
      <c r="D24" s="70">
        <v>10404</v>
      </c>
      <c r="E24" s="70">
        <v>5298</v>
      </c>
      <c r="F24" s="70">
        <v>5106</v>
      </c>
      <c r="G24" s="70">
        <v>121009</v>
      </c>
      <c r="H24" s="70">
        <v>229917100</v>
      </c>
      <c r="I24" s="70">
        <v>27</v>
      </c>
      <c r="J24" s="70">
        <v>12</v>
      </c>
      <c r="K24" s="70">
        <v>15</v>
      </c>
      <c r="L24" s="70">
        <v>86</v>
      </c>
      <c r="M24" s="70">
        <v>821760</v>
      </c>
      <c r="N24" s="70">
        <v>0</v>
      </c>
      <c r="O24" s="70">
        <v>0</v>
      </c>
      <c r="P24" s="70">
        <v>0</v>
      </c>
      <c r="Q24" s="70">
        <v>1782</v>
      </c>
      <c r="R24" s="70">
        <v>1582961</v>
      </c>
    </row>
    <row r="25" spans="1:18" ht="14.25" customHeight="1">
      <c r="A25" s="168" t="s">
        <v>409</v>
      </c>
      <c r="B25" s="77" t="s">
        <v>345</v>
      </c>
      <c r="C25" s="78" t="s">
        <v>346</v>
      </c>
      <c r="D25" s="52">
        <v>10321</v>
      </c>
      <c r="E25" s="52">
        <v>5249</v>
      </c>
      <c r="F25" s="52">
        <v>5072</v>
      </c>
      <c r="G25" s="52">
        <v>120264</v>
      </c>
      <c r="H25" s="52">
        <v>228501600</v>
      </c>
      <c r="I25" s="52">
        <v>27</v>
      </c>
      <c r="J25" s="52">
        <v>12</v>
      </c>
      <c r="K25" s="52">
        <v>15</v>
      </c>
      <c r="L25" s="52">
        <v>86</v>
      </c>
      <c r="M25" s="52">
        <v>821760</v>
      </c>
      <c r="N25" s="52">
        <v>0</v>
      </c>
      <c r="O25" s="52">
        <v>0</v>
      </c>
      <c r="P25" s="52">
        <v>0</v>
      </c>
      <c r="Q25" s="52">
        <v>1782</v>
      </c>
      <c r="R25" s="52">
        <v>1582961</v>
      </c>
    </row>
    <row r="26" spans="1:18" ht="14.25" customHeight="1">
      <c r="A26" s="169"/>
      <c r="B26" s="79" t="s">
        <v>347</v>
      </c>
      <c r="C26" s="80" t="s">
        <v>348</v>
      </c>
      <c r="D26" s="52">
        <v>83</v>
      </c>
      <c r="E26" s="52">
        <v>49</v>
      </c>
      <c r="F26" s="52">
        <v>34</v>
      </c>
      <c r="G26" s="52">
        <v>745</v>
      </c>
      <c r="H26" s="52">
        <v>1415500</v>
      </c>
      <c r="I26" s="52">
        <v>0</v>
      </c>
      <c r="J26" s="52">
        <v>0</v>
      </c>
      <c r="K26" s="52">
        <v>0</v>
      </c>
      <c r="L26" s="52">
        <v>0</v>
      </c>
      <c r="M26" s="52">
        <v>0</v>
      </c>
      <c r="N26" s="52">
        <v>0</v>
      </c>
      <c r="O26" s="52">
        <v>0</v>
      </c>
      <c r="P26" s="52">
        <v>0</v>
      </c>
      <c r="Q26" s="52">
        <v>0</v>
      </c>
      <c r="R26" s="52">
        <v>0</v>
      </c>
    </row>
    <row r="27" spans="1:18" ht="14.25" customHeight="1">
      <c r="A27" s="97" t="s">
        <v>410</v>
      </c>
      <c r="B27" s="75" t="s">
        <v>343</v>
      </c>
      <c r="C27" s="76" t="s">
        <v>344</v>
      </c>
      <c r="D27" s="70">
        <v>27367</v>
      </c>
      <c r="E27" s="70">
        <v>13918</v>
      </c>
      <c r="F27" s="70">
        <v>13449</v>
      </c>
      <c r="G27" s="70">
        <v>320523</v>
      </c>
      <c r="H27" s="70">
        <v>677508808</v>
      </c>
      <c r="I27" s="70">
        <v>124</v>
      </c>
      <c r="J27" s="70">
        <v>61</v>
      </c>
      <c r="K27" s="70">
        <v>63</v>
      </c>
      <c r="L27" s="70">
        <v>217</v>
      </c>
      <c r="M27" s="70">
        <v>4546525</v>
      </c>
      <c r="N27" s="70">
        <v>7963</v>
      </c>
      <c r="O27" s="70">
        <v>4081</v>
      </c>
      <c r="P27" s="70">
        <v>3882</v>
      </c>
      <c r="Q27" s="70">
        <v>91635</v>
      </c>
      <c r="R27" s="70">
        <v>271742161</v>
      </c>
    </row>
    <row r="28" spans="1:18" ht="14.25" customHeight="1">
      <c r="A28" s="170" t="s">
        <v>411</v>
      </c>
      <c r="B28" s="77" t="s">
        <v>345</v>
      </c>
      <c r="C28" s="78" t="s">
        <v>346</v>
      </c>
      <c r="D28" s="52">
        <v>26669</v>
      </c>
      <c r="E28" s="52">
        <v>13563</v>
      </c>
      <c r="F28" s="52">
        <v>13106</v>
      </c>
      <c r="G28" s="52">
        <v>313633</v>
      </c>
      <c r="H28" s="52">
        <v>663116158</v>
      </c>
      <c r="I28" s="52">
        <v>124</v>
      </c>
      <c r="J28" s="52">
        <v>61</v>
      </c>
      <c r="K28" s="52">
        <v>63</v>
      </c>
      <c r="L28" s="52">
        <v>217</v>
      </c>
      <c r="M28" s="52">
        <v>4546525</v>
      </c>
      <c r="N28" s="52">
        <v>7275</v>
      </c>
      <c r="O28" s="52">
        <v>3739</v>
      </c>
      <c r="P28" s="52">
        <v>3536</v>
      </c>
      <c r="Q28" s="52">
        <v>83544</v>
      </c>
      <c r="R28" s="52">
        <v>247853331</v>
      </c>
    </row>
    <row r="29" spans="1:18" ht="14.25" customHeight="1">
      <c r="A29" s="171"/>
      <c r="B29" s="79" t="s">
        <v>347</v>
      </c>
      <c r="C29" s="80" t="s">
        <v>348</v>
      </c>
      <c r="D29" s="52">
        <v>698</v>
      </c>
      <c r="E29" s="52">
        <v>355</v>
      </c>
      <c r="F29" s="52">
        <v>343</v>
      </c>
      <c r="G29" s="52">
        <v>6890</v>
      </c>
      <c r="H29" s="52">
        <v>14392650</v>
      </c>
      <c r="I29" s="52">
        <v>0</v>
      </c>
      <c r="J29" s="52">
        <v>0</v>
      </c>
      <c r="K29" s="52">
        <v>0</v>
      </c>
      <c r="L29" s="52">
        <v>0</v>
      </c>
      <c r="M29" s="52">
        <v>0</v>
      </c>
      <c r="N29" s="52">
        <v>688</v>
      </c>
      <c r="O29" s="52">
        <v>342</v>
      </c>
      <c r="P29" s="52">
        <v>346</v>
      </c>
      <c r="Q29" s="52">
        <v>8091</v>
      </c>
      <c r="R29" s="52">
        <v>23888830</v>
      </c>
    </row>
    <row r="30" spans="1:18" ht="14.25" customHeight="1">
      <c r="A30" s="69" t="s">
        <v>280</v>
      </c>
      <c r="B30" s="75" t="s">
        <v>343</v>
      </c>
      <c r="C30" s="76" t="s">
        <v>344</v>
      </c>
      <c r="D30" s="70">
        <v>1527</v>
      </c>
      <c r="E30" s="70">
        <v>789</v>
      </c>
      <c r="F30" s="70">
        <v>738</v>
      </c>
      <c r="G30" s="70">
        <v>16095</v>
      </c>
      <c r="H30" s="70">
        <v>30477822</v>
      </c>
      <c r="I30" s="70">
        <v>25</v>
      </c>
      <c r="J30" s="70">
        <v>12</v>
      </c>
      <c r="K30" s="70">
        <v>13</v>
      </c>
      <c r="L30" s="70">
        <v>45</v>
      </c>
      <c r="M30" s="70">
        <v>1075406</v>
      </c>
      <c r="N30" s="70">
        <v>71</v>
      </c>
      <c r="O30" s="70">
        <v>35</v>
      </c>
      <c r="P30" s="70">
        <v>36</v>
      </c>
      <c r="Q30" s="70">
        <v>702</v>
      </c>
      <c r="R30" s="70">
        <v>1044324</v>
      </c>
    </row>
    <row r="31" spans="1:18" ht="14.25" customHeight="1">
      <c r="A31" s="150" t="s">
        <v>208</v>
      </c>
      <c r="B31" s="77" t="s">
        <v>345</v>
      </c>
      <c r="C31" s="78" t="s">
        <v>346</v>
      </c>
      <c r="D31" s="52">
        <v>1410</v>
      </c>
      <c r="E31" s="52">
        <v>731</v>
      </c>
      <c r="F31" s="52">
        <v>679</v>
      </c>
      <c r="G31" s="52">
        <v>14757</v>
      </c>
      <c r="H31" s="52">
        <v>27935622</v>
      </c>
      <c r="I31" s="52">
        <v>25</v>
      </c>
      <c r="J31" s="52">
        <v>12</v>
      </c>
      <c r="K31" s="52">
        <v>13</v>
      </c>
      <c r="L31" s="52">
        <v>43</v>
      </c>
      <c r="M31" s="52">
        <v>1058739</v>
      </c>
      <c r="N31" s="52">
        <v>62</v>
      </c>
      <c r="O31" s="52">
        <v>30</v>
      </c>
      <c r="P31" s="52">
        <v>32</v>
      </c>
      <c r="Q31" s="52">
        <v>628</v>
      </c>
      <c r="R31" s="52">
        <v>935074</v>
      </c>
    </row>
    <row r="32" spans="1:18" ht="14.25" customHeight="1">
      <c r="A32" s="151"/>
      <c r="B32" s="79" t="s">
        <v>347</v>
      </c>
      <c r="C32" s="80" t="s">
        <v>348</v>
      </c>
      <c r="D32" s="52">
        <v>117</v>
      </c>
      <c r="E32" s="52">
        <v>58</v>
      </c>
      <c r="F32" s="52">
        <v>59</v>
      </c>
      <c r="G32" s="52">
        <v>1338</v>
      </c>
      <c r="H32" s="52">
        <v>2542200</v>
      </c>
      <c r="I32" s="52">
        <v>0</v>
      </c>
      <c r="J32" s="52">
        <v>0</v>
      </c>
      <c r="K32" s="52">
        <v>0</v>
      </c>
      <c r="L32" s="52">
        <v>2</v>
      </c>
      <c r="M32" s="52">
        <v>16667</v>
      </c>
      <c r="N32" s="52">
        <v>9</v>
      </c>
      <c r="O32" s="52">
        <v>5</v>
      </c>
      <c r="P32" s="52">
        <v>4</v>
      </c>
      <c r="Q32" s="52">
        <v>74</v>
      </c>
      <c r="R32" s="52">
        <v>109250</v>
      </c>
    </row>
    <row r="33" spans="1:18" ht="14.25" customHeight="1">
      <c r="A33" s="69" t="s">
        <v>323</v>
      </c>
      <c r="B33" s="75" t="s">
        <v>343</v>
      </c>
      <c r="C33" s="76" t="s">
        <v>344</v>
      </c>
      <c r="D33" s="70">
        <v>6774</v>
      </c>
      <c r="E33" s="70">
        <v>3374</v>
      </c>
      <c r="F33" s="70">
        <v>3400</v>
      </c>
      <c r="G33" s="70">
        <v>76022</v>
      </c>
      <c r="H33" s="70">
        <v>152036500</v>
      </c>
      <c r="I33" s="70">
        <v>449</v>
      </c>
      <c r="J33" s="70">
        <v>218</v>
      </c>
      <c r="K33" s="70">
        <v>231</v>
      </c>
      <c r="L33" s="70">
        <v>1087</v>
      </c>
      <c r="M33" s="70">
        <v>4307350</v>
      </c>
      <c r="N33" s="70">
        <v>151</v>
      </c>
      <c r="O33" s="70">
        <v>70</v>
      </c>
      <c r="P33" s="70">
        <v>81</v>
      </c>
      <c r="Q33" s="70">
        <v>1670</v>
      </c>
      <c r="R33" s="70">
        <v>2299700</v>
      </c>
    </row>
    <row r="34" spans="1:18" ht="14.25" customHeight="1">
      <c r="A34" s="150" t="s">
        <v>209</v>
      </c>
      <c r="B34" s="77" t="s">
        <v>345</v>
      </c>
      <c r="C34" s="78" t="s">
        <v>346</v>
      </c>
      <c r="D34" s="52">
        <v>6418</v>
      </c>
      <c r="E34" s="52">
        <v>3185</v>
      </c>
      <c r="F34" s="52">
        <v>3233</v>
      </c>
      <c r="G34" s="52">
        <v>72120</v>
      </c>
      <c r="H34" s="52">
        <v>144232500</v>
      </c>
      <c r="I34" s="52">
        <v>449</v>
      </c>
      <c r="J34" s="52">
        <v>218</v>
      </c>
      <c r="K34" s="52">
        <v>231</v>
      </c>
      <c r="L34" s="52">
        <v>1086</v>
      </c>
      <c r="M34" s="52">
        <v>4284770</v>
      </c>
      <c r="N34" s="52">
        <v>151</v>
      </c>
      <c r="O34" s="52">
        <v>70</v>
      </c>
      <c r="P34" s="52">
        <v>81</v>
      </c>
      <c r="Q34" s="52">
        <v>1529</v>
      </c>
      <c r="R34" s="52">
        <v>2095700</v>
      </c>
    </row>
    <row r="35" spans="1:18" ht="14.25" customHeight="1">
      <c r="A35" s="151"/>
      <c r="B35" s="79" t="s">
        <v>347</v>
      </c>
      <c r="C35" s="80" t="s">
        <v>348</v>
      </c>
      <c r="D35" s="52">
        <v>356</v>
      </c>
      <c r="E35" s="52">
        <v>189</v>
      </c>
      <c r="F35" s="52">
        <v>167</v>
      </c>
      <c r="G35" s="52">
        <v>3902</v>
      </c>
      <c r="H35" s="52">
        <v>7804000</v>
      </c>
      <c r="I35" s="52">
        <v>0</v>
      </c>
      <c r="J35" s="52">
        <v>0</v>
      </c>
      <c r="K35" s="52">
        <v>0</v>
      </c>
      <c r="L35" s="52">
        <v>1</v>
      </c>
      <c r="M35" s="52">
        <v>22580</v>
      </c>
      <c r="N35" s="52">
        <v>0</v>
      </c>
      <c r="O35" s="52">
        <v>0</v>
      </c>
      <c r="P35" s="52">
        <v>0</v>
      </c>
      <c r="Q35" s="52">
        <v>141</v>
      </c>
      <c r="R35" s="52">
        <v>204000</v>
      </c>
    </row>
    <row r="36" spans="1:18" ht="14.25" customHeight="1">
      <c r="A36" s="69" t="s">
        <v>281</v>
      </c>
      <c r="B36" s="75" t="s">
        <v>343</v>
      </c>
      <c r="C36" s="76" t="s">
        <v>344</v>
      </c>
      <c r="D36" s="70">
        <v>2121</v>
      </c>
      <c r="E36" s="70">
        <v>1094</v>
      </c>
      <c r="F36" s="70">
        <v>1027</v>
      </c>
      <c r="G36" s="70">
        <v>24384</v>
      </c>
      <c r="H36" s="70">
        <v>47115200</v>
      </c>
      <c r="I36" s="70">
        <v>2</v>
      </c>
      <c r="J36" s="70">
        <v>0</v>
      </c>
      <c r="K36" s="70">
        <v>2</v>
      </c>
      <c r="L36" s="70">
        <v>555</v>
      </c>
      <c r="M36" s="70">
        <v>764014</v>
      </c>
      <c r="N36" s="70">
        <v>26</v>
      </c>
      <c r="O36" s="70">
        <v>10</v>
      </c>
      <c r="P36" s="70">
        <v>16</v>
      </c>
      <c r="Q36" s="70">
        <v>300</v>
      </c>
      <c r="R36" s="70">
        <v>444985</v>
      </c>
    </row>
    <row r="37" spans="1:18" ht="14.25" customHeight="1">
      <c r="A37" s="150" t="s">
        <v>210</v>
      </c>
      <c r="B37" s="77" t="s">
        <v>345</v>
      </c>
      <c r="C37" s="78" t="s">
        <v>346</v>
      </c>
      <c r="D37" s="52">
        <v>1919</v>
      </c>
      <c r="E37" s="52">
        <v>1006</v>
      </c>
      <c r="F37" s="52">
        <v>913</v>
      </c>
      <c r="G37" s="52">
        <v>21944</v>
      </c>
      <c r="H37" s="52">
        <v>42479200</v>
      </c>
      <c r="I37" s="52">
        <v>2</v>
      </c>
      <c r="J37" s="52">
        <v>0</v>
      </c>
      <c r="K37" s="52">
        <v>2</v>
      </c>
      <c r="L37" s="52">
        <v>555</v>
      </c>
      <c r="M37" s="52">
        <v>764014</v>
      </c>
      <c r="N37" s="52">
        <v>26</v>
      </c>
      <c r="O37" s="52">
        <v>10</v>
      </c>
      <c r="P37" s="52">
        <v>16</v>
      </c>
      <c r="Q37" s="52">
        <v>297</v>
      </c>
      <c r="R37" s="52">
        <v>437485</v>
      </c>
    </row>
    <row r="38" spans="1:18" ht="14.25" customHeight="1">
      <c r="A38" s="151"/>
      <c r="B38" s="79" t="s">
        <v>347</v>
      </c>
      <c r="C38" s="80" t="s">
        <v>348</v>
      </c>
      <c r="D38" s="52">
        <v>202</v>
      </c>
      <c r="E38" s="52">
        <v>88</v>
      </c>
      <c r="F38" s="52">
        <v>114</v>
      </c>
      <c r="G38" s="52">
        <v>2440</v>
      </c>
      <c r="H38" s="52">
        <v>4636000</v>
      </c>
      <c r="I38" s="52">
        <v>0</v>
      </c>
      <c r="J38" s="52">
        <v>0</v>
      </c>
      <c r="K38" s="52">
        <v>0</v>
      </c>
      <c r="L38" s="52">
        <v>0</v>
      </c>
      <c r="M38" s="52">
        <v>0</v>
      </c>
      <c r="N38" s="52">
        <v>0</v>
      </c>
      <c r="O38" s="52">
        <v>0</v>
      </c>
      <c r="P38" s="52">
        <v>0</v>
      </c>
      <c r="Q38" s="52">
        <v>3</v>
      </c>
      <c r="R38" s="52">
        <v>7500</v>
      </c>
    </row>
    <row r="39" spans="1:18" ht="14.25" customHeight="1">
      <c r="A39" s="69" t="s">
        <v>282</v>
      </c>
      <c r="B39" s="75" t="s">
        <v>343</v>
      </c>
      <c r="C39" s="76" t="s">
        <v>344</v>
      </c>
      <c r="D39" s="70">
        <v>2442</v>
      </c>
      <c r="E39" s="70">
        <v>1640</v>
      </c>
      <c r="F39" s="70">
        <v>802</v>
      </c>
      <c r="G39" s="70">
        <v>17984</v>
      </c>
      <c r="H39" s="70">
        <v>33225900</v>
      </c>
      <c r="I39" s="70">
        <v>0</v>
      </c>
      <c r="J39" s="70">
        <v>0</v>
      </c>
      <c r="K39" s="70">
        <v>0</v>
      </c>
      <c r="L39" s="70">
        <v>144</v>
      </c>
      <c r="M39" s="70">
        <v>110635</v>
      </c>
      <c r="N39" s="70">
        <v>63</v>
      </c>
      <c r="O39" s="70">
        <v>36</v>
      </c>
      <c r="P39" s="70">
        <v>27</v>
      </c>
      <c r="Q39" s="70">
        <v>884</v>
      </c>
      <c r="R39" s="70">
        <v>1003057</v>
      </c>
    </row>
    <row r="40" spans="1:18" ht="14.25" customHeight="1">
      <c r="A40" s="150" t="s">
        <v>211</v>
      </c>
      <c r="B40" s="77" t="s">
        <v>345</v>
      </c>
      <c r="C40" s="78" t="s">
        <v>346</v>
      </c>
      <c r="D40" s="52">
        <v>2255</v>
      </c>
      <c r="E40" s="52">
        <v>1515</v>
      </c>
      <c r="F40" s="52">
        <v>740</v>
      </c>
      <c r="G40" s="52">
        <v>16682</v>
      </c>
      <c r="H40" s="52">
        <v>30808100</v>
      </c>
      <c r="I40" s="52">
        <v>0</v>
      </c>
      <c r="J40" s="52">
        <v>0</v>
      </c>
      <c r="K40" s="52">
        <v>0</v>
      </c>
      <c r="L40" s="52">
        <v>123</v>
      </c>
      <c r="M40" s="52">
        <v>101254</v>
      </c>
      <c r="N40" s="52">
        <v>62</v>
      </c>
      <c r="O40" s="52">
        <v>35</v>
      </c>
      <c r="P40" s="52">
        <v>27</v>
      </c>
      <c r="Q40" s="52">
        <v>872</v>
      </c>
      <c r="R40" s="52">
        <v>985057</v>
      </c>
    </row>
    <row r="41" spans="1:18" ht="14.25" customHeight="1">
      <c r="A41" s="151"/>
      <c r="B41" s="79" t="s">
        <v>347</v>
      </c>
      <c r="C41" s="80" t="s">
        <v>348</v>
      </c>
      <c r="D41" s="52">
        <v>187</v>
      </c>
      <c r="E41" s="52">
        <v>125</v>
      </c>
      <c r="F41" s="52">
        <v>62</v>
      </c>
      <c r="G41" s="52">
        <v>1302</v>
      </c>
      <c r="H41" s="52">
        <v>2417800</v>
      </c>
      <c r="I41" s="52">
        <v>0</v>
      </c>
      <c r="J41" s="52">
        <v>0</v>
      </c>
      <c r="K41" s="52">
        <v>0</v>
      </c>
      <c r="L41" s="52">
        <v>21</v>
      </c>
      <c r="M41" s="52">
        <v>9381</v>
      </c>
      <c r="N41" s="52">
        <v>1</v>
      </c>
      <c r="O41" s="52">
        <v>1</v>
      </c>
      <c r="P41" s="52">
        <v>0</v>
      </c>
      <c r="Q41" s="52">
        <v>12</v>
      </c>
      <c r="R41" s="52">
        <v>18000</v>
      </c>
    </row>
    <row r="42" spans="1:18" ht="14.25" customHeight="1">
      <c r="A42" s="69" t="s">
        <v>283</v>
      </c>
      <c r="B42" s="75" t="s">
        <v>343</v>
      </c>
      <c r="C42" s="76" t="s">
        <v>344</v>
      </c>
      <c r="D42" s="70">
        <v>8761</v>
      </c>
      <c r="E42" s="70">
        <v>4444</v>
      </c>
      <c r="F42" s="70">
        <v>4317</v>
      </c>
      <c r="G42" s="70">
        <v>100382</v>
      </c>
      <c r="H42" s="70">
        <v>190471300</v>
      </c>
      <c r="I42" s="70">
        <v>25</v>
      </c>
      <c r="J42" s="70">
        <v>12</v>
      </c>
      <c r="K42" s="70">
        <v>13</v>
      </c>
      <c r="L42" s="70">
        <v>105</v>
      </c>
      <c r="M42" s="70">
        <v>3339874</v>
      </c>
      <c r="N42" s="70">
        <v>855</v>
      </c>
      <c r="O42" s="70">
        <v>601</v>
      </c>
      <c r="P42" s="70">
        <v>254</v>
      </c>
      <c r="Q42" s="70">
        <v>2129</v>
      </c>
      <c r="R42" s="70">
        <v>6847750</v>
      </c>
    </row>
    <row r="43" spans="1:18" ht="14.25" customHeight="1">
      <c r="A43" s="150" t="s">
        <v>212</v>
      </c>
      <c r="B43" s="77" t="s">
        <v>345</v>
      </c>
      <c r="C43" s="78" t="s">
        <v>346</v>
      </c>
      <c r="D43" s="52">
        <v>8669</v>
      </c>
      <c r="E43" s="52">
        <v>4400</v>
      </c>
      <c r="F43" s="52">
        <v>4269</v>
      </c>
      <c r="G43" s="52">
        <v>99432</v>
      </c>
      <c r="H43" s="52">
        <v>188684900</v>
      </c>
      <c r="I43" s="52">
        <v>25</v>
      </c>
      <c r="J43" s="52">
        <v>12</v>
      </c>
      <c r="K43" s="52">
        <v>13</v>
      </c>
      <c r="L43" s="52">
        <v>105</v>
      </c>
      <c r="M43" s="52">
        <v>3339874</v>
      </c>
      <c r="N43" s="52">
        <v>855</v>
      </c>
      <c r="O43" s="52">
        <v>601</v>
      </c>
      <c r="P43" s="52">
        <v>254</v>
      </c>
      <c r="Q43" s="52">
        <v>2129</v>
      </c>
      <c r="R43" s="52">
        <v>6847750</v>
      </c>
    </row>
    <row r="44" spans="1:18" ht="14.25" customHeight="1">
      <c r="A44" s="151"/>
      <c r="B44" s="79" t="s">
        <v>347</v>
      </c>
      <c r="C44" s="80" t="s">
        <v>348</v>
      </c>
      <c r="D44" s="52">
        <v>92</v>
      </c>
      <c r="E44" s="52">
        <v>44</v>
      </c>
      <c r="F44" s="52">
        <v>48</v>
      </c>
      <c r="G44" s="52">
        <v>950</v>
      </c>
      <c r="H44" s="52">
        <v>1786400</v>
      </c>
      <c r="I44" s="52">
        <v>0</v>
      </c>
      <c r="J44" s="52">
        <v>0</v>
      </c>
      <c r="K44" s="52">
        <v>0</v>
      </c>
      <c r="L44" s="52">
        <v>0</v>
      </c>
      <c r="M44" s="52">
        <v>0</v>
      </c>
      <c r="N44" s="52">
        <v>0</v>
      </c>
      <c r="O44" s="52">
        <v>0</v>
      </c>
      <c r="P44" s="52">
        <v>0</v>
      </c>
      <c r="Q44" s="52">
        <v>0</v>
      </c>
      <c r="R44" s="52">
        <v>0</v>
      </c>
    </row>
    <row r="45" spans="1:18" ht="14.25" customHeight="1">
      <c r="A45" s="69" t="s">
        <v>284</v>
      </c>
      <c r="B45" s="75" t="s">
        <v>343</v>
      </c>
      <c r="C45" s="76" t="s">
        <v>344</v>
      </c>
      <c r="D45" s="70">
        <v>1762</v>
      </c>
      <c r="E45" s="70">
        <v>880</v>
      </c>
      <c r="F45" s="70">
        <v>882</v>
      </c>
      <c r="G45" s="70">
        <v>18092</v>
      </c>
      <c r="H45" s="70">
        <v>33694600</v>
      </c>
      <c r="I45" s="70">
        <v>13</v>
      </c>
      <c r="J45" s="70">
        <v>6</v>
      </c>
      <c r="K45" s="70">
        <v>7</v>
      </c>
      <c r="L45" s="70">
        <v>24</v>
      </c>
      <c r="M45" s="70">
        <v>566208</v>
      </c>
      <c r="N45" s="70">
        <v>0</v>
      </c>
      <c r="O45" s="70">
        <v>0</v>
      </c>
      <c r="P45" s="70">
        <v>0</v>
      </c>
      <c r="Q45" s="70">
        <v>0</v>
      </c>
      <c r="R45" s="70">
        <v>0</v>
      </c>
    </row>
    <row r="46" spans="1:18" ht="14.25" customHeight="1">
      <c r="A46" s="150" t="s">
        <v>213</v>
      </c>
      <c r="B46" s="77" t="s">
        <v>345</v>
      </c>
      <c r="C46" s="78" t="s">
        <v>346</v>
      </c>
      <c r="D46" s="52">
        <v>1648</v>
      </c>
      <c r="E46" s="52">
        <v>819</v>
      </c>
      <c r="F46" s="52">
        <v>829</v>
      </c>
      <c r="G46" s="52">
        <v>16886</v>
      </c>
      <c r="H46" s="52">
        <v>31544339</v>
      </c>
      <c r="I46" s="52">
        <v>13</v>
      </c>
      <c r="J46" s="52">
        <v>6</v>
      </c>
      <c r="K46" s="52">
        <v>7</v>
      </c>
      <c r="L46" s="52">
        <v>24</v>
      </c>
      <c r="M46" s="52">
        <v>566208</v>
      </c>
      <c r="N46" s="52">
        <v>0</v>
      </c>
      <c r="O46" s="52">
        <v>0</v>
      </c>
      <c r="P46" s="52">
        <v>0</v>
      </c>
      <c r="Q46" s="52">
        <v>0</v>
      </c>
      <c r="R46" s="52">
        <v>0</v>
      </c>
    </row>
    <row r="47" spans="1:18" ht="14.25" customHeight="1">
      <c r="A47" s="151"/>
      <c r="B47" s="79" t="s">
        <v>347</v>
      </c>
      <c r="C47" s="80" t="s">
        <v>348</v>
      </c>
      <c r="D47" s="52">
        <v>114</v>
      </c>
      <c r="E47" s="52">
        <v>61</v>
      </c>
      <c r="F47" s="52">
        <v>53</v>
      </c>
      <c r="G47" s="52">
        <v>1206</v>
      </c>
      <c r="H47" s="52">
        <v>2150261</v>
      </c>
      <c r="I47" s="52">
        <v>0</v>
      </c>
      <c r="J47" s="52">
        <v>0</v>
      </c>
      <c r="K47" s="52">
        <v>0</v>
      </c>
      <c r="L47" s="52">
        <v>0</v>
      </c>
      <c r="M47" s="52">
        <v>0</v>
      </c>
      <c r="N47" s="52">
        <v>0</v>
      </c>
      <c r="O47" s="52">
        <v>0</v>
      </c>
      <c r="P47" s="52">
        <v>0</v>
      </c>
      <c r="Q47" s="52">
        <v>0</v>
      </c>
      <c r="R47" s="52">
        <v>0</v>
      </c>
    </row>
    <row r="48" spans="1:18" ht="14.25" customHeight="1">
      <c r="A48" s="69" t="s">
        <v>285</v>
      </c>
      <c r="B48" s="75" t="s">
        <v>343</v>
      </c>
      <c r="C48" s="76" t="s">
        <v>344</v>
      </c>
      <c r="D48" s="70">
        <v>4213</v>
      </c>
      <c r="E48" s="70">
        <v>2184</v>
      </c>
      <c r="F48" s="70">
        <v>2029</v>
      </c>
      <c r="G48" s="70">
        <v>52789</v>
      </c>
      <c r="H48" s="70">
        <v>100104600</v>
      </c>
      <c r="I48" s="70">
        <v>32</v>
      </c>
      <c r="J48" s="70">
        <v>13</v>
      </c>
      <c r="K48" s="70">
        <v>19</v>
      </c>
      <c r="L48" s="70">
        <v>168</v>
      </c>
      <c r="M48" s="70">
        <v>4554423</v>
      </c>
      <c r="N48" s="70">
        <v>69</v>
      </c>
      <c r="O48" s="70">
        <v>33</v>
      </c>
      <c r="P48" s="70">
        <v>36</v>
      </c>
      <c r="Q48" s="70">
        <v>1146</v>
      </c>
      <c r="R48" s="70">
        <v>1673275</v>
      </c>
    </row>
    <row r="49" spans="1:18" ht="14.25" customHeight="1">
      <c r="A49" s="150" t="s">
        <v>214</v>
      </c>
      <c r="B49" s="77" t="s">
        <v>345</v>
      </c>
      <c r="C49" s="78" t="s">
        <v>346</v>
      </c>
      <c r="D49" s="52">
        <v>4187</v>
      </c>
      <c r="E49" s="52">
        <v>2166</v>
      </c>
      <c r="F49" s="52">
        <v>2021</v>
      </c>
      <c r="G49" s="52">
        <v>52371</v>
      </c>
      <c r="H49" s="52">
        <v>99500400</v>
      </c>
      <c r="I49" s="52">
        <v>32</v>
      </c>
      <c r="J49" s="52">
        <v>13</v>
      </c>
      <c r="K49" s="52">
        <v>19</v>
      </c>
      <c r="L49" s="52">
        <v>168</v>
      </c>
      <c r="M49" s="52">
        <v>4554423</v>
      </c>
      <c r="N49" s="52">
        <v>69</v>
      </c>
      <c r="O49" s="52">
        <v>33</v>
      </c>
      <c r="P49" s="52">
        <v>36</v>
      </c>
      <c r="Q49" s="52">
        <v>1146</v>
      </c>
      <c r="R49" s="52">
        <v>1673275</v>
      </c>
    </row>
    <row r="50" spans="1:18" ht="14.25" customHeight="1">
      <c r="A50" s="151"/>
      <c r="B50" s="79" t="s">
        <v>347</v>
      </c>
      <c r="C50" s="80" t="s">
        <v>348</v>
      </c>
      <c r="D50" s="52">
        <v>26</v>
      </c>
      <c r="E50" s="52">
        <v>18</v>
      </c>
      <c r="F50" s="52">
        <v>8</v>
      </c>
      <c r="G50" s="52">
        <v>418</v>
      </c>
      <c r="H50" s="52">
        <v>604200</v>
      </c>
      <c r="I50" s="52">
        <v>0</v>
      </c>
      <c r="J50" s="52">
        <v>0</v>
      </c>
      <c r="K50" s="52">
        <v>0</v>
      </c>
      <c r="L50" s="52">
        <v>0</v>
      </c>
      <c r="M50" s="52">
        <v>0</v>
      </c>
      <c r="N50" s="52">
        <v>0</v>
      </c>
      <c r="O50" s="52">
        <v>0</v>
      </c>
      <c r="P50" s="52">
        <v>0</v>
      </c>
      <c r="Q50" s="52">
        <v>0</v>
      </c>
      <c r="R50" s="52">
        <v>0</v>
      </c>
    </row>
    <row r="51" spans="1:18" ht="14.25" customHeight="1">
      <c r="A51" s="69" t="s">
        <v>286</v>
      </c>
      <c r="B51" s="75" t="s">
        <v>343</v>
      </c>
      <c r="C51" s="76" t="s">
        <v>344</v>
      </c>
      <c r="D51" s="70">
        <v>4242</v>
      </c>
      <c r="E51" s="70">
        <v>2177</v>
      </c>
      <c r="F51" s="70">
        <v>2065</v>
      </c>
      <c r="G51" s="70">
        <v>48863</v>
      </c>
      <c r="H51" s="70">
        <v>92830732</v>
      </c>
      <c r="I51" s="70">
        <v>8</v>
      </c>
      <c r="J51" s="70">
        <v>6</v>
      </c>
      <c r="K51" s="70">
        <v>2</v>
      </c>
      <c r="L51" s="70">
        <v>18</v>
      </c>
      <c r="M51" s="70">
        <v>1243821</v>
      </c>
      <c r="N51" s="70">
        <v>21</v>
      </c>
      <c r="O51" s="70">
        <v>15</v>
      </c>
      <c r="P51" s="70">
        <v>6</v>
      </c>
      <c r="Q51" s="70">
        <v>192</v>
      </c>
      <c r="R51" s="70">
        <v>316500</v>
      </c>
    </row>
    <row r="52" spans="1:18" ht="14.25" customHeight="1">
      <c r="A52" s="150" t="s">
        <v>215</v>
      </c>
      <c r="B52" s="77" t="s">
        <v>345</v>
      </c>
      <c r="C52" s="78" t="s">
        <v>346</v>
      </c>
      <c r="D52" s="52">
        <v>4156</v>
      </c>
      <c r="E52" s="52">
        <v>2133</v>
      </c>
      <c r="F52" s="52">
        <v>2023</v>
      </c>
      <c r="G52" s="52">
        <v>47895</v>
      </c>
      <c r="H52" s="52">
        <v>90991532</v>
      </c>
      <c r="I52" s="52">
        <v>8</v>
      </c>
      <c r="J52" s="52">
        <v>6</v>
      </c>
      <c r="K52" s="52">
        <v>2</v>
      </c>
      <c r="L52" s="52">
        <v>16</v>
      </c>
      <c r="M52" s="52">
        <v>1196367</v>
      </c>
      <c r="N52" s="52">
        <v>21</v>
      </c>
      <c r="O52" s="52">
        <v>15</v>
      </c>
      <c r="P52" s="52">
        <v>6</v>
      </c>
      <c r="Q52" s="52">
        <v>192</v>
      </c>
      <c r="R52" s="52">
        <v>316500</v>
      </c>
    </row>
    <row r="53" spans="1:18" ht="14.25" customHeight="1">
      <c r="A53" s="151"/>
      <c r="B53" s="79" t="s">
        <v>347</v>
      </c>
      <c r="C53" s="80" t="s">
        <v>348</v>
      </c>
      <c r="D53" s="52">
        <v>86</v>
      </c>
      <c r="E53" s="52">
        <v>44</v>
      </c>
      <c r="F53" s="52">
        <v>42</v>
      </c>
      <c r="G53" s="52">
        <v>968</v>
      </c>
      <c r="H53" s="52">
        <v>1839200</v>
      </c>
      <c r="I53" s="52">
        <v>0</v>
      </c>
      <c r="J53" s="52">
        <v>0</v>
      </c>
      <c r="K53" s="52">
        <v>0</v>
      </c>
      <c r="L53" s="52">
        <v>2</v>
      </c>
      <c r="M53" s="52">
        <v>47454</v>
      </c>
      <c r="N53" s="52">
        <v>0</v>
      </c>
      <c r="O53" s="52">
        <v>0</v>
      </c>
      <c r="P53" s="52">
        <v>0</v>
      </c>
      <c r="Q53" s="52">
        <v>0</v>
      </c>
      <c r="R53" s="52">
        <v>0</v>
      </c>
    </row>
    <row r="54" spans="1:18" ht="14.25" customHeight="1">
      <c r="A54" s="69" t="s">
        <v>287</v>
      </c>
      <c r="B54" s="75" t="s">
        <v>343</v>
      </c>
      <c r="C54" s="76" t="s">
        <v>344</v>
      </c>
      <c r="D54" s="70">
        <v>6384</v>
      </c>
      <c r="E54" s="70">
        <v>3320</v>
      </c>
      <c r="F54" s="70">
        <v>3064</v>
      </c>
      <c r="G54" s="70">
        <v>67802</v>
      </c>
      <c r="H54" s="70">
        <v>121842648</v>
      </c>
      <c r="I54" s="70">
        <v>92</v>
      </c>
      <c r="J54" s="70">
        <v>45</v>
      </c>
      <c r="K54" s="70">
        <v>47</v>
      </c>
      <c r="L54" s="70">
        <v>490</v>
      </c>
      <c r="M54" s="70">
        <v>1167221</v>
      </c>
      <c r="N54" s="70">
        <v>176</v>
      </c>
      <c r="O54" s="70">
        <v>106</v>
      </c>
      <c r="P54" s="70">
        <v>70</v>
      </c>
      <c r="Q54" s="70">
        <v>2330</v>
      </c>
      <c r="R54" s="70">
        <v>3188339</v>
      </c>
    </row>
    <row r="55" spans="1:18" ht="14.25" customHeight="1">
      <c r="A55" s="150" t="s">
        <v>216</v>
      </c>
      <c r="B55" s="77" t="s">
        <v>345</v>
      </c>
      <c r="C55" s="78" t="s">
        <v>346</v>
      </c>
      <c r="D55" s="52">
        <v>5873</v>
      </c>
      <c r="E55" s="52">
        <v>3054</v>
      </c>
      <c r="F55" s="52">
        <v>2819</v>
      </c>
      <c r="G55" s="52">
        <v>63565</v>
      </c>
      <c r="H55" s="52">
        <v>113792348</v>
      </c>
      <c r="I55" s="52">
        <v>89</v>
      </c>
      <c r="J55" s="52">
        <v>44</v>
      </c>
      <c r="K55" s="52">
        <v>45</v>
      </c>
      <c r="L55" s="52">
        <v>454</v>
      </c>
      <c r="M55" s="52">
        <v>1118522</v>
      </c>
      <c r="N55" s="52">
        <v>168</v>
      </c>
      <c r="O55" s="52">
        <v>102</v>
      </c>
      <c r="P55" s="52">
        <v>66</v>
      </c>
      <c r="Q55" s="52">
        <v>2245</v>
      </c>
      <c r="R55" s="52">
        <v>3102367</v>
      </c>
    </row>
    <row r="56" spans="1:18" ht="14.25" customHeight="1">
      <c r="A56" s="151"/>
      <c r="B56" s="79" t="s">
        <v>347</v>
      </c>
      <c r="C56" s="80" t="s">
        <v>348</v>
      </c>
      <c r="D56" s="52">
        <v>511</v>
      </c>
      <c r="E56" s="52">
        <v>266</v>
      </c>
      <c r="F56" s="52">
        <v>245</v>
      </c>
      <c r="G56" s="52">
        <v>4237</v>
      </c>
      <c r="H56" s="52">
        <v>8050300</v>
      </c>
      <c r="I56" s="52">
        <v>3</v>
      </c>
      <c r="J56" s="52">
        <v>1</v>
      </c>
      <c r="K56" s="52">
        <v>2</v>
      </c>
      <c r="L56" s="52">
        <v>36</v>
      </c>
      <c r="M56" s="52">
        <v>48699</v>
      </c>
      <c r="N56" s="52">
        <v>8</v>
      </c>
      <c r="O56" s="52">
        <v>4</v>
      </c>
      <c r="P56" s="52">
        <v>4</v>
      </c>
      <c r="Q56" s="52">
        <v>85</v>
      </c>
      <c r="R56" s="52">
        <v>85972</v>
      </c>
    </row>
    <row r="57" spans="1:18" ht="14.25" customHeight="1">
      <c r="A57" s="69" t="s">
        <v>288</v>
      </c>
      <c r="B57" s="75" t="s">
        <v>343</v>
      </c>
      <c r="C57" s="76" t="s">
        <v>344</v>
      </c>
      <c r="D57" s="70">
        <v>1640</v>
      </c>
      <c r="E57" s="70">
        <v>830</v>
      </c>
      <c r="F57" s="70">
        <v>810</v>
      </c>
      <c r="G57" s="70">
        <v>18185</v>
      </c>
      <c r="H57" s="70">
        <v>38188500</v>
      </c>
      <c r="I57" s="70">
        <v>6</v>
      </c>
      <c r="J57" s="70">
        <v>3</v>
      </c>
      <c r="K57" s="70">
        <v>3</v>
      </c>
      <c r="L57" s="70">
        <v>33</v>
      </c>
      <c r="M57" s="70">
        <v>479403</v>
      </c>
      <c r="N57" s="70">
        <v>105</v>
      </c>
      <c r="O57" s="70">
        <v>59</v>
      </c>
      <c r="P57" s="70">
        <v>46</v>
      </c>
      <c r="Q57" s="70">
        <v>1197</v>
      </c>
      <c r="R57" s="70">
        <v>1487660</v>
      </c>
    </row>
    <row r="58" spans="1:18" ht="14.25" customHeight="1">
      <c r="A58" s="150" t="s">
        <v>217</v>
      </c>
      <c r="B58" s="77" t="s">
        <v>345</v>
      </c>
      <c r="C58" s="78" t="s">
        <v>346</v>
      </c>
      <c r="D58" s="52">
        <v>795</v>
      </c>
      <c r="E58" s="52">
        <v>409</v>
      </c>
      <c r="F58" s="52">
        <v>386</v>
      </c>
      <c r="G58" s="52">
        <v>8773</v>
      </c>
      <c r="H58" s="52">
        <v>18427500</v>
      </c>
      <c r="I58" s="52">
        <v>3</v>
      </c>
      <c r="J58" s="52">
        <v>2</v>
      </c>
      <c r="K58" s="52">
        <v>1</v>
      </c>
      <c r="L58" s="52">
        <v>13</v>
      </c>
      <c r="M58" s="52">
        <v>218748</v>
      </c>
      <c r="N58" s="52">
        <v>45</v>
      </c>
      <c r="O58" s="52">
        <v>21</v>
      </c>
      <c r="P58" s="52">
        <v>24</v>
      </c>
      <c r="Q58" s="52">
        <v>566</v>
      </c>
      <c r="R58" s="52">
        <v>761540</v>
      </c>
    </row>
    <row r="59" spans="1:18" ht="14.25" customHeight="1">
      <c r="A59" s="151"/>
      <c r="B59" s="79" t="s">
        <v>347</v>
      </c>
      <c r="C59" s="80" t="s">
        <v>348</v>
      </c>
      <c r="D59" s="52">
        <v>845</v>
      </c>
      <c r="E59" s="52">
        <v>421</v>
      </c>
      <c r="F59" s="52">
        <v>424</v>
      </c>
      <c r="G59" s="52">
        <v>9412</v>
      </c>
      <c r="H59" s="52">
        <v>19761000</v>
      </c>
      <c r="I59" s="52">
        <v>3</v>
      </c>
      <c r="J59" s="52">
        <v>1</v>
      </c>
      <c r="K59" s="52">
        <v>2</v>
      </c>
      <c r="L59" s="52">
        <v>20</v>
      </c>
      <c r="M59" s="52">
        <v>260655</v>
      </c>
      <c r="N59" s="52">
        <v>60</v>
      </c>
      <c r="O59" s="52">
        <v>38</v>
      </c>
      <c r="P59" s="52">
        <v>22</v>
      </c>
      <c r="Q59" s="52">
        <v>631</v>
      </c>
      <c r="R59" s="52">
        <v>726120</v>
      </c>
    </row>
    <row r="60" spans="1:18" ht="14.25" customHeight="1">
      <c r="A60" s="69" t="s">
        <v>289</v>
      </c>
      <c r="B60" s="75" t="s">
        <v>343</v>
      </c>
      <c r="C60" s="76" t="s">
        <v>344</v>
      </c>
      <c r="D60" s="70">
        <v>3616</v>
      </c>
      <c r="E60" s="70">
        <v>1837</v>
      </c>
      <c r="F60" s="70">
        <v>1779</v>
      </c>
      <c r="G60" s="70">
        <v>41457</v>
      </c>
      <c r="H60" s="70">
        <v>86992500</v>
      </c>
      <c r="I60" s="70">
        <v>18</v>
      </c>
      <c r="J60" s="70">
        <v>11</v>
      </c>
      <c r="K60" s="70">
        <v>7</v>
      </c>
      <c r="L60" s="70">
        <v>51</v>
      </c>
      <c r="M60" s="70">
        <v>902802</v>
      </c>
      <c r="N60" s="70">
        <v>37</v>
      </c>
      <c r="O60" s="70">
        <v>18</v>
      </c>
      <c r="P60" s="70">
        <v>19</v>
      </c>
      <c r="Q60" s="70">
        <v>553</v>
      </c>
      <c r="R60" s="70">
        <v>995055</v>
      </c>
    </row>
    <row r="61" spans="1:18" ht="14.25" customHeight="1">
      <c r="A61" s="150" t="s">
        <v>218</v>
      </c>
      <c r="B61" s="77" t="s">
        <v>345</v>
      </c>
      <c r="C61" s="78" t="s">
        <v>346</v>
      </c>
      <c r="D61" s="52">
        <v>1823</v>
      </c>
      <c r="E61" s="52">
        <v>910</v>
      </c>
      <c r="F61" s="52">
        <v>913</v>
      </c>
      <c r="G61" s="52">
        <v>20997</v>
      </c>
      <c r="H61" s="52">
        <v>44093700</v>
      </c>
      <c r="I61" s="52">
        <v>7</v>
      </c>
      <c r="J61" s="52">
        <v>2</v>
      </c>
      <c r="K61" s="52">
        <v>5</v>
      </c>
      <c r="L61" s="52">
        <v>19</v>
      </c>
      <c r="M61" s="52">
        <v>482209</v>
      </c>
      <c r="N61" s="52">
        <v>13</v>
      </c>
      <c r="O61" s="52">
        <v>5</v>
      </c>
      <c r="P61" s="52">
        <v>8</v>
      </c>
      <c r="Q61" s="52">
        <v>349</v>
      </c>
      <c r="R61" s="52">
        <v>554170</v>
      </c>
    </row>
    <row r="62" spans="1:18" ht="14.25" customHeight="1">
      <c r="A62" s="151"/>
      <c r="B62" s="79" t="s">
        <v>347</v>
      </c>
      <c r="C62" s="80" t="s">
        <v>348</v>
      </c>
      <c r="D62" s="52">
        <v>1793</v>
      </c>
      <c r="E62" s="52">
        <v>927</v>
      </c>
      <c r="F62" s="52">
        <v>866</v>
      </c>
      <c r="G62" s="52">
        <v>20460</v>
      </c>
      <c r="H62" s="52">
        <v>42898800</v>
      </c>
      <c r="I62" s="52">
        <v>11</v>
      </c>
      <c r="J62" s="52">
        <v>9</v>
      </c>
      <c r="K62" s="52">
        <v>2</v>
      </c>
      <c r="L62" s="52">
        <v>32</v>
      </c>
      <c r="M62" s="52">
        <v>420593</v>
      </c>
      <c r="N62" s="52">
        <v>24</v>
      </c>
      <c r="O62" s="52">
        <v>13</v>
      </c>
      <c r="P62" s="52">
        <v>11</v>
      </c>
      <c r="Q62" s="52">
        <v>204</v>
      </c>
      <c r="R62" s="52">
        <v>440885</v>
      </c>
    </row>
    <row r="63" spans="1:18" ht="14.25" customHeight="1">
      <c r="A63" s="69" t="s">
        <v>290</v>
      </c>
      <c r="B63" s="75" t="s">
        <v>343</v>
      </c>
      <c r="C63" s="76" t="s">
        <v>344</v>
      </c>
      <c r="D63" s="70">
        <v>204</v>
      </c>
      <c r="E63" s="70">
        <v>100</v>
      </c>
      <c r="F63" s="70">
        <v>104</v>
      </c>
      <c r="G63" s="70">
        <v>2056</v>
      </c>
      <c r="H63" s="70">
        <v>3903740</v>
      </c>
      <c r="I63" s="70">
        <v>9</v>
      </c>
      <c r="J63" s="70">
        <v>7</v>
      </c>
      <c r="K63" s="70">
        <v>2</v>
      </c>
      <c r="L63" s="70">
        <v>37</v>
      </c>
      <c r="M63" s="70">
        <v>1130817</v>
      </c>
      <c r="N63" s="70">
        <v>47</v>
      </c>
      <c r="O63" s="70">
        <v>22</v>
      </c>
      <c r="P63" s="70">
        <v>25</v>
      </c>
      <c r="Q63" s="70">
        <v>434</v>
      </c>
      <c r="R63" s="70">
        <v>747042</v>
      </c>
    </row>
    <row r="64" spans="1:18" ht="14.25" customHeight="1">
      <c r="A64" s="150" t="s">
        <v>219</v>
      </c>
      <c r="B64" s="77" t="s">
        <v>345</v>
      </c>
      <c r="C64" s="78" t="s">
        <v>346</v>
      </c>
      <c r="D64" s="52">
        <v>204</v>
      </c>
      <c r="E64" s="52">
        <v>100</v>
      </c>
      <c r="F64" s="52">
        <v>104</v>
      </c>
      <c r="G64" s="52">
        <v>2056</v>
      </c>
      <c r="H64" s="52">
        <v>3903740</v>
      </c>
      <c r="I64" s="52">
        <v>9</v>
      </c>
      <c r="J64" s="52">
        <v>7</v>
      </c>
      <c r="K64" s="52">
        <v>2</v>
      </c>
      <c r="L64" s="52">
        <v>37</v>
      </c>
      <c r="M64" s="52">
        <v>1130817</v>
      </c>
      <c r="N64" s="52">
        <v>47</v>
      </c>
      <c r="O64" s="52">
        <v>22</v>
      </c>
      <c r="P64" s="52">
        <v>25</v>
      </c>
      <c r="Q64" s="52">
        <v>434</v>
      </c>
      <c r="R64" s="52">
        <v>747042</v>
      </c>
    </row>
    <row r="65" spans="1:18" ht="14.25" customHeight="1">
      <c r="A65" s="151"/>
      <c r="B65" s="79" t="s">
        <v>347</v>
      </c>
      <c r="C65" s="80" t="s">
        <v>348</v>
      </c>
      <c r="D65" s="52">
        <v>0</v>
      </c>
      <c r="E65" s="52">
        <v>0</v>
      </c>
      <c r="F65" s="52">
        <v>0</v>
      </c>
      <c r="G65" s="52">
        <v>0</v>
      </c>
      <c r="H65" s="52">
        <v>0</v>
      </c>
      <c r="I65" s="52">
        <v>0</v>
      </c>
      <c r="J65" s="52">
        <v>0</v>
      </c>
      <c r="K65" s="52">
        <v>0</v>
      </c>
      <c r="L65" s="52">
        <v>0</v>
      </c>
      <c r="M65" s="52">
        <v>0</v>
      </c>
      <c r="N65" s="52">
        <v>0</v>
      </c>
      <c r="O65" s="52">
        <v>0</v>
      </c>
      <c r="P65" s="52">
        <v>0</v>
      </c>
      <c r="Q65" s="52">
        <v>0</v>
      </c>
      <c r="R65" s="52">
        <v>0</v>
      </c>
    </row>
    <row r="66" spans="1:18" ht="14.25" customHeight="1">
      <c r="A66" s="69" t="s">
        <v>291</v>
      </c>
      <c r="B66" s="75" t="s">
        <v>343</v>
      </c>
      <c r="C66" s="76" t="s">
        <v>344</v>
      </c>
      <c r="D66" s="70">
        <v>3093</v>
      </c>
      <c r="E66" s="70">
        <v>1510</v>
      </c>
      <c r="F66" s="70">
        <v>1583</v>
      </c>
      <c r="G66" s="70">
        <v>35387</v>
      </c>
      <c r="H66" s="70">
        <v>67235300</v>
      </c>
      <c r="I66" s="70">
        <v>18</v>
      </c>
      <c r="J66" s="70">
        <v>8</v>
      </c>
      <c r="K66" s="70">
        <v>10</v>
      </c>
      <c r="L66" s="70">
        <v>283</v>
      </c>
      <c r="M66" s="70">
        <v>441791</v>
      </c>
      <c r="N66" s="70">
        <v>11</v>
      </c>
      <c r="O66" s="70">
        <v>5</v>
      </c>
      <c r="P66" s="70">
        <v>6</v>
      </c>
      <c r="Q66" s="70">
        <v>122</v>
      </c>
      <c r="R66" s="70">
        <v>196250</v>
      </c>
    </row>
    <row r="67" spans="1:18" ht="14.25" customHeight="1">
      <c r="A67" s="150" t="s">
        <v>220</v>
      </c>
      <c r="B67" s="77" t="s">
        <v>345</v>
      </c>
      <c r="C67" s="78" t="s">
        <v>346</v>
      </c>
      <c r="D67" s="52">
        <v>2908</v>
      </c>
      <c r="E67" s="52">
        <v>1421</v>
      </c>
      <c r="F67" s="52">
        <v>1487</v>
      </c>
      <c r="G67" s="52">
        <v>33209</v>
      </c>
      <c r="H67" s="52">
        <v>63097100</v>
      </c>
      <c r="I67" s="52">
        <v>18</v>
      </c>
      <c r="J67" s="52">
        <v>8</v>
      </c>
      <c r="K67" s="52">
        <v>10</v>
      </c>
      <c r="L67" s="52">
        <v>283</v>
      </c>
      <c r="M67" s="52">
        <v>441791</v>
      </c>
      <c r="N67" s="52">
        <v>10</v>
      </c>
      <c r="O67" s="52">
        <v>5</v>
      </c>
      <c r="P67" s="52">
        <v>5</v>
      </c>
      <c r="Q67" s="52">
        <v>107</v>
      </c>
      <c r="R67" s="52">
        <v>178250</v>
      </c>
    </row>
    <row r="68" spans="1:18" ht="14.25" customHeight="1">
      <c r="A68" s="151"/>
      <c r="B68" s="79" t="s">
        <v>347</v>
      </c>
      <c r="C68" s="80" t="s">
        <v>348</v>
      </c>
      <c r="D68" s="52">
        <v>185</v>
      </c>
      <c r="E68" s="52">
        <v>89</v>
      </c>
      <c r="F68" s="52">
        <v>96</v>
      </c>
      <c r="G68" s="52">
        <v>2178</v>
      </c>
      <c r="H68" s="52">
        <v>4138200</v>
      </c>
      <c r="I68" s="52">
        <v>0</v>
      </c>
      <c r="J68" s="52">
        <v>0</v>
      </c>
      <c r="K68" s="52">
        <v>0</v>
      </c>
      <c r="L68" s="52">
        <v>0</v>
      </c>
      <c r="M68" s="52">
        <v>0</v>
      </c>
      <c r="N68" s="52">
        <v>1</v>
      </c>
      <c r="O68" s="52">
        <v>0</v>
      </c>
      <c r="P68" s="52">
        <v>1</v>
      </c>
      <c r="Q68" s="52">
        <v>15</v>
      </c>
      <c r="R68" s="52">
        <v>18000</v>
      </c>
    </row>
    <row r="69" spans="1:18" ht="14.25" customHeight="1">
      <c r="A69" s="69" t="s">
        <v>292</v>
      </c>
      <c r="B69" s="75" t="s">
        <v>343</v>
      </c>
      <c r="C69" s="76" t="s">
        <v>344</v>
      </c>
      <c r="D69" s="70">
        <v>1389</v>
      </c>
      <c r="E69" s="70">
        <v>732</v>
      </c>
      <c r="F69" s="70">
        <v>657</v>
      </c>
      <c r="G69" s="70">
        <v>12562</v>
      </c>
      <c r="H69" s="70">
        <v>24016900</v>
      </c>
      <c r="I69" s="70">
        <v>9</v>
      </c>
      <c r="J69" s="70">
        <v>3</v>
      </c>
      <c r="K69" s="70">
        <v>6</v>
      </c>
      <c r="L69" s="70">
        <v>26</v>
      </c>
      <c r="M69" s="70">
        <v>743087</v>
      </c>
      <c r="N69" s="70">
        <v>1652</v>
      </c>
      <c r="O69" s="70">
        <v>852</v>
      </c>
      <c r="P69" s="70">
        <v>800</v>
      </c>
      <c r="Q69" s="70">
        <v>3827</v>
      </c>
      <c r="R69" s="70">
        <v>9372278</v>
      </c>
    </row>
    <row r="70" spans="1:18" ht="14.25" customHeight="1">
      <c r="A70" s="150" t="s">
        <v>221</v>
      </c>
      <c r="B70" s="77" t="s">
        <v>345</v>
      </c>
      <c r="C70" s="78" t="s">
        <v>346</v>
      </c>
      <c r="D70" s="52">
        <v>1333</v>
      </c>
      <c r="E70" s="52">
        <v>709</v>
      </c>
      <c r="F70" s="52">
        <v>624</v>
      </c>
      <c r="G70" s="52">
        <v>11949</v>
      </c>
      <c r="H70" s="52">
        <v>22852200</v>
      </c>
      <c r="I70" s="52">
        <v>9</v>
      </c>
      <c r="J70" s="52">
        <v>3</v>
      </c>
      <c r="K70" s="52">
        <v>6</v>
      </c>
      <c r="L70" s="52">
        <v>26</v>
      </c>
      <c r="M70" s="52">
        <v>743087</v>
      </c>
      <c r="N70" s="52">
        <v>1652</v>
      </c>
      <c r="O70" s="52">
        <v>852</v>
      </c>
      <c r="P70" s="52">
        <v>800</v>
      </c>
      <c r="Q70" s="52">
        <v>3827</v>
      </c>
      <c r="R70" s="52">
        <v>9372278</v>
      </c>
    </row>
    <row r="71" spans="1:18" ht="14.25" customHeight="1">
      <c r="A71" s="151"/>
      <c r="B71" s="79" t="s">
        <v>347</v>
      </c>
      <c r="C71" s="80" t="s">
        <v>348</v>
      </c>
      <c r="D71" s="52">
        <v>56</v>
      </c>
      <c r="E71" s="52">
        <v>23</v>
      </c>
      <c r="F71" s="52">
        <v>33</v>
      </c>
      <c r="G71" s="52">
        <v>613</v>
      </c>
      <c r="H71" s="52">
        <v>1164700</v>
      </c>
      <c r="I71" s="52">
        <v>0</v>
      </c>
      <c r="J71" s="52">
        <v>0</v>
      </c>
      <c r="K71" s="52">
        <v>0</v>
      </c>
      <c r="L71" s="52">
        <v>0</v>
      </c>
      <c r="M71" s="52">
        <v>0</v>
      </c>
      <c r="N71" s="52">
        <v>0</v>
      </c>
      <c r="O71" s="52">
        <v>0</v>
      </c>
      <c r="P71" s="52">
        <v>0</v>
      </c>
      <c r="Q71" s="52">
        <v>0</v>
      </c>
      <c r="R71" s="52">
        <v>0</v>
      </c>
    </row>
    <row r="72" spans="1:18" ht="14.25" customHeight="1">
      <c r="A72" s="69" t="s">
        <v>293</v>
      </c>
      <c r="B72" s="75" t="s">
        <v>343</v>
      </c>
      <c r="C72" s="76" t="s">
        <v>344</v>
      </c>
      <c r="D72" s="70">
        <v>2646</v>
      </c>
      <c r="E72" s="70">
        <v>1262</v>
      </c>
      <c r="F72" s="70">
        <v>1384</v>
      </c>
      <c r="G72" s="70">
        <v>30428</v>
      </c>
      <c r="H72" s="70">
        <v>57813200</v>
      </c>
      <c r="I72" s="70">
        <v>184</v>
      </c>
      <c r="J72" s="70">
        <v>90</v>
      </c>
      <c r="K72" s="70">
        <v>94</v>
      </c>
      <c r="L72" s="70">
        <v>3335</v>
      </c>
      <c r="M72" s="70">
        <v>3566158</v>
      </c>
      <c r="N72" s="70">
        <v>0</v>
      </c>
      <c r="O72" s="70">
        <v>0</v>
      </c>
      <c r="P72" s="70">
        <v>0</v>
      </c>
      <c r="Q72" s="70">
        <v>0</v>
      </c>
      <c r="R72" s="70">
        <v>0</v>
      </c>
    </row>
    <row r="73" spans="1:18" ht="14.25" customHeight="1">
      <c r="A73" s="150" t="s">
        <v>222</v>
      </c>
      <c r="B73" s="77" t="s">
        <v>345</v>
      </c>
      <c r="C73" s="78" t="s">
        <v>346</v>
      </c>
      <c r="D73" s="52">
        <v>2646</v>
      </c>
      <c r="E73" s="52">
        <v>1262</v>
      </c>
      <c r="F73" s="52">
        <v>1384</v>
      </c>
      <c r="G73" s="52">
        <v>30428</v>
      </c>
      <c r="H73" s="52">
        <v>57813200</v>
      </c>
      <c r="I73" s="52">
        <v>184</v>
      </c>
      <c r="J73" s="52">
        <v>90</v>
      </c>
      <c r="K73" s="52">
        <v>94</v>
      </c>
      <c r="L73" s="52">
        <v>3335</v>
      </c>
      <c r="M73" s="52">
        <v>3566158</v>
      </c>
      <c r="N73" s="52">
        <v>0</v>
      </c>
      <c r="O73" s="52">
        <v>0</v>
      </c>
      <c r="P73" s="52">
        <v>0</v>
      </c>
      <c r="Q73" s="52">
        <v>0</v>
      </c>
      <c r="R73" s="52">
        <v>0</v>
      </c>
    </row>
    <row r="74" spans="1:18" ht="14.25" customHeight="1">
      <c r="A74" s="151"/>
      <c r="B74" s="79" t="s">
        <v>347</v>
      </c>
      <c r="C74" s="80" t="s">
        <v>348</v>
      </c>
      <c r="D74" s="52">
        <v>0</v>
      </c>
      <c r="E74" s="52">
        <v>0</v>
      </c>
      <c r="F74" s="52">
        <v>0</v>
      </c>
      <c r="G74" s="52">
        <v>0</v>
      </c>
      <c r="H74" s="52">
        <v>0</v>
      </c>
      <c r="I74" s="52">
        <v>0</v>
      </c>
      <c r="J74" s="52">
        <v>0</v>
      </c>
      <c r="K74" s="52">
        <v>0</v>
      </c>
      <c r="L74" s="52">
        <v>0</v>
      </c>
      <c r="M74" s="52">
        <v>0</v>
      </c>
      <c r="N74" s="52">
        <v>0</v>
      </c>
      <c r="O74" s="52">
        <v>0</v>
      </c>
      <c r="P74" s="52">
        <v>0</v>
      </c>
      <c r="Q74" s="52">
        <v>0</v>
      </c>
      <c r="R74" s="52">
        <v>0</v>
      </c>
    </row>
    <row r="75" spans="1:18" ht="14.25" customHeight="1">
      <c r="A75" s="69" t="s">
        <v>294</v>
      </c>
      <c r="B75" s="75" t="s">
        <v>343</v>
      </c>
      <c r="C75" s="76" t="s">
        <v>344</v>
      </c>
      <c r="D75" s="70">
        <v>174</v>
      </c>
      <c r="E75" s="70">
        <v>84</v>
      </c>
      <c r="F75" s="70">
        <v>90</v>
      </c>
      <c r="G75" s="70">
        <v>1588</v>
      </c>
      <c r="H75" s="70">
        <v>3096500</v>
      </c>
      <c r="I75" s="70">
        <v>6</v>
      </c>
      <c r="J75" s="70">
        <v>4</v>
      </c>
      <c r="K75" s="70">
        <v>2</v>
      </c>
      <c r="L75" s="70">
        <v>22</v>
      </c>
      <c r="M75" s="70">
        <v>687957</v>
      </c>
      <c r="N75" s="70">
        <v>0</v>
      </c>
      <c r="O75" s="70">
        <v>0</v>
      </c>
      <c r="P75" s="70">
        <v>0</v>
      </c>
      <c r="Q75" s="70">
        <v>0</v>
      </c>
      <c r="R75" s="70">
        <v>0</v>
      </c>
    </row>
    <row r="76" spans="1:18" ht="14.25" customHeight="1">
      <c r="A76" s="150" t="s">
        <v>224</v>
      </c>
      <c r="B76" s="77" t="s">
        <v>345</v>
      </c>
      <c r="C76" s="78" t="s">
        <v>346</v>
      </c>
      <c r="D76" s="52">
        <v>163</v>
      </c>
      <c r="E76" s="52">
        <v>81</v>
      </c>
      <c r="F76" s="52">
        <v>82</v>
      </c>
      <c r="G76" s="52">
        <v>1422</v>
      </c>
      <c r="H76" s="52">
        <v>2781100</v>
      </c>
      <c r="I76" s="52">
        <v>6</v>
      </c>
      <c r="J76" s="52">
        <v>4</v>
      </c>
      <c r="K76" s="52">
        <v>2</v>
      </c>
      <c r="L76" s="52">
        <v>22</v>
      </c>
      <c r="M76" s="52">
        <v>687957</v>
      </c>
      <c r="N76" s="52">
        <v>0</v>
      </c>
      <c r="O76" s="52">
        <v>0</v>
      </c>
      <c r="P76" s="52">
        <v>0</v>
      </c>
      <c r="Q76" s="52">
        <v>0</v>
      </c>
      <c r="R76" s="52">
        <v>0</v>
      </c>
    </row>
    <row r="77" spans="1:18" ht="14.25" customHeight="1">
      <c r="A77" s="151"/>
      <c r="B77" s="79" t="s">
        <v>347</v>
      </c>
      <c r="C77" s="80" t="s">
        <v>348</v>
      </c>
      <c r="D77" s="52">
        <v>11</v>
      </c>
      <c r="E77" s="52">
        <v>3</v>
      </c>
      <c r="F77" s="52">
        <v>8</v>
      </c>
      <c r="G77" s="52">
        <v>166</v>
      </c>
      <c r="H77" s="52">
        <v>315400</v>
      </c>
      <c r="I77" s="52">
        <v>0</v>
      </c>
      <c r="J77" s="52">
        <v>0</v>
      </c>
      <c r="K77" s="52">
        <v>0</v>
      </c>
      <c r="L77" s="52">
        <v>0</v>
      </c>
      <c r="M77" s="52">
        <v>0</v>
      </c>
      <c r="N77" s="52">
        <v>0</v>
      </c>
      <c r="O77" s="52">
        <v>0</v>
      </c>
      <c r="P77" s="52">
        <v>0</v>
      </c>
      <c r="Q77" s="52">
        <v>0</v>
      </c>
      <c r="R77" s="52">
        <v>0</v>
      </c>
    </row>
    <row r="78" spans="1:18" ht="14.25" customHeight="1">
      <c r="A78" s="69" t="s">
        <v>295</v>
      </c>
      <c r="B78" s="75" t="s">
        <v>343</v>
      </c>
      <c r="C78" s="76" t="s">
        <v>344</v>
      </c>
      <c r="D78" s="70">
        <v>4</v>
      </c>
      <c r="E78" s="70">
        <v>4</v>
      </c>
      <c r="F78" s="70">
        <v>0</v>
      </c>
      <c r="G78" s="70">
        <v>38</v>
      </c>
      <c r="H78" s="70">
        <v>72200</v>
      </c>
      <c r="I78" s="70">
        <v>3</v>
      </c>
      <c r="J78" s="70">
        <v>2</v>
      </c>
      <c r="K78" s="70">
        <v>1</v>
      </c>
      <c r="L78" s="70">
        <v>28</v>
      </c>
      <c r="M78" s="70">
        <v>20820</v>
      </c>
      <c r="N78" s="70">
        <v>0</v>
      </c>
      <c r="O78" s="70">
        <v>0</v>
      </c>
      <c r="P78" s="70">
        <v>0</v>
      </c>
      <c r="Q78" s="70">
        <v>0</v>
      </c>
      <c r="R78" s="70">
        <v>0</v>
      </c>
    </row>
    <row r="79" spans="1:18" ht="14.25" customHeight="1">
      <c r="A79" s="150" t="s">
        <v>225</v>
      </c>
      <c r="B79" s="77" t="s">
        <v>345</v>
      </c>
      <c r="C79" s="78" t="s">
        <v>346</v>
      </c>
      <c r="D79" s="52">
        <v>3</v>
      </c>
      <c r="E79" s="52">
        <v>3</v>
      </c>
      <c r="F79" s="52">
        <v>0</v>
      </c>
      <c r="G79" s="52">
        <v>26</v>
      </c>
      <c r="H79" s="52">
        <v>49400</v>
      </c>
      <c r="I79" s="52">
        <v>3</v>
      </c>
      <c r="J79" s="52">
        <v>2</v>
      </c>
      <c r="K79" s="52">
        <v>1</v>
      </c>
      <c r="L79" s="52">
        <v>28</v>
      </c>
      <c r="M79" s="52">
        <v>20820</v>
      </c>
      <c r="N79" s="52">
        <v>0</v>
      </c>
      <c r="O79" s="52">
        <v>0</v>
      </c>
      <c r="P79" s="52">
        <v>0</v>
      </c>
      <c r="Q79" s="52">
        <v>0</v>
      </c>
      <c r="R79" s="52">
        <v>0</v>
      </c>
    </row>
    <row r="80" spans="1:18" ht="14.25" customHeight="1">
      <c r="A80" s="151"/>
      <c r="B80" s="79" t="s">
        <v>347</v>
      </c>
      <c r="C80" s="80" t="s">
        <v>348</v>
      </c>
      <c r="D80" s="53">
        <v>1</v>
      </c>
      <c r="E80" s="53">
        <v>1</v>
      </c>
      <c r="F80" s="53">
        <v>0</v>
      </c>
      <c r="G80" s="53">
        <v>12</v>
      </c>
      <c r="H80" s="53">
        <v>22800</v>
      </c>
      <c r="I80" s="53">
        <v>0</v>
      </c>
      <c r="J80" s="53">
        <v>0</v>
      </c>
      <c r="K80" s="53">
        <v>0</v>
      </c>
      <c r="L80" s="53">
        <v>0</v>
      </c>
      <c r="M80" s="53">
        <v>0</v>
      </c>
      <c r="N80" s="53">
        <v>0</v>
      </c>
      <c r="O80" s="53">
        <v>0</v>
      </c>
      <c r="P80" s="53">
        <v>0</v>
      </c>
      <c r="Q80" s="53">
        <v>0</v>
      </c>
      <c r="R80" s="53">
        <v>0</v>
      </c>
    </row>
    <row r="81" spans="1:3" ht="17.25" customHeight="1">
      <c r="A81" s="54" t="s">
        <v>269</v>
      </c>
      <c r="B81" s="81"/>
      <c r="C81" s="81"/>
    </row>
    <row r="82" spans="1:3" ht="12.75">
      <c r="A82" s="60"/>
      <c r="B82" s="81"/>
      <c r="C82" s="81"/>
    </row>
    <row r="83" spans="1:3" ht="12.75">
      <c r="A83" s="71" t="s">
        <v>356</v>
      </c>
      <c r="B83" s="81"/>
      <c r="C83" s="81"/>
    </row>
    <row r="84" spans="1:3" ht="12.75">
      <c r="A84" s="54" t="s">
        <v>270</v>
      </c>
      <c r="B84" s="81"/>
      <c r="C84" s="81"/>
    </row>
  </sheetData>
  <mergeCells count="45">
    <mergeCell ref="N4:R6"/>
    <mergeCell ref="D4:H6"/>
    <mergeCell ref="I4:M6"/>
    <mergeCell ref="Q7:Q11"/>
    <mergeCell ref="R7:R11"/>
    <mergeCell ref="E9:E11"/>
    <mergeCell ref="F9:F11"/>
    <mergeCell ref="N9:N11"/>
    <mergeCell ref="M7:M11"/>
    <mergeCell ref="N7:P8"/>
    <mergeCell ref="O9:O11"/>
    <mergeCell ref="P9:P11"/>
    <mergeCell ref="H7:H11"/>
    <mergeCell ref="I7:K8"/>
    <mergeCell ref="L7:L11"/>
    <mergeCell ref="I9:I11"/>
    <mergeCell ref="K9:K11"/>
    <mergeCell ref="D9:D11"/>
    <mergeCell ref="A4:C11"/>
    <mergeCell ref="A16:A17"/>
    <mergeCell ref="A19:A20"/>
    <mergeCell ref="D7:F8"/>
    <mergeCell ref="J9:J11"/>
    <mergeCell ref="A40:A41"/>
    <mergeCell ref="A43:A44"/>
    <mergeCell ref="G7:G11"/>
    <mergeCell ref="A52:A53"/>
    <mergeCell ref="A55:A56"/>
    <mergeCell ref="A25:A26"/>
    <mergeCell ref="A28:A29"/>
    <mergeCell ref="A13:A14"/>
    <mergeCell ref="A22:A23"/>
    <mergeCell ref="A31:A32"/>
    <mergeCell ref="A34:A35"/>
    <mergeCell ref="A37:A38"/>
    <mergeCell ref="A79:A80"/>
    <mergeCell ref="A73:A74"/>
    <mergeCell ref="A76:A77"/>
    <mergeCell ref="A46:A47"/>
    <mergeCell ref="A49:A50"/>
    <mergeCell ref="A70:A71"/>
    <mergeCell ref="A58:A59"/>
    <mergeCell ref="A64:A65"/>
    <mergeCell ref="A67:A68"/>
    <mergeCell ref="A61:A62"/>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4"/>
  <sheetViews>
    <sheetView zoomScaleNormal="100" zoomScaleSheetLayoutView="100" workbookViewId="0">
      <pane xSplit="3" ySplit="11" topLeftCell="D12" activePane="bottomRight" state="frozen"/>
      <selection pane="topRight" activeCell="D1" sqref="D1"/>
      <selection pane="bottomLeft" activeCell="A12" sqref="A12"/>
      <selection pane="bottomRight" activeCell="D7" sqref="D7:F8"/>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92"/>
      <c r="E1" s="92"/>
      <c r="F1" s="92"/>
      <c r="G1" s="92"/>
      <c r="H1" s="92"/>
      <c r="I1" s="92"/>
      <c r="J1" s="92"/>
      <c r="K1" s="92"/>
      <c r="L1" s="92"/>
      <c r="M1" s="92"/>
      <c r="N1" s="92"/>
      <c r="O1" s="92"/>
      <c r="P1" s="92"/>
      <c r="Q1" s="92"/>
      <c r="R1" s="92"/>
    </row>
    <row r="2" spans="1:18" s="66" customFormat="1" ht="15.75" customHeight="1">
      <c r="A2" s="93"/>
      <c r="B2" s="73"/>
      <c r="C2" s="73"/>
      <c r="D2" s="92"/>
      <c r="E2" s="92"/>
      <c r="F2" s="92"/>
      <c r="G2" s="92"/>
      <c r="H2" s="92"/>
      <c r="I2" s="92"/>
      <c r="J2" s="92"/>
      <c r="K2" s="92"/>
      <c r="L2" s="92"/>
      <c r="M2" s="92"/>
      <c r="N2" s="92"/>
      <c r="O2" s="92"/>
      <c r="P2" s="92"/>
      <c r="Q2" s="92"/>
      <c r="R2" s="92"/>
    </row>
    <row r="3" spans="1:18" ht="15.75" customHeight="1">
      <c r="A3" s="64" t="s">
        <v>364</v>
      </c>
      <c r="B3" s="74"/>
      <c r="C3" s="74"/>
      <c r="D3" s="67"/>
      <c r="E3" s="67"/>
      <c r="F3" s="67"/>
      <c r="G3" s="67"/>
      <c r="H3" s="67"/>
      <c r="I3" s="67"/>
      <c r="J3" s="67"/>
      <c r="K3" s="67"/>
      <c r="L3" s="67"/>
      <c r="M3" s="67"/>
      <c r="N3" s="67"/>
      <c r="O3" s="67"/>
      <c r="P3" s="67"/>
      <c r="Q3" s="67"/>
      <c r="R3" s="67"/>
    </row>
    <row r="4" spans="1:18" s="51" customFormat="1" ht="22.5" customHeight="1">
      <c r="A4" s="138" t="s">
        <v>358</v>
      </c>
      <c r="B4" s="158"/>
      <c r="C4" s="159"/>
      <c r="D4" s="167" t="s">
        <v>310</v>
      </c>
      <c r="E4" s="158"/>
      <c r="F4" s="158"/>
      <c r="G4" s="158"/>
      <c r="H4" s="159"/>
      <c r="I4" s="138" t="s">
        <v>365</v>
      </c>
      <c r="J4" s="158"/>
      <c r="K4" s="158"/>
      <c r="L4" s="158"/>
      <c r="M4" s="159"/>
      <c r="N4" s="138" t="s">
        <v>366</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367</v>
      </c>
      <c r="E7" s="158"/>
      <c r="F7" s="159"/>
      <c r="G7" s="144" t="s">
        <v>368</v>
      </c>
      <c r="H7" s="144" t="s">
        <v>369</v>
      </c>
      <c r="I7" s="138" t="s">
        <v>367</v>
      </c>
      <c r="J7" s="158"/>
      <c r="K7" s="159"/>
      <c r="L7" s="144" t="s">
        <v>368</v>
      </c>
      <c r="M7" s="144" t="s">
        <v>369</v>
      </c>
      <c r="N7" s="138" t="s">
        <v>367</v>
      </c>
      <c r="O7" s="158"/>
      <c r="P7" s="159"/>
      <c r="Q7" s="144" t="s">
        <v>368</v>
      </c>
      <c r="R7" s="138" t="s">
        <v>369</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370</v>
      </c>
      <c r="E9" s="144" t="s">
        <v>371</v>
      </c>
      <c r="F9" s="156" t="s">
        <v>372</v>
      </c>
      <c r="G9" s="152"/>
      <c r="H9" s="152"/>
      <c r="I9" s="144" t="s">
        <v>370</v>
      </c>
      <c r="J9" s="144" t="s">
        <v>371</v>
      </c>
      <c r="K9" s="156" t="s">
        <v>372</v>
      </c>
      <c r="L9" s="152"/>
      <c r="M9" s="152"/>
      <c r="N9" s="144" t="s">
        <v>370</v>
      </c>
      <c r="O9" s="144" t="s">
        <v>371</v>
      </c>
      <c r="P9" s="156" t="s">
        <v>372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c r="A11" s="160"/>
      <c r="B11" s="161"/>
      <c r="C11" s="157"/>
      <c r="D11" s="153"/>
      <c r="E11" s="153"/>
      <c r="F11" s="157"/>
      <c r="G11" s="153"/>
      <c r="H11" s="153"/>
      <c r="I11" s="153"/>
      <c r="J11" s="153"/>
      <c r="K11" s="157"/>
      <c r="L11" s="153"/>
      <c r="M11" s="153"/>
      <c r="N11" s="153"/>
      <c r="O11" s="153"/>
      <c r="P11" s="157"/>
      <c r="Q11" s="153"/>
      <c r="R11" s="160"/>
    </row>
    <row r="12" spans="1:18" ht="14.25" customHeight="1">
      <c r="A12" s="69" t="s">
        <v>278</v>
      </c>
      <c r="B12" s="75" t="s">
        <v>296</v>
      </c>
      <c r="C12" s="76" t="s">
        <v>299</v>
      </c>
      <c r="D12" s="70">
        <f>SUM(E12:F12)</f>
        <v>117309</v>
      </c>
      <c r="E12" s="70">
        <v>59206</v>
      </c>
      <c r="F12" s="70">
        <v>58103</v>
      </c>
      <c r="G12" s="70">
        <v>1348606</v>
      </c>
      <c r="H12" s="70">
        <v>1997757320</v>
      </c>
      <c r="I12" s="70">
        <v>0</v>
      </c>
      <c r="J12" s="70">
        <v>0</v>
      </c>
      <c r="K12" s="70">
        <v>0</v>
      </c>
      <c r="L12" s="70">
        <v>0</v>
      </c>
      <c r="M12" s="70">
        <v>0</v>
      </c>
      <c r="N12" s="70">
        <f>SUM(O12:P12)</f>
        <v>14219</v>
      </c>
      <c r="O12" s="70">
        <v>7418</v>
      </c>
      <c r="P12" s="70">
        <v>6801</v>
      </c>
      <c r="Q12" s="70">
        <v>150629</v>
      </c>
      <c r="R12" s="70">
        <v>432614030</v>
      </c>
    </row>
    <row r="13" spans="1:18" ht="14.25" customHeight="1">
      <c r="A13" s="154" t="s">
        <v>201</v>
      </c>
      <c r="B13" s="77" t="s">
        <v>300</v>
      </c>
      <c r="C13" s="78" t="s">
        <v>303</v>
      </c>
      <c r="D13" s="52">
        <f t="shared" ref="D13:D73" si="0">SUM(E13:F13)</f>
        <v>110686</v>
      </c>
      <c r="E13" s="52">
        <v>55912</v>
      </c>
      <c r="F13" s="52">
        <v>54774</v>
      </c>
      <c r="G13" s="52">
        <v>1273132</v>
      </c>
      <c r="H13" s="52">
        <v>1883330112</v>
      </c>
      <c r="I13" s="52">
        <v>0</v>
      </c>
      <c r="J13" s="52">
        <v>0</v>
      </c>
      <c r="K13" s="52">
        <v>0</v>
      </c>
      <c r="L13" s="52">
        <v>0</v>
      </c>
      <c r="M13" s="52">
        <v>0</v>
      </c>
      <c r="N13" s="52">
        <f t="shared" ref="N13:N73" si="1">SUM(O13:P13)</f>
        <v>13042</v>
      </c>
      <c r="O13" s="52">
        <v>6805</v>
      </c>
      <c r="P13" s="52">
        <v>6237</v>
      </c>
      <c r="Q13" s="52">
        <v>137882</v>
      </c>
      <c r="R13" s="52">
        <v>402461086</v>
      </c>
    </row>
    <row r="14" spans="1:18" ht="14.25" customHeight="1">
      <c r="A14" s="155"/>
      <c r="B14" s="77" t="s">
        <v>304</v>
      </c>
      <c r="C14" s="78" t="s">
        <v>306</v>
      </c>
      <c r="D14" s="52">
        <f t="shared" si="0"/>
        <v>6623</v>
      </c>
      <c r="E14" s="52">
        <v>3294</v>
      </c>
      <c r="F14" s="52">
        <v>3329</v>
      </c>
      <c r="G14" s="52">
        <v>75474</v>
      </c>
      <c r="H14" s="52">
        <v>114427208</v>
      </c>
      <c r="I14" s="52">
        <v>0</v>
      </c>
      <c r="J14" s="52">
        <v>0</v>
      </c>
      <c r="K14" s="52">
        <v>0</v>
      </c>
      <c r="L14" s="52">
        <v>0</v>
      </c>
      <c r="M14" s="52">
        <v>0</v>
      </c>
      <c r="N14" s="52">
        <f t="shared" si="1"/>
        <v>1177</v>
      </c>
      <c r="O14" s="52">
        <v>613</v>
      </c>
      <c r="P14" s="52">
        <v>564</v>
      </c>
      <c r="Q14" s="52">
        <v>12747</v>
      </c>
      <c r="R14" s="52">
        <v>30152944</v>
      </c>
    </row>
    <row r="15" spans="1:18" ht="14.25" customHeight="1">
      <c r="A15" s="97" t="s">
        <v>391</v>
      </c>
      <c r="B15" s="75" t="s">
        <v>296</v>
      </c>
      <c r="C15" s="76" t="s">
        <v>307</v>
      </c>
      <c r="D15" s="70">
        <f t="shared" si="0"/>
        <v>19792</v>
      </c>
      <c r="E15" s="70">
        <v>10063</v>
      </c>
      <c r="F15" s="70">
        <v>9729</v>
      </c>
      <c r="G15" s="70">
        <v>228988</v>
      </c>
      <c r="H15" s="70">
        <v>344224600</v>
      </c>
      <c r="I15" s="70">
        <v>0</v>
      </c>
      <c r="J15" s="70">
        <v>0</v>
      </c>
      <c r="K15" s="70">
        <v>0</v>
      </c>
      <c r="L15" s="70">
        <v>0</v>
      </c>
      <c r="M15" s="70">
        <v>0</v>
      </c>
      <c r="N15" s="70">
        <f t="shared" si="1"/>
        <v>796</v>
      </c>
      <c r="O15" s="70">
        <v>467</v>
      </c>
      <c r="P15" s="70">
        <v>329</v>
      </c>
      <c r="Q15" s="70">
        <v>7169</v>
      </c>
      <c r="R15" s="70">
        <v>12057750</v>
      </c>
    </row>
    <row r="16" spans="1:18" ht="14.25" customHeight="1">
      <c r="A16" s="170" t="s">
        <v>392</v>
      </c>
      <c r="B16" s="77" t="s">
        <v>300</v>
      </c>
      <c r="C16" s="78" t="s">
        <v>303</v>
      </c>
      <c r="D16" s="52">
        <f t="shared" si="0"/>
        <v>18801</v>
      </c>
      <c r="E16" s="52">
        <v>9559</v>
      </c>
      <c r="F16" s="52">
        <v>9242</v>
      </c>
      <c r="G16" s="52">
        <v>217593</v>
      </c>
      <c r="H16" s="52">
        <v>327094000</v>
      </c>
      <c r="I16" s="52">
        <v>0</v>
      </c>
      <c r="J16" s="52">
        <v>0</v>
      </c>
      <c r="K16" s="52">
        <v>0</v>
      </c>
      <c r="L16" s="52">
        <v>0</v>
      </c>
      <c r="M16" s="52">
        <v>0</v>
      </c>
      <c r="N16" s="52">
        <f t="shared" si="1"/>
        <v>723</v>
      </c>
      <c r="O16" s="52">
        <v>423</v>
      </c>
      <c r="P16" s="52">
        <v>300</v>
      </c>
      <c r="Q16" s="52">
        <v>6770</v>
      </c>
      <c r="R16" s="52">
        <v>11537844</v>
      </c>
    </row>
    <row r="17" spans="1:18" ht="14.25" customHeight="1">
      <c r="A17" s="171"/>
      <c r="B17" s="77" t="s">
        <v>304</v>
      </c>
      <c r="C17" s="78" t="s">
        <v>306</v>
      </c>
      <c r="D17" s="52">
        <f t="shared" si="0"/>
        <v>991</v>
      </c>
      <c r="E17" s="52">
        <v>504</v>
      </c>
      <c r="F17" s="52">
        <v>487</v>
      </c>
      <c r="G17" s="52">
        <v>11395</v>
      </c>
      <c r="H17" s="52">
        <v>17130600</v>
      </c>
      <c r="I17" s="52">
        <v>0</v>
      </c>
      <c r="J17" s="52">
        <v>0</v>
      </c>
      <c r="K17" s="52">
        <v>0</v>
      </c>
      <c r="L17" s="52">
        <v>0</v>
      </c>
      <c r="M17" s="52">
        <v>0</v>
      </c>
      <c r="N17" s="52">
        <f t="shared" si="1"/>
        <v>73</v>
      </c>
      <c r="O17" s="52">
        <v>44</v>
      </c>
      <c r="P17" s="52">
        <v>29</v>
      </c>
      <c r="Q17" s="52">
        <v>399</v>
      </c>
      <c r="R17" s="52">
        <v>519906</v>
      </c>
    </row>
    <row r="18" spans="1:18" ht="14.25" customHeight="1">
      <c r="A18" s="97" t="s">
        <v>393</v>
      </c>
      <c r="B18" s="75" t="s">
        <v>296</v>
      </c>
      <c r="C18" s="76" t="s">
        <v>307</v>
      </c>
      <c r="D18" s="70">
        <f t="shared" si="0"/>
        <v>761</v>
      </c>
      <c r="E18" s="70">
        <v>422</v>
      </c>
      <c r="F18" s="70">
        <v>339</v>
      </c>
      <c r="G18" s="70">
        <v>7603</v>
      </c>
      <c r="H18" s="70">
        <v>22472620</v>
      </c>
      <c r="I18" s="70">
        <v>0</v>
      </c>
      <c r="J18" s="70">
        <v>0</v>
      </c>
      <c r="K18" s="70">
        <v>0</v>
      </c>
      <c r="L18" s="70">
        <v>0</v>
      </c>
      <c r="M18" s="70">
        <v>0</v>
      </c>
      <c r="N18" s="70">
        <f t="shared" si="1"/>
        <v>2686</v>
      </c>
      <c r="O18" s="70">
        <v>1397</v>
      </c>
      <c r="P18" s="70">
        <v>1289</v>
      </c>
      <c r="Q18" s="70">
        <v>26725</v>
      </c>
      <c r="R18" s="70">
        <v>105189819</v>
      </c>
    </row>
    <row r="19" spans="1:18" ht="14.25" customHeight="1">
      <c r="A19" s="168" t="s">
        <v>394</v>
      </c>
      <c r="B19" s="77" t="s">
        <v>300</v>
      </c>
      <c r="C19" s="78" t="s">
        <v>303</v>
      </c>
      <c r="D19" s="52">
        <f t="shared" si="0"/>
        <v>723</v>
      </c>
      <c r="E19" s="52">
        <v>403</v>
      </c>
      <c r="F19" s="52">
        <v>320</v>
      </c>
      <c r="G19" s="52">
        <v>7289</v>
      </c>
      <c r="H19" s="52">
        <v>21560412</v>
      </c>
      <c r="I19" s="52">
        <v>0</v>
      </c>
      <c r="J19" s="52">
        <v>0</v>
      </c>
      <c r="K19" s="52">
        <v>0</v>
      </c>
      <c r="L19" s="52">
        <v>0</v>
      </c>
      <c r="M19" s="52">
        <v>0</v>
      </c>
      <c r="N19" s="52">
        <f t="shared" si="1"/>
        <v>2686</v>
      </c>
      <c r="O19" s="52">
        <v>1397</v>
      </c>
      <c r="P19" s="52">
        <v>1289</v>
      </c>
      <c r="Q19" s="52">
        <v>26725</v>
      </c>
      <c r="R19" s="52">
        <v>105189819</v>
      </c>
    </row>
    <row r="20" spans="1:18" ht="14.25" customHeight="1">
      <c r="A20" s="169"/>
      <c r="B20" s="79" t="s">
        <v>304</v>
      </c>
      <c r="C20" s="80" t="s">
        <v>306</v>
      </c>
      <c r="D20" s="52">
        <f t="shared" si="0"/>
        <v>38</v>
      </c>
      <c r="E20" s="52">
        <v>19</v>
      </c>
      <c r="F20" s="52">
        <v>19</v>
      </c>
      <c r="G20" s="52">
        <v>314</v>
      </c>
      <c r="H20" s="52">
        <v>912208</v>
      </c>
      <c r="I20" s="52">
        <v>0</v>
      </c>
      <c r="J20" s="52">
        <v>0</v>
      </c>
      <c r="K20" s="52">
        <v>0</v>
      </c>
      <c r="L20" s="52">
        <v>0</v>
      </c>
      <c r="M20" s="52">
        <v>0</v>
      </c>
      <c r="N20" s="52">
        <f t="shared" si="1"/>
        <v>0</v>
      </c>
      <c r="O20" s="52">
        <v>0</v>
      </c>
      <c r="P20" s="52">
        <v>0</v>
      </c>
      <c r="Q20" s="52">
        <v>0</v>
      </c>
      <c r="R20" s="52">
        <v>0</v>
      </c>
    </row>
    <row r="21" spans="1:18" ht="14.25" customHeight="1">
      <c r="A21" s="97" t="s">
        <v>397</v>
      </c>
      <c r="B21" s="75" t="s">
        <v>296</v>
      </c>
      <c r="C21" s="76" t="s">
        <v>307</v>
      </c>
      <c r="D21" s="70">
        <f t="shared" si="0"/>
        <v>16296</v>
      </c>
      <c r="E21" s="70">
        <v>8032</v>
      </c>
      <c r="F21" s="70">
        <v>8264</v>
      </c>
      <c r="G21" s="70">
        <v>189213</v>
      </c>
      <c r="H21" s="70">
        <v>264898200</v>
      </c>
      <c r="I21" s="70">
        <v>0</v>
      </c>
      <c r="J21" s="70">
        <v>0</v>
      </c>
      <c r="K21" s="70">
        <v>0</v>
      </c>
      <c r="L21" s="70">
        <v>0</v>
      </c>
      <c r="M21" s="70">
        <v>0</v>
      </c>
      <c r="N21" s="70">
        <f t="shared" si="1"/>
        <v>150</v>
      </c>
      <c r="O21" s="70">
        <v>77</v>
      </c>
      <c r="P21" s="70">
        <v>73</v>
      </c>
      <c r="Q21" s="70">
        <v>1570</v>
      </c>
      <c r="R21" s="70">
        <v>2339430</v>
      </c>
    </row>
    <row r="22" spans="1:18" ht="14.25" customHeight="1">
      <c r="A22" s="170" t="s">
        <v>398</v>
      </c>
      <c r="B22" s="77" t="s">
        <v>300</v>
      </c>
      <c r="C22" s="78" t="s">
        <v>303</v>
      </c>
      <c r="D22" s="52">
        <f t="shared" si="0"/>
        <v>15648</v>
      </c>
      <c r="E22" s="52">
        <v>7734</v>
      </c>
      <c r="F22" s="52">
        <v>7914</v>
      </c>
      <c r="G22" s="52">
        <v>181334</v>
      </c>
      <c r="H22" s="52">
        <v>253867600</v>
      </c>
      <c r="I22" s="52">
        <v>0</v>
      </c>
      <c r="J22" s="52">
        <v>0</v>
      </c>
      <c r="K22" s="52">
        <v>0</v>
      </c>
      <c r="L22" s="52">
        <v>0</v>
      </c>
      <c r="M22" s="52">
        <v>0</v>
      </c>
      <c r="N22" s="52">
        <f t="shared" si="1"/>
        <v>148</v>
      </c>
      <c r="O22" s="52">
        <v>76</v>
      </c>
      <c r="P22" s="52">
        <v>72</v>
      </c>
      <c r="Q22" s="52">
        <v>1516</v>
      </c>
      <c r="R22" s="52">
        <v>2258690</v>
      </c>
    </row>
    <row r="23" spans="1:18" ht="14.25" customHeight="1">
      <c r="A23" s="171"/>
      <c r="B23" s="79" t="s">
        <v>304</v>
      </c>
      <c r="C23" s="80" t="s">
        <v>306</v>
      </c>
      <c r="D23" s="52">
        <f t="shared" si="0"/>
        <v>648</v>
      </c>
      <c r="E23" s="52">
        <v>298</v>
      </c>
      <c r="F23" s="52">
        <v>350</v>
      </c>
      <c r="G23" s="52">
        <v>7879</v>
      </c>
      <c r="H23" s="52">
        <v>11030600</v>
      </c>
      <c r="I23" s="52">
        <v>0</v>
      </c>
      <c r="J23" s="52">
        <v>0</v>
      </c>
      <c r="K23" s="52">
        <v>0</v>
      </c>
      <c r="L23" s="52">
        <v>0</v>
      </c>
      <c r="M23" s="52">
        <v>0</v>
      </c>
      <c r="N23" s="52">
        <f t="shared" si="1"/>
        <v>2</v>
      </c>
      <c r="O23" s="52">
        <v>1</v>
      </c>
      <c r="P23" s="52">
        <v>1</v>
      </c>
      <c r="Q23" s="52">
        <v>54</v>
      </c>
      <c r="R23" s="52">
        <v>80740</v>
      </c>
    </row>
    <row r="24" spans="1:18" ht="14.25" customHeight="1">
      <c r="A24" s="97" t="s">
        <v>399</v>
      </c>
      <c r="B24" s="75" t="s">
        <v>296</v>
      </c>
      <c r="C24" s="76" t="s">
        <v>307</v>
      </c>
      <c r="D24" s="70">
        <f t="shared" si="0"/>
        <v>8938</v>
      </c>
      <c r="E24" s="70">
        <v>4475</v>
      </c>
      <c r="F24" s="70">
        <v>4463</v>
      </c>
      <c r="G24" s="70">
        <v>107555</v>
      </c>
      <c r="H24" s="70">
        <v>150571000</v>
      </c>
      <c r="I24" s="70">
        <v>0</v>
      </c>
      <c r="J24" s="70">
        <v>0</v>
      </c>
      <c r="K24" s="70">
        <v>0</v>
      </c>
      <c r="L24" s="70">
        <v>0</v>
      </c>
      <c r="M24" s="70">
        <v>0</v>
      </c>
      <c r="N24" s="70">
        <f t="shared" si="1"/>
        <v>191</v>
      </c>
      <c r="O24" s="70">
        <v>93</v>
      </c>
      <c r="P24" s="70">
        <v>98</v>
      </c>
      <c r="Q24" s="70">
        <v>2167</v>
      </c>
      <c r="R24" s="70">
        <v>2322409</v>
      </c>
    </row>
    <row r="25" spans="1:18" ht="14.25" customHeight="1">
      <c r="A25" s="168" t="s">
        <v>400</v>
      </c>
      <c r="B25" s="77" t="s">
        <v>300</v>
      </c>
      <c r="C25" s="78" t="s">
        <v>303</v>
      </c>
      <c r="D25" s="52">
        <f t="shared" si="0"/>
        <v>8889</v>
      </c>
      <c r="E25" s="52">
        <v>4450</v>
      </c>
      <c r="F25" s="52">
        <v>4439</v>
      </c>
      <c r="G25" s="52">
        <v>106914</v>
      </c>
      <c r="H25" s="52">
        <v>149673600</v>
      </c>
      <c r="I25" s="52">
        <v>0</v>
      </c>
      <c r="J25" s="52">
        <v>0</v>
      </c>
      <c r="K25" s="52">
        <v>0</v>
      </c>
      <c r="L25" s="52">
        <v>0</v>
      </c>
      <c r="M25" s="52">
        <v>0</v>
      </c>
      <c r="N25" s="52">
        <f t="shared" si="1"/>
        <v>191</v>
      </c>
      <c r="O25" s="52">
        <v>93</v>
      </c>
      <c r="P25" s="52">
        <v>98</v>
      </c>
      <c r="Q25" s="52">
        <v>2167</v>
      </c>
      <c r="R25" s="52">
        <v>2322409</v>
      </c>
    </row>
    <row r="26" spans="1:18" ht="14.25" customHeight="1">
      <c r="A26" s="169"/>
      <c r="B26" s="79" t="s">
        <v>304</v>
      </c>
      <c r="C26" s="80" t="s">
        <v>306</v>
      </c>
      <c r="D26" s="52">
        <f t="shared" si="0"/>
        <v>49</v>
      </c>
      <c r="E26" s="52">
        <v>25</v>
      </c>
      <c r="F26" s="52">
        <v>24</v>
      </c>
      <c r="G26" s="52">
        <v>641</v>
      </c>
      <c r="H26" s="52">
        <v>897400</v>
      </c>
      <c r="I26" s="52">
        <v>0</v>
      </c>
      <c r="J26" s="52">
        <v>0</v>
      </c>
      <c r="K26" s="52">
        <v>0</v>
      </c>
      <c r="L26" s="52">
        <v>0</v>
      </c>
      <c r="M26" s="52">
        <v>0</v>
      </c>
      <c r="N26" s="52">
        <f t="shared" si="1"/>
        <v>0</v>
      </c>
      <c r="O26" s="52">
        <v>0</v>
      </c>
      <c r="P26" s="52">
        <v>0</v>
      </c>
      <c r="Q26" s="52">
        <v>0</v>
      </c>
      <c r="R26" s="52">
        <v>0</v>
      </c>
    </row>
    <row r="27" spans="1:18" ht="14.25" customHeight="1">
      <c r="A27" s="97" t="s">
        <v>401</v>
      </c>
      <c r="B27" s="75" t="s">
        <v>296</v>
      </c>
      <c r="C27" s="76" t="s">
        <v>307</v>
      </c>
      <c r="D27" s="70">
        <f t="shared" si="0"/>
        <v>23904</v>
      </c>
      <c r="E27" s="70">
        <v>12212</v>
      </c>
      <c r="F27" s="70">
        <v>11692</v>
      </c>
      <c r="G27" s="70">
        <v>276778</v>
      </c>
      <c r="H27" s="70">
        <v>444077500</v>
      </c>
      <c r="I27" s="70">
        <v>0</v>
      </c>
      <c r="J27" s="70">
        <v>0</v>
      </c>
      <c r="K27" s="70">
        <v>0</v>
      </c>
      <c r="L27" s="70">
        <v>0</v>
      </c>
      <c r="M27" s="70">
        <v>0</v>
      </c>
      <c r="N27" s="70">
        <f t="shared" si="1"/>
        <v>9428</v>
      </c>
      <c r="O27" s="70">
        <v>4876</v>
      </c>
      <c r="P27" s="70">
        <v>4552</v>
      </c>
      <c r="Q27" s="70">
        <v>102196</v>
      </c>
      <c r="R27" s="70">
        <v>295636827</v>
      </c>
    </row>
    <row r="28" spans="1:18" ht="14.25" customHeight="1">
      <c r="A28" s="170" t="s">
        <v>402</v>
      </c>
      <c r="B28" s="77" t="s">
        <v>300</v>
      </c>
      <c r="C28" s="78" t="s">
        <v>303</v>
      </c>
      <c r="D28" s="52">
        <f t="shared" si="0"/>
        <v>23351</v>
      </c>
      <c r="E28" s="52">
        <v>11942</v>
      </c>
      <c r="F28" s="52">
        <v>11409</v>
      </c>
      <c r="G28" s="52">
        <v>270570</v>
      </c>
      <c r="H28" s="52">
        <v>434429300</v>
      </c>
      <c r="I28" s="52">
        <v>0</v>
      </c>
      <c r="J28" s="52">
        <v>0</v>
      </c>
      <c r="K28" s="52">
        <v>0</v>
      </c>
      <c r="L28" s="52">
        <v>0</v>
      </c>
      <c r="M28" s="52">
        <v>0</v>
      </c>
      <c r="N28" s="52">
        <f t="shared" si="1"/>
        <v>8476</v>
      </c>
      <c r="O28" s="52">
        <v>4399</v>
      </c>
      <c r="P28" s="52">
        <v>4077</v>
      </c>
      <c r="Q28" s="52">
        <v>91523</v>
      </c>
      <c r="R28" s="52">
        <v>267831773</v>
      </c>
    </row>
    <row r="29" spans="1:18" ht="14.25" customHeight="1">
      <c r="A29" s="171"/>
      <c r="B29" s="79" t="s">
        <v>304</v>
      </c>
      <c r="C29" s="80" t="s">
        <v>306</v>
      </c>
      <c r="D29" s="52">
        <f t="shared" si="0"/>
        <v>553</v>
      </c>
      <c r="E29" s="52">
        <v>270</v>
      </c>
      <c r="F29" s="52">
        <v>283</v>
      </c>
      <c r="G29" s="52">
        <v>6208</v>
      </c>
      <c r="H29" s="52">
        <v>9648200</v>
      </c>
      <c r="I29" s="52">
        <v>0</v>
      </c>
      <c r="J29" s="52">
        <v>0</v>
      </c>
      <c r="K29" s="52">
        <v>0</v>
      </c>
      <c r="L29" s="52">
        <v>0</v>
      </c>
      <c r="M29" s="52">
        <v>0</v>
      </c>
      <c r="N29" s="52">
        <f t="shared" si="1"/>
        <v>952</v>
      </c>
      <c r="O29" s="52">
        <v>477</v>
      </c>
      <c r="P29" s="52">
        <v>475</v>
      </c>
      <c r="Q29" s="52">
        <v>10673</v>
      </c>
      <c r="R29" s="52">
        <v>27805054</v>
      </c>
    </row>
    <row r="30" spans="1:18" ht="14.25" customHeight="1">
      <c r="A30" s="69" t="s">
        <v>280</v>
      </c>
      <c r="B30" s="75" t="s">
        <v>296</v>
      </c>
      <c r="C30" s="76" t="s">
        <v>307</v>
      </c>
      <c r="D30" s="70">
        <f t="shared" si="0"/>
        <v>1327</v>
      </c>
      <c r="E30" s="70">
        <v>654</v>
      </c>
      <c r="F30" s="70">
        <v>673</v>
      </c>
      <c r="G30" s="70">
        <v>14155</v>
      </c>
      <c r="H30" s="70">
        <v>19755400</v>
      </c>
      <c r="I30" s="70">
        <v>0</v>
      </c>
      <c r="J30" s="70">
        <v>0</v>
      </c>
      <c r="K30" s="70">
        <v>0</v>
      </c>
      <c r="L30" s="70">
        <v>0</v>
      </c>
      <c r="M30" s="70">
        <v>0</v>
      </c>
      <c r="N30" s="70">
        <f t="shared" si="1"/>
        <v>50</v>
      </c>
      <c r="O30" s="70">
        <v>32</v>
      </c>
      <c r="P30" s="70">
        <v>18</v>
      </c>
      <c r="Q30" s="70">
        <v>665</v>
      </c>
      <c r="R30" s="70">
        <v>1003200</v>
      </c>
    </row>
    <row r="31" spans="1:18" ht="14.25" customHeight="1">
      <c r="A31" s="150" t="s">
        <v>208</v>
      </c>
      <c r="B31" s="77" t="s">
        <v>300</v>
      </c>
      <c r="C31" s="78" t="s">
        <v>303</v>
      </c>
      <c r="D31" s="52">
        <f t="shared" si="0"/>
        <v>1213</v>
      </c>
      <c r="E31" s="52">
        <v>596</v>
      </c>
      <c r="F31" s="52">
        <v>617</v>
      </c>
      <c r="G31" s="52">
        <v>13001</v>
      </c>
      <c r="H31" s="52">
        <v>18139800</v>
      </c>
      <c r="I31" s="52">
        <v>0</v>
      </c>
      <c r="J31" s="52">
        <v>0</v>
      </c>
      <c r="K31" s="52">
        <v>0</v>
      </c>
      <c r="L31" s="52">
        <v>0</v>
      </c>
      <c r="M31" s="52">
        <v>0</v>
      </c>
      <c r="N31" s="52">
        <f t="shared" si="1"/>
        <v>50</v>
      </c>
      <c r="O31" s="52">
        <v>32</v>
      </c>
      <c r="P31" s="52">
        <v>18</v>
      </c>
      <c r="Q31" s="52">
        <v>665</v>
      </c>
      <c r="R31" s="52">
        <v>1003200</v>
      </c>
    </row>
    <row r="32" spans="1:18" ht="14.25" customHeight="1">
      <c r="A32" s="151"/>
      <c r="B32" s="79" t="s">
        <v>304</v>
      </c>
      <c r="C32" s="80" t="s">
        <v>306</v>
      </c>
      <c r="D32" s="52">
        <f t="shared" si="0"/>
        <v>114</v>
      </c>
      <c r="E32" s="52">
        <v>58</v>
      </c>
      <c r="F32" s="52">
        <v>56</v>
      </c>
      <c r="G32" s="52">
        <v>1154</v>
      </c>
      <c r="H32" s="52">
        <v>1615600</v>
      </c>
      <c r="I32" s="52">
        <v>0</v>
      </c>
      <c r="J32" s="52">
        <v>0</v>
      </c>
      <c r="K32" s="52">
        <v>0</v>
      </c>
      <c r="L32" s="52">
        <v>0</v>
      </c>
      <c r="M32" s="52">
        <v>0</v>
      </c>
      <c r="N32" s="52">
        <f t="shared" si="1"/>
        <v>0</v>
      </c>
      <c r="O32" s="52">
        <v>0</v>
      </c>
      <c r="P32" s="52">
        <v>0</v>
      </c>
      <c r="Q32" s="52">
        <v>0</v>
      </c>
      <c r="R32" s="52">
        <v>0</v>
      </c>
    </row>
    <row r="33" spans="1:18" ht="14.25" customHeight="1">
      <c r="A33" s="69" t="s">
        <v>323</v>
      </c>
      <c r="B33" s="75" t="s">
        <v>296</v>
      </c>
      <c r="C33" s="76" t="s">
        <v>307</v>
      </c>
      <c r="D33" s="70">
        <f t="shared" si="0"/>
        <v>6296</v>
      </c>
      <c r="E33" s="70">
        <v>3144</v>
      </c>
      <c r="F33" s="70">
        <v>3152</v>
      </c>
      <c r="G33" s="70">
        <v>65434</v>
      </c>
      <c r="H33" s="70">
        <v>98151000</v>
      </c>
      <c r="I33" s="70">
        <v>0</v>
      </c>
      <c r="J33" s="70">
        <v>0</v>
      </c>
      <c r="K33" s="70">
        <v>0</v>
      </c>
      <c r="L33" s="70">
        <v>0</v>
      </c>
      <c r="M33" s="70">
        <v>0</v>
      </c>
      <c r="N33" s="70">
        <f t="shared" si="1"/>
        <v>135</v>
      </c>
      <c r="O33" s="70">
        <v>66</v>
      </c>
      <c r="P33" s="70">
        <v>69</v>
      </c>
      <c r="Q33" s="70">
        <v>1596</v>
      </c>
      <c r="R33" s="70">
        <v>2319000</v>
      </c>
    </row>
    <row r="34" spans="1:18" ht="14.25" customHeight="1">
      <c r="A34" s="150" t="s">
        <v>209</v>
      </c>
      <c r="B34" s="77" t="s">
        <v>300</v>
      </c>
      <c r="C34" s="78" t="s">
        <v>303</v>
      </c>
      <c r="D34" s="52">
        <f t="shared" si="0"/>
        <v>5942</v>
      </c>
      <c r="E34" s="52">
        <v>2964</v>
      </c>
      <c r="F34" s="52">
        <v>2978</v>
      </c>
      <c r="G34" s="52">
        <v>61672</v>
      </c>
      <c r="H34" s="52">
        <v>92508000</v>
      </c>
      <c r="I34" s="52">
        <v>0</v>
      </c>
      <c r="J34" s="52">
        <v>0</v>
      </c>
      <c r="K34" s="52">
        <v>0</v>
      </c>
      <c r="L34" s="52">
        <v>0</v>
      </c>
      <c r="M34" s="52">
        <v>0</v>
      </c>
      <c r="N34" s="52">
        <f t="shared" si="1"/>
        <v>107</v>
      </c>
      <c r="O34" s="52">
        <v>51</v>
      </c>
      <c r="P34" s="52">
        <v>56</v>
      </c>
      <c r="Q34" s="52">
        <v>1244</v>
      </c>
      <c r="R34" s="52">
        <v>1863000</v>
      </c>
    </row>
    <row r="35" spans="1:18" ht="14.25" customHeight="1">
      <c r="A35" s="151"/>
      <c r="B35" s="79" t="s">
        <v>304</v>
      </c>
      <c r="C35" s="80" t="s">
        <v>306</v>
      </c>
      <c r="D35" s="52">
        <f t="shared" si="0"/>
        <v>354</v>
      </c>
      <c r="E35" s="52">
        <v>180</v>
      </c>
      <c r="F35" s="52">
        <v>174</v>
      </c>
      <c r="G35" s="52">
        <v>3762</v>
      </c>
      <c r="H35" s="52">
        <v>5643000</v>
      </c>
      <c r="I35" s="52">
        <v>0</v>
      </c>
      <c r="J35" s="52">
        <v>0</v>
      </c>
      <c r="K35" s="52">
        <v>0</v>
      </c>
      <c r="L35" s="52">
        <v>0</v>
      </c>
      <c r="M35" s="52">
        <v>0</v>
      </c>
      <c r="N35" s="52">
        <f t="shared" si="1"/>
        <v>28</v>
      </c>
      <c r="O35" s="52">
        <v>15</v>
      </c>
      <c r="P35" s="52">
        <v>13</v>
      </c>
      <c r="Q35" s="52">
        <v>352</v>
      </c>
      <c r="R35" s="52">
        <v>456000</v>
      </c>
    </row>
    <row r="36" spans="1:18" ht="14.25" customHeight="1">
      <c r="A36" s="69" t="s">
        <v>281</v>
      </c>
      <c r="B36" s="75" t="s">
        <v>296</v>
      </c>
      <c r="C36" s="76" t="s">
        <v>307</v>
      </c>
      <c r="D36" s="70">
        <f t="shared" si="0"/>
        <v>2030</v>
      </c>
      <c r="E36" s="70">
        <v>1034</v>
      </c>
      <c r="F36" s="70">
        <v>996</v>
      </c>
      <c r="G36" s="70">
        <v>23891</v>
      </c>
      <c r="H36" s="70">
        <v>33447400</v>
      </c>
      <c r="I36" s="70">
        <v>0</v>
      </c>
      <c r="J36" s="70">
        <v>0</v>
      </c>
      <c r="K36" s="70">
        <v>0</v>
      </c>
      <c r="L36" s="70">
        <v>0</v>
      </c>
      <c r="M36" s="70">
        <v>0</v>
      </c>
      <c r="N36" s="70">
        <f t="shared" si="1"/>
        <v>25</v>
      </c>
      <c r="O36" s="70">
        <v>11</v>
      </c>
      <c r="P36" s="70">
        <v>14</v>
      </c>
      <c r="Q36" s="70">
        <v>250</v>
      </c>
      <c r="R36" s="70">
        <v>352958</v>
      </c>
    </row>
    <row r="37" spans="1:18" ht="14.25" customHeight="1">
      <c r="A37" s="150" t="s">
        <v>210</v>
      </c>
      <c r="B37" s="77" t="s">
        <v>300</v>
      </c>
      <c r="C37" s="78" t="s">
        <v>303</v>
      </c>
      <c r="D37" s="52">
        <f t="shared" si="0"/>
        <v>1816</v>
      </c>
      <c r="E37" s="52">
        <v>935</v>
      </c>
      <c r="F37" s="52">
        <v>881</v>
      </c>
      <c r="G37" s="52">
        <v>21538</v>
      </c>
      <c r="H37" s="52">
        <v>30153200</v>
      </c>
      <c r="I37" s="52">
        <v>0</v>
      </c>
      <c r="J37" s="52">
        <v>0</v>
      </c>
      <c r="K37" s="52">
        <v>0</v>
      </c>
      <c r="L37" s="52">
        <v>0</v>
      </c>
      <c r="M37" s="52">
        <v>0</v>
      </c>
      <c r="N37" s="52">
        <f t="shared" si="1"/>
        <v>24</v>
      </c>
      <c r="O37" s="52">
        <v>10</v>
      </c>
      <c r="P37" s="52">
        <v>14</v>
      </c>
      <c r="Q37" s="52">
        <v>241</v>
      </c>
      <c r="R37" s="52">
        <v>341464</v>
      </c>
    </row>
    <row r="38" spans="1:18" ht="14.25" customHeight="1">
      <c r="A38" s="151"/>
      <c r="B38" s="79" t="s">
        <v>304</v>
      </c>
      <c r="C38" s="80" t="s">
        <v>306</v>
      </c>
      <c r="D38" s="52">
        <f t="shared" si="0"/>
        <v>214</v>
      </c>
      <c r="E38" s="52">
        <v>99</v>
      </c>
      <c r="F38" s="52">
        <v>115</v>
      </c>
      <c r="G38" s="52">
        <v>2353</v>
      </c>
      <c r="H38" s="52">
        <v>3294200</v>
      </c>
      <c r="I38" s="52">
        <v>0</v>
      </c>
      <c r="J38" s="52">
        <v>0</v>
      </c>
      <c r="K38" s="52">
        <v>0</v>
      </c>
      <c r="L38" s="52">
        <v>0</v>
      </c>
      <c r="M38" s="52">
        <v>0</v>
      </c>
      <c r="N38" s="52">
        <f t="shared" si="1"/>
        <v>1</v>
      </c>
      <c r="O38" s="52">
        <v>1</v>
      </c>
      <c r="P38" s="52">
        <v>0</v>
      </c>
      <c r="Q38" s="52">
        <v>9</v>
      </c>
      <c r="R38" s="52">
        <v>11494</v>
      </c>
    </row>
    <row r="39" spans="1:18" ht="14.25" customHeight="1">
      <c r="A39" s="69" t="s">
        <v>282</v>
      </c>
      <c r="B39" s="75" t="s">
        <v>296</v>
      </c>
      <c r="C39" s="76" t="s">
        <v>307</v>
      </c>
      <c r="D39" s="70">
        <f t="shared" si="0"/>
        <v>1670</v>
      </c>
      <c r="E39" s="70">
        <v>848</v>
      </c>
      <c r="F39" s="70">
        <v>822</v>
      </c>
      <c r="G39" s="70">
        <v>19327</v>
      </c>
      <c r="H39" s="70">
        <v>27057800</v>
      </c>
      <c r="I39" s="70">
        <v>0</v>
      </c>
      <c r="J39" s="70">
        <v>0</v>
      </c>
      <c r="K39" s="70">
        <v>0</v>
      </c>
      <c r="L39" s="70">
        <v>0</v>
      </c>
      <c r="M39" s="70">
        <v>0</v>
      </c>
      <c r="N39" s="70">
        <f t="shared" si="1"/>
        <v>45</v>
      </c>
      <c r="O39" s="70">
        <v>19</v>
      </c>
      <c r="P39" s="70">
        <v>26</v>
      </c>
      <c r="Q39" s="70">
        <v>570</v>
      </c>
      <c r="R39" s="70">
        <v>653168</v>
      </c>
    </row>
    <row r="40" spans="1:18" ht="14.25" customHeight="1">
      <c r="A40" s="150" t="s">
        <v>211</v>
      </c>
      <c r="B40" s="77" t="s">
        <v>300</v>
      </c>
      <c r="C40" s="78" t="s">
        <v>303</v>
      </c>
      <c r="D40" s="52">
        <f t="shared" si="0"/>
        <v>1567</v>
      </c>
      <c r="E40" s="52">
        <v>792</v>
      </c>
      <c r="F40" s="52">
        <v>775</v>
      </c>
      <c r="G40" s="52">
        <v>18160</v>
      </c>
      <c r="H40" s="52">
        <v>25424000</v>
      </c>
      <c r="I40" s="52">
        <v>0</v>
      </c>
      <c r="J40" s="52">
        <v>0</v>
      </c>
      <c r="K40" s="52">
        <v>0</v>
      </c>
      <c r="L40" s="52">
        <v>0</v>
      </c>
      <c r="M40" s="52">
        <v>0</v>
      </c>
      <c r="N40" s="52">
        <f t="shared" si="1"/>
        <v>45</v>
      </c>
      <c r="O40" s="52">
        <v>19</v>
      </c>
      <c r="P40" s="52">
        <v>26</v>
      </c>
      <c r="Q40" s="52">
        <v>570</v>
      </c>
      <c r="R40" s="52">
        <v>653168</v>
      </c>
    </row>
    <row r="41" spans="1:18" ht="14.25" customHeight="1">
      <c r="A41" s="151"/>
      <c r="B41" s="79" t="s">
        <v>304</v>
      </c>
      <c r="C41" s="80" t="s">
        <v>306</v>
      </c>
      <c r="D41" s="52">
        <f t="shared" si="0"/>
        <v>103</v>
      </c>
      <c r="E41" s="52">
        <v>56</v>
      </c>
      <c r="F41" s="52">
        <v>47</v>
      </c>
      <c r="G41" s="52">
        <v>1167</v>
      </c>
      <c r="H41" s="52">
        <v>1633800</v>
      </c>
      <c r="I41" s="52">
        <v>0</v>
      </c>
      <c r="J41" s="52">
        <v>0</v>
      </c>
      <c r="K41" s="52">
        <v>0</v>
      </c>
      <c r="L41" s="52">
        <v>0</v>
      </c>
      <c r="M41" s="52">
        <v>0</v>
      </c>
      <c r="N41" s="52">
        <f t="shared" si="1"/>
        <v>0</v>
      </c>
      <c r="O41" s="52">
        <v>0</v>
      </c>
      <c r="P41" s="52">
        <v>0</v>
      </c>
      <c r="Q41" s="52">
        <v>0</v>
      </c>
      <c r="R41" s="52">
        <v>0</v>
      </c>
    </row>
    <row r="42" spans="1:18" ht="14.25" customHeight="1">
      <c r="A42" s="69" t="s">
        <v>283</v>
      </c>
      <c r="B42" s="75" t="s">
        <v>296</v>
      </c>
      <c r="C42" s="76" t="s">
        <v>307</v>
      </c>
      <c r="D42" s="70">
        <f t="shared" si="0"/>
        <v>8041</v>
      </c>
      <c r="E42" s="70">
        <v>4082</v>
      </c>
      <c r="F42" s="70">
        <v>3959</v>
      </c>
      <c r="G42" s="70">
        <v>91656</v>
      </c>
      <c r="H42" s="70">
        <v>127825600</v>
      </c>
      <c r="I42" s="70">
        <v>0</v>
      </c>
      <c r="J42" s="70">
        <v>0</v>
      </c>
      <c r="K42" s="70">
        <v>0</v>
      </c>
      <c r="L42" s="70">
        <v>0</v>
      </c>
      <c r="M42" s="70">
        <v>0</v>
      </c>
      <c r="N42" s="70">
        <f t="shared" si="1"/>
        <v>43</v>
      </c>
      <c r="O42" s="70">
        <v>22</v>
      </c>
      <c r="P42" s="70">
        <v>21</v>
      </c>
      <c r="Q42" s="70">
        <v>616</v>
      </c>
      <c r="R42" s="70">
        <v>923000</v>
      </c>
    </row>
    <row r="43" spans="1:18" ht="14.25" customHeight="1">
      <c r="A43" s="150" t="s">
        <v>212</v>
      </c>
      <c r="B43" s="77" t="s">
        <v>300</v>
      </c>
      <c r="C43" s="78" t="s">
        <v>303</v>
      </c>
      <c r="D43" s="52">
        <f t="shared" si="0"/>
        <v>7985</v>
      </c>
      <c r="E43" s="52">
        <v>4053</v>
      </c>
      <c r="F43" s="52">
        <v>3932</v>
      </c>
      <c r="G43" s="52">
        <v>91151</v>
      </c>
      <c r="H43" s="52">
        <v>127118600</v>
      </c>
      <c r="I43" s="52">
        <v>0</v>
      </c>
      <c r="J43" s="52">
        <v>0</v>
      </c>
      <c r="K43" s="52">
        <v>0</v>
      </c>
      <c r="L43" s="52">
        <v>0</v>
      </c>
      <c r="M43" s="52">
        <v>0</v>
      </c>
      <c r="N43" s="52">
        <f t="shared" si="1"/>
        <v>43</v>
      </c>
      <c r="O43" s="52">
        <v>22</v>
      </c>
      <c r="P43" s="52">
        <v>21</v>
      </c>
      <c r="Q43" s="52">
        <v>616</v>
      </c>
      <c r="R43" s="52">
        <v>923000</v>
      </c>
    </row>
    <row r="44" spans="1:18" ht="14.25" customHeight="1">
      <c r="A44" s="151"/>
      <c r="B44" s="79" t="s">
        <v>304</v>
      </c>
      <c r="C44" s="80" t="s">
        <v>306</v>
      </c>
      <c r="D44" s="52">
        <f t="shared" si="0"/>
        <v>56</v>
      </c>
      <c r="E44" s="52">
        <v>29</v>
      </c>
      <c r="F44" s="52">
        <v>27</v>
      </c>
      <c r="G44" s="52">
        <v>505</v>
      </c>
      <c r="H44" s="52">
        <v>707000</v>
      </c>
      <c r="I44" s="52">
        <v>0</v>
      </c>
      <c r="J44" s="52">
        <v>0</v>
      </c>
      <c r="K44" s="52">
        <v>0</v>
      </c>
      <c r="L44" s="52">
        <v>0</v>
      </c>
      <c r="M44" s="52">
        <v>0</v>
      </c>
      <c r="N44" s="52">
        <f t="shared" si="1"/>
        <v>0</v>
      </c>
      <c r="O44" s="52">
        <v>0</v>
      </c>
      <c r="P44" s="52">
        <v>0</v>
      </c>
      <c r="Q44" s="52">
        <v>0</v>
      </c>
      <c r="R44" s="52">
        <v>0</v>
      </c>
    </row>
    <row r="45" spans="1:18" ht="14.25" customHeight="1">
      <c r="A45" s="69" t="s">
        <v>284</v>
      </c>
      <c r="B45" s="75" t="s">
        <v>296</v>
      </c>
      <c r="C45" s="76" t="s">
        <v>307</v>
      </c>
      <c r="D45" s="70">
        <f t="shared" si="0"/>
        <v>1396</v>
      </c>
      <c r="E45" s="70">
        <v>690</v>
      </c>
      <c r="F45" s="70">
        <v>706</v>
      </c>
      <c r="G45" s="70">
        <v>16014</v>
      </c>
      <c r="H45" s="70">
        <v>22419600</v>
      </c>
      <c r="I45" s="70">
        <v>0</v>
      </c>
      <c r="J45" s="70">
        <v>0</v>
      </c>
      <c r="K45" s="70">
        <v>0</v>
      </c>
      <c r="L45" s="70">
        <v>0</v>
      </c>
      <c r="M45" s="70">
        <v>0</v>
      </c>
      <c r="N45" s="70">
        <f t="shared" si="1"/>
        <v>54</v>
      </c>
      <c r="O45" s="70">
        <v>35</v>
      </c>
      <c r="P45" s="70">
        <v>19</v>
      </c>
      <c r="Q45" s="70">
        <v>628</v>
      </c>
      <c r="R45" s="70">
        <v>916500</v>
      </c>
    </row>
    <row r="46" spans="1:18" ht="14.25" customHeight="1">
      <c r="A46" s="150" t="s">
        <v>213</v>
      </c>
      <c r="B46" s="77" t="s">
        <v>300</v>
      </c>
      <c r="C46" s="78" t="s">
        <v>303</v>
      </c>
      <c r="D46" s="52">
        <f t="shared" si="0"/>
        <v>1333</v>
      </c>
      <c r="E46" s="52">
        <v>661</v>
      </c>
      <c r="F46" s="52">
        <v>672</v>
      </c>
      <c r="G46" s="52">
        <v>15217</v>
      </c>
      <c r="H46" s="52">
        <v>21303800</v>
      </c>
      <c r="I46" s="52">
        <v>0</v>
      </c>
      <c r="J46" s="52">
        <v>0</v>
      </c>
      <c r="K46" s="52">
        <v>0</v>
      </c>
      <c r="L46" s="52">
        <v>0</v>
      </c>
      <c r="M46" s="52">
        <v>0</v>
      </c>
      <c r="N46" s="52">
        <f t="shared" si="1"/>
        <v>54</v>
      </c>
      <c r="O46" s="52">
        <v>35</v>
      </c>
      <c r="P46" s="52">
        <v>19</v>
      </c>
      <c r="Q46" s="52">
        <v>628</v>
      </c>
      <c r="R46" s="52">
        <v>916500</v>
      </c>
    </row>
    <row r="47" spans="1:18" ht="14.25" customHeight="1">
      <c r="A47" s="151"/>
      <c r="B47" s="79" t="s">
        <v>304</v>
      </c>
      <c r="C47" s="80" t="s">
        <v>306</v>
      </c>
      <c r="D47" s="52">
        <f t="shared" si="0"/>
        <v>63</v>
      </c>
      <c r="E47" s="52">
        <v>29</v>
      </c>
      <c r="F47" s="52">
        <v>34</v>
      </c>
      <c r="G47" s="52">
        <v>797</v>
      </c>
      <c r="H47" s="52">
        <v>1115800</v>
      </c>
      <c r="I47" s="52">
        <v>0</v>
      </c>
      <c r="J47" s="52">
        <v>0</v>
      </c>
      <c r="K47" s="52">
        <v>0</v>
      </c>
      <c r="L47" s="52">
        <v>0</v>
      </c>
      <c r="M47" s="52">
        <v>0</v>
      </c>
      <c r="N47" s="52">
        <f t="shared" si="1"/>
        <v>0</v>
      </c>
      <c r="O47" s="52">
        <v>0</v>
      </c>
      <c r="P47" s="52">
        <v>0</v>
      </c>
      <c r="Q47" s="52">
        <v>0</v>
      </c>
      <c r="R47" s="52">
        <v>0</v>
      </c>
    </row>
    <row r="48" spans="1:18" ht="14.25" customHeight="1">
      <c r="A48" s="69" t="s">
        <v>285</v>
      </c>
      <c r="B48" s="75" t="s">
        <v>296</v>
      </c>
      <c r="C48" s="76" t="s">
        <v>307</v>
      </c>
      <c r="D48" s="70">
        <f t="shared" si="0"/>
        <v>4537</v>
      </c>
      <c r="E48" s="70">
        <v>2344</v>
      </c>
      <c r="F48" s="70">
        <v>2193</v>
      </c>
      <c r="G48" s="70">
        <v>52980</v>
      </c>
      <c r="H48" s="70">
        <v>74172000</v>
      </c>
      <c r="I48" s="70">
        <v>0</v>
      </c>
      <c r="J48" s="70">
        <v>0</v>
      </c>
      <c r="K48" s="70">
        <v>0</v>
      </c>
      <c r="L48" s="70">
        <v>0</v>
      </c>
      <c r="M48" s="70">
        <v>0</v>
      </c>
      <c r="N48" s="70">
        <f t="shared" si="1"/>
        <v>102</v>
      </c>
      <c r="O48" s="70">
        <v>48</v>
      </c>
      <c r="P48" s="70">
        <v>54</v>
      </c>
      <c r="Q48" s="70">
        <v>1206</v>
      </c>
      <c r="R48" s="70">
        <v>1756330</v>
      </c>
    </row>
    <row r="49" spans="1:18" ht="14.25" customHeight="1">
      <c r="A49" s="150" t="s">
        <v>214</v>
      </c>
      <c r="B49" s="77" t="s">
        <v>300</v>
      </c>
      <c r="C49" s="78" t="s">
        <v>303</v>
      </c>
      <c r="D49" s="52">
        <f t="shared" si="0"/>
        <v>4509</v>
      </c>
      <c r="E49" s="52">
        <v>2326</v>
      </c>
      <c r="F49" s="52">
        <v>2183</v>
      </c>
      <c r="G49" s="52">
        <v>52812</v>
      </c>
      <c r="H49" s="52">
        <v>73936800</v>
      </c>
      <c r="I49" s="52">
        <v>0</v>
      </c>
      <c r="J49" s="52">
        <v>0</v>
      </c>
      <c r="K49" s="52">
        <v>0</v>
      </c>
      <c r="L49" s="52">
        <v>0</v>
      </c>
      <c r="M49" s="52">
        <v>0</v>
      </c>
      <c r="N49" s="52">
        <f t="shared" si="1"/>
        <v>102</v>
      </c>
      <c r="O49" s="52">
        <v>48</v>
      </c>
      <c r="P49" s="52">
        <v>54</v>
      </c>
      <c r="Q49" s="52">
        <v>1206</v>
      </c>
      <c r="R49" s="52">
        <v>1756330</v>
      </c>
    </row>
    <row r="50" spans="1:18" ht="14.25" customHeight="1">
      <c r="A50" s="151"/>
      <c r="B50" s="79" t="s">
        <v>304</v>
      </c>
      <c r="C50" s="80" t="s">
        <v>306</v>
      </c>
      <c r="D50" s="52">
        <f t="shared" si="0"/>
        <v>28</v>
      </c>
      <c r="E50" s="52">
        <v>18</v>
      </c>
      <c r="F50" s="52">
        <v>10</v>
      </c>
      <c r="G50" s="52">
        <v>168</v>
      </c>
      <c r="H50" s="52">
        <v>235200</v>
      </c>
      <c r="I50" s="52">
        <v>0</v>
      </c>
      <c r="J50" s="52">
        <v>0</v>
      </c>
      <c r="K50" s="52">
        <v>0</v>
      </c>
      <c r="L50" s="52">
        <v>0</v>
      </c>
      <c r="M50" s="52">
        <v>0</v>
      </c>
      <c r="N50" s="52">
        <f t="shared" si="1"/>
        <v>0</v>
      </c>
      <c r="O50" s="52">
        <v>0</v>
      </c>
      <c r="P50" s="52">
        <v>0</v>
      </c>
      <c r="Q50" s="52">
        <v>0</v>
      </c>
      <c r="R50" s="52">
        <v>0</v>
      </c>
    </row>
    <row r="51" spans="1:18" ht="14.25" customHeight="1">
      <c r="A51" s="69" t="s">
        <v>286</v>
      </c>
      <c r="B51" s="75" t="s">
        <v>296</v>
      </c>
      <c r="C51" s="76" t="s">
        <v>307</v>
      </c>
      <c r="D51" s="70">
        <f t="shared" si="0"/>
        <v>4130</v>
      </c>
      <c r="E51" s="70">
        <v>2108</v>
      </c>
      <c r="F51" s="70">
        <v>2022</v>
      </c>
      <c r="G51" s="70">
        <v>45478</v>
      </c>
      <c r="H51" s="70">
        <v>63532000</v>
      </c>
      <c r="I51" s="70">
        <v>0</v>
      </c>
      <c r="J51" s="70">
        <v>0</v>
      </c>
      <c r="K51" s="70">
        <v>0</v>
      </c>
      <c r="L51" s="70">
        <v>0</v>
      </c>
      <c r="M51" s="70">
        <v>0</v>
      </c>
      <c r="N51" s="70">
        <f t="shared" si="1"/>
        <v>10</v>
      </c>
      <c r="O51" s="70">
        <v>7</v>
      </c>
      <c r="P51" s="70">
        <v>3</v>
      </c>
      <c r="Q51" s="70">
        <v>115</v>
      </c>
      <c r="R51" s="70">
        <v>172500</v>
      </c>
    </row>
    <row r="52" spans="1:18" ht="14.25" customHeight="1">
      <c r="A52" s="150" t="s">
        <v>215</v>
      </c>
      <c r="B52" s="77" t="s">
        <v>300</v>
      </c>
      <c r="C52" s="78" t="s">
        <v>303</v>
      </c>
      <c r="D52" s="52">
        <f t="shared" si="0"/>
        <v>4042</v>
      </c>
      <c r="E52" s="52">
        <v>2066</v>
      </c>
      <c r="F52" s="52">
        <v>1976</v>
      </c>
      <c r="G52" s="52">
        <v>44494</v>
      </c>
      <c r="H52" s="52">
        <v>62316800</v>
      </c>
      <c r="I52" s="52">
        <v>0</v>
      </c>
      <c r="J52" s="52">
        <v>0</v>
      </c>
      <c r="K52" s="52">
        <v>0</v>
      </c>
      <c r="L52" s="52">
        <v>0</v>
      </c>
      <c r="M52" s="52">
        <v>0</v>
      </c>
      <c r="N52" s="52">
        <f t="shared" si="1"/>
        <v>10</v>
      </c>
      <c r="O52" s="52">
        <v>7</v>
      </c>
      <c r="P52" s="52">
        <v>3</v>
      </c>
      <c r="Q52" s="52">
        <v>115</v>
      </c>
      <c r="R52" s="52">
        <v>172500</v>
      </c>
    </row>
    <row r="53" spans="1:18" ht="14.25" customHeight="1">
      <c r="A53" s="151"/>
      <c r="B53" s="79" t="s">
        <v>304</v>
      </c>
      <c r="C53" s="80" t="s">
        <v>306</v>
      </c>
      <c r="D53" s="52">
        <f t="shared" si="0"/>
        <v>88</v>
      </c>
      <c r="E53" s="52">
        <v>42</v>
      </c>
      <c r="F53" s="52">
        <v>46</v>
      </c>
      <c r="G53" s="52">
        <v>984</v>
      </c>
      <c r="H53" s="52">
        <v>1215200</v>
      </c>
      <c r="I53" s="52">
        <v>0</v>
      </c>
      <c r="J53" s="52">
        <v>0</v>
      </c>
      <c r="K53" s="52">
        <v>0</v>
      </c>
      <c r="L53" s="52">
        <v>0</v>
      </c>
      <c r="M53" s="52">
        <v>0</v>
      </c>
      <c r="N53" s="52">
        <f t="shared" si="1"/>
        <v>0</v>
      </c>
      <c r="O53" s="52">
        <v>0</v>
      </c>
      <c r="P53" s="52">
        <v>0</v>
      </c>
      <c r="Q53" s="52">
        <v>0</v>
      </c>
      <c r="R53" s="52">
        <v>0</v>
      </c>
    </row>
    <row r="54" spans="1:18" ht="14.25" customHeight="1">
      <c r="A54" s="69" t="s">
        <v>287</v>
      </c>
      <c r="B54" s="75" t="s">
        <v>296</v>
      </c>
      <c r="C54" s="76" t="s">
        <v>307</v>
      </c>
      <c r="D54" s="70">
        <f t="shared" si="0"/>
        <v>5754</v>
      </c>
      <c r="E54" s="70">
        <v>2972</v>
      </c>
      <c r="F54" s="70">
        <v>2782</v>
      </c>
      <c r="G54" s="70">
        <v>64041</v>
      </c>
      <c r="H54" s="70">
        <v>89657400</v>
      </c>
      <c r="I54" s="70">
        <v>0</v>
      </c>
      <c r="J54" s="70">
        <v>0</v>
      </c>
      <c r="K54" s="70">
        <v>0</v>
      </c>
      <c r="L54" s="70">
        <v>0</v>
      </c>
      <c r="M54" s="70">
        <v>0</v>
      </c>
      <c r="N54" s="70">
        <f t="shared" si="1"/>
        <v>215</v>
      </c>
      <c r="O54" s="70">
        <v>112</v>
      </c>
      <c r="P54" s="70">
        <v>103</v>
      </c>
      <c r="Q54" s="70">
        <v>2328</v>
      </c>
      <c r="R54" s="70">
        <v>3490972</v>
      </c>
    </row>
    <row r="55" spans="1:18" ht="14.25" customHeight="1">
      <c r="A55" s="150" t="s">
        <v>216</v>
      </c>
      <c r="B55" s="77" t="s">
        <v>300</v>
      </c>
      <c r="C55" s="78" t="s">
        <v>303</v>
      </c>
      <c r="D55" s="52">
        <f t="shared" si="0"/>
        <v>5233</v>
      </c>
      <c r="E55" s="52">
        <v>2720</v>
      </c>
      <c r="F55" s="52">
        <v>2513</v>
      </c>
      <c r="G55" s="52">
        <v>58326</v>
      </c>
      <c r="H55" s="52">
        <v>81656400</v>
      </c>
      <c r="I55" s="52">
        <v>0</v>
      </c>
      <c r="J55" s="52">
        <v>0</v>
      </c>
      <c r="K55" s="52">
        <v>0</v>
      </c>
      <c r="L55" s="52">
        <v>0</v>
      </c>
      <c r="M55" s="52">
        <v>0</v>
      </c>
      <c r="N55" s="52">
        <f t="shared" si="1"/>
        <v>201</v>
      </c>
      <c r="O55" s="52">
        <v>104</v>
      </c>
      <c r="P55" s="52">
        <v>97</v>
      </c>
      <c r="Q55" s="52">
        <v>2236</v>
      </c>
      <c r="R55" s="52">
        <v>3358152</v>
      </c>
    </row>
    <row r="56" spans="1:18" ht="14.25" customHeight="1">
      <c r="A56" s="151"/>
      <c r="B56" s="79" t="s">
        <v>304</v>
      </c>
      <c r="C56" s="80" t="s">
        <v>306</v>
      </c>
      <c r="D56" s="52">
        <f t="shared" si="0"/>
        <v>521</v>
      </c>
      <c r="E56" s="52">
        <v>252</v>
      </c>
      <c r="F56" s="52">
        <v>269</v>
      </c>
      <c r="G56" s="52">
        <v>5715</v>
      </c>
      <c r="H56" s="52">
        <v>8001000</v>
      </c>
      <c r="I56" s="52">
        <v>0</v>
      </c>
      <c r="J56" s="52">
        <v>0</v>
      </c>
      <c r="K56" s="52">
        <v>0</v>
      </c>
      <c r="L56" s="52">
        <v>0</v>
      </c>
      <c r="M56" s="52">
        <v>0</v>
      </c>
      <c r="N56" s="52">
        <f t="shared" si="1"/>
        <v>14</v>
      </c>
      <c r="O56" s="52">
        <v>8</v>
      </c>
      <c r="P56" s="52">
        <v>6</v>
      </c>
      <c r="Q56" s="52">
        <v>92</v>
      </c>
      <c r="R56" s="52">
        <v>132820</v>
      </c>
    </row>
    <row r="57" spans="1:18" ht="14.25" customHeight="1">
      <c r="A57" s="69" t="s">
        <v>288</v>
      </c>
      <c r="B57" s="75" t="s">
        <v>296</v>
      </c>
      <c r="C57" s="76" t="s">
        <v>307</v>
      </c>
      <c r="D57" s="70">
        <f t="shared" si="0"/>
        <v>1740</v>
      </c>
      <c r="E57" s="70">
        <v>896</v>
      </c>
      <c r="F57" s="70">
        <v>844</v>
      </c>
      <c r="G57" s="70">
        <v>17421</v>
      </c>
      <c r="H57" s="70">
        <v>27848000</v>
      </c>
      <c r="I57" s="70">
        <v>0</v>
      </c>
      <c r="J57" s="70">
        <v>0</v>
      </c>
      <c r="K57" s="70">
        <v>0</v>
      </c>
      <c r="L57" s="70">
        <v>0</v>
      </c>
      <c r="M57" s="70">
        <v>0</v>
      </c>
      <c r="N57" s="70">
        <f t="shared" si="1"/>
        <v>122</v>
      </c>
      <c r="O57" s="70">
        <v>69</v>
      </c>
      <c r="P57" s="70">
        <v>53</v>
      </c>
      <c r="Q57" s="70">
        <v>1356</v>
      </c>
      <c r="R57" s="70">
        <v>1398400</v>
      </c>
    </row>
    <row r="58" spans="1:18" ht="14.25" customHeight="1">
      <c r="A58" s="150" t="s">
        <v>217</v>
      </c>
      <c r="B58" s="77" t="s">
        <v>300</v>
      </c>
      <c r="C58" s="78" t="s">
        <v>303</v>
      </c>
      <c r="D58" s="52">
        <f t="shared" si="0"/>
        <v>797</v>
      </c>
      <c r="E58" s="52">
        <v>405</v>
      </c>
      <c r="F58" s="52">
        <v>392</v>
      </c>
      <c r="G58" s="52">
        <v>8078</v>
      </c>
      <c r="H58" s="52">
        <v>12902400</v>
      </c>
      <c r="I58" s="52">
        <v>0</v>
      </c>
      <c r="J58" s="52">
        <v>0</v>
      </c>
      <c r="K58" s="52">
        <v>0</v>
      </c>
      <c r="L58" s="52">
        <v>0</v>
      </c>
      <c r="M58" s="52">
        <v>0</v>
      </c>
      <c r="N58" s="52">
        <f t="shared" si="1"/>
        <v>48</v>
      </c>
      <c r="O58" s="52">
        <v>27</v>
      </c>
      <c r="P58" s="52">
        <v>21</v>
      </c>
      <c r="Q58" s="52">
        <v>606</v>
      </c>
      <c r="R58" s="52">
        <v>792730</v>
      </c>
    </row>
    <row r="59" spans="1:18" ht="14.25" customHeight="1">
      <c r="A59" s="151"/>
      <c r="B59" s="79" t="s">
        <v>304</v>
      </c>
      <c r="C59" s="80" t="s">
        <v>306</v>
      </c>
      <c r="D59" s="52">
        <f t="shared" si="0"/>
        <v>943</v>
      </c>
      <c r="E59" s="52">
        <v>491</v>
      </c>
      <c r="F59" s="52">
        <v>452</v>
      </c>
      <c r="G59" s="52">
        <v>9343</v>
      </c>
      <c r="H59" s="52">
        <v>14945600</v>
      </c>
      <c r="I59" s="52">
        <v>0</v>
      </c>
      <c r="J59" s="52">
        <v>0</v>
      </c>
      <c r="K59" s="52">
        <v>0</v>
      </c>
      <c r="L59" s="52">
        <v>0</v>
      </c>
      <c r="M59" s="52">
        <v>0</v>
      </c>
      <c r="N59" s="52">
        <f t="shared" si="1"/>
        <v>74</v>
      </c>
      <c r="O59" s="52">
        <v>42</v>
      </c>
      <c r="P59" s="52">
        <v>32</v>
      </c>
      <c r="Q59" s="52">
        <v>750</v>
      </c>
      <c r="R59" s="52">
        <v>605670</v>
      </c>
    </row>
    <row r="60" spans="1:18" ht="14.25" customHeight="1">
      <c r="A60" s="69" t="s">
        <v>289</v>
      </c>
      <c r="B60" s="75" t="s">
        <v>296</v>
      </c>
      <c r="C60" s="76" t="s">
        <v>307</v>
      </c>
      <c r="D60" s="70">
        <f t="shared" si="0"/>
        <v>3382</v>
      </c>
      <c r="E60" s="70">
        <v>1658</v>
      </c>
      <c r="F60" s="70">
        <v>1724</v>
      </c>
      <c r="G60" s="70">
        <v>42442</v>
      </c>
      <c r="H60" s="70">
        <v>67907200</v>
      </c>
      <c r="I60" s="70">
        <v>0</v>
      </c>
      <c r="J60" s="70">
        <v>0</v>
      </c>
      <c r="K60" s="70">
        <v>0</v>
      </c>
      <c r="L60" s="70">
        <v>0</v>
      </c>
      <c r="M60" s="70">
        <v>0</v>
      </c>
      <c r="N60" s="70">
        <f t="shared" si="1"/>
        <v>42</v>
      </c>
      <c r="O60" s="70">
        <v>30</v>
      </c>
      <c r="P60" s="70">
        <v>12</v>
      </c>
      <c r="Q60" s="70">
        <v>520</v>
      </c>
      <c r="R60" s="70">
        <v>685260</v>
      </c>
    </row>
    <row r="61" spans="1:18" ht="14.25" customHeight="1">
      <c r="A61" s="150" t="s">
        <v>218</v>
      </c>
      <c r="B61" s="77" t="s">
        <v>300</v>
      </c>
      <c r="C61" s="78" t="s">
        <v>303</v>
      </c>
      <c r="D61" s="52">
        <f t="shared" si="0"/>
        <v>1741</v>
      </c>
      <c r="E61" s="52">
        <v>832</v>
      </c>
      <c r="F61" s="52">
        <v>909</v>
      </c>
      <c r="G61" s="52">
        <v>21941</v>
      </c>
      <c r="H61" s="52">
        <v>35105600</v>
      </c>
      <c r="I61" s="52">
        <v>0</v>
      </c>
      <c r="J61" s="52">
        <v>0</v>
      </c>
      <c r="K61" s="52">
        <v>0</v>
      </c>
      <c r="L61" s="52">
        <v>0</v>
      </c>
      <c r="M61" s="52">
        <v>0</v>
      </c>
      <c r="N61" s="52">
        <f t="shared" si="1"/>
        <v>9</v>
      </c>
      <c r="O61" s="52">
        <v>5</v>
      </c>
      <c r="P61" s="52">
        <v>4</v>
      </c>
      <c r="Q61" s="52">
        <v>102</v>
      </c>
      <c r="R61" s="52">
        <v>144000</v>
      </c>
    </row>
    <row r="62" spans="1:18" ht="14.25" customHeight="1">
      <c r="A62" s="151"/>
      <c r="B62" s="79" t="s">
        <v>304</v>
      </c>
      <c r="C62" s="80" t="s">
        <v>306</v>
      </c>
      <c r="D62" s="52">
        <f t="shared" si="0"/>
        <v>1641</v>
      </c>
      <c r="E62" s="52">
        <v>826</v>
      </c>
      <c r="F62" s="52">
        <v>815</v>
      </c>
      <c r="G62" s="52">
        <v>20501</v>
      </c>
      <c r="H62" s="52">
        <v>32801600</v>
      </c>
      <c r="I62" s="52">
        <v>0</v>
      </c>
      <c r="J62" s="52">
        <v>0</v>
      </c>
      <c r="K62" s="52">
        <v>0</v>
      </c>
      <c r="L62" s="52">
        <v>0</v>
      </c>
      <c r="M62" s="52">
        <v>0</v>
      </c>
      <c r="N62" s="52">
        <f t="shared" si="1"/>
        <v>33</v>
      </c>
      <c r="O62" s="52">
        <v>25</v>
      </c>
      <c r="P62" s="52">
        <v>8</v>
      </c>
      <c r="Q62" s="52">
        <v>418</v>
      </c>
      <c r="R62" s="52">
        <v>541260</v>
      </c>
    </row>
    <row r="63" spans="1:18" ht="14.25" customHeight="1">
      <c r="A63" s="69" t="s">
        <v>290</v>
      </c>
      <c r="B63" s="75" t="s">
        <v>296</v>
      </c>
      <c r="C63" s="76" t="s">
        <v>307</v>
      </c>
      <c r="D63" s="70">
        <f t="shared" si="0"/>
        <v>267</v>
      </c>
      <c r="E63" s="70">
        <v>139</v>
      </c>
      <c r="F63" s="70">
        <v>128</v>
      </c>
      <c r="G63" s="70">
        <v>2855</v>
      </c>
      <c r="H63" s="70">
        <v>3997000</v>
      </c>
      <c r="I63" s="70">
        <v>0</v>
      </c>
      <c r="J63" s="70">
        <v>0</v>
      </c>
      <c r="K63" s="70">
        <v>0</v>
      </c>
      <c r="L63" s="70">
        <v>0</v>
      </c>
      <c r="M63" s="70">
        <v>0</v>
      </c>
      <c r="N63" s="70">
        <f t="shared" si="1"/>
        <v>86</v>
      </c>
      <c r="O63" s="70">
        <v>41</v>
      </c>
      <c r="P63" s="70">
        <v>45</v>
      </c>
      <c r="Q63" s="70">
        <v>548</v>
      </c>
      <c r="R63" s="70">
        <v>812546</v>
      </c>
    </row>
    <row r="64" spans="1:18" ht="14.25" customHeight="1">
      <c r="A64" s="150" t="s">
        <v>219</v>
      </c>
      <c r="B64" s="77" t="s">
        <v>300</v>
      </c>
      <c r="C64" s="78" t="s">
        <v>303</v>
      </c>
      <c r="D64" s="52">
        <f t="shared" si="0"/>
        <v>267</v>
      </c>
      <c r="E64" s="52">
        <v>139</v>
      </c>
      <c r="F64" s="52">
        <v>128</v>
      </c>
      <c r="G64" s="52">
        <v>2855</v>
      </c>
      <c r="H64" s="52">
        <v>3997000</v>
      </c>
      <c r="I64" s="52">
        <v>0</v>
      </c>
      <c r="J64" s="52">
        <v>0</v>
      </c>
      <c r="K64" s="52">
        <v>0</v>
      </c>
      <c r="L64" s="52">
        <v>0</v>
      </c>
      <c r="M64" s="52">
        <v>0</v>
      </c>
      <c r="N64" s="52">
        <f t="shared" si="1"/>
        <v>86</v>
      </c>
      <c r="O64" s="52">
        <v>41</v>
      </c>
      <c r="P64" s="52">
        <v>45</v>
      </c>
      <c r="Q64" s="52">
        <v>548</v>
      </c>
      <c r="R64" s="52">
        <v>812546</v>
      </c>
    </row>
    <row r="65" spans="1:18" ht="14.25" customHeight="1">
      <c r="A65" s="151"/>
      <c r="B65" s="79" t="s">
        <v>304</v>
      </c>
      <c r="C65" s="80" t="s">
        <v>306</v>
      </c>
      <c r="D65" s="52">
        <f t="shared" si="0"/>
        <v>0</v>
      </c>
      <c r="E65" s="52">
        <v>0</v>
      </c>
      <c r="F65" s="52">
        <v>0</v>
      </c>
      <c r="G65" s="52">
        <v>0</v>
      </c>
      <c r="H65" s="52">
        <v>0</v>
      </c>
      <c r="I65" s="52">
        <v>0</v>
      </c>
      <c r="J65" s="52">
        <v>0</v>
      </c>
      <c r="K65" s="52">
        <v>0</v>
      </c>
      <c r="L65" s="52">
        <v>0</v>
      </c>
      <c r="M65" s="52">
        <v>0</v>
      </c>
      <c r="N65" s="52">
        <f t="shared" si="1"/>
        <v>0</v>
      </c>
      <c r="O65" s="52">
        <v>0</v>
      </c>
      <c r="P65" s="52">
        <v>0</v>
      </c>
      <c r="Q65" s="52">
        <v>0</v>
      </c>
      <c r="R65" s="52">
        <v>0</v>
      </c>
    </row>
    <row r="66" spans="1:18" ht="14.25" customHeight="1">
      <c r="A66" s="69" t="s">
        <v>291</v>
      </c>
      <c r="B66" s="75" t="s">
        <v>296</v>
      </c>
      <c r="C66" s="76" t="s">
        <v>307</v>
      </c>
      <c r="D66" s="70">
        <f t="shared" si="0"/>
        <v>3223</v>
      </c>
      <c r="E66" s="70">
        <v>1559</v>
      </c>
      <c r="F66" s="70">
        <v>1664</v>
      </c>
      <c r="G66" s="70">
        <v>38685</v>
      </c>
      <c r="H66" s="70">
        <v>54159000</v>
      </c>
      <c r="I66" s="70">
        <v>0</v>
      </c>
      <c r="J66" s="70">
        <v>0</v>
      </c>
      <c r="K66" s="70">
        <v>0</v>
      </c>
      <c r="L66" s="70">
        <v>0</v>
      </c>
      <c r="M66" s="70">
        <v>0</v>
      </c>
      <c r="N66" s="70">
        <f t="shared" si="1"/>
        <v>10</v>
      </c>
      <c r="O66" s="70">
        <v>4</v>
      </c>
      <c r="P66" s="70">
        <v>6</v>
      </c>
      <c r="Q66" s="70">
        <v>134</v>
      </c>
      <c r="R66" s="70">
        <v>213000</v>
      </c>
    </row>
    <row r="67" spans="1:18" ht="14.25" customHeight="1">
      <c r="A67" s="150" t="s">
        <v>220</v>
      </c>
      <c r="B67" s="77" t="s">
        <v>300</v>
      </c>
      <c r="C67" s="78" t="s">
        <v>303</v>
      </c>
      <c r="D67" s="52">
        <f t="shared" si="0"/>
        <v>3025</v>
      </c>
      <c r="E67" s="52">
        <v>1470</v>
      </c>
      <c r="F67" s="52">
        <v>1555</v>
      </c>
      <c r="G67" s="52">
        <v>36461</v>
      </c>
      <c r="H67" s="52">
        <v>51045400</v>
      </c>
      <c r="I67" s="52">
        <v>0</v>
      </c>
      <c r="J67" s="52">
        <v>0</v>
      </c>
      <c r="K67" s="52">
        <v>0</v>
      </c>
      <c r="L67" s="52">
        <v>0</v>
      </c>
      <c r="M67" s="52">
        <v>0</v>
      </c>
      <c r="N67" s="52">
        <f t="shared" si="1"/>
        <v>10</v>
      </c>
      <c r="O67" s="52">
        <v>4</v>
      </c>
      <c r="P67" s="52">
        <v>6</v>
      </c>
      <c r="Q67" s="52">
        <v>134</v>
      </c>
      <c r="R67" s="52">
        <v>213000</v>
      </c>
    </row>
    <row r="68" spans="1:18" ht="14.25" customHeight="1">
      <c r="A68" s="151"/>
      <c r="B68" s="79" t="s">
        <v>304</v>
      </c>
      <c r="C68" s="80" t="s">
        <v>306</v>
      </c>
      <c r="D68" s="52">
        <f t="shared" si="0"/>
        <v>198</v>
      </c>
      <c r="E68" s="52">
        <v>89</v>
      </c>
      <c r="F68" s="52">
        <v>109</v>
      </c>
      <c r="G68" s="52">
        <v>2224</v>
      </c>
      <c r="H68" s="52">
        <v>3113600</v>
      </c>
      <c r="I68" s="52">
        <v>0</v>
      </c>
      <c r="J68" s="52">
        <v>0</v>
      </c>
      <c r="K68" s="52">
        <v>0</v>
      </c>
      <c r="L68" s="52">
        <v>0</v>
      </c>
      <c r="M68" s="52">
        <v>0</v>
      </c>
      <c r="N68" s="52">
        <f t="shared" si="1"/>
        <v>0</v>
      </c>
      <c r="O68" s="52">
        <v>0</v>
      </c>
      <c r="P68" s="52">
        <v>0</v>
      </c>
      <c r="Q68" s="52">
        <v>0</v>
      </c>
      <c r="R68" s="52">
        <v>0</v>
      </c>
    </row>
    <row r="69" spans="1:18" ht="14.25" customHeight="1">
      <c r="A69" s="69" t="s">
        <v>292</v>
      </c>
      <c r="B69" s="75" t="s">
        <v>296</v>
      </c>
      <c r="C69" s="76" t="s">
        <v>307</v>
      </c>
      <c r="D69" s="70">
        <f t="shared" si="0"/>
        <v>1207</v>
      </c>
      <c r="E69" s="70">
        <v>637</v>
      </c>
      <c r="F69" s="70">
        <v>570</v>
      </c>
      <c r="G69" s="70">
        <v>14063</v>
      </c>
      <c r="H69" s="70">
        <v>19805800</v>
      </c>
      <c r="I69" s="70">
        <v>0</v>
      </c>
      <c r="J69" s="70">
        <v>0</v>
      </c>
      <c r="K69" s="70">
        <v>0</v>
      </c>
      <c r="L69" s="70">
        <v>0</v>
      </c>
      <c r="M69" s="70">
        <v>0</v>
      </c>
      <c r="N69" s="70">
        <f t="shared" si="1"/>
        <v>18</v>
      </c>
      <c r="O69" s="70">
        <v>5</v>
      </c>
      <c r="P69" s="70">
        <v>13</v>
      </c>
      <c r="Q69" s="70">
        <v>197</v>
      </c>
      <c r="R69" s="70">
        <v>255461</v>
      </c>
    </row>
    <row r="70" spans="1:18" ht="14.25" customHeight="1">
      <c r="A70" s="150" t="s">
        <v>221</v>
      </c>
      <c r="B70" s="77" t="s">
        <v>300</v>
      </c>
      <c r="C70" s="78" t="s">
        <v>303</v>
      </c>
      <c r="D70" s="52">
        <f t="shared" si="0"/>
        <v>1197</v>
      </c>
      <c r="E70" s="52">
        <v>632</v>
      </c>
      <c r="F70" s="52">
        <v>565</v>
      </c>
      <c r="G70" s="52">
        <v>13814</v>
      </c>
      <c r="H70" s="52">
        <v>19457200</v>
      </c>
      <c r="I70" s="52">
        <v>0</v>
      </c>
      <c r="J70" s="52">
        <v>0</v>
      </c>
      <c r="K70" s="52">
        <v>0</v>
      </c>
      <c r="L70" s="52">
        <v>0</v>
      </c>
      <c r="M70" s="52">
        <v>0</v>
      </c>
      <c r="N70" s="52">
        <f t="shared" si="1"/>
        <v>18</v>
      </c>
      <c r="O70" s="52">
        <v>5</v>
      </c>
      <c r="P70" s="52">
        <v>13</v>
      </c>
      <c r="Q70" s="52">
        <v>197</v>
      </c>
      <c r="R70" s="52">
        <v>255461</v>
      </c>
    </row>
    <row r="71" spans="1:18" ht="14.25" customHeight="1">
      <c r="A71" s="151"/>
      <c r="B71" s="79" t="s">
        <v>304</v>
      </c>
      <c r="C71" s="80" t="s">
        <v>306</v>
      </c>
      <c r="D71" s="52">
        <f t="shared" si="0"/>
        <v>10</v>
      </c>
      <c r="E71" s="52">
        <v>5</v>
      </c>
      <c r="F71" s="52">
        <v>5</v>
      </c>
      <c r="G71" s="52">
        <v>249</v>
      </c>
      <c r="H71" s="52">
        <v>348600</v>
      </c>
      <c r="I71" s="52">
        <v>0</v>
      </c>
      <c r="J71" s="52">
        <v>0</v>
      </c>
      <c r="K71" s="52">
        <v>0</v>
      </c>
      <c r="L71" s="52">
        <v>0</v>
      </c>
      <c r="M71" s="52">
        <v>0</v>
      </c>
      <c r="N71" s="52">
        <f t="shared" si="1"/>
        <v>0</v>
      </c>
      <c r="O71" s="52">
        <v>0</v>
      </c>
      <c r="P71" s="52">
        <v>0</v>
      </c>
      <c r="Q71" s="52">
        <v>0</v>
      </c>
      <c r="R71" s="52">
        <v>0</v>
      </c>
    </row>
    <row r="72" spans="1:18" ht="14.25" customHeight="1">
      <c r="A72" s="69" t="s">
        <v>293</v>
      </c>
      <c r="B72" s="75" t="s">
        <v>296</v>
      </c>
      <c r="C72" s="76" t="s">
        <v>307</v>
      </c>
      <c r="D72" s="70">
        <f t="shared" si="0"/>
        <v>2499</v>
      </c>
      <c r="E72" s="70">
        <v>1169</v>
      </c>
      <c r="F72" s="70">
        <v>1330</v>
      </c>
      <c r="G72" s="70">
        <v>28722</v>
      </c>
      <c r="H72" s="70">
        <v>40210800</v>
      </c>
      <c r="I72" s="70">
        <v>0</v>
      </c>
      <c r="J72" s="70">
        <v>0</v>
      </c>
      <c r="K72" s="70">
        <v>0</v>
      </c>
      <c r="L72" s="70">
        <v>0</v>
      </c>
      <c r="M72" s="70">
        <v>0</v>
      </c>
      <c r="N72" s="70">
        <f t="shared" si="1"/>
        <v>11</v>
      </c>
      <c r="O72" s="70">
        <v>7</v>
      </c>
      <c r="P72" s="70">
        <v>4</v>
      </c>
      <c r="Q72" s="70">
        <v>73</v>
      </c>
      <c r="R72" s="70">
        <v>115500</v>
      </c>
    </row>
    <row r="73" spans="1:18" ht="14.25" customHeight="1">
      <c r="A73" s="150" t="s">
        <v>222</v>
      </c>
      <c r="B73" s="77" t="s">
        <v>300</v>
      </c>
      <c r="C73" s="78" t="s">
        <v>303</v>
      </c>
      <c r="D73" s="52">
        <f t="shared" si="0"/>
        <v>2499</v>
      </c>
      <c r="E73" s="52">
        <v>1169</v>
      </c>
      <c r="F73" s="52">
        <v>1330</v>
      </c>
      <c r="G73" s="52">
        <v>28722</v>
      </c>
      <c r="H73" s="52">
        <v>40210800</v>
      </c>
      <c r="I73" s="52">
        <v>0</v>
      </c>
      <c r="J73" s="52">
        <v>0</v>
      </c>
      <c r="K73" s="52">
        <v>0</v>
      </c>
      <c r="L73" s="52">
        <v>0</v>
      </c>
      <c r="M73" s="52">
        <v>0</v>
      </c>
      <c r="N73" s="52">
        <f t="shared" si="1"/>
        <v>11</v>
      </c>
      <c r="O73" s="52">
        <v>7</v>
      </c>
      <c r="P73" s="52">
        <v>4</v>
      </c>
      <c r="Q73" s="52">
        <v>73</v>
      </c>
      <c r="R73" s="52">
        <v>115500</v>
      </c>
    </row>
    <row r="74" spans="1:18" ht="14.25" customHeight="1">
      <c r="A74" s="151"/>
      <c r="B74" s="79" t="s">
        <v>304</v>
      </c>
      <c r="C74" s="80" t="s">
        <v>306</v>
      </c>
      <c r="D74" s="52">
        <f t="shared" ref="D74:D80" si="2">SUM(E74:F74)</f>
        <v>0</v>
      </c>
      <c r="E74" s="52">
        <v>0</v>
      </c>
      <c r="F74" s="52">
        <v>0</v>
      </c>
      <c r="G74" s="52">
        <v>0</v>
      </c>
      <c r="H74" s="52">
        <v>0</v>
      </c>
      <c r="I74" s="52">
        <v>0</v>
      </c>
      <c r="J74" s="52">
        <v>0</v>
      </c>
      <c r="K74" s="52">
        <v>0</v>
      </c>
      <c r="L74" s="52">
        <v>0</v>
      </c>
      <c r="M74" s="52">
        <v>0</v>
      </c>
      <c r="N74" s="52">
        <f t="shared" ref="N74:N80" si="3">SUM(O74:P74)</f>
        <v>0</v>
      </c>
      <c r="O74" s="52">
        <v>0</v>
      </c>
      <c r="P74" s="52">
        <v>0</v>
      </c>
      <c r="Q74" s="52">
        <v>0</v>
      </c>
      <c r="R74" s="52">
        <v>0</v>
      </c>
    </row>
    <row r="75" spans="1:18" ht="14.25" customHeight="1">
      <c r="A75" s="69" t="s">
        <v>294</v>
      </c>
      <c r="B75" s="75" t="s">
        <v>296</v>
      </c>
      <c r="C75" s="76" t="s">
        <v>307</v>
      </c>
      <c r="D75" s="70">
        <f t="shared" si="2"/>
        <v>118</v>
      </c>
      <c r="E75" s="70">
        <v>67</v>
      </c>
      <c r="F75" s="70">
        <v>51</v>
      </c>
      <c r="G75" s="70">
        <v>1298</v>
      </c>
      <c r="H75" s="70">
        <v>1557600</v>
      </c>
      <c r="I75" s="70">
        <v>0</v>
      </c>
      <c r="J75" s="70">
        <v>0</v>
      </c>
      <c r="K75" s="70">
        <v>0</v>
      </c>
      <c r="L75" s="70">
        <v>0</v>
      </c>
      <c r="M75" s="70">
        <v>0</v>
      </c>
      <c r="N75" s="70">
        <f t="shared" si="3"/>
        <v>0</v>
      </c>
      <c r="O75" s="70">
        <v>0</v>
      </c>
      <c r="P75" s="70">
        <v>0</v>
      </c>
      <c r="Q75" s="70">
        <v>0</v>
      </c>
      <c r="R75" s="70">
        <v>0</v>
      </c>
    </row>
    <row r="76" spans="1:18" ht="14.25" customHeight="1">
      <c r="A76" s="150" t="s">
        <v>224</v>
      </c>
      <c r="B76" s="77" t="s">
        <v>300</v>
      </c>
      <c r="C76" s="78" t="s">
        <v>303</v>
      </c>
      <c r="D76" s="52">
        <f t="shared" si="2"/>
        <v>107</v>
      </c>
      <c r="E76" s="52">
        <v>63</v>
      </c>
      <c r="F76" s="52">
        <v>44</v>
      </c>
      <c r="G76" s="52">
        <v>1183</v>
      </c>
      <c r="H76" s="52">
        <v>1419600</v>
      </c>
      <c r="I76" s="52">
        <v>0</v>
      </c>
      <c r="J76" s="52">
        <v>0</v>
      </c>
      <c r="K76" s="52">
        <v>0</v>
      </c>
      <c r="L76" s="52">
        <v>0</v>
      </c>
      <c r="M76" s="52">
        <v>0</v>
      </c>
      <c r="N76" s="52">
        <f t="shared" si="3"/>
        <v>0</v>
      </c>
      <c r="O76" s="52">
        <v>0</v>
      </c>
      <c r="P76" s="52">
        <v>0</v>
      </c>
      <c r="Q76" s="52">
        <v>0</v>
      </c>
      <c r="R76" s="52">
        <v>0</v>
      </c>
    </row>
    <row r="77" spans="1:18" ht="14.25" customHeight="1">
      <c r="A77" s="151"/>
      <c r="B77" s="79" t="s">
        <v>304</v>
      </c>
      <c r="C77" s="80" t="s">
        <v>306</v>
      </c>
      <c r="D77" s="52">
        <f t="shared" si="2"/>
        <v>11</v>
      </c>
      <c r="E77" s="52">
        <v>4</v>
      </c>
      <c r="F77" s="52">
        <v>7</v>
      </c>
      <c r="G77" s="52">
        <v>115</v>
      </c>
      <c r="H77" s="52">
        <v>138000</v>
      </c>
      <c r="I77" s="52">
        <v>0</v>
      </c>
      <c r="J77" s="52">
        <v>0</v>
      </c>
      <c r="K77" s="52">
        <v>0</v>
      </c>
      <c r="L77" s="52">
        <v>0</v>
      </c>
      <c r="M77" s="52">
        <v>0</v>
      </c>
      <c r="N77" s="52">
        <f t="shared" si="3"/>
        <v>0</v>
      </c>
      <c r="O77" s="52">
        <v>0</v>
      </c>
      <c r="P77" s="52">
        <v>0</v>
      </c>
      <c r="Q77" s="52">
        <v>0</v>
      </c>
      <c r="R77" s="52">
        <v>0</v>
      </c>
    </row>
    <row r="78" spans="1:18" ht="14.25" customHeight="1">
      <c r="A78" s="69" t="s">
        <v>295</v>
      </c>
      <c r="B78" s="75" t="s">
        <v>296</v>
      </c>
      <c r="C78" s="76" t="s">
        <v>307</v>
      </c>
      <c r="D78" s="70">
        <f t="shared" si="2"/>
        <v>1</v>
      </c>
      <c r="E78" s="70">
        <v>1</v>
      </c>
      <c r="F78" s="70">
        <v>0</v>
      </c>
      <c r="G78" s="70">
        <v>7</v>
      </c>
      <c r="H78" s="70">
        <v>9800</v>
      </c>
      <c r="I78" s="70">
        <v>0</v>
      </c>
      <c r="J78" s="70">
        <v>0</v>
      </c>
      <c r="K78" s="70">
        <v>0</v>
      </c>
      <c r="L78" s="70">
        <v>0</v>
      </c>
      <c r="M78" s="70">
        <v>0</v>
      </c>
      <c r="N78" s="70">
        <f t="shared" si="3"/>
        <v>0</v>
      </c>
      <c r="O78" s="70">
        <v>0</v>
      </c>
      <c r="P78" s="70">
        <v>0</v>
      </c>
      <c r="Q78" s="70">
        <v>0</v>
      </c>
      <c r="R78" s="70">
        <v>0</v>
      </c>
    </row>
    <row r="79" spans="1:18" ht="14.25" customHeight="1">
      <c r="A79" s="150" t="s">
        <v>225</v>
      </c>
      <c r="B79" s="77" t="s">
        <v>300</v>
      </c>
      <c r="C79" s="78" t="s">
        <v>303</v>
      </c>
      <c r="D79" s="52">
        <f t="shared" si="2"/>
        <v>1</v>
      </c>
      <c r="E79" s="52">
        <v>1</v>
      </c>
      <c r="F79" s="52">
        <v>0</v>
      </c>
      <c r="G79" s="52">
        <v>7</v>
      </c>
      <c r="H79" s="52">
        <v>9800</v>
      </c>
      <c r="I79" s="52">
        <v>0</v>
      </c>
      <c r="J79" s="52">
        <v>0</v>
      </c>
      <c r="K79" s="52">
        <v>0</v>
      </c>
      <c r="L79" s="52">
        <v>0</v>
      </c>
      <c r="M79" s="52">
        <v>0</v>
      </c>
      <c r="N79" s="52">
        <f t="shared" si="3"/>
        <v>0</v>
      </c>
      <c r="O79" s="52">
        <v>0</v>
      </c>
      <c r="P79" s="52">
        <v>0</v>
      </c>
      <c r="Q79" s="52">
        <v>0</v>
      </c>
      <c r="R79" s="52">
        <v>0</v>
      </c>
    </row>
    <row r="80" spans="1:18" ht="14.25" customHeight="1">
      <c r="A80" s="151"/>
      <c r="B80" s="79" t="s">
        <v>304</v>
      </c>
      <c r="C80" s="80" t="s">
        <v>306</v>
      </c>
      <c r="D80" s="53">
        <f t="shared" si="2"/>
        <v>0</v>
      </c>
      <c r="E80" s="53">
        <v>0</v>
      </c>
      <c r="F80" s="53">
        <v>0</v>
      </c>
      <c r="G80" s="53">
        <v>0</v>
      </c>
      <c r="H80" s="53">
        <v>0</v>
      </c>
      <c r="I80" s="53">
        <v>0</v>
      </c>
      <c r="J80" s="53">
        <v>0</v>
      </c>
      <c r="K80" s="53">
        <v>0</v>
      </c>
      <c r="L80" s="53">
        <v>0</v>
      </c>
      <c r="M80" s="53">
        <v>0</v>
      </c>
      <c r="N80" s="53">
        <f t="shared" si="3"/>
        <v>0</v>
      </c>
      <c r="O80" s="53">
        <v>0</v>
      </c>
      <c r="P80" s="53">
        <v>0</v>
      </c>
      <c r="Q80" s="53">
        <v>0</v>
      </c>
      <c r="R80" s="53">
        <v>0</v>
      </c>
    </row>
    <row r="81" spans="1:3" ht="17.25" customHeight="1">
      <c r="A81" s="54" t="s">
        <v>269</v>
      </c>
      <c r="B81" s="81"/>
      <c r="C81" s="81"/>
    </row>
    <row r="82" spans="1:3" ht="12.75">
      <c r="A82" s="60"/>
      <c r="B82" s="81"/>
      <c r="C82" s="81"/>
    </row>
    <row r="83" spans="1:3" ht="12.75">
      <c r="A83" s="71" t="s">
        <v>244</v>
      </c>
      <c r="B83" s="81"/>
      <c r="C83" s="81"/>
    </row>
    <row r="84" spans="1:3" ht="12.75">
      <c r="A84" s="54"/>
      <c r="B84" s="81"/>
      <c r="C84" s="81"/>
    </row>
  </sheetData>
  <mergeCells count="45">
    <mergeCell ref="P9:P11"/>
    <mergeCell ref="N4:R6"/>
    <mergeCell ref="J9:J11"/>
    <mergeCell ref="K9:K11"/>
    <mergeCell ref="N9:N11"/>
    <mergeCell ref="Q7:Q11"/>
    <mergeCell ref="R7:R11"/>
    <mergeCell ref="M7:M11"/>
    <mergeCell ref="N7:P8"/>
    <mergeCell ref="O9:O11"/>
    <mergeCell ref="I7:K8"/>
    <mergeCell ref="I4:M6"/>
    <mergeCell ref="L7:L11"/>
    <mergeCell ref="I9:I11"/>
    <mergeCell ref="F9:F11"/>
    <mergeCell ref="D7:F8"/>
    <mergeCell ref="D4:H6"/>
    <mergeCell ref="H7:H11"/>
    <mergeCell ref="G7:G11"/>
    <mergeCell ref="E9:E11"/>
    <mergeCell ref="A13:A14"/>
    <mergeCell ref="A16:A17"/>
    <mergeCell ref="A19:A20"/>
    <mergeCell ref="D9:D11"/>
    <mergeCell ref="A4:C11"/>
    <mergeCell ref="A22:A23"/>
    <mergeCell ref="A25:A26"/>
    <mergeCell ref="A55:A56"/>
    <mergeCell ref="A58:A59"/>
    <mergeCell ref="A28:A29"/>
    <mergeCell ref="A61:A62"/>
    <mergeCell ref="A31:A32"/>
    <mergeCell ref="A34:A35"/>
    <mergeCell ref="A37:A38"/>
    <mergeCell ref="A40:A41"/>
    <mergeCell ref="A43:A44"/>
    <mergeCell ref="A46:A47"/>
    <mergeCell ref="A49:A50"/>
    <mergeCell ref="A52:A53"/>
    <mergeCell ref="A79:A80"/>
    <mergeCell ref="A64:A65"/>
    <mergeCell ref="A67:A68"/>
    <mergeCell ref="A70:A71"/>
    <mergeCell ref="A73:A74"/>
    <mergeCell ref="A76:A77"/>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ignoredErrors>
    <ignoredError sqref="D12:N29 D30:N74 D75:N8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91"/>
  <sheetViews>
    <sheetView zoomScaleNormal="100" zoomScaleSheetLayoutView="100" workbookViewId="0">
      <selection activeCell="D7" sqref="D7:F8"/>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331</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357</v>
      </c>
      <c r="B3" s="74"/>
      <c r="C3" s="74"/>
      <c r="D3" s="61"/>
      <c r="E3" s="61"/>
      <c r="F3" s="61"/>
      <c r="G3" s="61"/>
      <c r="H3" s="61"/>
      <c r="I3" s="61"/>
      <c r="J3" s="61"/>
      <c r="K3" s="61"/>
      <c r="L3" s="61"/>
      <c r="M3" s="61"/>
      <c r="N3" s="61"/>
      <c r="O3" s="61"/>
      <c r="P3" s="61"/>
      <c r="Q3" s="61"/>
      <c r="R3" s="61"/>
    </row>
    <row r="4" spans="1:18" s="51" customFormat="1" ht="22.5" customHeight="1">
      <c r="A4" s="138" t="s">
        <v>358</v>
      </c>
      <c r="B4" s="158"/>
      <c r="C4" s="159"/>
      <c r="D4" s="167" t="s">
        <v>310</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278</v>
      </c>
      <c r="B12" s="75" t="s">
        <v>296</v>
      </c>
      <c r="C12" s="76" t="s">
        <v>344</v>
      </c>
      <c r="D12" s="88">
        <f>SUM(E12:F12)</f>
        <v>118286</v>
      </c>
      <c r="E12" s="85">
        <v>59631</v>
      </c>
      <c r="F12" s="85">
        <v>58655</v>
      </c>
      <c r="G12" s="85">
        <v>1355253</v>
      </c>
      <c r="H12" s="85">
        <v>2053521232</v>
      </c>
      <c r="I12" s="85">
        <v>0</v>
      </c>
      <c r="J12" s="85">
        <v>0</v>
      </c>
      <c r="K12" s="85">
        <v>0</v>
      </c>
      <c r="L12" s="85">
        <v>0</v>
      </c>
      <c r="M12" s="85">
        <v>0</v>
      </c>
      <c r="N12" s="85">
        <f>SUM(O12:P12)</f>
        <v>11687</v>
      </c>
      <c r="O12" s="85">
        <v>6110</v>
      </c>
      <c r="P12" s="85">
        <v>5577</v>
      </c>
      <c r="Q12" s="85">
        <v>123246</v>
      </c>
      <c r="R12" s="85">
        <v>357054344</v>
      </c>
    </row>
    <row r="13" spans="1:18" ht="13.5" customHeight="1">
      <c r="A13" s="154" t="s">
        <v>201</v>
      </c>
      <c r="B13" s="77" t="s">
        <v>300</v>
      </c>
      <c r="C13" s="78" t="s">
        <v>346</v>
      </c>
      <c r="D13" s="89">
        <f t="shared" ref="D13:D73" si="0">SUM(E13:F13)</f>
        <v>112400</v>
      </c>
      <c r="E13" s="59">
        <v>56650</v>
      </c>
      <c r="F13" s="59">
        <v>55750</v>
      </c>
      <c r="G13" s="59">
        <v>1292380</v>
      </c>
      <c r="H13" s="59">
        <v>1945878952</v>
      </c>
      <c r="I13" s="86">
        <v>0</v>
      </c>
      <c r="J13" s="86">
        <v>0</v>
      </c>
      <c r="K13" s="86">
        <v>0</v>
      </c>
      <c r="L13" s="86">
        <v>0</v>
      </c>
      <c r="M13" s="86">
        <v>0</v>
      </c>
      <c r="N13" s="59">
        <f t="shared" ref="N13:N73" si="1">SUM(O13:P13)</f>
        <v>10864</v>
      </c>
      <c r="O13" s="59">
        <v>5699</v>
      </c>
      <c r="P13" s="59">
        <v>5165</v>
      </c>
      <c r="Q13" s="59">
        <v>114600</v>
      </c>
      <c r="R13" s="59">
        <v>334742770</v>
      </c>
    </row>
    <row r="14" spans="1:18" ht="13.5" customHeight="1">
      <c r="A14" s="155"/>
      <c r="B14" s="77" t="s">
        <v>304</v>
      </c>
      <c r="C14" s="78" t="s">
        <v>348</v>
      </c>
      <c r="D14" s="89">
        <f t="shared" si="0"/>
        <v>5886</v>
      </c>
      <c r="E14" s="59">
        <v>2981</v>
      </c>
      <c r="F14" s="59">
        <v>2905</v>
      </c>
      <c r="G14" s="59">
        <v>62873</v>
      </c>
      <c r="H14" s="59">
        <v>107642280</v>
      </c>
      <c r="I14" s="86">
        <v>0</v>
      </c>
      <c r="J14" s="86">
        <v>0</v>
      </c>
      <c r="K14" s="86">
        <v>0</v>
      </c>
      <c r="L14" s="86">
        <v>0</v>
      </c>
      <c r="M14" s="86">
        <v>0</v>
      </c>
      <c r="N14" s="59">
        <f t="shared" si="1"/>
        <v>823</v>
      </c>
      <c r="O14" s="59">
        <v>411</v>
      </c>
      <c r="P14" s="59">
        <v>412</v>
      </c>
      <c r="Q14" s="59">
        <v>8646</v>
      </c>
      <c r="R14" s="59">
        <v>22311574</v>
      </c>
    </row>
    <row r="15" spans="1:18" ht="13.5" customHeight="1">
      <c r="A15" s="69" t="s">
        <v>322</v>
      </c>
      <c r="B15" s="75" t="s">
        <v>296</v>
      </c>
      <c r="C15" s="76" t="s">
        <v>344</v>
      </c>
      <c r="D15" s="90">
        <f t="shared" si="0"/>
        <v>18589</v>
      </c>
      <c r="E15" s="85">
        <v>9426</v>
      </c>
      <c r="F15" s="85">
        <v>9163</v>
      </c>
      <c r="G15" s="85">
        <v>209563</v>
      </c>
      <c r="H15" s="85">
        <v>306250400</v>
      </c>
      <c r="I15" s="85">
        <v>0</v>
      </c>
      <c r="J15" s="85">
        <v>0</v>
      </c>
      <c r="K15" s="85">
        <v>0</v>
      </c>
      <c r="L15" s="85">
        <v>0</v>
      </c>
      <c r="M15" s="85">
        <v>0</v>
      </c>
      <c r="N15" s="85">
        <f t="shared" si="1"/>
        <v>625</v>
      </c>
      <c r="O15" s="85">
        <v>345</v>
      </c>
      <c r="P15" s="85">
        <v>280</v>
      </c>
      <c r="Q15" s="85">
        <v>4964</v>
      </c>
      <c r="R15" s="85">
        <v>9385055</v>
      </c>
    </row>
    <row r="16" spans="1:18" ht="13.5" customHeight="1">
      <c r="A16" s="154" t="s">
        <v>349</v>
      </c>
      <c r="B16" s="77" t="s">
        <v>300</v>
      </c>
      <c r="C16" s="78" t="s">
        <v>346</v>
      </c>
      <c r="D16" s="89">
        <f t="shared" si="0"/>
        <v>17741</v>
      </c>
      <c r="E16" s="59">
        <v>8996</v>
      </c>
      <c r="F16" s="59">
        <v>8745</v>
      </c>
      <c r="G16" s="59">
        <v>200508</v>
      </c>
      <c r="H16" s="59">
        <v>292574092</v>
      </c>
      <c r="I16" s="86">
        <v>0</v>
      </c>
      <c r="J16" s="86">
        <v>0</v>
      </c>
      <c r="K16" s="86">
        <v>0</v>
      </c>
      <c r="L16" s="86">
        <v>0</v>
      </c>
      <c r="M16" s="86">
        <v>0</v>
      </c>
      <c r="N16" s="59">
        <f t="shared" si="1"/>
        <v>625</v>
      </c>
      <c r="O16" s="59">
        <v>345</v>
      </c>
      <c r="P16" s="59">
        <v>280</v>
      </c>
      <c r="Q16" s="59">
        <v>4964</v>
      </c>
      <c r="R16" s="59">
        <v>9385055</v>
      </c>
    </row>
    <row r="17" spans="1:18" ht="13.5" customHeight="1">
      <c r="A17" s="155"/>
      <c r="B17" s="79" t="s">
        <v>304</v>
      </c>
      <c r="C17" s="80" t="s">
        <v>348</v>
      </c>
      <c r="D17" s="89">
        <f t="shared" si="0"/>
        <v>848</v>
      </c>
      <c r="E17" s="59">
        <v>430</v>
      </c>
      <c r="F17" s="59">
        <v>418</v>
      </c>
      <c r="G17" s="59">
        <v>9055</v>
      </c>
      <c r="H17" s="59">
        <v>13676308</v>
      </c>
      <c r="I17" s="86">
        <v>0</v>
      </c>
      <c r="J17" s="86">
        <v>0</v>
      </c>
      <c r="K17" s="86">
        <v>0</v>
      </c>
      <c r="L17" s="86">
        <v>0</v>
      </c>
      <c r="M17" s="86">
        <v>0</v>
      </c>
      <c r="N17" s="59">
        <f t="shared" si="1"/>
        <v>0</v>
      </c>
      <c r="O17" s="59">
        <v>0</v>
      </c>
      <c r="P17" s="59">
        <v>0</v>
      </c>
      <c r="Q17" s="59">
        <v>0</v>
      </c>
      <c r="R17" s="59">
        <v>0</v>
      </c>
    </row>
    <row r="18" spans="1:18" ht="13.5" customHeight="1">
      <c r="A18" s="69" t="s">
        <v>280</v>
      </c>
      <c r="B18" s="75" t="s">
        <v>296</v>
      </c>
      <c r="C18" s="76" t="s">
        <v>344</v>
      </c>
      <c r="D18" s="90">
        <f t="shared" si="0"/>
        <v>1328</v>
      </c>
      <c r="E18" s="85">
        <v>621</v>
      </c>
      <c r="F18" s="85">
        <v>707</v>
      </c>
      <c r="G18" s="85">
        <v>13335</v>
      </c>
      <c r="H18" s="85">
        <v>18912794</v>
      </c>
      <c r="I18" s="85">
        <v>0</v>
      </c>
      <c r="J18" s="85">
        <v>0</v>
      </c>
      <c r="K18" s="85">
        <v>0</v>
      </c>
      <c r="L18" s="85">
        <v>0</v>
      </c>
      <c r="M18" s="85">
        <v>0</v>
      </c>
      <c r="N18" s="85">
        <f t="shared" si="1"/>
        <v>70</v>
      </c>
      <c r="O18" s="85">
        <v>41</v>
      </c>
      <c r="P18" s="85">
        <v>29</v>
      </c>
      <c r="Q18" s="85">
        <v>807</v>
      </c>
      <c r="R18" s="85">
        <v>1180370</v>
      </c>
    </row>
    <row r="19" spans="1:18" ht="13.5" customHeight="1">
      <c r="A19" s="150" t="s">
        <v>208</v>
      </c>
      <c r="B19" s="77" t="s">
        <v>300</v>
      </c>
      <c r="C19" s="78" t="s">
        <v>346</v>
      </c>
      <c r="D19" s="89">
        <f t="shared" si="0"/>
        <v>1214</v>
      </c>
      <c r="E19" s="59">
        <v>577</v>
      </c>
      <c r="F19" s="59">
        <v>637</v>
      </c>
      <c r="G19" s="59">
        <v>12670</v>
      </c>
      <c r="H19" s="59">
        <v>17978194</v>
      </c>
      <c r="I19" s="86">
        <v>0</v>
      </c>
      <c r="J19" s="86">
        <v>0</v>
      </c>
      <c r="K19" s="86">
        <v>0</v>
      </c>
      <c r="L19" s="86">
        <v>0</v>
      </c>
      <c r="M19" s="86">
        <v>0</v>
      </c>
      <c r="N19" s="59">
        <f t="shared" si="1"/>
        <v>70</v>
      </c>
      <c r="O19" s="59">
        <v>41</v>
      </c>
      <c r="P19" s="59">
        <v>29</v>
      </c>
      <c r="Q19" s="59">
        <v>807</v>
      </c>
      <c r="R19" s="59">
        <v>1180370</v>
      </c>
    </row>
    <row r="20" spans="1:18" ht="13.5" customHeight="1">
      <c r="A20" s="151"/>
      <c r="B20" s="79" t="s">
        <v>304</v>
      </c>
      <c r="C20" s="80" t="s">
        <v>348</v>
      </c>
      <c r="D20" s="89">
        <f t="shared" si="0"/>
        <v>114</v>
      </c>
      <c r="E20" s="59">
        <v>44</v>
      </c>
      <c r="F20" s="59">
        <v>70</v>
      </c>
      <c r="G20" s="59">
        <v>665</v>
      </c>
      <c r="H20" s="59">
        <v>934600</v>
      </c>
      <c r="I20" s="86">
        <v>0</v>
      </c>
      <c r="J20" s="86">
        <v>0</v>
      </c>
      <c r="K20" s="86">
        <v>0</v>
      </c>
      <c r="L20" s="86">
        <v>0</v>
      </c>
      <c r="M20" s="86">
        <v>0</v>
      </c>
      <c r="N20" s="59">
        <f t="shared" si="1"/>
        <v>0</v>
      </c>
      <c r="O20" s="59">
        <v>0</v>
      </c>
      <c r="P20" s="59">
        <v>0</v>
      </c>
      <c r="Q20" s="59">
        <v>0</v>
      </c>
      <c r="R20" s="59">
        <v>0</v>
      </c>
    </row>
    <row r="21" spans="1:18" ht="13.5" customHeight="1">
      <c r="A21" s="69" t="s">
        <v>323</v>
      </c>
      <c r="B21" s="75" t="s">
        <v>296</v>
      </c>
      <c r="C21" s="76" t="s">
        <v>344</v>
      </c>
      <c r="D21" s="90">
        <f t="shared" si="0"/>
        <v>6628</v>
      </c>
      <c r="E21" s="85">
        <v>3303</v>
      </c>
      <c r="F21" s="85">
        <v>3325</v>
      </c>
      <c r="G21" s="85">
        <v>86687</v>
      </c>
      <c r="H21" s="85">
        <v>130030500</v>
      </c>
      <c r="I21" s="85">
        <v>0</v>
      </c>
      <c r="J21" s="85">
        <v>0</v>
      </c>
      <c r="K21" s="85">
        <v>0</v>
      </c>
      <c r="L21" s="85">
        <v>0</v>
      </c>
      <c r="M21" s="85">
        <v>0</v>
      </c>
      <c r="N21" s="85">
        <f t="shared" si="1"/>
        <v>135</v>
      </c>
      <c r="O21" s="85">
        <v>78</v>
      </c>
      <c r="P21" s="85">
        <v>57</v>
      </c>
      <c r="Q21" s="85">
        <v>1654</v>
      </c>
      <c r="R21" s="85">
        <v>2382000</v>
      </c>
    </row>
    <row r="22" spans="1:18" ht="13.5" customHeight="1">
      <c r="A22" s="150" t="s">
        <v>209</v>
      </c>
      <c r="B22" s="77" t="s">
        <v>300</v>
      </c>
      <c r="C22" s="78" t="s">
        <v>346</v>
      </c>
      <c r="D22" s="89">
        <f t="shared" si="0"/>
        <v>6219</v>
      </c>
      <c r="E22" s="59">
        <v>3092</v>
      </c>
      <c r="F22" s="59">
        <v>3127</v>
      </c>
      <c r="G22" s="59">
        <v>81574</v>
      </c>
      <c r="H22" s="59">
        <v>122361000</v>
      </c>
      <c r="I22" s="86">
        <v>0</v>
      </c>
      <c r="J22" s="86">
        <v>0</v>
      </c>
      <c r="K22" s="86">
        <v>0</v>
      </c>
      <c r="L22" s="86">
        <v>0</v>
      </c>
      <c r="M22" s="86">
        <v>0</v>
      </c>
      <c r="N22" s="59">
        <f t="shared" si="1"/>
        <v>109</v>
      </c>
      <c r="O22" s="59">
        <v>63</v>
      </c>
      <c r="P22" s="59">
        <v>46</v>
      </c>
      <c r="Q22" s="59">
        <v>1369</v>
      </c>
      <c r="R22" s="59">
        <v>1989500</v>
      </c>
    </row>
    <row r="23" spans="1:18" ht="13.5" customHeight="1">
      <c r="A23" s="151"/>
      <c r="B23" s="79" t="s">
        <v>304</v>
      </c>
      <c r="C23" s="80" t="s">
        <v>348</v>
      </c>
      <c r="D23" s="89">
        <f t="shared" si="0"/>
        <v>409</v>
      </c>
      <c r="E23" s="59">
        <v>211</v>
      </c>
      <c r="F23" s="59">
        <v>198</v>
      </c>
      <c r="G23" s="59">
        <v>5113</v>
      </c>
      <c r="H23" s="59">
        <v>7669500</v>
      </c>
      <c r="I23" s="86">
        <v>0</v>
      </c>
      <c r="J23" s="86">
        <v>0</v>
      </c>
      <c r="K23" s="86">
        <v>0</v>
      </c>
      <c r="L23" s="86">
        <v>0</v>
      </c>
      <c r="M23" s="86">
        <v>0</v>
      </c>
      <c r="N23" s="59">
        <f t="shared" si="1"/>
        <v>26</v>
      </c>
      <c r="O23" s="59">
        <v>15</v>
      </c>
      <c r="P23" s="59">
        <v>11</v>
      </c>
      <c r="Q23" s="59">
        <v>285</v>
      </c>
      <c r="R23" s="59">
        <v>392500</v>
      </c>
    </row>
    <row r="24" spans="1:18" ht="13.5" customHeight="1">
      <c r="A24" s="69" t="s">
        <v>281</v>
      </c>
      <c r="B24" s="75" t="s">
        <v>296</v>
      </c>
      <c r="C24" s="76" t="s">
        <v>344</v>
      </c>
      <c r="D24" s="90">
        <f t="shared" si="0"/>
        <v>2086</v>
      </c>
      <c r="E24" s="85">
        <v>1035</v>
      </c>
      <c r="F24" s="85">
        <v>1051</v>
      </c>
      <c r="G24" s="85">
        <v>23817</v>
      </c>
      <c r="H24" s="85">
        <v>33343800</v>
      </c>
      <c r="I24" s="85">
        <v>0</v>
      </c>
      <c r="J24" s="85">
        <v>0</v>
      </c>
      <c r="K24" s="85">
        <v>0</v>
      </c>
      <c r="L24" s="85">
        <v>0</v>
      </c>
      <c r="M24" s="85">
        <v>0</v>
      </c>
      <c r="N24" s="85">
        <f t="shared" si="1"/>
        <v>16</v>
      </c>
      <c r="O24" s="85">
        <v>3</v>
      </c>
      <c r="P24" s="85">
        <v>13</v>
      </c>
      <c r="Q24" s="85">
        <v>160</v>
      </c>
      <c r="R24" s="85">
        <v>211525</v>
      </c>
    </row>
    <row r="25" spans="1:18" ht="13.5" customHeight="1">
      <c r="A25" s="150" t="s">
        <v>210</v>
      </c>
      <c r="B25" s="77" t="s">
        <v>300</v>
      </c>
      <c r="C25" s="78" t="s">
        <v>346</v>
      </c>
      <c r="D25" s="89">
        <f t="shared" si="0"/>
        <v>1833</v>
      </c>
      <c r="E25" s="59">
        <v>916</v>
      </c>
      <c r="F25" s="59">
        <v>917</v>
      </c>
      <c r="G25" s="59">
        <v>20955</v>
      </c>
      <c r="H25" s="59">
        <v>29337000</v>
      </c>
      <c r="I25" s="86">
        <v>0</v>
      </c>
      <c r="J25" s="86">
        <v>0</v>
      </c>
      <c r="K25" s="86">
        <v>0</v>
      </c>
      <c r="L25" s="86">
        <v>0</v>
      </c>
      <c r="M25" s="86">
        <v>0</v>
      </c>
      <c r="N25" s="59">
        <f t="shared" si="1"/>
        <v>16</v>
      </c>
      <c r="O25" s="59">
        <v>3</v>
      </c>
      <c r="P25" s="59">
        <v>13</v>
      </c>
      <c r="Q25" s="59">
        <v>73</v>
      </c>
      <c r="R25" s="59">
        <v>99601</v>
      </c>
    </row>
    <row r="26" spans="1:18" ht="13.5" customHeight="1">
      <c r="A26" s="151"/>
      <c r="B26" s="79" t="s">
        <v>304</v>
      </c>
      <c r="C26" s="80" t="s">
        <v>348</v>
      </c>
      <c r="D26" s="89">
        <f t="shared" si="0"/>
        <v>253</v>
      </c>
      <c r="E26" s="59">
        <v>119</v>
      </c>
      <c r="F26" s="59">
        <v>134</v>
      </c>
      <c r="G26" s="59">
        <v>2862</v>
      </c>
      <c r="H26" s="59">
        <v>4006800</v>
      </c>
      <c r="I26" s="86">
        <v>0</v>
      </c>
      <c r="J26" s="86">
        <v>0</v>
      </c>
      <c r="K26" s="86">
        <v>0</v>
      </c>
      <c r="L26" s="86">
        <v>0</v>
      </c>
      <c r="M26" s="86">
        <v>0</v>
      </c>
      <c r="N26" s="59">
        <f t="shared" si="1"/>
        <v>0</v>
      </c>
      <c r="O26" s="59">
        <v>0</v>
      </c>
      <c r="P26" s="59">
        <v>0</v>
      </c>
      <c r="Q26" s="59">
        <v>87</v>
      </c>
      <c r="R26" s="59">
        <v>111924</v>
      </c>
    </row>
    <row r="27" spans="1:18" ht="13.5" customHeight="1">
      <c r="A27" s="69" t="s">
        <v>282</v>
      </c>
      <c r="B27" s="75" t="s">
        <v>296</v>
      </c>
      <c r="C27" s="76" t="s">
        <v>344</v>
      </c>
      <c r="D27" s="90">
        <f t="shared" si="0"/>
        <v>1626</v>
      </c>
      <c r="E27" s="85">
        <v>829</v>
      </c>
      <c r="F27" s="85">
        <v>797</v>
      </c>
      <c r="G27" s="85">
        <v>17294</v>
      </c>
      <c r="H27" s="85">
        <v>22811600</v>
      </c>
      <c r="I27" s="85">
        <v>0</v>
      </c>
      <c r="J27" s="85">
        <v>0</v>
      </c>
      <c r="K27" s="85">
        <v>0</v>
      </c>
      <c r="L27" s="85">
        <v>0</v>
      </c>
      <c r="M27" s="85">
        <v>0</v>
      </c>
      <c r="N27" s="85">
        <f t="shared" si="1"/>
        <v>48</v>
      </c>
      <c r="O27" s="85">
        <v>22</v>
      </c>
      <c r="P27" s="85">
        <v>26</v>
      </c>
      <c r="Q27" s="85">
        <v>425</v>
      </c>
      <c r="R27" s="85">
        <v>622658</v>
      </c>
    </row>
    <row r="28" spans="1:18" ht="13.5" customHeight="1">
      <c r="A28" s="150" t="s">
        <v>211</v>
      </c>
      <c r="B28" s="77" t="s">
        <v>300</v>
      </c>
      <c r="C28" s="78" t="s">
        <v>346</v>
      </c>
      <c r="D28" s="89">
        <f t="shared" si="0"/>
        <v>1532</v>
      </c>
      <c r="E28" s="59">
        <v>776</v>
      </c>
      <c r="F28" s="59">
        <v>756</v>
      </c>
      <c r="G28" s="59">
        <v>16335</v>
      </c>
      <c r="H28" s="59">
        <v>21469000</v>
      </c>
      <c r="I28" s="86">
        <v>0</v>
      </c>
      <c r="J28" s="86">
        <v>0</v>
      </c>
      <c r="K28" s="86">
        <v>0</v>
      </c>
      <c r="L28" s="86">
        <v>0</v>
      </c>
      <c r="M28" s="86">
        <v>0</v>
      </c>
      <c r="N28" s="59">
        <f t="shared" si="1"/>
        <v>47</v>
      </c>
      <c r="O28" s="59">
        <v>21</v>
      </c>
      <c r="P28" s="59">
        <v>26</v>
      </c>
      <c r="Q28" s="59">
        <v>420</v>
      </c>
      <c r="R28" s="59">
        <v>615158</v>
      </c>
    </row>
    <row r="29" spans="1:18" ht="13.5" customHeight="1">
      <c r="A29" s="151"/>
      <c r="B29" s="79" t="s">
        <v>304</v>
      </c>
      <c r="C29" s="80" t="s">
        <v>348</v>
      </c>
      <c r="D29" s="89">
        <f t="shared" si="0"/>
        <v>94</v>
      </c>
      <c r="E29" s="59">
        <v>53</v>
      </c>
      <c r="F29" s="59">
        <v>41</v>
      </c>
      <c r="G29" s="59">
        <v>959</v>
      </c>
      <c r="H29" s="59">
        <v>1342600</v>
      </c>
      <c r="I29" s="86">
        <v>0</v>
      </c>
      <c r="J29" s="86">
        <v>0</v>
      </c>
      <c r="K29" s="86">
        <v>0</v>
      </c>
      <c r="L29" s="86">
        <v>0</v>
      </c>
      <c r="M29" s="86">
        <v>0</v>
      </c>
      <c r="N29" s="59">
        <f t="shared" si="1"/>
        <v>1</v>
      </c>
      <c r="O29" s="59">
        <v>1</v>
      </c>
      <c r="P29" s="59">
        <v>0</v>
      </c>
      <c r="Q29" s="59">
        <v>5</v>
      </c>
      <c r="R29" s="59">
        <v>7500</v>
      </c>
    </row>
    <row r="30" spans="1:18" ht="13.5" customHeight="1">
      <c r="A30" s="69" t="s">
        <v>324</v>
      </c>
      <c r="B30" s="75" t="s">
        <v>296</v>
      </c>
      <c r="C30" s="76" t="s">
        <v>344</v>
      </c>
      <c r="D30" s="90">
        <f t="shared" si="0"/>
        <v>8471</v>
      </c>
      <c r="E30" s="85">
        <v>4236</v>
      </c>
      <c r="F30" s="85">
        <v>4235</v>
      </c>
      <c r="G30" s="85">
        <v>109231</v>
      </c>
      <c r="H30" s="85">
        <v>152932400</v>
      </c>
      <c r="I30" s="85">
        <v>0</v>
      </c>
      <c r="J30" s="85">
        <v>0</v>
      </c>
      <c r="K30" s="85">
        <v>0</v>
      </c>
      <c r="L30" s="85">
        <v>0</v>
      </c>
      <c r="M30" s="85">
        <v>0</v>
      </c>
      <c r="N30" s="85">
        <f t="shared" si="1"/>
        <v>73</v>
      </c>
      <c r="O30" s="85">
        <v>35</v>
      </c>
      <c r="P30" s="85">
        <v>38</v>
      </c>
      <c r="Q30" s="85">
        <v>918</v>
      </c>
      <c r="R30" s="85">
        <v>1355180</v>
      </c>
    </row>
    <row r="31" spans="1:18" ht="13.5" customHeight="1">
      <c r="A31" s="172" t="s">
        <v>350</v>
      </c>
      <c r="B31" s="77" t="s">
        <v>300</v>
      </c>
      <c r="C31" s="78" t="s">
        <v>346</v>
      </c>
      <c r="D31" s="89">
        <f t="shared" si="0"/>
        <v>8451</v>
      </c>
      <c r="E31" s="59">
        <v>4230</v>
      </c>
      <c r="F31" s="59">
        <v>4221</v>
      </c>
      <c r="G31" s="59">
        <v>109171</v>
      </c>
      <c r="H31" s="59">
        <v>152848400</v>
      </c>
      <c r="I31" s="86">
        <v>0</v>
      </c>
      <c r="J31" s="86">
        <v>0</v>
      </c>
      <c r="K31" s="86">
        <v>0</v>
      </c>
      <c r="L31" s="86">
        <v>0</v>
      </c>
      <c r="M31" s="86">
        <v>0</v>
      </c>
      <c r="N31" s="59">
        <f t="shared" si="1"/>
        <v>66</v>
      </c>
      <c r="O31" s="59">
        <v>32</v>
      </c>
      <c r="P31" s="59">
        <v>34</v>
      </c>
      <c r="Q31" s="59">
        <v>834</v>
      </c>
      <c r="R31" s="59">
        <v>1292180</v>
      </c>
    </row>
    <row r="32" spans="1:18" ht="13.5" customHeight="1">
      <c r="A32" s="173"/>
      <c r="B32" s="79" t="s">
        <v>304</v>
      </c>
      <c r="C32" s="80" t="s">
        <v>348</v>
      </c>
      <c r="D32" s="89">
        <f t="shared" si="0"/>
        <v>20</v>
      </c>
      <c r="E32" s="59">
        <v>6</v>
      </c>
      <c r="F32" s="59">
        <v>14</v>
      </c>
      <c r="G32" s="59">
        <v>60</v>
      </c>
      <c r="H32" s="59">
        <v>84000</v>
      </c>
      <c r="I32" s="86">
        <v>0</v>
      </c>
      <c r="J32" s="86">
        <v>0</v>
      </c>
      <c r="K32" s="86">
        <v>0</v>
      </c>
      <c r="L32" s="86">
        <v>0</v>
      </c>
      <c r="M32" s="86">
        <v>0</v>
      </c>
      <c r="N32" s="59">
        <f t="shared" si="1"/>
        <v>7</v>
      </c>
      <c r="O32" s="59">
        <v>3</v>
      </c>
      <c r="P32" s="59">
        <v>4</v>
      </c>
      <c r="Q32" s="59">
        <v>84</v>
      </c>
      <c r="R32" s="59">
        <v>63000</v>
      </c>
    </row>
    <row r="33" spans="1:18" ht="13.5" customHeight="1">
      <c r="A33" s="69" t="s">
        <v>283</v>
      </c>
      <c r="B33" s="75" t="s">
        <v>296</v>
      </c>
      <c r="C33" s="76" t="s">
        <v>344</v>
      </c>
      <c r="D33" s="90">
        <f t="shared" si="0"/>
        <v>8280</v>
      </c>
      <c r="E33" s="85">
        <v>4227</v>
      </c>
      <c r="F33" s="85">
        <v>4053</v>
      </c>
      <c r="G33" s="85">
        <v>99440</v>
      </c>
      <c r="H33" s="85">
        <v>108308500</v>
      </c>
      <c r="I33" s="85">
        <v>0</v>
      </c>
      <c r="J33" s="85">
        <v>0</v>
      </c>
      <c r="K33" s="85">
        <v>0</v>
      </c>
      <c r="L33" s="85">
        <v>0</v>
      </c>
      <c r="M33" s="85">
        <v>0</v>
      </c>
      <c r="N33" s="85">
        <f t="shared" si="1"/>
        <v>44</v>
      </c>
      <c r="O33" s="85">
        <v>25</v>
      </c>
      <c r="P33" s="85">
        <v>19</v>
      </c>
      <c r="Q33" s="85">
        <v>638</v>
      </c>
      <c r="R33" s="85">
        <v>962575</v>
      </c>
    </row>
    <row r="34" spans="1:18" ht="13.5" customHeight="1">
      <c r="A34" s="150" t="s">
        <v>212</v>
      </c>
      <c r="B34" s="77" t="s">
        <v>300</v>
      </c>
      <c r="C34" s="78" t="s">
        <v>346</v>
      </c>
      <c r="D34" s="89">
        <f t="shared" si="0"/>
        <v>8195</v>
      </c>
      <c r="E34" s="59">
        <v>4177</v>
      </c>
      <c r="F34" s="59">
        <v>4018</v>
      </c>
      <c r="G34" s="59">
        <v>98380</v>
      </c>
      <c r="H34" s="59">
        <v>106774500</v>
      </c>
      <c r="I34" s="86">
        <v>0</v>
      </c>
      <c r="J34" s="86">
        <v>0</v>
      </c>
      <c r="K34" s="86">
        <v>0</v>
      </c>
      <c r="L34" s="86">
        <v>0</v>
      </c>
      <c r="M34" s="86">
        <v>0</v>
      </c>
      <c r="N34" s="59">
        <f t="shared" si="1"/>
        <v>44</v>
      </c>
      <c r="O34" s="59">
        <v>25</v>
      </c>
      <c r="P34" s="59">
        <v>19</v>
      </c>
      <c r="Q34" s="59">
        <v>638</v>
      </c>
      <c r="R34" s="59">
        <v>962575</v>
      </c>
    </row>
    <row r="35" spans="1:18" ht="13.5" customHeight="1">
      <c r="A35" s="151"/>
      <c r="B35" s="79" t="s">
        <v>304</v>
      </c>
      <c r="C35" s="80" t="s">
        <v>348</v>
      </c>
      <c r="D35" s="89">
        <f t="shared" si="0"/>
        <v>85</v>
      </c>
      <c r="E35" s="59">
        <v>50</v>
      </c>
      <c r="F35" s="59">
        <v>35</v>
      </c>
      <c r="G35" s="59">
        <v>1060</v>
      </c>
      <c r="H35" s="59">
        <v>1534000</v>
      </c>
      <c r="I35" s="86">
        <v>0</v>
      </c>
      <c r="J35" s="86">
        <v>0</v>
      </c>
      <c r="K35" s="86">
        <v>0</v>
      </c>
      <c r="L35" s="86">
        <v>0</v>
      </c>
      <c r="M35" s="86">
        <v>0</v>
      </c>
      <c r="N35" s="59">
        <f t="shared" si="1"/>
        <v>0</v>
      </c>
      <c r="O35" s="59">
        <v>0</v>
      </c>
      <c r="P35" s="59">
        <v>0</v>
      </c>
      <c r="Q35" s="59">
        <v>0</v>
      </c>
      <c r="R35" s="59">
        <v>0</v>
      </c>
    </row>
    <row r="36" spans="1:18" ht="13.5" customHeight="1">
      <c r="A36" s="69" t="s">
        <v>284</v>
      </c>
      <c r="B36" s="75" t="s">
        <v>296</v>
      </c>
      <c r="C36" s="76" t="s">
        <v>344</v>
      </c>
      <c r="D36" s="90">
        <f t="shared" si="0"/>
        <v>1546</v>
      </c>
      <c r="E36" s="85">
        <v>777</v>
      </c>
      <c r="F36" s="85">
        <v>769</v>
      </c>
      <c r="G36" s="85">
        <v>11085</v>
      </c>
      <c r="H36" s="85">
        <v>19849200</v>
      </c>
      <c r="I36" s="85">
        <v>0</v>
      </c>
      <c r="J36" s="85">
        <v>0</v>
      </c>
      <c r="K36" s="85">
        <v>0</v>
      </c>
      <c r="L36" s="85">
        <v>0</v>
      </c>
      <c r="M36" s="85">
        <v>0</v>
      </c>
      <c r="N36" s="85">
        <f t="shared" si="1"/>
        <v>123</v>
      </c>
      <c r="O36" s="85">
        <v>52</v>
      </c>
      <c r="P36" s="85">
        <v>71</v>
      </c>
      <c r="Q36" s="85">
        <v>719</v>
      </c>
      <c r="R36" s="85">
        <v>1078500</v>
      </c>
    </row>
    <row r="37" spans="1:18" ht="13.5" customHeight="1">
      <c r="A37" s="150" t="s">
        <v>213</v>
      </c>
      <c r="B37" s="77" t="s">
        <v>300</v>
      </c>
      <c r="C37" s="78" t="s">
        <v>346</v>
      </c>
      <c r="D37" s="89">
        <f t="shared" si="0"/>
        <v>1456</v>
      </c>
      <c r="E37" s="59">
        <v>722</v>
      </c>
      <c r="F37" s="59">
        <v>734</v>
      </c>
      <c r="G37" s="59">
        <v>10350</v>
      </c>
      <c r="H37" s="59">
        <v>18568200</v>
      </c>
      <c r="I37" s="86">
        <v>0</v>
      </c>
      <c r="J37" s="86">
        <v>0</v>
      </c>
      <c r="K37" s="86">
        <v>0</v>
      </c>
      <c r="L37" s="86">
        <v>0</v>
      </c>
      <c r="M37" s="86">
        <v>0</v>
      </c>
      <c r="N37" s="59">
        <f t="shared" si="1"/>
        <v>123</v>
      </c>
      <c r="O37" s="59">
        <v>52</v>
      </c>
      <c r="P37" s="59">
        <v>71</v>
      </c>
      <c r="Q37" s="59">
        <v>719</v>
      </c>
      <c r="R37" s="59">
        <v>1078500</v>
      </c>
    </row>
    <row r="38" spans="1:18" ht="13.5" customHeight="1">
      <c r="A38" s="151"/>
      <c r="B38" s="79" t="s">
        <v>304</v>
      </c>
      <c r="C38" s="80" t="s">
        <v>348</v>
      </c>
      <c r="D38" s="89">
        <f t="shared" si="0"/>
        <v>90</v>
      </c>
      <c r="E38" s="59">
        <v>55</v>
      </c>
      <c r="F38" s="59">
        <v>35</v>
      </c>
      <c r="G38" s="59">
        <v>735</v>
      </c>
      <c r="H38" s="59">
        <v>1281000</v>
      </c>
      <c r="I38" s="86">
        <v>0</v>
      </c>
      <c r="J38" s="86">
        <v>0</v>
      </c>
      <c r="K38" s="86">
        <v>0</v>
      </c>
      <c r="L38" s="86">
        <v>0</v>
      </c>
      <c r="M38" s="86">
        <v>0</v>
      </c>
      <c r="N38" s="59">
        <f t="shared" si="1"/>
        <v>0</v>
      </c>
      <c r="O38" s="59">
        <v>0</v>
      </c>
      <c r="P38" s="59">
        <v>0</v>
      </c>
      <c r="Q38" s="59">
        <v>0</v>
      </c>
      <c r="R38" s="59">
        <v>0</v>
      </c>
    </row>
    <row r="39" spans="1:18" ht="13.5" customHeight="1">
      <c r="A39" s="69" t="s">
        <v>285</v>
      </c>
      <c r="B39" s="75" t="s">
        <v>296</v>
      </c>
      <c r="C39" s="76" t="s">
        <v>344</v>
      </c>
      <c r="D39" s="90">
        <f t="shared" si="0"/>
        <v>4541</v>
      </c>
      <c r="E39" s="85">
        <v>2322</v>
      </c>
      <c r="F39" s="85">
        <v>2219</v>
      </c>
      <c r="G39" s="85">
        <v>51427</v>
      </c>
      <c r="H39" s="85">
        <v>72025800</v>
      </c>
      <c r="I39" s="85">
        <v>0</v>
      </c>
      <c r="J39" s="85">
        <v>0</v>
      </c>
      <c r="K39" s="85">
        <v>0</v>
      </c>
      <c r="L39" s="85">
        <v>0</v>
      </c>
      <c r="M39" s="85">
        <v>0</v>
      </c>
      <c r="N39" s="85">
        <f t="shared" si="1"/>
        <v>69</v>
      </c>
      <c r="O39" s="85">
        <v>38</v>
      </c>
      <c r="P39" s="85">
        <v>31</v>
      </c>
      <c r="Q39" s="85">
        <v>1050</v>
      </c>
      <c r="R39" s="85">
        <v>1543557</v>
      </c>
    </row>
    <row r="40" spans="1:18" ht="13.5" customHeight="1">
      <c r="A40" s="150" t="s">
        <v>214</v>
      </c>
      <c r="B40" s="77" t="s">
        <v>300</v>
      </c>
      <c r="C40" s="78" t="s">
        <v>346</v>
      </c>
      <c r="D40" s="89">
        <f t="shared" si="0"/>
        <v>4541</v>
      </c>
      <c r="E40" s="59">
        <v>2322</v>
      </c>
      <c r="F40" s="59">
        <v>2219</v>
      </c>
      <c r="G40" s="59">
        <v>51427</v>
      </c>
      <c r="H40" s="59">
        <v>72025800</v>
      </c>
      <c r="I40" s="86">
        <v>0</v>
      </c>
      <c r="J40" s="86">
        <v>0</v>
      </c>
      <c r="K40" s="86">
        <v>0</v>
      </c>
      <c r="L40" s="86">
        <v>0</v>
      </c>
      <c r="M40" s="86">
        <v>0</v>
      </c>
      <c r="N40" s="59">
        <f t="shared" si="1"/>
        <v>69</v>
      </c>
      <c r="O40" s="59">
        <v>38</v>
      </c>
      <c r="P40" s="59">
        <v>31</v>
      </c>
      <c r="Q40" s="59">
        <v>1050</v>
      </c>
      <c r="R40" s="59">
        <v>1543557</v>
      </c>
    </row>
    <row r="41" spans="1:18" ht="13.5" customHeight="1">
      <c r="A41" s="151"/>
      <c r="B41" s="79" t="s">
        <v>304</v>
      </c>
      <c r="C41" s="80" t="s">
        <v>348</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296</v>
      </c>
      <c r="C42" s="76" t="s">
        <v>344</v>
      </c>
      <c r="D42" s="90">
        <f t="shared" si="0"/>
        <v>3459</v>
      </c>
      <c r="E42" s="85">
        <v>1770</v>
      </c>
      <c r="F42" s="85">
        <v>1689</v>
      </c>
      <c r="G42" s="85">
        <v>38200</v>
      </c>
      <c r="H42" s="85">
        <v>53480000</v>
      </c>
      <c r="I42" s="85">
        <v>0</v>
      </c>
      <c r="J42" s="85">
        <v>0</v>
      </c>
      <c r="K42" s="85">
        <v>0</v>
      </c>
      <c r="L42" s="85">
        <v>0</v>
      </c>
      <c r="M42" s="85">
        <v>0</v>
      </c>
      <c r="N42" s="85">
        <f t="shared" si="1"/>
        <v>9</v>
      </c>
      <c r="O42" s="85">
        <v>5</v>
      </c>
      <c r="P42" s="85">
        <v>4</v>
      </c>
      <c r="Q42" s="85">
        <v>167</v>
      </c>
      <c r="R42" s="85">
        <v>250500</v>
      </c>
    </row>
    <row r="43" spans="1:18" ht="13.5" customHeight="1">
      <c r="A43" s="150" t="s">
        <v>215</v>
      </c>
      <c r="B43" s="77" t="s">
        <v>300</v>
      </c>
      <c r="C43" s="78" t="s">
        <v>346</v>
      </c>
      <c r="D43" s="89">
        <f t="shared" si="0"/>
        <v>3374</v>
      </c>
      <c r="E43" s="59">
        <v>1728</v>
      </c>
      <c r="F43" s="59">
        <v>1646</v>
      </c>
      <c r="G43" s="59">
        <v>37222</v>
      </c>
      <c r="H43" s="59">
        <v>52110800</v>
      </c>
      <c r="I43" s="86">
        <v>0</v>
      </c>
      <c r="J43" s="86">
        <v>0</v>
      </c>
      <c r="K43" s="86">
        <v>0</v>
      </c>
      <c r="L43" s="86">
        <v>0</v>
      </c>
      <c r="M43" s="86">
        <v>0</v>
      </c>
      <c r="N43" s="59">
        <f t="shared" si="1"/>
        <v>9</v>
      </c>
      <c r="O43" s="59">
        <v>5</v>
      </c>
      <c r="P43" s="59">
        <v>4</v>
      </c>
      <c r="Q43" s="59">
        <v>167</v>
      </c>
      <c r="R43" s="59">
        <v>250500</v>
      </c>
    </row>
    <row r="44" spans="1:18" ht="13.5" customHeight="1">
      <c r="A44" s="151"/>
      <c r="B44" s="79" t="s">
        <v>304</v>
      </c>
      <c r="C44" s="80" t="s">
        <v>348</v>
      </c>
      <c r="D44" s="89">
        <f t="shared" si="0"/>
        <v>85</v>
      </c>
      <c r="E44" s="59">
        <v>42</v>
      </c>
      <c r="F44" s="59">
        <v>43</v>
      </c>
      <c r="G44" s="59">
        <v>978</v>
      </c>
      <c r="H44" s="59">
        <v>1369200</v>
      </c>
      <c r="I44" s="86">
        <v>0</v>
      </c>
      <c r="J44" s="86">
        <v>0</v>
      </c>
      <c r="K44" s="86">
        <v>0</v>
      </c>
      <c r="L44" s="86">
        <v>0</v>
      </c>
      <c r="M44" s="86">
        <v>0</v>
      </c>
      <c r="N44" s="59">
        <f t="shared" si="1"/>
        <v>0</v>
      </c>
      <c r="O44" s="59">
        <v>0</v>
      </c>
      <c r="P44" s="59">
        <v>0</v>
      </c>
      <c r="Q44" s="59">
        <v>0</v>
      </c>
      <c r="R44" s="59">
        <v>0</v>
      </c>
    </row>
    <row r="45" spans="1:18" ht="13.5" customHeight="1">
      <c r="A45" s="69" t="s">
        <v>325</v>
      </c>
      <c r="B45" s="75" t="s">
        <v>296</v>
      </c>
      <c r="C45" s="76" t="s">
        <v>344</v>
      </c>
      <c r="D45" s="90">
        <f t="shared" si="0"/>
        <v>5800</v>
      </c>
      <c r="E45" s="85">
        <v>2903</v>
      </c>
      <c r="F45" s="85">
        <v>2897</v>
      </c>
      <c r="G45" s="85">
        <v>60836</v>
      </c>
      <c r="H45" s="85">
        <v>85170400</v>
      </c>
      <c r="I45" s="85">
        <v>0</v>
      </c>
      <c r="J45" s="85">
        <v>0</v>
      </c>
      <c r="K45" s="85">
        <v>0</v>
      </c>
      <c r="L45" s="85">
        <v>0</v>
      </c>
      <c r="M45" s="85">
        <v>0</v>
      </c>
      <c r="N45" s="85">
        <f t="shared" si="1"/>
        <v>36</v>
      </c>
      <c r="O45" s="85">
        <v>20</v>
      </c>
      <c r="P45" s="85">
        <v>16</v>
      </c>
      <c r="Q45" s="85">
        <v>382</v>
      </c>
      <c r="R45" s="85">
        <v>553600</v>
      </c>
    </row>
    <row r="46" spans="1:18" ht="13.5" customHeight="1">
      <c r="A46" s="150" t="s">
        <v>351</v>
      </c>
      <c r="B46" s="77" t="s">
        <v>300</v>
      </c>
      <c r="C46" s="78" t="s">
        <v>346</v>
      </c>
      <c r="D46" s="89">
        <f t="shared" si="0"/>
        <v>5740</v>
      </c>
      <c r="E46" s="59">
        <v>2874</v>
      </c>
      <c r="F46" s="59">
        <v>2866</v>
      </c>
      <c r="G46" s="59">
        <v>60228</v>
      </c>
      <c r="H46" s="59">
        <v>84319200</v>
      </c>
      <c r="I46" s="86">
        <v>0</v>
      </c>
      <c r="J46" s="86">
        <v>0</v>
      </c>
      <c r="K46" s="86">
        <v>0</v>
      </c>
      <c r="L46" s="86">
        <v>0</v>
      </c>
      <c r="M46" s="86">
        <v>0</v>
      </c>
      <c r="N46" s="59">
        <f t="shared" si="1"/>
        <v>36</v>
      </c>
      <c r="O46" s="59">
        <v>20</v>
      </c>
      <c r="P46" s="59">
        <v>16</v>
      </c>
      <c r="Q46" s="59">
        <v>382</v>
      </c>
      <c r="R46" s="59">
        <v>553600</v>
      </c>
    </row>
    <row r="47" spans="1:18" ht="13.5" customHeight="1">
      <c r="A47" s="151"/>
      <c r="B47" s="79" t="s">
        <v>304</v>
      </c>
      <c r="C47" s="80" t="s">
        <v>348</v>
      </c>
      <c r="D47" s="89">
        <f t="shared" si="0"/>
        <v>60</v>
      </c>
      <c r="E47" s="59">
        <v>29</v>
      </c>
      <c r="F47" s="59">
        <v>31</v>
      </c>
      <c r="G47" s="59">
        <v>608</v>
      </c>
      <c r="H47" s="59">
        <v>851200</v>
      </c>
      <c r="I47" s="86">
        <v>0</v>
      </c>
      <c r="J47" s="86">
        <v>0</v>
      </c>
      <c r="K47" s="86">
        <v>0</v>
      </c>
      <c r="L47" s="86">
        <v>0</v>
      </c>
      <c r="M47" s="86">
        <v>0</v>
      </c>
      <c r="N47" s="59">
        <f t="shared" si="1"/>
        <v>0</v>
      </c>
      <c r="O47" s="59">
        <v>0</v>
      </c>
      <c r="P47" s="59">
        <v>0</v>
      </c>
      <c r="Q47" s="59">
        <v>0</v>
      </c>
      <c r="R47" s="59">
        <v>0</v>
      </c>
    </row>
    <row r="48" spans="1:18" ht="13.5" customHeight="1">
      <c r="A48" s="69" t="s">
        <v>326</v>
      </c>
      <c r="B48" s="75" t="s">
        <v>296</v>
      </c>
      <c r="C48" s="76" t="s">
        <v>344</v>
      </c>
      <c r="D48" s="90">
        <f t="shared" si="0"/>
        <v>15254</v>
      </c>
      <c r="E48" s="85">
        <v>7811</v>
      </c>
      <c r="F48" s="85">
        <v>7443</v>
      </c>
      <c r="G48" s="85">
        <v>169981</v>
      </c>
      <c r="H48" s="85">
        <v>254974310</v>
      </c>
      <c r="I48" s="85">
        <v>0</v>
      </c>
      <c r="J48" s="85">
        <v>0</v>
      </c>
      <c r="K48" s="85">
        <v>0</v>
      </c>
      <c r="L48" s="85">
        <v>0</v>
      </c>
      <c r="M48" s="85">
        <v>0</v>
      </c>
      <c r="N48" s="85">
        <f t="shared" si="1"/>
        <v>154</v>
      </c>
      <c r="O48" s="85">
        <v>63</v>
      </c>
      <c r="P48" s="85">
        <v>91</v>
      </c>
      <c r="Q48" s="85">
        <v>1691</v>
      </c>
      <c r="R48" s="85">
        <v>2499490</v>
      </c>
    </row>
    <row r="49" spans="1:18" ht="13.5" customHeight="1">
      <c r="A49" s="150" t="s">
        <v>352</v>
      </c>
      <c r="B49" s="77" t="s">
        <v>300</v>
      </c>
      <c r="C49" s="78" t="s">
        <v>346</v>
      </c>
      <c r="D49" s="89">
        <f t="shared" si="0"/>
        <v>14803</v>
      </c>
      <c r="E49" s="59">
        <v>7591</v>
      </c>
      <c r="F49" s="59">
        <v>7212</v>
      </c>
      <c r="G49" s="59">
        <v>164767</v>
      </c>
      <c r="H49" s="59">
        <v>247153310</v>
      </c>
      <c r="I49" s="86">
        <v>0</v>
      </c>
      <c r="J49" s="86">
        <v>0</v>
      </c>
      <c r="K49" s="86">
        <v>0</v>
      </c>
      <c r="L49" s="86">
        <v>0</v>
      </c>
      <c r="M49" s="86">
        <v>0</v>
      </c>
      <c r="N49" s="59">
        <f t="shared" si="1"/>
        <v>154</v>
      </c>
      <c r="O49" s="59">
        <v>63</v>
      </c>
      <c r="P49" s="59">
        <v>91</v>
      </c>
      <c r="Q49" s="59">
        <v>1673</v>
      </c>
      <c r="R49" s="59">
        <v>2472490</v>
      </c>
    </row>
    <row r="50" spans="1:18" ht="13.5" customHeight="1">
      <c r="A50" s="151"/>
      <c r="B50" s="79" t="s">
        <v>304</v>
      </c>
      <c r="C50" s="80" t="s">
        <v>348</v>
      </c>
      <c r="D50" s="89">
        <f t="shared" si="0"/>
        <v>451</v>
      </c>
      <c r="E50" s="59">
        <v>220</v>
      </c>
      <c r="F50" s="59">
        <v>231</v>
      </c>
      <c r="G50" s="59">
        <v>5214</v>
      </c>
      <c r="H50" s="59">
        <v>7821000</v>
      </c>
      <c r="I50" s="86">
        <v>0</v>
      </c>
      <c r="J50" s="86">
        <v>0</v>
      </c>
      <c r="K50" s="86">
        <v>0</v>
      </c>
      <c r="L50" s="86">
        <v>0</v>
      </c>
      <c r="M50" s="86">
        <v>0</v>
      </c>
      <c r="N50" s="59">
        <f t="shared" si="1"/>
        <v>0</v>
      </c>
      <c r="O50" s="59">
        <v>0</v>
      </c>
      <c r="P50" s="59">
        <v>0</v>
      </c>
      <c r="Q50" s="59">
        <v>18</v>
      </c>
      <c r="R50" s="59">
        <v>27000</v>
      </c>
    </row>
    <row r="51" spans="1:18" ht="13.5" customHeight="1">
      <c r="A51" s="69" t="s">
        <v>287</v>
      </c>
      <c r="B51" s="75" t="s">
        <v>296</v>
      </c>
      <c r="C51" s="76" t="s">
        <v>344</v>
      </c>
      <c r="D51" s="90">
        <f t="shared" si="0"/>
        <v>5143</v>
      </c>
      <c r="E51" s="85">
        <v>2593</v>
      </c>
      <c r="F51" s="85">
        <v>2550</v>
      </c>
      <c r="G51" s="85">
        <v>58021</v>
      </c>
      <c r="H51" s="85">
        <v>81229400</v>
      </c>
      <c r="I51" s="85">
        <v>0</v>
      </c>
      <c r="J51" s="85">
        <v>0</v>
      </c>
      <c r="K51" s="85">
        <v>0</v>
      </c>
      <c r="L51" s="85">
        <v>0</v>
      </c>
      <c r="M51" s="85">
        <v>0</v>
      </c>
      <c r="N51" s="85">
        <f t="shared" si="1"/>
        <v>205</v>
      </c>
      <c r="O51" s="85">
        <v>104</v>
      </c>
      <c r="P51" s="85">
        <v>101</v>
      </c>
      <c r="Q51" s="85">
        <v>2091</v>
      </c>
      <c r="R51" s="85">
        <v>3143382</v>
      </c>
    </row>
    <row r="52" spans="1:18" ht="13.5" customHeight="1">
      <c r="A52" s="150" t="s">
        <v>216</v>
      </c>
      <c r="B52" s="77" t="s">
        <v>300</v>
      </c>
      <c r="C52" s="78" t="s">
        <v>346</v>
      </c>
      <c r="D52" s="89">
        <f t="shared" si="0"/>
        <v>4770</v>
      </c>
      <c r="E52" s="59">
        <v>2397</v>
      </c>
      <c r="F52" s="59">
        <v>2373</v>
      </c>
      <c r="G52" s="59">
        <v>54330</v>
      </c>
      <c r="H52" s="59">
        <v>76062000</v>
      </c>
      <c r="I52" s="86">
        <v>0</v>
      </c>
      <c r="J52" s="86">
        <v>0</v>
      </c>
      <c r="K52" s="86">
        <v>0</v>
      </c>
      <c r="L52" s="86">
        <v>0</v>
      </c>
      <c r="M52" s="86">
        <v>0</v>
      </c>
      <c r="N52" s="59">
        <f t="shared" si="1"/>
        <v>192</v>
      </c>
      <c r="O52" s="59">
        <v>99</v>
      </c>
      <c r="P52" s="59">
        <v>93</v>
      </c>
      <c r="Q52" s="59">
        <v>2017</v>
      </c>
      <c r="R52" s="59">
        <v>3041932</v>
      </c>
    </row>
    <row r="53" spans="1:18" ht="13.5" customHeight="1">
      <c r="A53" s="151"/>
      <c r="B53" s="79" t="s">
        <v>304</v>
      </c>
      <c r="C53" s="80" t="s">
        <v>348</v>
      </c>
      <c r="D53" s="89">
        <f t="shared" si="0"/>
        <v>373</v>
      </c>
      <c r="E53" s="59">
        <v>196</v>
      </c>
      <c r="F53" s="59">
        <v>177</v>
      </c>
      <c r="G53" s="59">
        <v>3691</v>
      </c>
      <c r="H53" s="59">
        <v>5167400</v>
      </c>
      <c r="I53" s="86">
        <v>0</v>
      </c>
      <c r="J53" s="86">
        <v>0</v>
      </c>
      <c r="K53" s="86">
        <v>0</v>
      </c>
      <c r="L53" s="86">
        <v>0</v>
      </c>
      <c r="M53" s="86">
        <v>0</v>
      </c>
      <c r="N53" s="59">
        <f t="shared" si="1"/>
        <v>13</v>
      </c>
      <c r="O53" s="59">
        <v>5</v>
      </c>
      <c r="P53" s="59">
        <v>8</v>
      </c>
      <c r="Q53" s="59">
        <v>74</v>
      </c>
      <c r="R53" s="59">
        <v>101450</v>
      </c>
    </row>
    <row r="54" spans="1:18" ht="13.5" customHeight="1">
      <c r="A54" s="69" t="s">
        <v>288</v>
      </c>
      <c r="B54" s="75" t="s">
        <v>296</v>
      </c>
      <c r="C54" s="76" t="s">
        <v>344</v>
      </c>
      <c r="D54" s="90">
        <f t="shared" si="0"/>
        <v>1913</v>
      </c>
      <c r="E54" s="85">
        <v>1023</v>
      </c>
      <c r="F54" s="85">
        <v>890</v>
      </c>
      <c r="G54" s="85">
        <v>19711</v>
      </c>
      <c r="H54" s="85">
        <v>31537600</v>
      </c>
      <c r="I54" s="85">
        <v>0</v>
      </c>
      <c r="J54" s="85">
        <v>0</v>
      </c>
      <c r="K54" s="85">
        <v>0</v>
      </c>
      <c r="L54" s="85">
        <v>0</v>
      </c>
      <c r="M54" s="85">
        <v>0</v>
      </c>
      <c r="N54" s="85">
        <f t="shared" si="1"/>
        <v>126</v>
      </c>
      <c r="O54" s="85">
        <v>66</v>
      </c>
      <c r="P54" s="85">
        <v>60</v>
      </c>
      <c r="Q54" s="85">
        <v>1218</v>
      </c>
      <c r="R54" s="85">
        <v>1673425</v>
      </c>
    </row>
    <row r="55" spans="1:18" ht="13.5" customHeight="1">
      <c r="A55" s="150" t="s">
        <v>217</v>
      </c>
      <c r="B55" s="77" t="s">
        <v>300</v>
      </c>
      <c r="C55" s="78" t="s">
        <v>346</v>
      </c>
      <c r="D55" s="89">
        <f t="shared" si="0"/>
        <v>1108</v>
      </c>
      <c r="E55" s="59">
        <v>578</v>
      </c>
      <c r="F55" s="59">
        <v>530</v>
      </c>
      <c r="G55" s="59">
        <v>11492</v>
      </c>
      <c r="H55" s="59">
        <v>18387200</v>
      </c>
      <c r="I55" s="86">
        <v>0</v>
      </c>
      <c r="J55" s="86">
        <v>0</v>
      </c>
      <c r="K55" s="86">
        <v>0</v>
      </c>
      <c r="L55" s="86">
        <v>0</v>
      </c>
      <c r="M55" s="86">
        <v>0</v>
      </c>
      <c r="N55" s="59">
        <f t="shared" si="1"/>
        <v>64</v>
      </c>
      <c r="O55" s="59">
        <v>28</v>
      </c>
      <c r="P55" s="59">
        <v>36</v>
      </c>
      <c r="Q55" s="59">
        <v>600</v>
      </c>
      <c r="R55" s="59">
        <v>900000</v>
      </c>
    </row>
    <row r="56" spans="1:18" ht="13.5" customHeight="1">
      <c r="A56" s="151"/>
      <c r="B56" s="79" t="s">
        <v>304</v>
      </c>
      <c r="C56" s="80" t="s">
        <v>348</v>
      </c>
      <c r="D56" s="89">
        <f t="shared" si="0"/>
        <v>805</v>
      </c>
      <c r="E56" s="59">
        <v>445</v>
      </c>
      <c r="F56" s="59">
        <v>360</v>
      </c>
      <c r="G56" s="59">
        <v>8219</v>
      </c>
      <c r="H56" s="59">
        <v>13150400</v>
      </c>
      <c r="I56" s="86">
        <v>0</v>
      </c>
      <c r="J56" s="86">
        <v>0</v>
      </c>
      <c r="K56" s="86">
        <v>0</v>
      </c>
      <c r="L56" s="86">
        <v>0</v>
      </c>
      <c r="M56" s="86">
        <v>0</v>
      </c>
      <c r="N56" s="59">
        <f t="shared" si="1"/>
        <v>62</v>
      </c>
      <c r="O56" s="59">
        <v>38</v>
      </c>
      <c r="P56" s="59">
        <v>24</v>
      </c>
      <c r="Q56" s="59">
        <v>618</v>
      </c>
      <c r="R56" s="59">
        <v>773425</v>
      </c>
    </row>
    <row r="57" spans="1:18" ht="13.5" customHeight="1">
      <c r="A57" s="69" t="s">
        <v>289</v>
      </c>
      <c r="B57" s="75" t="s">
        <v>296</v>
      </c>
      <c r="C57" s="76" t="s">
        <v>344</v>
      </c>
      <c r="D57" s="90">
        <f t="shared" si="0"/>
        <v>3572</v>
      </c>
      <c r="E57" s="85">
        <v>1764</v>
      </c>
      <c r="F57" s="85">
        <v>1808</v>
      </c>
      <c r="G57" s="85">
        <v>38628</v>
      </c>
      <c r="H57" s="85">
        <v>61804800</v>
      </c>
      <c r="I57" s="85">
        <v>0</v>
      </c>
      <c r="J57" s="85">
        <v>0</v>
      </c>
      <c r="K57" s="85">
        <v>0</v>
      </c>
      <c r="L57" s="85">
        <v>0</v>
      </c>
      <c r="M57" s="85">
        <v>0</v>
      </c>
      <c r="N57" s="85">
        <f t="shared" si="1"/>
        <v>48</v>
      </c>
      <c r="O57" s="85">
        <v>25</v>
      </c>
      <c r="P57" s="85">
        <v>23</v>
      </c>
      <c r="Q57" s="85">
        <v>588</v>
      </c>
      <c r="R57" s="85">
        <v>707225</v>
      </c>
    </row>
    <row r="58" spans="1:18" ht="13.5" customHeight="1">
      <c r="A58" s="150" t="s">
        <v>218</v>
      </c>
      <c r="B58" s="77" t="s">
        <v>300</v>
      </c>
      <c r="C58" s="78" t="s">
        <v>346</v>
      </c>
      <c r="D58" s="89">
        <f t="shared" si="0"/>
        <v>1878</v>
      </c>
      <c r="E58" s="59">
        <v>927</v>
      </c>
      <c r="F58" s="59">
        <v>951</v>
      </c>
      <c r="G58" s="59">
        <v>20757</v>
      </c>
      <c r="H58" s="59">
        <v>33211200</v>
      </c>
      <c r="I58" s="86">
        <v>0</v>
      </c>
      <c r="J58" s="86">
        <v>0</v>
      </c>
      <c r="K58" s="86">
        <v>0</v>
      </c>
      <c r="L58" s="86">
        <v>0</v>
      </c>
      <c r="M58" s="86">
        <v>0</v>
      </c>
      <c r="N58" s="59">
        <f t="shared" si="1"/>
        <v>10</v>
      </c>
      <c r="O58" s="59">
        <v>6</v>
      </c>
      <c r="P58" s="59">
        <v>4</v>
      </c>
      <c r="Q58" s="59">
        <v>166</v>
      </c>
      <c r="R58" s="59">
        <v>237000</v>
      </c>
    </row>
    <row r="59" spans="1:18" ht="13.5" customHeight="1">
      <c r="A59" s="151"/>
      <c r="B59" s="79" t="s">
        <v>304</v>
      </c>
      <c r="C59" s="80" t="s">
        <v>348</v>
      </c>
      <c r="D59" s="89">
        <f t="shared" si="0"/>
        <v>1694</v>
      </c>
      <c r="E59" s="59">
        <v>837</v>
      </c>
      <c r="F59" s="59">
        <v>857</v>
      </c>
      <c r="G59" s="59">
        <v>17871</v>
      </c>
      <c r="H59" s="59">
        <v>28593600</v>
      </c>
      <c r="I59" s="86">
        <v>0</v>
      </c>
      <c r="J59" s="86">
        <v>0</v>
      </c>
      <c r="K59" s="86">
        <v>0</v>
      </c>
      <c r="L59" s="86">
        <v>0</v>
      </c>
      <c r="M59" s="86">
        <v>0</v>
      </c>
      <c r="N59" s="59">
        <f t="shared" si="1"/>
        <v>38</v>
      </c>
      <c r="O59" s="59">
        <v>19</v>
      </c>
      <c r="P59" s="59">
        <v>19</v>
      </c>
      <c r="Q59" s="59">
        <v>422</v>
      </c>
      <c r="R59" s="59">
        <v>470225</v>
      </c>
    </row>
    <row r="60" spans="1:18" ht="13.5" customHeight="1">
      <c r="A60" s="69" t="s">
        <v>290</v>
      </c>
      <c r="B60" s="75" t="s">
        <v>296</v>
      </c>
      <c r="C60" s="76" t="s">
        <v>344</v>
      </c>
      <c r="D60" s="90">
        <f t="shared" si="0"/>
        <v>221</v>
      </c>
      <c r="E60" s="85">
        <v>111</v>
      </c>
      <c r="F60" s="85">
        <v>110</v>
      </c>
      <c r="G60" s="85">
        <v>2474</v>
      </c>
      <c r="H60" s="85">
        <v>3463600</v>
      </c>
      <c r="I60" s="85">
        <v>0</v>
      </c>
      <c r="J60" s="85">
        <v>0</v>
      </c>
      <c r="K60" s="85">
        <v>0</v>
      </c>
      <c r="L60" s="85">
        <v>0</v>
      </c>
      <c r="M60" s="85">
        <v>0</v>
      </c>
      <c r="N60" s="85">
        <f t="shared" si="1"/>
        <v>35</v>
      </c>
      <c r="O60" s="85">
        <v>18</v>
      </c>
      <c r="P60" s="85">
        <v>17</v>
      </c>
      <c r="Q60" s="85">
        <v>598</v>
      </c>
      <c r="R60" s="85">
        <v>882833</v>
      </c>
    </row>
    <row r="61" spans="1:18" ht="13.5" customHeight="1">
      <c r="A61" s="150" t="s">
        <v>219</v>
      </c>
      <c r="B61" s="77" t="s">
        <v>300</v>
      </c>
      <c r="C61" s="78" t="s">
        <v>346</v>
      </c>
      <c r="D61" s="89">
        <f t="shared" si="0"/>
        <v>221</v>
      </c>
      <c r="E61" s="59">
        <v>111</v>
      </c>
      <c r="F61" s="59">
        <v>110</v>
      </c>
      <c r="G61" s="59">
        <v>2474</v>
      </c>
      <c r="H61" s="59">
        <v>3463600</v>
      </c>
      <c r="I61" s="86">
        <v>0</v>
      </c>
      <c r="J61" s="86">
        <v>0</v>
      </c>
      <c r="K61" s="86">
        <v>0</v>
      </c>
      <c r="L61" s="86">
        <v>0</v>
      </c>
      <c r="M61" s="86">
        <v>0</v>
      </c>
      <c r="N61" s="59">
        <f t="shared" si="1"/>
        <v>35</v>
      </c>
      <c r="O61" s="59">
        <v>18</v>
      </c>
      <c r="P61" s="59">
        <v>17</v>
      </c>
      <c r="Q61" s="59">
        <v>598</v>
      </c>
      <c r="R61" s="59">
        <v>882833</v>
      </c>
    </row>
    <row r="62" spans="1:18" ht="13.5" customHeight="1">
      <c r="A62" s="151"/>
      <c r="B62" s="79" t="s">
        <v>304</v>
      </c>
      <c r="C62" s="80" t="s">
        <v>348</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296</v>
      </c>
      <c r="C63" s="76" t="s">
        <v>344</v>
      </c>
      <c r="D63" s="90">
        <f t="shared" si="0"/>
        <v>3565</v>
      </c>
      <c r="E63" s="85">
        <v>1701</v>
      </c>
      <c r="F63" s="85">
        <v>1864</v>
      </c>
      <c r="G63" s="85">
        <v>40660</v>
      </c>
      <c r="H63" s="85">
        <v>56924000</v>
      </c>
      <c r="I63" s="85">
        <v>0</v>
      </c>
      <c r="J63" s="85">
        <v>0</v>
      </c>
      <c r="K63" s="85">
        <v>0</v>
      </c>
      <c r="L63" s="85">
        <v>0</v>
      </c>
      <c r="M63" s="85">
        <v>0</v>
      </c>
      <c r="N63" s="85">
        <f t="shared" si="1"/>
        <v>5</v>
      </c>
      <c r="O63" s="85">
        <v>3</v>
      </c>
      <c r="P63" s="85">
        <v>2</v>
      </c>
      <c r="Q63" s="85">
        <v>64</v>
      </c>
      <c r="R63" s="85">
        <v>60000</v>
      </c>
    </row>
    <row r="64" spans="1:18" ht="13.5" customHeight="1">
      <c r="A64" s="150" t="s">
        <v>220</v>
      </c>
      <c r="B64" s="77" t="s">
        <v>300</v>
      </c>
      <c r="C64" s="78" t="s">
        <v>346</v>
      </c>
      <c r="D64" s="89">
        <f t="shared" si="0"/>
        <v>3369</v>
      </c>
      <c r="E64" s="59">
        <v>1607</v>
      </c>
      <c r="F64" s="59">
        <v>1762</v>
      </c>
      <c r="G64" s="59">
        <v>38385</v>
      </c>
      <c r="H64" s="59">
        <v>53739000</v>
      </c>
      <c r="I64" s="86">
        <v>0</v>
      </c>
      <c r="J64" s="86">
        <v>0</v>
      </c>
      <c r="K64" s="86">
        <v>0</v>
      </c>
      <c r="L64" s="86">
        <v>0</v>
      </c>
      <c r="M64" s="86">
        <v>0</v>
      </c>
      <c r="N64" s="59">
        <f t="shared" si="1"/>
        <v>5</v>
      </c>
      <c r="O64" s="59">
        <v>3</v>
      </c>
      <c r="P64" s="59">
        <v>2</v>
      </c>
      <c r="Q64" s="59">
        <v>64</v>
      </c>
      <c r="R64" s="59">
        <v>60000</v>
      </c>
    </row>
    <row r="65" spans="1:18" ht="13.5" customHeight="1">
      <c r="A65" s="151"/>
      <c r="B65" s="79" t="s">
        <v>304</v>
      </c>
      <c r="C65" s="80" t="s">
        <v>348</v>
      </c>
      <c r="D65" s="89">
        <f t="shared" si="0"/>
        <v>196</v>
      </c>
      <c r="E65" s="59">
        <v>94</v>
      </c>
      <c r="F65" s="59">
        <v>102</v>
      </c>
      <c r="G65" s="59">
        <v>2275</v>
      </c>
      <c r="H65" s="59">
        <v>3185000</v>
      </c>
      <c r="I65" s="86">
        <v>0</v>
      </c>
      <c r="J65" s="86">
        <v>0</v>
      </c>
      <c r="K65" s="86">
        <v>0</v>
      </c>
      <c r="L65" s="86">
        <v>0</v>
      </c>
      <c r="M65" s="86">
        <v>0</v>
      </c>
      <c r="N65" s="59">
        <f t="shared" si="1"/>
        <v>0</v>
      </c>
      <c r="O65" s="59">
        <v>0</v>
      </c>
      <c r="P65" s="59">
        <v>0</v>
      </c>
      <c r="Q65" s="59">
        <v>0</v>
      </c>
      <c r="R65" s="59">
        <v>0</v>
      </c>
    </row>
    <row r="66" spans="1:18" ht="13.5" customHeight="1">
      <c r="A66" s="69" t="s">
        <v>292</v>
      </c>
      <c r="B66" s="75" t="s">
        <v>296</v>
      </c>
      <c r="C66" s="76" t="s">
        <v>344</v>
      </c>
      <c r="D66" s="90">
        <f t="shared" si="0"/>
        <v>1185</v>
      </c>
      <c r="E66" s="85">
        <v>568</v>
      </c>
      <c r="F66" s="85">
        <v>617</v>
      </c>
      <c r="G66" s="85">
        <v>12982</v>
      </c>
      <c r="H66" s="85">
        <v>18669000</v>
      </c>
      <c r="I66" s="85">
        <v>0</v>
      </c>
      <c r="J66" s="85">
        <v>0</v>
      </c>
      <c r="K66" s="85">
        <v>0</v>
      </c>
      <c r="L66" s="85">
        <v>0</v>
      </c>
      <c r="M66" s="85">
        <v>0</v>
      </c>
      <c r="N66" s="85">
        <f t="shared" si="1"/>
        <v>25</v>
      </c>
      <c r="O66" s="85">
        <v>12</v>
      </c>
      <c r="P66" s="85">
        <v>13</v>
      </c>
      <c r="Q66" s="85">
        <v>221</v>
      </c>
      <c r="R66" s="85">
        <v>293583</v>
      </c>
    </row>
    <row r="67" spans="1:18" ht="13.5" customHeight="1">
      <c r="A67" s="150" t="s">
        <v>221</v>
      </c>
      <c r="B67" s="77" t="s">
        <v>300</v>
      </c>
      <c r="C67" s="78" t="s">
        <v>346</v>
      </c>
      <c r="D67" s="89">
        <f t="shared" si="0"/>
        <v>1174</v>
      </c>
      <c r="E67" s="59">
        <v>563</v>
      </c>
      <c r="F67" s="59">
        <v>611</v>
      </c>
      <c r="G67" s="59">
        <v>12951</v>
      </c>
      <c r="H67" s="59">
        <v>18622800</v>
      </c>
      <c r="I67" s="86">
        <v>0</v>
      </c>
      <c r="J67" s="86">
        <v>0</v>
      </c>
      <c r="K67" s="86">
        <v>0</v>
      </c>
      <c r="L67" s="86">
        <v>0</v>
      </c>
      <c r="M67" s="86">
        <v>0</v>
      </c>
      <c r="N67" s="59">
        <f t="shared" si="1"/>
        <v>25</v>
      </c>
      <c r="O67" s="59">
        <v>12</v>
      </c>
      <c r="P67" s="59">
        <v>13</v>
      </c>
      <c r="Q67" s="59">
        <v>221</v>
      </c>
      <c r="R67" s="59">
        <v>293583</v>
      </c>
    </row>
    <row r="68" spans="1:18" ht="13.5" customHeight="1">
      <c r="A68" s="151"/>
      <c r="B68" s="79" t="s">
        <v>304</v>
      </c>
      <c r="C68" s="80" t="s">
        <v>348</v>
      </c>
      <c r="D68" s="89">
        <f t="shared" si="0"/>
        <v>11</v>
      </c>
      <c r="E68" s="59">
        <v>5</v>
      </c>
      <c r="F68" s="59">
        <v>6</v>
      </c>
      <c r="G68" s="59">
        <v>31</v>
      </c>
      <c r="H68" s="59">
        <v>46200</v>
      </c>
      <c r="I68" s="86">
        <v>0</v>
      </c>
      <c r="J68" s="86">
        <v>0</v>
      </c>
      <c r="K68" s="86">
        <v>0</v>
      </c>
      <c r="L68" s="86">
        <v>0</v>
      </c>
      <c r="M68" s="86">
        <v>0</v>
      </c>
      <c r="N68" s="59">
        <f t="shared" si="1"/>
        <v>0</v>
      </c>
      <c r="O68" s="59">
        <v>0</v>
      </c>
      <c r="P68" s="59">
        <v>0</v>
      </c>
      <c r="Q68" s="59">
        <v>0</v>
      </c>
      <c r="R68" s="59">
        <v>0</v>
      </c>
    </row>
    <row r="69" spans="1:18" ht="13.5" customHeight="1">
      <c r="A69" s="69" t="s">
        <v>327</v>
      </c>
      <c r="B69" s="75" t="s">
        <v>296</v>
      </c>
      <c r="C69" s="76" t="s">
        <v>344</v>
      </c>
      <c r="D69" s="90">
        <f t="shared" si="0"/>
        <v>6397</v>
      </c>
      <c r="E69" s="85">
        <v>3156</v>
      </c>
      <c r="F69" s="85">
        <v>3241</v>
      </c>
      <c r="G69" s="85">
        <v>76209</v>
      </c>
      <c r="H69" s="85">
        <v>132664000</v>
      </c>
      <c r="I69" s="85">
        <v>0</v>
      </c>
      <c r="J69" s="85">
        <v>0</v>
      </c>
      <c r="K69" s="85">
        <v>0</v>
      </c>
      <c r="L69" s="85">
        <v>0</v>
      </c>
      <c r="M69" s="85">
        <v>0</v>
      </c>
      <c r="N69" s="85">
        <f t="shared" si="1"/>
        <v>50</v>
      </c>
      <c r="O69" s="85">
        <v>20</v>
      </c>
      <c r="P69" s="85">
        <v>30</v>
      </c>
      <c r="Q69" s="85">
        <v>649</v>
      </c>
      <c r="R69" s="85">
        <v>955000</v>
      </c>
    </row>
    <row r="70" spans="1:18" ht="13.5" customHeight="1">
      <c r="A70" s="150" t="s">
        <v>353</v>
      </c>
      <c r="B70" s="77" t="s">
        <v>300</v>
      </c>
      <c r="C70" s="78" t="s">
        <v>346</v>
      </c>
      <c r="D70" s="89">
        <f t="shared" si="0"/>
        <v>6284</v>
      </c>
      <c r="E70" s="59">
        <v>3110</v>
      </c>
      <c r="F70" s="59">
        <v>3174</v>
      </c>
      <c r="G70" s="59">
        <v>74899</v>
      </c>
      <c r="H70" s="59">
        <v>130379200</v>
      </c>
      <c r="I70" s="86">
        <v>0</v>
      </c>
      <c r="J70" s="86">
        <v>0</v>
      </c>
      <c r="K70" s="86">
        <v>0</v>
      </c>
      <c r="L70" s="86">
        <v>0</v>
      </c>
      <c r="M70" s="86">
        <v>0</v>
      </c>
      <c r="N70" s="59">
        <f t="shared" si="1"/>
        <v>50</v>
      </c>
      <c r="O70" s="59">
        <v>20</v>
      </c>
      <c r="P70" s="59">
        <v>30</v>
      </c>
      <c r="Q70" s="59">
        <v>649</v>
      </c>
      <c r="R70" s="59">
        <v>955000</v>
      </c>
    </row>
    <row r="71" spans="1:18" ht="13.5" customHeight="1">
      <c r="A71" s="151"/>
      <c r="B71" s="79" t="s">
        <v>304</v>
      </c>
      <c r="C71" s="80" t="s">
        <v>348</v>
      </c>
      <c r="D71" s="89">
        <f t="shared" si="0"/>
        <v>113</v>
      </c>
      <c r="E71" s="59">
        <v>46</v>
      </c>
      <c r="F71" s="59">
        <v>67</v>
      </c>
      <c r="G71" s="59">
        <v>1310</v>
      </c>
      <c r="H71" s="59">
        <v>2284800</v>
      </c>
      <c r="I71" s="86">
        <v>0</v>
      </c>
      <c r="J71" s="86">
        <v>0</v>
      </c>
      <c r="K71" s="86">
        <v>0</v>
      </c>
      <c r="L71" s="86">
        <v>0</v>
      </c>
      <c r="M71" s="86">
        <v>0</v>
      </c>
      <c r="N71" s="59">
        <f t="shared" si="1"/>
        <v>0</v>
      </c>
      <c r="O71" s="59">
        <v>0</v>
      </c>
      <c r="P71" s="59">
        <v>0</v>
      </c>
      <c r="Q71" s="59">
        <v>0</v>
      </c>
      <c r="R71" s="59">
        <v>0</v>
      </c>
    </row>
    <row r="72" spans="1:18" ht="13.5" customHeight="1">
      <c r="A72" s="69" t="s">
        <v>293</v>
      </c>
      <c r="B72" s="75" t="s">
        <v>296</v>
      </c>
      <c r="C72" s="76" t="s">
        <v>344</v>
      </c>
      <c r="D72" s="90">
        <f t="shared" si="0"/>
        <v>2511</v>
      </c>
      <c r="E72" s="85">
        <v>1189</v>
      </c>
      <c r="F72" s="85">
        <v>1322</v>
      </c>
      <c r="G72" s="85">
        <v>29106</v>
      </c>
      <c r="H72" s="85">
        <v>51203600</v>
      </c>
      <c r="I72" s="85">
        <v>0</v>
      </c>
      <c r="J72" s="85">
        <v>0</v>
      </c>
      <c r="K72" s="85">
        <v>0</v>
      </c>
      <c r="L72" s="85">
        <v>0</v>
      </c>
      <c r="M72" s="85">
        <v>0</v>
      </c>
      <c r="N72" s="85">
        <f t="shared" si="1"/>
        <v>8</v>
      </c>
      <c r="O72" s="85">
        <v>6</v>
      </c>
      <c r="P72" s="85">
        <v>2</v>
      </c>
      <c r="Q72" s="85">
        <v>105</v>
      </c>
      <c r="R72" s="85">
        <v>151575</v>
      </c>
    </row>
    <row r="73" spans="1:18" ht="13.5" customHeight="1">
      <c r="A73" s="150" t="s">
        <v>222</v>
      </c>
      <c r="B73" s="77" t="s">
        <v>300</v>
      </c>
      <c r="C73" s="78" t="s">
        <v>346</v>
      </c>
      <c r="D73" s="89">
        <f t="shared" si="0"/>
        <v>2511</v>
      </c>
      <c r="E73" s="59">
        <v>1189</v>
      </c>
      <c r="F73" s="59">
        <v>1322</v>
      </c>
      <c r="G73" s="59">
        <v>29106</v>
      </c>
      <c r="H73" s="59">
        <v>40748400</v>
      </c>
      <c r="I73" s="86">
        <v>0</v>
      </c>
      <c r="J73" s="86">
        <v>0</v>
      </c>
      <c r="K73" s="86">
        <v>0</v>
      </c>
      <c r="L73" s="86">
        <v>0</v>
      </c>
      <c r="M73" s="86">
        <v>0</v>
      </c>
      <c r="N73" s="59">
        <f t="shared" si="1"/>
        <v>8</v>
      </c>
      <c r="O73" s="59">
        <v>6</v>
      </c>
      <c r="P73" s="59">
        <v>2</v>
      </c>
      <c r="Q73" s="59">
        <v>105</v>
      </c>
      <c r="R73" s="59">
        <v>151575</v>
      </c>
    </row>
    <row r="74" spans="1:18" ht="13.5" customHeight="1">
      <c r="A74" s="151"/>
      <c r="B74" s="79" t="s">
        <v>304</v>
      </c>
      <c r="C74" s="80" t="s">
        <v>348</v>
      </c>
      <c r="D74" s="89">
        <f t="shared" ref="D74:D89" si="2">SUM(E74:F74)</f>
        <v>0</v>
      </c>
      <c r="E74" s="59">
        <v>0</v>
      </c>
      <c r="F74" s="59">
        <v>0</v>
      </c>
      <c r="G74" s="59">
        <v>0</v>
      </c>
      <c r="H74" s="59">
        <v>10455200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296</v>
      </c>
      <c r="C75" s="76" t="s">
        <v>344</v>
      </c>
      <c r="D75" s="90">
        <f t="shared" si="2"/>
        <v>2532</v>
      </c>
      <c r="E75" s="85">
        <v>1258</v>
      </c>
      <c r="F75" s="85">
        <v>1274</v>
      </c>
      <c r="G75" s="85">
        <v>29099</v>
      </c>
      <c r="H75" s="85">
        <v>40738600</v>
      </c>
      <c r="I75" s="85">
        <v>0</v>
      </c>
      <c r="J75" s="85">
        <v>0</v>
      </c>
      <c r="K75" s="85">
        <v>0</v>
      </c>
      <c r="L75" s="85">
        <v>0</v>
      </c>
      <c r="M75" s="85">
        <v>0</v>
      </c>
      <c r="N75" s="85">
        <f t="shared" si="3"/>
        <v>127</v>
      </c>
      <c r="O75" s="85">
        <v>70</v>
      </c>
      <c r="P75" s="85">
        <v>57</v>
      </c>
      <c r="Q75" s="85">
        <v>1418</v>
      </c>
      <c r="R75" s="85">
        <v>1815594</v>
      </c>
    </row>
    <row r="76" spans="1:18" ht="13.5" customHeight="1">
      <c r="A76" s="150" t="s">
        <v>354</v>
      </c>
      <c r="B76" s="77" t="s">
        <v>300</v>
      </c>
      <c r="C76" s="78" t="s">
        <v>346</v>
      </c>
      <c r="D76" s="89">
        <f t="shared" si="2"/>
        <v>2532</v>
      </c>
      <c r="E76" s="59">
        <v>1258</v>
      </c>
      <c r="F76" s="59">
        <v>1274</v>
      </c>
      <c r="G76" s="59">
        <v>29099</v>
      </c>
      <c r="H76" s="59">
        <v>40738600</v>
      </c>
      <c r="I76" s="86">
        <v>0</v>
      </c>
      <c r="J76" s="86">
        <v>0</v>
      </c>
      <c r="K76" s="86">
        <v>0</v>
      </c>
      <c r="L76" s="86">
        <v>0</v>
      </c>
      <c r="M76" s="86">
        <v>0</v>
      </c>
      <c r="N76" s="59">
        <f t="shared" si="3"/>
        <v>127</v>
      </c>
      <c r="O76" s="59">
        <v>70</v>
      </c>
      <c r="P76" s="59">
        <v>57</v>
      </c>
      <c r="Q76" s="59">
        <v>1418</v>
      </c>
      <c r="R76" s="59">
        <v>1815594</v>
      </c>
    </row>
    <row r="77" spans="1:18" ht="13.5" customHeight="1">
      <c r="A77" s="151"/>
      <c r="B77" s="79" t="s">
        <v>304</v>
      </c>
      <c r="C77" s="80" t="s">
        <v>348</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296</v>
      </c>
      <c r="C78" s="76" t="s">
        <v>344</v>
      </c>
      <c r="D78" s="90">
        <f t="shared" si="2"/>
        <v>3379</v>
      </c>
      <c r="E78" s="85">
        <v>1810</v>
      </c>
      <c r="F78" s="85">
        <v>1569</v>
      </c>
      <c r="G78" s="85">
        <v>34779</v>
      </c>
      <c r="H78" s="85">
        <v>96890328</v>
      </c>
      <c r="I78" s="85">
        <v>0</v>
      </c>
      <c r="J78" s="85">
        <v>0</v>
      </c>
      <c r="K78" s="85">
        <v>0</v>
      </c>
      <c r="L78" s="85">
        <v>0</v>
      </c>
      <c r="M78" s="85">
        <v>0</v>
      </c>
      <c r="N78" s="85">
        <f t="shared" si="3"/>
        <v>2818</v>
      </c>
      <c r="O78" s="85">
        <v>1492</v>
      </c>
      <c r="P78" s="85">
        <v>1326</v>
      </c>
      <c r="Q78" s="85">
        <v>28267</v>
      </c>
      <c r="R78" s="85">
        <v>105509628</v>
      </c>
    </row>
    <row r="79" spans="1:18" ht="13.5" customHeight="1">
      <c r="A79" s="168" t="s">
        <v>394</v>
      </c>
      <c r="B79" s="77" t="s">
        <v>300</v>
      </c>
      <c r="C79" s="78" t="s">
        <v>346</v>
      </c>
      <c r="D79" s="89">
        <f t="shared" si="2"/>
        <v>3355</v>
      </c>
      <c r="E79" s="59">
        <v>1800</v>
      </c>
      <c r="F79" s="59">
        <v>1555</v>
      </c>
      <c r="G79" s="59">
        <v>34526</v>
      </c>
      <c r="H79" s="59">
        <v>96140056</v>
      </c>
      <c r="I79" s="86">
        <v>0</v>
      </c>
      <c r="J79" s="86">
        <v>0</v>
      </c>
      <c r="K79" s="86">
        <v>0</v>
      </c>
      <c r="L79" s="86">
        <v>0</v>
      </c>
      <c r="M79" s="86">
        <v>0</v>
      </c>
      <c r="N79" s="59">
        <f t="shared" si="3"/>
        <v>2818</v>
      </c>
      <c r="O79" s="59">
        <v>1492</v>
      </c>
      <c r="P79" s="59">
        <v>1326</v>
      </c>
      <c r="Q79" s="59">
        <v>28267</v>
      </c>
      <c r="R79" s="59">
        <v>105509628</v>
      </c>
    </row>
    <row r="80" spans="1:18" ht="13.5" customHeight="1">
      <c r="A80" s="169"/>
      <c r="B80" s="79" t="s">
        <v>304</v>
      </c>
      <c r="C80" s="80" t="s">
        <v>348</v>
      </c>
      <c r="D80" s="89">
        <f t="shared" si="2"/>
        <v>24</v>
      </c>
      <c r="E80" s="59">
        <v>10</v>
      </c>
      <c r="F80" s="59">
        <v>14</v>
      </c>
      <c r="G80" s="59">
        <v>253</v>
      </c>
      <c r="H80" s="59">
        <v>750272</v>
      </c>
      <c r="I80" s="86">
        <v>0</v>
      </c>
      <c r="J80" s="86">
        <v>0</v>
      </c>
      <c r="K80" s="86">
        <v>0</v>
      </c>
      <c r="L80" s="86">
        <v>0</v>
      </c>
      <c r="M80" s="86">
        <v>0</v>
      </c>
      <c r="N80" s="59">
        <f t="shared" si="3"/>
        <v>0</v>
      </c>
      <c r="O80" s="59">
        <v>0</v>
      </c>
      <c r="P80" s="59">
        <v>0</v>
      </c>
      <c r="Q80" s="59">
        <v>0</v>
      </c>
      <c r="R80" s="59">
        <v>0</v>
      </c>
    </row>
    <row r="81" spans="1:18" ht="13.5" customHeight="1">
      <c r="A81" s="97" t="s">
        <v>401</v>
      </c>
      <c r="B81" s="75" t="s">
        <v>296</v>
      </c>
      <c r="C81" s="76" t="s">
        <v>344</v>
      </c>
      <c r="D81" s="90">
        <f t="shared" si="2"/>
        <v>10161</v>
      </c>
      <c r="E81" s="85">
        <v>5136</v>
      </c>
      <c r="F81" s="85">
        <v>5025</v>
      </c>
      <c r="G81" s="85">
        <v>121641</v>
      </c>
      <c r="H81" s="85">
        <v>218953800</v>
      </c>
      <c r="I81" s="85">
        <v>0</v>
      </c>
      <c r="J81" s="85">
        <v>0</v>
      </c>
      <c r="K81" s="85">
        <v>0</v>
      </c>
      <c r="L81" s="85">
        <v>0</v>
      </c>
      <c r="M81" s="85">
        <v>0</v>
      </c>
      <c r="N81" s="85">
        <f t="shared" si="3"/>
        <v>6838</v>
      </c>
      <c r="O81" s="85">
        <v>3567</v>
      </c>
      <c r="P81" s="85">
        <v>3271</v>
      </c>
      <c r="Q81" s="85">
        <v>74417</v>
      </c>
      <c r="R81" s="85">
        <v>219733589</v>
      </c>
    </row>
    <row r="82" spans="1:18" ht="13.5" customHeight="1">
      <c r="A82" s="170" t="s">
        <v>402</v>
      </c>
      <c r="B82" s="77" t="s">
        <v>300</v>
      </c>
      <c r="C82" s="78" t="s">
        <v>346</v>
      </c>
      <c r="D82" s="89">
        <f t="shared" si="2"/>
        <v>10002</v>
      </c>
      <c r="E82" s="59">
        <v>5049</v>
      </c>
      <c r="F82" s="59">
        <v>4953</v>
      </c>
      <c r="G82" s="59">
        <v>119737</v>
      </c>
      <c r="H82" s="59">
        <v>215526600</v>
      </c>
      <c r="I82" s="86">
        <v>0</v>
      </c>
      <c r="J82" s="86">
        <v>0</v>
      </c>
      <c r="K82" s="86">
        <v>0</v>
      </c>
      <c r="L82" s="86">
        <v>0</v>
      </c>
      <c r="M82" s="86">
        <v>0</v>
      </c>
      <c r="N82" s="59">
        <f t="shared" si="3"/>
        <v>6162</v>
      </c>
      <c r="O82" s="59">
        <v>3237</v>
      </c>
      <c r="P82" s="59">
        <v>2925</v>
      </c>
      <c r="Q82" s="59">
        <v>67364</v>
      </c>
      <c r="R82" s="59">
        <v>199369039</v>
      </c>
    </row>
    <row r="83" spans="1:18" ht="13.5" customHeight="1">
      <c r="A83" s="171"/>
      <c r="B83" s="79" t="s">
        <v>304</v>
      </c>
      <c r="C83" s="80" t="s">
        <v>348</v>
      </c>
      <c r="D83" s="89">
        <f t="shared" si="2"/>
        <v>159</v>
      </c>
      <c r="E83" s="59">
        <v>87</v>
      </c>
      <c r="F83" s="59">
        <v>72</v>
      </c>
      <c r="G83" s="59">
        <v>1904</v>
      </c>
      <c r="H83" s="59">
        <v>3427200</v>
      </c>
      <c r="I83" s="86">
        <v>0</v>
      </c>
      <c r="J83" s="86">
        <v>0</v>
      </c>
      <c r="K83" s="86">
        <v>0</v>
      </c>
      <c r="L83" s="86">
        <v>0</v>
      </c>
      <c r="M83" s="86">
        <v>0</v>
      </c>
      <c r="N83" s="59">
        <f t="shared" si="3"/>
        <v>676</v>
      </c>
      <c r="O83" s="59">
        <v>330</v>
      </c>
      <c r="P83" s="59">
        <v>346</v>
      </c>
      <c r="Q83" s="59">
        <v>7053</v>
      </c>
      <c r="R83" s="59">
        <v>20364550</v>
      </c>
    </row>
    <row r="84" spans="1:18" ht="13.5" customHeight="1">
      <c r="A84" s="69" t="s">
        <v>294</v>
      </c>
      <c r="B84" s="75" t="s">
        <v>296</v>
      </c>
      <c r="C84" s="76" t="s">
        <v>344</v>
      </c>
      <c r="D84" s="90">
        <f t="shared" si="2"/>
        <v>99</v>
      </c>
      <c r="E84" s="85">
        <v>62</v>
      </c>
      <c r="F84" s="85">
        <v>37</v>
      </c>
      <c r="G84" s="85">
        <v>1047</v>
      </c>
      <c r="H84" s="85">
        <v>1352800</v>
      </c>
      <c r="I84" s="85"/>
      <c r="J84" s="85"/>
      <c r="K84" s="85"/>
      <c r="L84" s="85"/>
      <c r="M84" s="85"/>
      <c r="N84" s="85">
        <f t="shared" si="3"/>
        <v>0</v>
      </c>
      <c r="O84" s="85">
        <v>0</v>
      </c>
      <c r="P84" s="85">
        <v>0</v>
      </c>
      <c r="Q84" s="85">
        <v>35</v>
      </c>
      <c r="R84" s="85">
        <v>103500</v>
      </c>
    </row>
    <row r="85" spans="1:18" ht="13.5" customHeight="1">
      <c r="A85" s="150" t="s">
        <v>224</v>
      </c>
      <c r="B85" s="77" t="s">
        <v>300</v>
      </c>
      <c r="C85" s="78" t="s">
        <v>346</v>
      </c>
      <c r="D85" s="89">
        <f t="shared" si="2"/>
        <v>97</v>
      </c>
      <c r="E85" s="59">
        <v>60</v>
      </c>
      <c r="F85" s="59">
        <v>37</v>
      </c>
      <c r="G85" s="59">
        <v>1037</v>
      </c>
      <c r="H85" s="59">
        <v>1340800</v>
      </c>
      <c r="I85" s="86"/>
      <c r="J85" s="86"/>
      <c r="K85" s="86"/>
      <c r="L85" s="86"/>
      <c r="M85" s="86"/>
      <c r="N85" s="59">
        <f t="shared" si="3"/>
        <v>0</v>
      </c>
      <c r="O85" s="59">
        <v>0</v>
      </c>
      <c r="P85" s="59">
        <v>0</v>
      </c>
      <c r="Q85" s="59">
        <v>35</v>
      </c>
      <c r="R85" s="59">
        <v>103500</v>
      </c>
    </row>
    <row r="86" spans="1:18" ht="13.5" customHeight="1">
      <c r="A86" s="151"/>
      <c r="B86" s="79" t="s">
        <v>304</v>
      </c>
      <c r="C86" s="80" t="s">
        <v>348</v>
      </c>
      <c r="D86" s="89">
        <f t="shared" si="2"/>
        <v>2</v>
      </c>
      <c r="E86" s="59">
        <v>2</v>
      </c>
      <c r="F86" s="59">
        <v>0</v>
      </c>
      <c r="G86" s="59">
        <v>10</v>
      </c>
      <c r="H86" s="59">
        <v>12000</v>
      </c>
      <c r="I86" s="86"/>
      <c r="J86" s="86"/>
      <c r="K86" s="86"/>
      <c r="L86" s="86"/>
      <c r="M86" s="86"/>
      <c r="N86" s="59">
        <f t="shared" si="3"/>
        <v>0</v>
      </c>
      <c r="O86" s="59">
        <v>0</v>
      </c>
      <c r="P86" s="59">
        <v>0</v>
      </c>
      <c r="Q86" s="59">
        <v>0</v>
      </c>
      <c r="R86" s="59">
        <v>0</v>
      </c>
    </row>
    <row r="87" spans="1:18" ht="13.5" customHeight="1">
      <c r="A87" s="69" t="s">
        <v>295</v>
      </c>
      <c r="B87" s="75" t="s">
        <v>296</v>
      </c>
      <c r="C87" s="76" t="s">
        <v>344</v>
      </c>
      <c r="D87" s="90">
        <f t="shared" si="2"/>
        <v>0</v>
      </c>
      <c r="E87" s="85">
        <v>0</v>
      </c>
      <c r="F87" s="85">
        <v>0</v>
      </c>
      <c r="G87" s="85">
        <v>0</v>
      </c>
      <c r="H87" s="85">
        <v>0</v>
      </c>
      <c r="I87" s="85"/>
      <c r="J87" s="85"/>
      <c r="K87" s="85"/>
      <c r="L87" s="85"/>
      <c r="M87" s="85"/>
      <c r="N87" s="85">
        <f t="shared" si="3"/>
        <v>0</v>
      </c>
      <c r="O87" s="85">
        <v>0</v>
      </c>
      <c r="P87" s="85">
        <v>0</v>
      </c>
      <c r="Q87" s="85">
        <v>0</v>
      </c>
      <c r="R87" s="85">
        <v>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0</v>
      </c>
      <c r="O88" s="59">
        <v>0</v>
      </c>
      <c r="P88" s="59">
        <v>0</v>
      </c>
      <c r="Q88" s="59">
        <v>0</v>
      </c>
      <c r="R88" s="59">
        <v>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355</v>
      </c>
    </row>
    <row r="91" spans="1:18">
      <c r="A91" s="71" t="s">
        <v>356</v>
      </c>
    </row>
  </sheetData>
  <mergeCells count="48">
    <mergeCell ref="F9:F11"/>
    <mergeCell ref="G7:G11"/>
    <mergeCell ref="H7:H11"/>
    <mergeCell ref="N9:N11"/>
    <mergeCell ref="I7:K8"/>
    <mergeCell ref="I4:M6"/>
    <mergeCell ref="N4:R6"/>
    <mergeCell ref="I9:I11"/>
    <mergeCell ref="J9:J11"/>
    <mergeCell ref="L7:L11"/>
    <mergeCell ref="P9:P11"/>
    <mergeCell ref="M7:M11"/>
    <mergeCell ref="N7:P8"/>
    <mergeCell ref="K9:K11"/>
    <mergeCell ref="O9:O11"/>
    <mergeCell ref="Q7:Q11"/>
    <mergeCell ref="R7:R11"/>
    <mergeCell ref="A13:A14"/>
    <mergeCell ref="A31:A32"/>
    <mergeCell ref="D7:F8"/>
    <mergeCell ref="D9:D11"/>
    <mergeCell ref="A46:A47"/>
    <mergeCell ref="A25:A26"/>
    <mergeCell ref="A28:A29"/>
    <mergeCell ref="A16:A17"/>
    <mergeCell ref="A19:A20"/>
    <mergeCell ref="A4:C11"/>
    <mergeCell ref="A34:A35"/>
    <mergeCell ref="A37:A38"/>
    <mergeCell ref="A40:A41"/>
    <mergeCell ref="A22:A23"/>
    <mergeCell ref="D4:H6"/>
    <mergeCell ref="E9:E11"/>
    <mergeCell ref="A79:A80"/>
    <mergeCell ref="A82:A83"/>
    <mergeCell ref="A76:A77"/>
    <mergeCell ref="A88:A89"/>
    <mergeCell ref="A85:A86"/>
    <mergeCell ref="A73:A74"/>
    <mergeCell ref="A43:A44"/>
    <mergeCell ref="A67:A68"/>
    <mergeCell ref="A70:A71"/>
    <mergeCell ref="A52:A53"/>
    <mergeCell ref="A55:A56"/>
    <mergeCell ref="A58:A59"/>
    <mergeCell ref="A61:A62"/>
    <mergeCell ref="A64:A65"/>
    <mergeCell ref="A49:A50"/>
  </mergeCells>
  <phoneticPr fontId="4"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ignoredErrors>
    <ignoredError sqref="D12:N14 D15:N83 D84:N89"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91"/>
  <sheetViews>
    <sheetView zoomScaleNormal="100" zoomScaleSheetLayoutView="100" workbookViewId="0">
      <pane xSplit="3" ySplit="11" topLeftCell="D60" activePane="bottomRight" state="frozen"/>
      <selection pane="topRight" activeCell="D1" sqref="D1"/>
      <selection pane="bottomLeft" activeCell="A12" sqref="A12"/>
      <selection pane="bottomRight" activeCell="D4" sqref="D4:H6"/>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331</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359</v>
      </c>
      <c r="B3" s="74"/>
      <c r="C3" s="74"/>
      <c r="D3" s="61"/>
      <c r="E3" s="61"/>
      <c r="F3" s="61"/>
      <c r="G3" s="61"/>
      <c r="H3" s="61"/>
      <c r="I3" s="61"/>
      <c r="J3" s="61"/>
      <c r="K3" s="61"/>
      <c r="L3" s="61"/>
      <c r="M3" s="61"/>
      <c r="N3" s="61"/>
      <c r="O3" s="61"/>
      <c r="P3" s="61"/>
      <c r="Q3" s="61"/>
      <c r="R3" s="61"/>
    </row>
    <row r="4" spans="1:18" s="51" customFormat="1" ht="22.5" customHeight="1">
      <c r="A4" s="138" t="s">
        <v>358</v>
      </c>
      <c r="B4" s="158"/>
      <c r="C4" s="159"/>
      <c r="D4" s="138" t="s">
        <v>333</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278</v>
      </c>
      <c r="B12" s="75" t="s">
        <v>296</v>
      </c>
      <c r="C12" s="76" t="s">
        <v>298</v>
      </c>
      <c r="D12" s="88">
        <f>SUM(E12:F12)</f>
        <v>113898</v>
      </c>
      <c r="E12" s="85">
        <v>57568</v>
      </c>
      <c r="F12" s="85">
        <v>56330</v>
      </c>
      <c r="G12" s="85">
        <v>1222200</v>
      </c>
      <c r="H12" s="85">
        <v>1959155638</v>
      </c>
      <c r="I12" s="85">
        <v>0</v>
      </c>
      <c r="J12" s="85">
        <v>0</v>
      </c>
      <c r="K12" s="85">
        <v>0</v>
      </c>
      <c r="L12" s="85">
        <v>0</v>
      </c>
      <c r="M12" s="85">
        <v>0</v>
      </c>
      <c r="N12" s="85">
        <f>SUM(O12:P12)</f>
        <v>11077</v>
      </c>
      <c r="O12" s="85">
        <v>5728</v>
      </c>
      <c r="P12" s="85">
        <v>5349</v>
      </c>
      <c r="Q12" s="85">
        <v>105236</v>
      </c>
      <c r="R12" s="85">
        <v>309019912</v>
      </c>
    </row>
    <row r="13" spans="1:18" ht="13.5" customHeight="1">
      <c r="A13" s="154" t="s">
        <v>201</v>
      </c>
      <c r="B13" s="77" t="s">
        <v>300</v>
      </c>
      <c r="C13" s="78" t="s">
        <v>302</v>
      </c>
      <c r="D13" s="89">
        <f t="shared" ref="D13:D73" si="0">SUM(E13:F13)</f>
        <v>108486</v>
      </c>
      <c r="E13" s="59">
        <v>54690</v>
      </c>
      <c r="F13" s="59">
        <v>53796</v>
      </c>
      <c r="G13" s="59">
        <v>1166158</v>
      </c>
      <c r="H13" s="59">
        <v>1870138493</v>
      </c>
      <c r="I13" s="86">
        <v>0</v>
      </c>
      <c r="J13" s="86">
        <v>0</v>
      </c>
      <c r="K13" s="86">
        <v>0</v>
      </c>
      <c r="L13" s="86">
        <v>0</v>
      </c>
      <c r="M13" s="86">
        <v>0</v>
      </c>
      <c r="N13" s="59">
        <f t="shared" ref="N13:N73" si="1">SUM(O13:P13)</f>
        <v>10265</v>
      </c>
      <c r="O13" s="59">
        <v>5329</v>
      </c>
      <c r="P13" s="59">
        <v>4936</v>
      </c>
      <c r="Q13" s="59">
        <v>97610</v>
      </c>
      <c r="R13" s="59">
        <v>289818303</v>
      </c>
    </row>
    <row r="14" spans="1:18" ht="13.5" customHeight="1">
      <c r="A14" s="155"/>
      <c r="B14" s="77" t="s">
        <v>304</v>
      </c>
      <c r="C14" s="78" t="s">
        <v>305</v>
      </c>
      <c r="D14" s="89">
        <f t="shared" si="0"/>
        <v>5412</v>
      </c>
      <c r="E14" s="59">
        <v>2878</v>
      </c>
      <c r="F14" s="59">
        <v>2534</v>
      </c>
      <c r="G14" s="59">
        <v>56042</v>
      </c>
      <c r="H14" s="59">
        <v>89017145</v>
      </c>
      <c r="I14" s="86">
        <v>0</v>
      </c>
      <c r="J14" s="86">
        <v>0</v>
      </c>
      <c r="K14" s="86">
        <v>0</v>
      </c>
      <c r="L14" s="86">
        <v>0</v>
      </c>
      <c r="M14" s="86">
        <v>0</v>
      </c>
      <c r="N14" s="59">
        <f t="shared" si="1"/>
        <v>812</v>
      </c>
      <c r="O14" s="59">
        <v>399</v>
      </c>
      <c r="P14" s="59">
        <v>413</v>
      </c>
      <c r="Q14" s="59">
        <v>7626</v>
      </c>
      <c r="R14" s="59">
        <v>19201609</v>
      </c>
    </row>
    <row r="15" spans="1:18" ht="13.5" customHeight="1">
      <c r="A15" s="69" t="s">
        <v>322</v>
      </c>
      <c r="B15" s="75" t="s">
        <v>296</v>
      </c>
      <c r="C15" s="76" t="s">
        <v>298</v>
      </c>
      <c r="D15" s="90">
        <f t="shared" si="0"/>
        <v>16852</v>
      </c>
      <c r="E15" s="85">
        <v>8541</v>
      </c>
      <c r="F15" s="85">
        <v>8311</v>
      </c>
      <c r="G15" s="85">
        <v>185475</v>
      </c>
      <c r="H15" s="85">
        <v>259665000</v>
      </c>
      <c r="I15" s="85">
        <v>0</v>
      </c>
      <c r="J15" s="85">
        <v>0</v>
      </c>
      <c r="K15" s="85">
        <v>0</v>
      </c>
      <c r="L15" s="85">
        <v>0</v>
      </c>
      <c r="M15" s="85">
        <v>0</v>
      </c>
      <c r="N15" s="85">
        <f t="shared" si="1"/>
        <v>514</v>
      </c>
      <c r="O15" s="85">
        <v>271</v>
      </c>
      <c r="P15" s="85">
        <v>243</v>
      </c>
      <c r="Q15" s="85">
        <v>4488</v>
      </c>
      <c r="R15" s="85">
        <v>8193466</v>
      </c>
    </row>
    <row r="16" spans="1:18" ht="13.5" customHeight="1">
      <c r="A16" s="154" t="s">
        <v>227</v>
      </c>
      <c r="B16" s="77" t="s">
        <v>300</v>
      </c>
      <c r="C16" s="78" t="s">
        <v>302</v>
      </c>
      <c r="D16" s="89">
        <f t="shared" si="0"/>
        <v>16194</v>
      </c>
      <c r="E16" s="59">
        <v>8152</v>
      </c>
      <c r="F16" s="59">
        <v>8042</v>
      </c>
      <c r="G16" s="59">
        <v>178466</v>
      </c>
      <c r="H16" s="59">
        <v>249852400</v>
      </c>
      <c r="I16" s="86">
        <v>0</v>
      </c>
      <c r="J16" s="86">
        <v>0</v>
      </c>
      <c r="K16" s="86">
        <v>0</v>
      </c>
      <c r="L16" s="86">
        <v>0</v>
      </c>
      <c r="M16" s="86">
        <v>0</v>
      </c>
      <c r="N16" s="59">
        <f t="shared" si="1"/>
        <v>514</v>
      </c>
      <c r="O16" s="59">
        <v>271</v>
      </c>
      <c r="P16" s="59">
        <v>243</v>
      </c>
      <c r="Q16" s="59">
        <v>4488</v>
      </c>
      <c r="R16" s="59">
        <v>8193466</v>
      </c>
    </row>
    <row r="17" spans="1:18" ht="13.5" customHeight="1">
      <c r="A17" s="155"/>
      <c r="B17" s="79" t="s">
        <v>304</v>
      </c>
      <c r="C17" s="80" t="s">
        <v>305</v>
      </c>
      <c r="D17" s="89">
        <f t="shared" si="0"/>
        <v>658</v>
      </c>
      <c r="E17" s="59">
        <v>389</v>
      </c>
      <c r="F17" s="59">
        <v>269</v>
      </c>
      <c r="G17" s="59">
        <v>7009</v>
      </c>
      <c r="H17" s="59">
        <v>9812600</v>
      </c>
      <c r="I17" s="86">
        <v>0</v>
      </c>
      <c r="J17" s="86">
        <v>0</v>
      </c>
      <c r="K17" s="86">
        <v>0</v>
      </c>
      <c r="L17" s="86">
        <v>0</v>
      </c>
      <c r="M17" s="86">
        <v>0</v>
      </c>
      <c r="N17" s="59">
        <f t="shared" si="1"/>
        <v>0</v>
      </c>
      <c r="O17" s="59">
        <v>0</v>
      </c>
      <c r="P17" s="59">
        <v>0</v>
      </c>
      <c r="Q17" s="59">
        <v>0</v>
      </c>
      <c r="R17" s="59">
        <v>0</v>
      </c>
    </row>
    <row r="18" spans="1:18" ht="13.5" customHeight="1">
      <c r="A18" s="69" t="s">
        <v>280</v>
      </c>
      <c r="B18" s="75" t="s">
        <v>296</v>
      </c>
      <c r="C18" s="76" t="s">
        <v>298</v>
      </c>
      <c r="D18" s="90">
        <f t="shared" si="0"/>
        <v>1446</v>
      </c>
      <c r="E18" s="85">
        <v>701</v>
      </c>
      <c r="F18" s="85">
        <v>745</v>
      </c>
      <c r="G18" s="85">
        <v>11724</v>
      </c>
      <c r="H18" s="85">
        <v>16367800</v>
      </c>
      <c r="I18" s="85">
        <v>0</v>
      </c>
      <c r="J18" s="85">
        <v>0</v>
      </c>
      <c r="K18" s="85">
        <v>0</v>
      </c>
      <c r="L18" s="85">
        <v>0</v>
      </c>
      <c r="M18" s="85">
        <v>0</v>
      </c>
      <c r="N18" s="85">
        <f t="shared" si="1"/>
        <v>87</v>
      </c>
      <c r="O18" s="85">
        <v>48</v>
      </c>
      <c r="P18" s="85">
        <v>39</v>
      </c>
      <c r="Q18" s="85">
        <v>791</v>
      </c>
      <c r="R18" s="85">
        <v>1176800</v>
      </c>
    </row>
    <row r="19" spans="1:18" ht="13.5" customHeight="1">
      <c r="A19" s="150" t="s">
        <v>208</v>
      </c>
      <c r="B19" s="77" t="s">
        <v>300</v>
      </c>
      <c r="C19" s="78" t="s">
        <v>302</v>
      </c>
      <c r="D19" s="89">
        <f t="shared" si="0"/>
        <v>1426</v>
      </c>
      <c r="E19" s="59">
        <v>693</v>
      </c>
      <c r="F19" s="59">
        <v>733</v>
      </c>
      <c r="G19" s="59">
        <v>11386</v>
      </c>
      <c r="H19" s="59">
        <v>15893200</v>
      </c>
      <c r="I19" s="86">
        <v>0</v>
      </c>
      <c r="J19" s="86">
        <v>0</v>
      </c>
      <c r="K19" s="86">
        <v>0</v>
      </c>
      <c r="L19" s="86">
        <v>0</v>
      </c>
      <c r="M19" s="86">
        <v>0</v>
      </c>
      <c r="N19" s="59">
        <f t="shared" si="1"/>
        <v>87</v>
      </c>
      <c r="O19" s="59">
        <v>48</v>
      </c>
      <c r="P19" s="59">
        <v>39</v>
      </c>
      <c r="Q19" s="59">
        <v>755</v>
      </c>
      <c r="R19" s="59">
        <v>1122800</v>
      </c>
    </row>
    <row r="20" spans="1:18" ht="13.5" customHeight="1">
      <c r="A20" s="151"/>
      <c r="B20" s="79" t="s">
        <v>304</v>
      </c>
      <c r="C20" s="80" t="s">
        <v>305</v>
      </c>
      <c r="D20" s="89">
        <f t="shared" si="0"/>
        <v>20</v>
      </c>
      <c r="E20" s="59">
        <v>8</v>
      </c>
      <c r="F20" s="59">
        <v>12</v>
      </c>
      <c r="G20" s="59">
        <v>338</v>
      </c>
      <c r="H20" s="59">
        <v>474600</v>
      </c>
      <c r="I20" s="86">
        <v>0</v>
      </c>
      <c r="J20" s="86">
        <v>0</v>
      </c>
      <c r="K20" s="86">
        <v>0</v>
      </c>
      <c r="L20" s="86">
        <v>0</v>
      </c>
      <c r="M20" s="86">
        <v>0</v>
      </c>
      <c r="N20" s="59">
        <f t="shared" si="1"/>
        <v>0</v>
      </c>
      <c r="O20" s="59">
        <v>0</v>
      </c>
      <c r="P20" s="59">
        <v>0</v>
      </c>
      <c r="Q20" s="59">
        <v>36</v>
      </c>
      <c r="R20" s="59">
        <v>54000</v>
      </c>
    </row>
    <row r="21" spans="1:18" ht="13.5" customHeight="1">
      <c r="A21" s="69" t="s">
        <v>323</v>
      </c>
      <c r="B21" s="75" t="s">
        <v>296</v>
      </c>
      <c r="C21" s="76" t="s">
        <v>298</v>
      </c>
      <c r="D21" s="90">
        <f t="shared" si="0"/>
        <v>6138</v>
      </c>
      <c r="E21" s="85">
        <v>3069</v>
      </c>
      <c r="F21" s="85">
        <v>3069</v>
      </c>
      <c r="G21" s="85">
        <v>57193</v>
      </c>
      <c r="H21" s="85">
        <v>89944500</v>
      </c>
      <c r="I21" s="85">
        <v>0</v>
      </c>
      <c r="J21" s="85">
        <v>0</v>
      </c>
      <c r="K21" s="85">
        <v>0</v>
      </c>
      <c r="L21" s="85">
        <v>0</v>
      </c>
      <c r="M21" s="85">
        <v>0</v>
      </c>
      <c r="N21" s="85">
        <f t="shared" si="1"/>
        <v>102</v>
      </c>
      <c r="O21" s="85">
        <v>57</v>
      </c>
      <c r="P21" s="85">
        <v>45</v>
      </c>
      <c r="Q21" s="85">
        <v>1231</v>
      </c>
      <c r="R21" s="85">
        <v>1835350</v>
      </c>
    </row>
    <row r="22" spans="1:18" ht="13.5" customHeight="1">
      <c r="A22" s="150" t="s">
        <v>209</v>
      </c>
      <c r="B22" s="77" t="s">
        <v>300</v>
      </c>
      <c r="C22" s="78" t="s">
        <v>302</v>
      </c>
      <c r="D22" s="89">
        <f t="shared" si="0"/>
        <v>5789</v>
      </c>
      <c r="E22" s="59">
        <v>2893</v>
      </c>
      <c r="F22" s="59">
        <v>2896</v>
      </c>
      <c r="G22" s="59">
        <v>53718</v>
      </c>
      <c r="H22" s="59">
        <v>84489000</v>
      </c>
      <c r="I22" s="86">
        <v>0</v>
      </c>
      <c r="J22" s="86">
        <v>0</v>
      </c>
      <c r="K22" s="86">
        <v>0</v>
      </c>
      <c r="L22" s="86">
        <v>0</v>
      </c>
      <c r="M22" s="86">
        <v>0</v>
      </c>
      <c r="N22" s="59">
        <f t="shared" si="1"/>
        <v>61</v>
      </c>
      <c r="O22" s="59">
        <v>37</v>
      </c>
      <c r="P22" s="59">
        <v>24</v>
      </c>
      <c r="Q22" s="59">
        <v>889</v>
      </c>
      <c r="R22" s="59">
        <v>1324150</v>
      </c>
    </row>
    <row r="23" spans="1:18" ht="13.5" customHeight="1">
      <c r="A23" s="151"/>
      <c r="B23" s="79" t="s">
        <v>304</v>
      </c>
      <c r="C23" s="80" t="s">
        <v>305</v>
      </c>
      <c r="D23" s="89">
        <f t="shared" si="0"/>
        <v>349</v>
      </c>
      <c r="E23" s="59">
        <v>176</v>
      </c>
      <c r="F23" s="59">
        <v>173</v>
      </c>
      <c r="G23" s="59">
        <v>3475</v>
      </c>
      <c r="H23" s="59">
        <v>5455500</v>
      </c>
      <c r="I23" s="86">
        <v>0</v>
      </c>
      <c r="J23" s="86">
        <v>0</v>
      </c>
      <c r="K23" s="86">
        <v>0</v>
      </c>
      <c r="L23" s="86">
        <v>0</v>
      </c>
      <c r="M23" s="86">
        <v>0</v>
      </c>
      <c r="N23" s="59">
        <f t="shared" si="1"/>
        <v>41</v>
      </c>
      <c r="O23" s="59">
        <v>20</v>
      </c>
      <c r="P23" s="59">
        <v>21</v>
      </c>
      <c r="Q23" s="59">
        <v>342</v>
      </c>
      <c r="R23" s="59">
        <v>511200</v>
      </c>
    </row>
    <row r="24" spans="1:18" ht="13.5" customHeight="1">
      <c r="A24" s="69" t="s">
        <v>281</v>
      </c>
      <c r="B24" s="75" t="s">
        <v>296</v>
      </c>
      <c r="C24" s="76" t="s">
        <v>298</v>
      </c>
      <c r="D24" s="90">
        <f t="shared" si="0"/>
        <v>2031</v>
      </c>
      <c r="E24" s="85">
        <v>1019</v>
      </c>
      <c r="F24" s="85">
        <v>1012</v>
      </c>
      <c r="G24" s="85">
        <v>21413</v>
      </c>
      <c r="H24" s="85">
        <v>29978200</v>
      </c>
      <c r="I24" s="85">
        <v>0</v>
      </c>
      <c r="J24" s="85">
        <v>0</v>
      </c>
      <c r="K24" s="85">
        <v>0</v>
      </c>
      <c r="L24" s="85">
        <v>0</v>
      </c>
      <c r="M24" s="85">
        <v>0</v>
      </c>
      <c r="N24" s="85">
        <f t="shared" si="1"/>
        <v>41</v>
      </c>
      <c r="O24" s="85">
        <v>17</v>
      </c>
      <c r="P24" s="85">
        <v>24</v>
      </c>
      <c r="Q24" s="85">
        <v>235</v>
      </c>
      <c r="R24" s="85">
        <v>323982</v>
      </c>
    </row>
    <row r="25" spans="1:18" ht="13.5" customHeight="1">
      <c r="A25" s="150" t="s">
        <v>210</v>
      </c>
      <c r="B25" s="77" t="s">
        <v>300</v>
      </c>
      <c r="C25" s="78" t="s">
        <v>302</v>
      </c>
      <c r="D25" s="89">
        <f t="shared" si="0"/>
        <v>1763</v>
      </c>
      <c r="E25" s="59">
        <v>889</v>
      </c>
      <c r="F25" s="59">
        <v>874</v>
      </c>
      <c r="G25" s="59">
        <v>18679</v>
      </c>
      <c r="H25" s="59">
        <v>26150600</v>
      </c>
      <c r="I25" s="86">
        <v>0</v>
      </c>
      <c r="J25" s="86">
        <v>0</v>
      </c>
      <c r="K25" s="86">
        <v>0</v>
      </c>
      <c r="L25" s="86">
        <v>0</v>
      </c>
      <c r="M25" s="86">
        <v>0</v>
      </c>
      <c r="N25" s="59">
        <f t="shared" si="1"/>
        <v>39</v>
      </c>
      <c r="O25" s="59">
        <v>16</v>
      </c>
      <c r="P25" s="59">
        <v>23</v>
      </c>
      <c r="Q25" s="59">
        <v>199</v>
      </c>
      <c r="R25" s="59">
        <v>288589</v>
      </c>
    </row>
    <row r="26" spans="1:18" ht="13.5" customHeight="1">
      <c r="A26" s="151"/>
      <c r="B26" s="79" t="s">
        <v>304</v>
      </c>
      <c r="C26" s="80" t="s">
        <v>305</v>
      </c>
      <c r="D26" s="89">
        <f t="shared" si="0"/>
        <v>268</v>
      </c>
      <c r="E26" s="59">
        <v>130</v>
      </c>
      <c r="F26" s="59">
        <v>138</v>
      </c>
      <c r="G26" s="59">
        <v>2734</v>
      </c>
      <c r="H26" s="59">
        <v>3827600</v>
      </c>
      <c r="I26" s="86">
        <v>0</v>
      </c>
      <c r="J26" s="86">
        <v>0</v>
      </c>
      <c r="K26" s="86">
        <v>0</v>
      </c>
      <c r="L26" s="86">
        <v>0</v>
      </c>
      <c r="M26" s="86">
        <v>0</v>
      </c>
      <c r="N26" s="59">
        <f t="shared" si="1"/>
        <v>2</v>
      </c>
      <c r="O26" s="59">
        <v>1</v>
      </c>
      <c r="P26" s="59">
        <v>1</v>
      </c>
      <c r="Q26" s="59">
        <v>36</v>
      </c>
      <c r="R26" s="59">
        <v>35393</v>
      </c>
    </row>
    <row r="27" spans="1:18" ht="13.5" customHeight="1">
      <c r="A27" s="69" t="s">
        <v>282</v>
      </c>
      <c r="B27" s="75" t="s">
        <v>296</v>
      </c>
      <c r="C27" s="76" t="s">
        <v>298</v>
      </c>
      <c r="D27" s="90">
        <f t="shared" si="0"/>
        <v>1400</v>
      </c>
      <c r="E27" s="85">
        <v>703</v>
      </c>
      <c r="F27" s="85">
        <v>697</v>
      </c>
      <c r="G27" s="85">
        <v>13110</v>
      </c>
      <c r="H27" s="85">
        <v>18354000</v>
      </c>
      <c r="I27" s="85">
        <v>0</v>
      </c>
      <c r="J27" s="85">
        <v>0</v>
      </c>
      <c r="K27" s="85">
        <v>0</v>
      </c>
      <c r="L27" s="85">
        <v>0</v>
      </c>
      <c r="M27" s="85">
        <v>0</v>
      </c>
      <c r="N27" s="85">
        <f t="shared" si="1"/>
        <v>36</v>
      </c>
      <c r="O27" s="85">
        <v>19</v>
      </c>
      <c r="P27" s="85">
        <v>17</v>
      </c>
      <c r="Q27" s="85">
        <v>196</v>
      </c>
      <c r="R27" s="85">
        <v>1394137</v>
      </c>
    </row>
    <row r="28" spans="1:18" ht="13.5" customHeight="1">
      <c r="A28" s="150" t="s">
        <v>211</v>
      </c>
      <c r="B28" s="77" t="s">
        <v>300</v>
      </c>
      <c r="C28" s="78" t="s">
        <v>302</v>
      </c>
      <c r="D28" s="89">
        <f t="shared" si="0"/>
        <v>1388</v>
      </c>
      <c r="E28" s="59">
        <v>699</v>
      </c>
      <c r="F28" s="59">
        <v>689</v>
      </c>
      <c r="G28" s="59">
        <v>13007</v>
      </c>
      <c r="H28" s="59">
        <v>18209800</v>
      </c>
      <c r="I28" s="86">
        <v>0</v>
      </c>
      <c r="J28" s="86">
        <v>0</v>
      </c>
      <c r="K28" s="86">
        <v>0</v>
      </c>
      <c r="L28" s="86">
        <v>0</v>
      </c>
      <c r="M28" s="86">
        <v>0</v>
      </c>
      <c r="N28" s="59">
        <f t="shared" si="1"/>
        <v>34</v>
      </c>
      <c r="O28" s="59">
        <v>17</v>
      </c>
      <c r="P28" s="59">
        <v>17</v>
      </c>
      <c r="Q28" s="59">
        <v>180</v>
      </c>
      <c r="R28" s="59">
        <v>1287589</v>
      </c>
    </row>
    <row r="29" spans="1:18" ht="13.5" customHeight="1">
      <c r="A29" s="151"/>
      <c r="B29" s="79" t="s">
        <v>304</v>
      </c>
      <c r="C29" s="80" t="s">
        <v>305</v>
      </c>
      <c r="D29" s="89">
        <f t="shared" si="0"/>
        <v>12</v>
      </c>
      <c r="E29" s="59">
        <v>4</v>
      </c>
      <c r="F29" s="59">
        <v>8</v>
      </c>
      <c r="G29" s="59">
        <v>103</v>
      </c>
      <c r="H29" s="59">
        <v>144200</v>
      </c>
      <c r="I29" s="86">
        <v>0</v>
      </c>
      <c r="J29" s="86">
        <v>0</v>
      </c>
      <c r="K29" s="86">
        <v>0</v>
      </c>
      <c r="L29" s="86">
        <v>0</v>
      </c>
      <c r="M29" s="86">
        <v>0</v>
      </c>
      <c r="N29" s="59">
        <f t="shared" si="1"/>
        <v>2</v>
      </c>
      <c r="O29" s="59">
        <v>2</v>
      </c>
      <c r="P29" s="59">
        <v>0</v>
      </c>
      <c r="Q29" s="59">
        <v>16</v>
      </c>
      <c r="R29" s="59">
        <v>106548</v>
      </c>
    </row>
    <row r="30" spans="1:18" ht="13.5" customHeight="1">
      <c r="A30" s="69" t="s">
        <v>324</v>
      </c>
      <c r="B30" s="75" t="s">
        <v>296</v>
      </c>
      <c r="C30" s="76" t="s">
        <v>298</v>
      </c>
      <c r="D30" s="90">
        <f t="shared" si="0"/>
        <v>8512</v>
      </c>
      <c r="E30" s="85">
        <v>4251</v>
      </c>
      <c r="F30" s="85">
        <v>4261</v>
      </c>
      <c r="G30" s="85">
        <v>93634</v>
      </c>
      <c r="H30" s="85">
        <v>131089000</v>
      </c>
      <c r="I30" s="85">
        <v>0</v>
      </c>
      <c r="J30" s="85">
        <v>0</v>
      </c>
      <c r="K30" s="85">
        <v>0</v>
      </c>
      <c r="L30" s="85">
        <v>0</v>
      </c>
      <c r="M30" s="85">
        <v>0</v>
      </c>
      <c r="N30" s="85">
        <f t="shared" si="1"/>
        <v>79</v>
      </c>
      <c r="O30" s="85">
        <v>47</v>
      </c>
      <c r="P30" s="85">
        <v>32</v>
      </c>
      <c r="Q30" s="85">
        <v>882</v>
      </c>
      <c r="R30" s="85">
        <v>1278895</v>
      </c>
    </row>
    <row r="31" spans="1:18" ht="13.5" customHeight="1">
      <c r="A31" s="172" t="s">
        <v>228</v>
      </c>
      <c r="B31" s="77" t="s">
        <v>300</v>
      </c>
      <c r="C31" s="78" t="s">
        <v>302</v>
      </c>
      <c r="D31" s="89">
        <f t="shared" si="0"/>
        <v>8512</v>
      </c>
      <c r="E31" s="59">
        <v>4251</v>
      </c>
      <c r="F31" s="59">
        <v>4261</v>
      </c>
      <c r="G31" s="59">
        <v>93634</v>
      </c>
      <c r="H31" s="59">
        <v>131089000</v>
      </c>
      <c r="I31" s="86">
        <v>0</v>
      </c>
      <c r="J31" s="86">
        <v>0</v>
      </c>
      <c r="K31" s="86">
        <v>0</v>
      </c>
      <c r="L31" s="86">
        <v>0</v>
      </c>
      <c r="M31" s="86">
        <v>0</v>
      </c>
      <c r="N31" s="59">
        <f t="shared" si="1"/>
        <v>67</v>
      </c>
      <c r="O31" s="59">
        <v>39</v>
      </c>
      <c r="P31" s="59">
        <v>28</v>
      </c>
      <c r="Q31" s="59">
        <v>743</v>
      </c>
      <c r="R31" s="59">
        <v>1110745</v>
      </c>
    </row>
    <row r="32" spans="1:18" ht="13.5" customHeight="1">
      <c r="A32" s="173"/>
      <c r="B32" s="79" t="s">
        <v>304</v>
      </c>
      <c r="C32" s="80" t="s">
        <v>305</v>
      </c>
      <c r="D32" s="89">
        <f t="shared" si="0"/>
        <v>0</v>
      </c>
      <c r="E32" s="59">
        <v>0</v>
      </c>
      <c r="F32" s="59">
        <v>0</v>
      </c>
      <c r="G32" s="59">
        <v>0</v>
      </c>
      <c r="H32" s="59">
        <v>0</v>
      </c>
      <c r="I32" s="86">
        <v>0</v>
      </c>
      <c r="J32" s="86">
        <v>0</v>
      </c>
      <c r="K32" s="86">
        <v>0</v>
      </c>
      <c r="L32" s="86">
        <v>0</v>
      </c>
      <c r="M32" s="86">
        <v>0</v>
      </c>
      <c r="N32" s="59">
        <f t="shared" si="1"/>
        <v>12</v>
      </c>
      <c r="O32" s="59">
        <v>8</v>
      </c>
      <c r="P32" s="59">
        <v>4</v>
      </c>
      <c r="Q32" s="59">
        <v>139</v>
      </c>
      <c r="R32" s="59">
        <v>168150</v>
      </c>
    </row>
    <row r="33" spans="1:18" ht="13.5" customHeight="1">
      <c r="A33" s="69" t="s">
        <v>283</v>
      </c>
      <c r="B33" s="75" t="s">
        <v>296</v>
      </c>
      <c r="C33" s="76" t="s">
        <v>298</v>
      </c>
      <c r="D33" s="90">
        <f t="shared" si="0"/>
        <v>7754</v>
      </c>
      <c r="E33" s="85">
        <v>3937</v>
      </c>
      <c r="F33" s="85">
        <v>3817</v>
      </c>
      <c r="G33" s="85">
        <v>84501</v>
      </c>
      <c r="H33" s="85">
        <v>117821236</v>
      </c>
      <c r="I33" s="85">
        <v>0</v>
      </c>
      <c r="J33" s="85">
        <v>0</v>
      </c>
      <c r="K33" s="85">
        <v>0</v>
      </c>
      <c r="L33" s="85">
        <v>0</v>
      </c>
      <c r="M33" s="85">
        <v>0</v>
      </c>
      <c r="N33" s="85">
        <f t="shared" si="1"/>
        <v>54</v>
      </c>
      <c r="O33" s="85">
        <v>34</v>
      </c>
      <c r="P33" s="85">
        <v>20</v>
      </c>
      <c r="Q33" s="85">
        <v>738</v>
      </c>
      <c r="R33" s="85">
        <v>1084950</v>
      </c>
    </row>
    <row r="34" spans="1:18" ht="13.5" customHeight="1">
      <c r="A34" s="150" t="s">
        <v>212</v>
      </c>
      <c r="B34" s="77" t="s">
        <v>300</v>
      </c>
      <c r="C34" s="78" t="s">
        <v>302</v>
      </c>
      <c r="D34" s="89">
        <f t="shared" si="0"/>
        <v>7671</v>
      </c>
      <c r="E34" s="59">
        <v>3894</v>
      </c>
      <c r="F34" s="59">
        <v>3777</v>
      </c>
      <c r="G34" s="59">
        <v>83572</v>
      </c>
      <c r="H34" s="59">
        <v>116524836</v>
      </c>
      <c r="I34" s="86">
        <v>0</v>
      </c>
      <c r="J34" s="86">
        <v>0</v>
      </c>
      <c r="K34" s="86">
        <v>0</v>
      </c>
      <c r="L34" s="86">
        <v>0</v>
      </c>
      <c r="M34" s="86">
        <v>0</v>
      </c>
      <c r="N34" s="59">
        <f t="shared" si="1"/>
        <v>54</v>
      </c>
      <c r="O34" s="59">
        <v>34</v>
      </c>
      <c r="P34" s="59">
        <v>20</v>
      </c>
      <c r="Q34" s="59">
        <v>738</v>
      </c>
      <c r="R34" s="59">
        <v>1084950</v>
      </c>
    </row>
    <row r="35" spans="1:18" ht="13.5" customHeight="1">
      <c r="A35" s="151"/>
      <c r="B35" s="79" t="s">
        <v>304</v>
      </c>
      <c r="C35" s="80" t="s">
        <v>305</v>
      </c>
      <c r="D35" s="89">
        <f t="shared" si="0"/>
        <v>83</v>
      </c>
      <c r="E35" s="59">
        <v>43</v>
      </c>
      <c r="F35" s="59">
        <v>40</v>
      </c>
      <c r="G35" s="59">
        <v>929</v>
      </c>
      <c r="H35" s="59">
        <v>1296400</v>
      </c>
      <c r="I35" s="86">
        <v>0</v>
      </c>
      <c r="J35" s="86">
        <v>0</v>
      </c>
      <c r="K35" s="86">
        <v>0</v>
      </c>
      <c r="L35" s="86">
        <v>0</v>
      </c>
      <c r="M35" s="86">
        <v>0</v>
      </c>
      <c r="N35" s="59">
        <f t="shared" si="1"/>
        <v>0</v>
      </c>
      <c r="O35" s="59">
        <v>0</v>
      </c>
      <c r="P35" s="59">
        <v>0</v>
      </c>
      <c r="Q35" s="59">
        <v>0</v>
      </c>
      <c r="R35" s="59">
        <v>0</v>
      </c>
    </row>
    <row r="36" spans="1:18" ht="13.5" customHeight="1">
      <c r="A36" s="69" t="s">
        <v>284</v>
      </c>
      <c r="B36" s="75" t="s">
        <v>296</v>
      </c>
      <c r="C36" s="76" t="s">
        <v>298</v>
      </c>
      <c r="D36" s="90">
        <f t="shared" si="0"/>
        <v>1396</v>
      </c>
      <c r="E36" s="85">
        <v>726</v>
      </c>
      <c r="F36" s="85">
        <v>670</v>
      </c>
      <c r="G36" s="85">
        <v>15888</v>
      </c>
      <c r="H36" s="85">
        <v>22243200</v>
      </c>
      <c r="I36" s="85">
        <v>0</v>
      </c>
      <c r="J36" s="85">
        <v>0</v>
      </c>
      <c r="K36" s="85">
        <v>0</v>
      </c>
      <c r="L36" s="85">
        <v>0</v>
      </c>
      <c r="M36" s="85">
        <v>0</v>
      </c>
      <c r="N36" s="85">
        <f t="shared" si="1"/>
        <v>37</v>
      </c>
      <c r="O36" s="85">
        <v>15</v>
      </c>
      <c r="P36" s="85">
        <v>22</v>
      </c>
      <c r="Q36" s="85">
        <v>772</v>
      </c>
      <c r="R36" s="85">
        <v>1105500</v>
      </c>
    </row>
    <row r="37" spans="1:18" ht="13.5" customHeight="1">
      <c r="A37" s="150" t="s">
        <v>213</v>
      </c>
      <c r="B37" s="77" t="s">
        <v>300</v>
      </c>
      <c r="C37" s="78" t="s">
        <v>302</v>
      </c>
      <c r="D37" s="89">
        <f t="shared" si="0"/>
        <v>1310</v>
      </c>
      <c r="E37" s="59">
        <v>676</v>
      </c>
      <c r="F37" s="59">
        <v>634</v>
      </c>
      <c r="G37" s="59">
        <v>15058</v>
      </c>
      <c r="H37" s="59">
        <v>21081283</v>
      </c>
      <c r="I37" s="86">
        <v>0</v>
      </c>
      <c r="J37" s="86">
        <v>0</v>
      </c>
      <c r="K37" s="86">
        <v>0</v>
      </c>
      <c r="L37" s="86">
        <v>0</v>
      </c>
      <c r="M37" s="86">
        <v>0</v>
      </c>
      <c r="N37" s="59">
        <f t="shared" si="1"/>
        <v>34</v>
      </c>
      <c r="O37" s="59">
        <v>13</v>
      </c>
      <c r="P37" s="59">
        <v>21</v>
      </c>
      <c r="Q37" s="59">
        <v>726</v>
      </c>
      <c r="R37" s="59">
        <v>1076000</v>
      </c>
    </row>
    <row r="38" spans="1:18" ht="13.5" customHeight="1">
      <c r="A38" s="151"/>
      <c r="B38" s="79" t="s">
        <v>304</v>
      </c>
      <c r="C38" s="80" t="s">
        <v>305</v>
      </c>
      <c r="D38" s="89">
        <f t="shared" si="0"/>
        <v>86</v>
      </c>
      <c r="E38" s="59">
        <v>50</v>
      </c>
      <c r="F38" s="59">
        <v>36</v>
      </c>
      <c r="G38" s="59">
        <v>830</v>
      </c>
      <c r="H38" s="59">
        <v>1161917</v>
      </c>
      <c r="I38" s="86">
        <v>0</v>
      </c>
      <c r="J38" s="86">
        <v>0</v>
      </c>
      <c r="K38" s="86">
        <v>0</v>
      </c>
      <c r="L38" s="86">
        <v>0</v>
      </c>
      <c r="M38" s="86">
        <v>0</v>
      </c>
      <c r="N38" s="59">
        <f t="shared" si="1"/>
        <v>3</v>
      </c>
      <c r="O38" s="59">
        <v>2</v>
      </c>
      <c r="P38" s="59">
        <v>1</v>
      </c>
      <c r="Q38" s="59">
        <v>46</v>
      </c>
      <c r="R38" s="59">
        <v>29500</v>
      </c>
    </row>
    <row r="39" spans="1:18" ht="13.5" customHeight="1">
      <c r="A39" s="69" t="s">
        <v>285</v>
      </c>
      <c r="B39" s="75" t="s">
        <v>296</v>
      </c>
      <c r="C39" s="76" t="s">
        <v>298</v>
      </c>
      <c r="D39" s="90">
        <f t="shared" si="0"/>
        <v>4270</v>
      </c>
      <c r="E39" s="85">
        <v>2213</v>
      </c>
      <c r="F39" s="85">
        <v>2057</v>
      </c>
      <c r="G39" s="85">
        <v>46707</v>
      </c>
      <c r="H39" s="85">
        <v>65389800</v>
      </c>
      <c r="I39" s="85">
        <v>0</v>
      </c>
      <c r="J39" s="85">
        <v>0</v>
      </c>
      <c r="K39" s="85">
        <v>0</v>
      </c>
      <c r="L39" s="85">
        <v>0</v>
      </c>
      <c r="M39" s="85">
        <v>0</v>
      </c>
      <c r="N39" s="85">
        <f t="shared" si="1"/>
        <v>82</v>
      </c>
      <c r="O39" s="85">
        <v>46</v>
      </c>
      <c r="P39" s="85">
        <v>36</v>
      </c>
      <c r="Q39" s="85">
        <v>604</v>
      </c>
      <c r="R39" s="85">
        <v>1707423</v>
      </c>
    </row>
    <row r="40" spans="1:18" ht="13.5" customHeight="1">
      <c r="A40" s="150" t="s">
        <v>214</v>
      </c>
      <c r="B40" s="77" t="s">
        <v>300</v>
      </c>
      <c r="C40" s="78" t="s">
        <v>302</v>
      </c>
      <c r="D40" s="89">
        <f t="shared" si="0"/>
        <v>4270</v>
      </c>
      <c r="E40" s="59">
        <v>2213</v>
      </c>
      <c r="F40" s="59">
        <v>2057</v>
      </c>
      <c r="G40" s="59">
        <v>46707</v>
      </c>
      <c r="H40" s="59">
        <v>65389800</v>
      </c>
      <c r="I40" s="86">
        <v>0</v>
      </c>
      <c r="J40" s="86">
        <v>0</v>
      </c>
      <c r="K40" s="86">
        <v>0</v>
      </c>
      <c r="L40" s="86">
        <v>0</v>
      </c>
      <c r="M40" s="86">
        <v>0</v>
      </c>
      <c r="N40" s="59">
        <f t="shared" si="1"/>
        <v>82</v>
      </c>
      <c r="O40" s="59">
        <v>46</v>
      </c>
      <c r="P40" s="59">
        <v>36</v>
      </c>
      <c r="Q40" s="59">
        <v>604</v>
      </c>
      <c r="R40" s="59">
        <v>1707423</v>
      </c>
    </row>
    <row r="41" spans="1:18" ht="13.5" customHeight="1">
      <c r="A41" s="151"/>
      <c r="B41" s="79" t="s">
        <v>304</v>
      </c>
      <c r="C41" s="80" t="s">
        <v>305</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296</v>
      </c>
      <c r="C42" s="76" t="s">
        <v>298</v>
      </c>
      <c r="D42" s="90">
        <f t="shared" si="0"/>
        <v>4264</v>
      </c>
      <c r="E42" s="85">
        <v>2208</v>
      </c>
      <c r="F42" s="85">
        <v>2056</v>
      </c>
      <c r="G42" s="85">
        <v>50172</v>
      </c>
      <c r="H42" s="85">
        <v>70246400</v>
      </c>
      <c r="I42" s="85">
        <v>0</v>
      </c>
      <c r="J42" s="85">
        <v>0</v>
      </c>
      <c r="K42" s="85">
        <v>0</v>
      </c>
      <c r="L42" s="85">
        <v>0</v>
      </c>
      <c r="M42" s="85">
        <v>0</v>
      </c>
      <c r="N42" s="85">
        <f t="shared" si="1"/>
        <v>13</v>
      </c>
      <c r="O42" s="85">
        <v>8</v>
      </c>
      <c r="P42" s="85">
        <v>5</v>
      </c>
      <c r="Q42" s="85">
        <v>175</v>
      </c>
      <c r="R42" s="85">
        <v>262500</v>
      </c>
    </row>
    <row r="43" spans="1:18" ht="13.5" customHeight="1">
      <c r="A43" s="150" t="s">
        <v>215</v>
      </c>
      <c r="B43" s="77" t="s">
        <v>300</v>
      </c>
      <c r="C43" s="78" t="s">
        <v>302</v>
      </c>
      <c r="D43" s="89">
        <f t="shared" si="0"/>
        <v>4212</v>
      </c>
      <c r="E43" s="59">
        <v>2182</v>
      </c>
      <c r="F43" s="59">
        <v>2030</v>
      </c>
      <c r="G43" s="59">
        <v>49636</v>
      </c>
      <c r="H43" s="59">
        <v>69490400</v>
      </c>
      <c r="I43" s="86">
        <v>0</v>
      </c>
      <c r="J43" s="86">
        <v>0</v>
      </c>
      <c r="K43" s="86">
        <v>0</v>
      </c>
      <c r="L43" s="86">
        <v>0</v>
      </c>
      <c r="M43" s="86">
        <v>0</v>
      </c>
      <c r="N43" s="59">
        <f t="shared" si="1"/>
        <v>13</v>
      </c>
      <c r="O43" s="59">
        <v>8</v>
      </c>
      <c r="P43" s="59">
        <v>5</v>
      </c>
      <c r="Q43" s="59">
        <v>175</v>
      </c>
      <c r="R43" s="59">
        <v>262500</v>
      </c>
    </row>
    <row r="44" spans="1:18" ht="13.5" customHeight="1">
      <c r="A44" s="151"/>
      <c r="B44" s="79" t="s">
        <v>304</v>
      </c>
      <c r="C44" s="80" t="s">
        <v>305</v>
      </c>
      <c r="D44" s="89">
        <f t="shared" si="0"/>
        <v>52</v>
      </c>
      <c r="E44" s="59">
        <v>26</v>
      </c>
      <c r="F44" s="59">
        <v>26</v>
      </c>
      <c r="G44" s="59">
        <v>536</v>
      </c>
      <c r="H44" s="59">
        <v>756000</v>
      </c>
      <c r="I44" s="86">
        <v>0</v>
      </c>
      <c r="J44" s="86">
        <v>0</v>
      </c>
      <c r="K44" s="86">
        <v>0</v>
      </c>
      <c r="L44" s="86">
        <v>0</v>
      </c>
      <c r="M44" s="86">
        <v>0</v>
      </c>
      <c r="N44" s="59">
        <f t="shared" si="1"/>
        <v>0</v>
      </c>
      <c r="O44" s="59">
        <v>0</v>
      </c>
      <c r="P44" s="59">
        <v>0</v>
      </c>
      <c r="Q44" s="59">
        <v>0</v>
      </c>
      <c r="R44" s="59">
        <v>0</v>
      </c>
    </row>
    <row r="45" spans="1:18" ht="13.5" customHeight="1">
      <c r="A45" s="69" t="s">
        <v>325</v>
      </c>
      <c r="B45" s="75" t="s">
        <v>296</v>
      </c>
      <c r="C45" s="76" t="s">
        <v>298</v>
      </c>
      <c r="D45" s="90">
        <f t="shared" si="0"/>
        <v>5225</v>
      </c>
      <c r="E45" s="85">
        <v>2623</v>
      </c>
      <c r="F45" s="85">
        <v>2602</v>
      </c>
      <c r="G45" s="85">
        <v>59478</v>
      </c>
      <c r="H45" s="85">
        <v>83268900</v>
      </c>
      <c r="I45" s="85">
        <v>0</v>
      </c>
      <c r="J45" s="85">
        <v>0</v>
      </c>
      <c r="K45" s="85">
        <v>0</v>
      </c>
      <c r="L45" s="85">
        <v>0</v>
      </c>
      <c r="M45" s="85">
        <v>0</v>
      </c>
      <c r="N45" s="85">
        <f t="shared" si="1"/>
        <v>34</v>
      </c>
      <c r="O45" s="85">
        <v>26</v>
      </c>
      <c r="P45" s="85">
        <v>8</v>
      </c>
      <c r="Q45" s="85">
        <v>189</v>
      </c>
      <c r="R45" s="85">
        <v>489845</v>
      </c>
    </row>
    <row r="46" spans="1:18" ht="13.5" customHeight="1">
      <c r="A46" s="150" t="s">
        <v>229</v>
      </c>
      <c r="B46" s="77" t="s">
        <v>300</v>
      </c>
      <c r="C46" s="78" t="s">
        <v>302</v>
      </c>
      <c r="D46" s="89">
        <f t="shared" si="0"/>
        <v>5168</v>
      </c>
      <c r="E46" s="59">
        <v>2594</v>
      </c>
      <c r="F46" s="59">
        <v>2574</v>
      </c>
      <c r="G46" s="59">
        <v>58808</v>
      </c>
      <c r="H46" s="59">
        <v>82331200</v>
      </c>
      <c r="I46" s="86">
        <v>0</v>
      </c>
      <c r="J46" s="86">
        <v>0</v>
      </c>
      <c r="K46" s="86">
        <v>0</v>
      </c>
      <c r="L46" s="86">
        <v>0</v>
      </c>
      <c r="M46" s="86">
        <v>0</v>
      </c>
      <c r="N46" s="59">
        <f t="shared" si="1"/>
        <v>33</v>
      </c>
      <c r="O46" s="59">
        <v>25</v>
      </c>
      <c r="P46" s="59">
        <v>8</v>
      </c>
      <c r="Q46" s="59">
        <v>187</v>
      </c>
      <c r="R46" s="59">
        <v>485345</v>
      </c>
    </row>
    <row r="47" spans="1:18" ht="13.5" customHeight="1">
      <c r="A47" s="151"/>
      <c r="B47" s="79" t="s">
        <v>304</v>
      </c>
      <c r="C47" s="80" t="s">
        <v>305</v>
      </c>
      <c r="D47" s="89">
        <f t="shared" si="0"/>
        <v>57</v>
      </c>
      <c r="E47" s="59">
        <v>29</v>
      </c>
      <c r="F47" s="59">
        <v>28</v>
      </c>
      <c r="G47" s="59">
        <v>670</v>
      </c>
      <c r="H47" s="59">
        <v>937700</v>
      </c>
      <c r="I47" s="86">
        <v>0</v>
      </c>
      <c r="J47" s="86">
        <v>0</v>
      </c>
      <c r="K47" s="86">
        <v>0</v>
      </c>
      <c r="L47" s="86">
        <v>0</v>
      </c>
      <c r="M47" s="86">
        <v>0</v>
      </c>
      <c r="N47" s="59">
        <f t="shared" si="1"/>
        <v>1</v>
      </c>
      <c r="O47" s="59">
        <v>1</v>
      </c>
      <c r="P47" s="59">
        <v>0</v>
      </c>
      <c r="Q47" s="59">
        <v>2</v>
      </c>
      <c r="R47" s="59">
        <v>4500</v>
      </c>
    </row>
    <row r="48" spans="1:18" ht="13.5" customHeight="1">
      <c r="A48" s="69" t="s">
        <v>326</v>
      </c>
      <c r="B48" s="75" t="s">
        <v>296</v>
      </c>
      <c r="C48" s="76" t="s">
        <v>298</v>
      </c>
      <c r="D48" s="90">
        <f t="shared" si="0"/>
        <v>15925</v>
      </c>
      <c r="E48" s="85">
        <v>8159</v>
      </c>
      <c r="F48" s="85">
        <v>7766</v>
      </c>
      <c r="G48" s="85">
        <v>174277</v>
      </c>
      <c r="H48" s="85">
        <v>261305210</v>
      </c>
      <c r="I48" s="85">
        <v>0</v>
      </c>
      <c r="J48" s="85">
        <v>0</v>
      </c>
      <c r="K48" s="85">
        <v>0</v>
      </c>
      <c r="L48" s="85">
        <v>0</v>
      </c>
      <c r="M48" s="85">
        <v>0</v>
      </c>
      <c r="N48" s="85">
        <f t="shared" si="1"/>
        <v>99</v>
      </c>
      <c r="O48" s="85">
        <v>46</v>
      </c>
      <c r="P48" s="85">
        <v>53</v>
      </c>
      <c r="Q48" s="85">
        <v>1193</v>
      </c>
      <c r="R48" s="85">
        <v>1766230</v>
      </c>
    </row>
    <row r="49" spans="1:18" ht="13.5" customHeight="1">
      <c r="A49" s="150" t="s">
        <v>230</v>
      </c>
      <c r="B49" s="77" t="s">
        <v>300</v>
      </c>
      <c r="C49" s="78" t="s">
        <v>302</v>
      </c>
      <c r="D49" s="89">
        <f t="shared" si="0"/>
        <v>15440</v>
      </c>
      <c r="E49" s="59">
        <v>7919</v>
      </c>
      <c r="F49" s="59">
        <v>7521</v>
      </c>
      <c r="G49" s="59">
        <v>169244</v>
      </c>
      <c r="H49" s="59">
        <v>253755710</v>
      </c>
      <c r="I49" s="86">
        <v>0</v>
      </c>
      <c r="J49" s="86">
        <v>0</v>
      </c>
      <c r="K49" s="86">
        <v>0</v>
      </c>
      <c r="L49" s="86">
        <v>0</v>
      </c>
      <c r="M49" s="86">
        <v>0</v>
      </c>
      <c r="N49" s="59">
        <f t="shared" si="1"/>
        <v>99</v>
      </c>
      <c r="O49" s="59">
        <v>46</v>
      </c>
      <c r="P49" s="59">
        <v>53</v>
      </c>
      <c r="Q49" s="59">
        <v>1193</v>
      </c>
      <c r="R49" s="59">
        <v>1766230</v>
      </c>
    </row>
    <row r="50" spans="1:18" ht="13.5" customHeight="1">
      <c r="A50" s="151"/>
      <c r="B50" s="79" t="s">
        <v>304</v>
      </c>
      <c r="C50" s="80" t="s">
        <v>305</v>
      </c>
      <c r="D50" s="89">
        <f t="shared" si="0"/>
        <v>485</v>
      </c>
      <c r="E50" s="59">
        <v>240</v>
      </c>
      <c r="F50" s="59">
        <v>245</v>
      </c>
      <c r="G50" s="59">
        <v>5033</v>
      </c>
      <c r="H50" s="59">
        <v>7549500</v>
      </c>
      <c r="I50" s="86">
        <v>0</v>
      </c>
      <c r="J50" s="86">
        <v>0</v>
      </c>
      <c r="K50" s="86">
        <v>0</v>
      </c>
      <c r="L50" s="86">
        <v>0</v>
      </c>
      <c r="M50" s="86">
        <v>0</v>
      </c>
      <c r="N50" s="59">
        <f t="shared" si="1"/>
        <v>0</v>
      </c>
      <c r="O50" s="59">
        <v>0</v>
      </c>
      <c r="P50" s="59">
        <v>0</v>
      </c>
      <c r="Q50" s="59">
        <v>0</v>
      </c>
      <c r="R50" s="59">
        <v>0</v>
      </c>
    </row>
    <row r="51" spans="1:18" ht="13.5" customHeight="1">
      <c r="A51" s="69" t="s">
        <v>287</v>
      </c>
      <c r="B51" s="75" t="s">
        <v>296</v>
      </c>
      <c r="C51" s="76" t="s">
        <v>298</v>
      </c>
      <c r="D51" s="90">
        <f t="shared" si="0"/>
        <v>4606</v>
      </c>
      <c r="E51" s="85">
        <v>2393</v>
      </c>
      <c r="F51" s="85">
        <v>2213</v>
      </c>
      <c r="G51" s="85">
        <v>44881</v>
      </c>
      <c r="H51" s="85">
        <v>62833400</v>
      </c>
      <c r="I51" s="85">
        <v>0</v>
      </c>
      <c r="J51" s="85">
        <v>0</v>
      </c>
      <c r="K51" s="85">
        <v>0</v>
      </c>
      <c r="L51" s="85">
        <v>0</v>
      </c>
      <c r="M51" s="85">
        <v>0</v>
      </c>
      <c r="N51" s="85">
        <f t="shared" si="1"/>
        <v>162</v>
      </c>
      <c r="O51" s="85">
        <v>84</v>
      </c>
      <c r="P51" s="85">
        <v>78</v>
      </c>
      <c r="Q51" s="85">
        <v>1804</v>
      </c>
      <c r="R51" s="85">
        <v>2672405</v>
      </c>
    </row>
    <row r="52" spans="1:18" ht="13.5" customHeight="1">
      <c r="A52" s="150" t="s">
        <v>216</v>
      </c>
      <c r="B52" s="77" t="s">
        <v>300</v>
      </c>
      <c r="C52" s="78" t="s">
        <v>302</v>
      </c>
      <c r="D52" s="89">
        <f t="shared" si="0"/>
        <v>4282</v>
      </c>
      <c r="E52" s="59">
        <v>2218</v>
      </c>
      <c r="F52" s="59">
        <v>2064</v>
      </c>
      <c r="G52" s="59">
        <v>41949</v>
      </c>
      <c r="H52" s="59">
        <v>58728600</v>
      </c>
      <c r="I52" s="86">
        <v>0</v>
      </c>
      <c r="J52" s="86">
        <v>0</v>
      </c>
      <c r="K52" s="86">
        <v>0</v>
      </c>
      <c r="L52" s="86">
        <v>0</v>
      </c>
      <c r="M52" s="86">
        <v>0</v>
      </c>
      <c r="N52" s="59">
        <f t="shared" si="1"/>
        <v>153</v>
      </c>
      <c r="O52" s="59">
        <v>78</v>
      </c>
      <c r="P52" s="59">
        <v>75</v>
      </c>
      <c r="Q52" s="59">
        <v>1720</v>
      </c>
      <c r="R52" s="59">
        <v>2555805</v>
      </c>
    </row>
    <row r="53" spans="1:18" ht="13.5" customHeight="1">
      <c r="A53" s="151"/>
      <c r="B53" s="79" t="s">
        <v>304</v>
      </c>
      <c r="C53" s="80" t="s">
        <v>305</v>
      </c>
      <c r="D53" s="89">
        <f t="shared" si="0"/>
        <v>324</v>
      </c>
      <c r="E53" s="59">
        <v>175</v>
      </c>
      <c r="F53" s="59">
        <v>149</v>
      </c>
      <c r="G53" s="59">
        <v>2932</v>
      </c>
      <c r="H53" s="59">
        <v>4104800</v>
      </c>
      <c r="I53" s="86">
        <v>0</v>
      </c>
      <c r="J53" s="86">
        <v>0</v>
      </c>
      <c r="K53" s="86">
        <v>0</v>
      </c>
      <c r="L53" s="86">
        <v>0</v>
      </c>
      <c r="M53" s="86">
        <v>0</v>
      </c>
      <c r="N53" s="59">
        <f t="shared" si="1"/>
        <v>9</v>
      </c>
      <c r="O53" s="59">
        <v>6</v>
      </c>
      <c r="P53" s="59">
        <v>3</v>
      </c>
      <c r="Q53" s="59">
        <v>84</v>
      </c>
      <c r="R53" s="59">
        <v>116600</v>
      </c>
    </row>
    <row r="54" spans="1:18" ht="13.5" customHeight="1">
      <c r="A54" s="69" t="s">
        <v>288</v>
      </c>
      <c r="B54" s="75" t="s">
        <v>296</v>
      </c>
      <c r="C54" s="76" t="s">
        <v>298</v>
      </c>
      <c r="D54" s="90">
        <f t="shared" si="0"/>
        <v>1285</v>
      </c>
      <c r="E54" s="85">
        <v>757</v>
      </c>
      <c r="F54" s="85">
        <v>528</v>
      </c>
      <c r="G54" s="85">
        <v>17160</v>
      </c>
      <c r="H54" s="85">
        <v>29156800</v>
      </c>
      <c r="I54" s="85">
        <v>0</v>
      </c>
      <c r="J54" s="85">
        <v>0</v>
      </c>
      <c r="K54" s="85">
        <v>0</v>
      </c>
      <c r="L54" s="85">
        <v>0</v>
      </c>
      <c r="M54" s="85">
        <v>0</v>
      </c>
      <c r="N54" s="85">
        <f t="shared" si="1"/>
        <v>98</v>
      </c>
      <c r="O54" s="85">
        <v>45</v>
      </c>
      <c r="P54" s="85">
        <v>53</v>
      </c>
      <c r="Q54" s="85">
        <v>1308</v>
      </c>
      <c r="R54" s="85">
        <v>1591700</v>
      </c>
    </row>
    <row r="55" spans="1:18" ht="13.5" customHeight="1">
      <c r="A55" s="150" t="s">
        <v>217</v>
      </c>
      <c r="B55" s="77" t="s">
        <v>300</v>
      </c>
      <c r="C55" s="78" t="s">
        <v>302</v>
      </c>
      <c r="D55" s="89">
        <f t="shared" si="0"/>
        <v>486</v>
      </c>
      <c r="E55" s="59">
        <v>260</v>
      </c>
      <c r="F55" s="59">
        <v>226</v>
      </c>
      <c r="G55" s="59">
        <v>7659</v>
      </c>
      <c r="H55" s="59">
        <v>13097600</v>
      </c>
      <c r="I55" s="86">
        <v>0</v>
      </c>
      <c r="J55" s="86">
        <v>0</v>
      </c>
      <c r="K55" s="86">
        <v>0</v>
      </c>
      <c r="L55" s="86">
        <v>0</v>
      </c>
      <c r="M55" s="86">
        <v>0</v>
      </c>
      <c r="N55" s="59">
        <f t="shared" si="1"/>
        <v>54</v>
      </c>
      <c r="O55" s="59">
        <v>18</v>
      </c>
      <c r="P55" s="59">
        <v>36</v>
      </c>
      <c r="Q55" s="59">
        <v>696</v>
      </c>
      <c r="R55" s="59">
        <v>1044000</v>
      </c>
    </row>
    <row r="56" spans="1:18" ht="13.5" customHeight="1">
      <c r="A56" s="151"/>
      <c r="B56" s="79" t="s">
        <v>304</v>
      </c>
      <c r="C56" s="80" t="s">
        <v>305</v>
      </c>
      <c r="D56" s="89">
        <f t="shared" si="0"/>
        <v>799</v>
      </c>
      <c r="E56" s="59">
        <v>497</v>
      </c>
      <c r="F56" s="59">
        <v>302</v>
      </c>
      <c r="G56" s="59">
        <v>9501</v>
      </c>
      <c r="H56" s="59">
        <v>16059200</v>
      </c>
      <c r="I56" s="86">
        <v>0</v>
      </c>
      <c r="J56" s="86">
        <v>0</v>
      </c>
      <c r="K56" s="86">
        <v>0</v>
      </c>
      <c r="L56" s="86">
        <v>0</v>
      </c>
      <c r="M56" s="86">
        <v>0</v>
      </c>
      <c r="N56" s="59">
        <f t="shared" si="1"/>
        <v>44</v>
      </c>
      <c r="O56" s="59">
        <v>27</v>
      </c>
      <c r="P56" s="59">
        <v>17</v>
      </c>
      <c r="Q56" s="59">
        <v>612</v>
      </c>
      <c r="R56" s="59">
        <v>547700</v>
      </c>
    </row>
    <row r="57" spans="1:18" ht="13.5" customHeight="1">
      <c r="A57" s="69" t="s">
        <v>289</v>
      </c>
      <c r="B57" s="75" t="s">
        <v>296</v>
      </c>
      <c r="C57" s="76" t="s">
        <v>298</v>
      </c>
      <c r="D57" s="90">
        <f t="shared" si="0"/>
        <v>3598</v>
      </c>
      <c r="E57" s="85">
        <v>1799</v>
      </c>
      <c r="F57" s="85">
        <v>1799</v>
      </c>
      <c r="G57" s="85">
        <v>34927</v>
      </c>
      <c r="H57" s="85">
        <v>55883200</v>
      </c>
      <c r="I57" s="85">
        <v>0</v>
      </c>
      <c r="J57" s="85">
        <v>0</v>
      </c>
      <c r="K57" s="85">
        <v>0</v>
      </c>
      <c r="L57" s="85">
        <v>0</v>
      </c>
      <c r="M57" s="85">
        <v>0</v>
      </c>
      <c r="N57" s="85">
        <f t="shared" si="1"/>
        <v>63</v>
      </c>
      <c r="O57" s="85">
        <v>34</v>
      </c>
      <c r="P57" s="85">
        <v>29</v>
      </c>
      <c r="Q57" s="85">
        <v>634</v>
      </c>
      <c r="R57" s="85">
        <v>754598</v>
      </c>
    </row>
    <row r="58" spans="1:18" ht="13.5" customHeight="1">
      <c r="A58" s="150" t="s">
        <v>218</v>
      </c>
      <c r="B58" s="77" t="s">
        <v>300</v>
      </c>
      <c r="C58" s="78" t="s">
        <v>302</v>
      </c>
      <c r="D58" s="89">
        <f t="shared" si="0"/>
        <v>1937</v>
      </c>
      <c r="E58" s="59">
        <v>965</v>
      </c>
      <c r="F58" s="59">
        <v>972</v>
      </c>
      <c r="G58" s="59">
        <v>19044</v>
      </c>
      <c r="H58" s="59">
        <v>30470400</v>
      </c>
      <c r="I58" s="86">
        <v>0</v>
      </c>
      <c r="J58" s="86">
        <v>0</v>
      </c>
      <c r="K58" s="86">
        <v>0</v>
      </c>
      <c r="L58" s="86">
        <v>0</v>
      </c>
      <c r="M58" s="86">
        <v>0</v>
      </c>
      <c r="N58" s="59">
        <f t="shared" si="1"/>
        <v>20</v>
      </c>
      <c r="O58" s="59">
        <v>11</v>
      </c>
      <c r="P58" s="59">
        <v>9</v>
      </c>
      <c r="Q58" s="59">
        <v>201</v>
      </c>
      <c r="R58" s="59">
        <v>294500</v>
      </c>
    </row>
    <row r="59" spans="1:18" ht="13.5" customHeight="1">
      <c r="A59" s="151"/>
      <c r="B59" s="79" t="s">
        <v>304</v>
      </c>
      <c r="C59" s="80" t="s">
        <v>305</v>
      </c>
      <c r="D59" s="89">
        <f t="shared" si="0"/>
        <v>1661</v>
      </c>
      <c r="E59" s="59">
        <v>834</v>
      </c>
      <c r="F59" s="59">
        <v>827</v>
      </c>
      <c r="G59" s="59">
        <v>15883</v>
      </c>
      <c r="H59" s="59">
        <v>25412800</v>
      </c>
      <c r="I59" s="86">
        <v>0</v>
      </c>
      <c r="J59" s="86">
        <v>0</v>
      </c>
      <c r="K59" s="86">
        <v>0</v>
      </c>
      <c r="L59" s="86">
        <v>0</v>
      </c>
      <c r="M59" s="86">
        <v>0</v>
      </c>
      <c r="N59" s="59">
        <f t="shared" si="1"/>
        <v>43</v>
      </c>
      <c r="O59" s="59">
        <v>23</v>
      </c>
      <c r="P59" s="59">
        <v>20</v>
      </c>
      <c r="Q59" s="59">
        <v>433</v>
      </c>
      <c r="R59" s="59">
        <v>460098</v>
      </c>
    </row>
    <row r="60" spans="1:18" ht="13.5" customHeight="1">
      <c r="A60" s="69" t="s">
        <v>290</v>
      </c>
      <c r="B60" s="75" t="s">
        <v>296</v>
      </c>
      <c r="C60" s="76" t="s">
        <v>298</v>
      </c>
      <c r="D60" s="90">
        <f t="shared" si="0"/>
        <v>221</v>
      </c>
      <c r="E60" s="85">
        <v>116</v>
      </c>
      <c r="F60" s="85">
        <v>105</v>
      </c>
      <c r="G60" s="85">
        <v>2444</v>
      </c>
      <c r="H60" s="85">
        <v>3421600</v>
      </c>
      <c r="I60" s="85">
        <v>0</v>
      </c>
      <c r="J60" s="85">
        <v>0</v>
      </c>
      <c r="K60" s="85">
        <v>0</v>
      </c>
      <c r="L60" s="85">
        <v>0</v>
      </c>
      <c r="M60" s="85">
        <v>0</v>
      </c>
      <c r="N60" s="85">
        <f t="shared" si="1"/>
        <v>92</v>
      </c>
      <c r="O60" s="85">
        <v>43</v>
      </c>
      <c r="P60" s="85">
        <v>49</v>
      </c>
      <c r="Q60" s="85">
        <v>731</v>
      </c>
      <c r="R60" s="85">
        <v>981986</v>
      </c>
    </row>
    <row r="61" spans="1:18" ht="13.5" customHeight="1">
      <c r="A61" s="150" t="s">
        <v>219</v>
      </c>
      <c r="B61" s="77" t="s">
        <v>300</v>
      </c>
      <c r="C61" s="78" t="s">
        <v>302</v>
      </c>
      <c r="D61" s="89">
        <f t="shared" si="0"/>
        <v>221</v>
      </c>
      <c r="E61" s="59">
        <v>116</v>
      </c>
      <c r="F61" s="59">
        <v>105</v>
      </c>
      <c r="G61" s="59">
        <v>2444</v>
      </c>
      <c r="H61" s="59">
        <v>3421600</v>
      </c>
      <c r="I61" s="86">
        <v>0</v>
      </c>
      <c r="J61" s="86">
        <v>0</v>
      </c>
      <c r="K61" s="86">
        <v>0</v>
      </c>
      <c r="L61" s="86">
        <v>0</v>
      </c>
      <c r="M61" s="86">
        <v>0</v>
      </c>
      <c r="N61" s="59">
        <f t="shared" si="1"/>
        <v>92</v>
      </c>
      <c r="O61" s="59">
        <v>43</v>
      </c>
      <c r="P61" s="59">
        <v>49</v>
      </c>
      <c r="Q61" s="59">
        <v>731</v>
      </c>
      <c r="R61" s="59">
        <v>981986</v>
      </c>
    </row>
    <row r="62" spans="1:18" ht="13.5" customHeight="1">
      <c r="A62" s="151"/>
      <c r="B62" s="79" t="s">
        <v>304</v>
      </c>
      <c r="C62" s="80" t="s">
        <v>305</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296</v>
      </c>
      <c r="C63" s="76" t="s">
        <v>298</v>
      </c>
      <c r="D63" s="90">
        <f t="shared" si="0"/>
        <v>4075</v>
      </c>
      <c r="E63" s="85">
        <v>1978</v>
      </c>
      <c r="F63" s="85">
        <v>2097</v>
      </c>
      <c r="G63" s="85">
        <v>44548</v>
      </c>
      <c r="H63" s="85">
        <v>62367200</v>
      </c>
      <c r="I63" s="85">
        <v>0</v>
      </c>
      <c r="J63" s="85">
        <v>0</v>
      </c>
      <c r="K63" s="85">
        <v>0</v>
      </c>
      <c r="L63" s="85">
        <v>0</v>
      </c>
      <c r="M63" s="85">
        <v>0</v>
      </c>
      <c r="N63" s="85">
        <f t="shared" si="1"/>
        <v>2</v>
      </c>
      <c r="O63" s="85">
        <v>1</v>
      </c>
      <c r="P63" s="85">
        <v>1</v>
      </c>
      <c r="Q63" s="85">
        <v>15</v>
      </c>
      <c r="R63" s="85">
        <v>20740</v>
      </c>
    </row>
    <row r="64" spans="1:18" ht="13.5" customHeight="1">
      <c r="A64" s="150" t="s">
        <v>220</v>
      </c>
      <c r="B64" s="77" t="s">
        <v>300</v>
      </c>
      <c r="C64" s="78" t="s">
        <v>302</v>
      </c>
      <c r="D64" s="89">
        <f t="shared" si="0"/>
        <v>3826</v>
      </c>
      <c r="E64" s="59">
        <v>1852</v>
      </c>
      <c r="F64" s="59">
        <v>1974</v>
      </c>
      <c r="G64" s="59">
        <v>41900</v>
      </c>
      <c r="H64" s="59">
        <v>58660000</v>
      </c>
      <c r="I64" s="86">
        <v>0</v>
      </c>
      <c r="J64" s="86">
        <v>0</v>
      </c>
      <c r="K64" s="86">
        <v>0</v>
      </c>
      <c r="L64" s="86">
        <v>0</v>
      </c>
      <c r="M64" s="86">
        <v>0</v>
      </c>
      <c r="N64" s="59">
        <f t="shared" si="1"/>
        <v>2</v>
      </c>
      <c r="O64" s="59">
        <v>1</v>
      </c>
      <c r="P64" s="59">
        <v>1</v>
      </c>
      <c r="Q64" s="59">
        <v>15</v>
      </c>
      <c r="R64" s="59">
        <v>20740</v>
      </c>
    </row>
    <row r="65" spans="1:18" ht="13.5" customHeight="1">
      <c r="A65" s="151"/>
      <c r="B65" s="79" t="s">
        <v>304</v>
      </c>
      <c r="C65" s="80" t="s">
        <v>305</v>
      </c>
      <c r="D65" s="89">
        <f t="shared" si="0"/>
        <v>249</v>
      </c>
      <c r="E65" s="59">
        <v>126</v>
      </c>
      <c r="F65" s="59">
        <v>123</v>
      </c>
      <c r="G65" s="59">
        <v>2648</v>
      </c>
      <c r="H65" s="59">
        <v>3707200</v>
      </c>
      <c r="I65" s="86">
        <v>0</v>
      </c>
      <c r="J65" s="86">
        <v>0</v>
      </c>
      <c r="K65" s="86">
        <v>0</v>
      </c>
      <c r="L65" s="86">
        <v>0</v>
      </c>
      <c r="M65" s="86">
        <v>0</v>
      </c>
      <c r="N65" s="59">
        <f t="shared" si="1"/>
        <v>0</v>
      </c>
      <c r="O65" s="59">
        <v>0</v>
      </c>
      <c r="P65" s="59">
        <v>0</v>
      </c>
      <c r="Q65" s="59">
        <v>0</v>
      </c>
      <c r="R65" s="59">
        <v>0</v>
      </c>
    </row>
    <row r="66" spans="1:18" ht="13.5" customHeight="1">
      <c r="A66" s="69" t="s">
        <v>292</v>
      </c>
      <c r="B66" s="75" t="s">
        <v>296</v>
      </c>
      <c r="C66" s="76" t="s">
        <v>298</v>
      </c>
      <c r="D66" s="90">
        <f t="shared" si="0"/>
        <v>1239</v>
      </c>
      <c r="E66" s="85">
        <v>586</v>
      </c>
      <c r="F66" s="85">
        <v>653</v>
      </c>
      <c r="G66" s="85">
        <v>11962</v>
      </c>
      <c r="H66" s="85">
        <v>16959600</v>
      </c>
      <c r="I66" s="85">
        <v>0</v>
      </c>
      <c r="J66" s="85">
        <v>0</v>
      </c>
      <c r="K66" s="85">
        <v>0</v>
      </c>
      <c r="L66" s="85">
        <v>0</v>
      </c>
      <c r="M66" s="85">
        <v>0</v>
      </c>
      <c r="N66" s="85">
        <f t="shared" si="1"/>
        <v>4</v>
      </c>
      <c r="O66" s="85">
        <v>2</v>
      </c>
      <c r="P66" s="85">
        <v>2</v>
      </c>
      <c r="Q66" s="85">
        <v>197</v>
      </c>
      <c r="R66" s="85">
        <v>261050</v>
      </c>
    </row>
    <row r="67" spans="1:18" ht="13.5" customHeight="1">
      <c r="A67" s="150" t="s">
        <v>221</v>
      </c>
      <c r="B67" s="77" t="s">
        <v>300</v>
      </c>
      <c r="C67" s="78" t="s">
        <v>302</v>
      </c>
      <c r="D67" s="89">
        <f t="shared" si="0"/>
        <v>1239</v>
      </c>
      <c r="E67" s="59">
        <v>586</v>
      </c>
      <c r="F67" s="59">
        <v>653</v>
      </c>
      <c r="G67" s="59">
        <v>11947</v>
      </c>
      <c r="H67" s="59">
        <v>16938600</v>
      </c>
      <c r="I67" s="86">
        <v>0</v>
      </c>
      <c r="J67" s="86">
        <v>0</v>
      </c>
      <c r="K67" s="86">
        <v>0</v>
      </c>
      <c r="L67" s="86">
        <v>0</v>
      </c>
      <c r="M67" s="86">
        <v>0</v>
      </c>
      <c r="N67" s="59">
        <f t="shared" si="1"/>
        <v>4</v>
      </c>
      <c r="O67" s="59">
        <v>2</v>
      </c>
      <c r="P67" s="59">
        <v>2</v>
      </c>
      <c r="Q67" s="59">
        <v>197</v>
      </c>
      <c r="R67" s="59">
        <v>261050</v>
      </c>
    </row>
    <row r="68" spans="1:18" ht="13.5" customHeight="1">
      <c r="A68" s="151"/>
      <c r="B68" s="79" t="s">
        <v>304</v>
      </c>
      <c r="C68" s="80" t="s">
        <v>305</v>
      </c>
      <c r="D68" s="89">
        <f t="shared" si="0"/>
        <v>0</v>
      </c>
      <c r="E68" s="59">
        <v>0</v>
      </c>
      <c r="F68" s="59">
        <v>0</v>
      </c>
      <c r="G68" s="59">
        <v>15</v>
      </c>
      <c r="H68" s="59">
        <v>21000</v>
      </c>
      <c r="I68" s="86">
        <v>0</v>
      </c>
      <c r="J68" s="86">
        <v>0</v>
      </c>
      <c r="K68" s="86">
        <v>0</v>
      </c>
      <c r="L68" s="86">
        <v>0</v>
      </c>
      <c r="M68" s="86">
        <v>0</v>
      </c>
      <c r="N68" s="59">
        <f t="shared" si="1"/>
        <v>0</v>
      </c>
      <c r="O68" s="59">
        <v>0</v>
      </c>
      <c r="P68" s="59">
        <v>0</v>
      </c>
      <c r="Q68" s="59">
        <v>0</v>
      </c>
      <c r="R68" s="59">
        <v>0</v>
      </c>
    </row>
    <row r="69" spans="1:18" ht="13.5" customHeight="1">
      <c r="A69" s="69" t="s">
        <v>327</v>
      </c>
      <c r="B69" s="75" t="s">
        <v>296</v>
      </c>
      <c r="C69" s="76" t="s">
        <v>298</v>
      </c>
      <c r="D69" s="90">
        <f t="shared" si="0"/>
        <v>5869</v>
      </c>
      <c r="E69" s="85">
        <v>2838</v>
      </c>
      <c r="F69" s="85">
        <v>3031</v>
      </c>
      <c r="G69" s="85">
        <v>61592</v>
      </c>
      <c r="H69" s="85">
        <v>204671600</v>
      </c>
      <c r="I69" s="85">
        <v>0</v>
      </c>
      <c r="J69" s="85">
        <v>0</v>
      </c>
      <c r="K69" s="85">
        <v>0</v>
      </c>
      <c r="L69" s="85">
        <v>0</v>
      </c>
      <c r="M69" s="85">
        <v>0</v>
      </c>
      <c r="N69" s="85">
        <f t="shared" si="1"/>
        <v>38</v>
      </c>
      <c r="O69" s="85">
        <v>23</v>
      </c>
      <c r="P69" s="85">
        <v>15</v>
      </c>
      <c r="Q69" s="85">
        <v>431</v>
      </c>
      <c r="R69" s="85">
        <v>532500</v>
      </c>
    </row>
    <row r="70" spans="1:18" ht="13.5" customHeight="1">
      <c r="A70" s="150" t="s">
        <v>231</v>
      </c>
      <c r="B70" s="77" t="s">
        <v>300</v>
      </c>
      <c r="C70" s="78" t="s">
        <v>302</v>
      </c>
      <c r="D70" s="89">
        <f t="shared" si="0"/>
        <v>5762</v>
      </c>
      <c r="E70" s="59">
        <v>2793</v>
      </c>
      <c r="F70" s="59">
        <v>2969</v>
      </c>
      <c r="G70" s="59">
        <v>60378</v>
      </c>
      <c r="H70" s="59">
        <v>200555600</v>
      </c>
      <c r="I70" s="86">
        <v>0</v>
      </c>
      <c r="J70" s="86">
        <v>0</v>
      </c>
      <c r="K70" s="86">
        <v>0</v>
      </c>
      <c r="L70" s="86">
        <v>0</v>
      </c>
      <c r="M70" s="86">
        <v>0</v>
      </c>
      <c r="N70" s="59">
        <f t="shared" si="1"/>
        <v>38</v>
      </c>
      <c r="O70" s="59">
        <v>23</v>
      </c>
      <c r="P70" s="59">
        <v>15</v>
      </c>
      <c r="Q70" s="59">
        <v>431</v>
      </c>
      <c r="R70" s="59">
        <v>532500</v>
      </c>
    </row>
    <row r="71" spans="1:18" ht="13.5" customHeight="1">
      <c r="A71" s="151"/>
      <c r="B71" s="79" t="s">
        <v>304</v>
      </c>
      <c r="C71" s="80" t="s">
        <v>305</v>
      </c>
      <c r="D71" s="89">
        <f t="shared" si="0"/>
        <v>107</v>
      </c>
      <c r="E71" s="59">
        <v>45</v>
      </c>
      <c r="F71" s="59">
        <v>62</v>
      </c>
      <c r="G71" s="59">
        <v>1214</v>
      </c>
      <c r="H71" s="59">
        <v>4116000</v>
      </c>
      <c r="I71" s="86">
        <v>0</v>
      </c>
      <c r="J71" s="86">
        <v>0</v>
      </c>
      <c r="K71" s="86">
        <v>0</v>
      </c>
      <c r="L71" s="86">
        <v>0</v>
      </c>
      <c r="M71" s="86">
        <v>0</v>
      </c>
      <c r="N71" s="59">
        <f t="shared" si="1"/>
        <v>0</v>
      </c>
      <c r="O71" s="59">
        <v>0</v>
      </c>
      <c r="P71" s="59">
        <v>0</v>
      </c>
      <c r="Q71" s="59">
        <v>0</v>
      </c>
      <c r="R71" s="59">
        <v>0</v>
      </c>
    </row>
    <row r="72" spans="1:18" ht="13.5" customHeight="1">
      <c r="A72" s="69" t="s">
        <v>293</v>
      </c>
      <c r="B72" s="75" t="s">
        <v>296</v>
      </c>
      <c r="C72" s="76" t="s">
        <v>298</v>
      </c>
      <c r="D72" s="90">
        <f t="shared" si="0"/>
        <v>2283</v>
      </c>
      <c r="E72" s="85">
        <v>1114</v>
      </c>
      <c r="F72" s="85">
        <v>1169</v>
      </c>
      <c r="G72" s="85">
        <v>24860</v>
      </c>
      <c r="H72" s="85">
        <v>34804000</v>
      </c>
      <c r="I72" s="85">
        <v>0</v>
      </c>
      <c r="J72" s="85">
        <v>0</v>
      </c>
      <c r="K72" s="85">
        <v>0</v>
      </c>
      <c r="L72" s="85">
        <v>0</v>
      </c>
      <c r="M72" s="85">
        <v>0</v>
      </c>
      <c r="N72" s="85">
        <f t="shared" si="1"/>
        <v>10</v>
      </c>
      <c r="O72" s="85">
        <v>5</v>
      </c>
      <c r="P72" s="85">
        <v>5</v>
      </c>
      <c r="Q72" s="85">
        <v>97</v>
      </c>
      <c r="R72" s="85">
        <v>145500</v>
      </c>
    </row>
    <row r="73" spans="1:18" ht="13.5" customHeight="1">
      <c r="A73" s="150" t="s">
        <v>222</v>
      </c>
      <c r="B73" s="77" t="s">
        <v>300</v>
      </c>
      <c r="C73" s="78" t="s">
        <v>302</v>
      </c>
      <c r="D73" s="89">
        <f t="shared" si="0"/>
        <v>2283</v>
      </c>
      <c r="E73" s="59">
        <v>1114</v>
      </c>
      <c r="F73" s="59">
        <v>1169</v>
      </c>
      <c r="G73" s="59">
        <v>24860</v>
      </c>
      <c r="H73" s="59">
        <v>34804000</v>
      </c>
      <c r="I73" s="86">
        <v>0</v>
      </c>
      <c r="J73" s="86">
        <v>0</v>
      </c>
      <c r="K73" s="86">
        <v>0</v>
      </c>
      <c r="L73" s="86">
        <v>0</v>
      </c>
      <c r="M73" s="86">
        <v>0</v>
      </c>
      <c r="N73" s="59">
        <f t="shared" si="1"/>
        <v>10</v>
      </c>
      <c r="O73" s="59">
        <v>5</v>
      </c>
      <c r="P73" s="59">
        <v>5</v>
      </c>
      <c r="Q73" s="59">
        <v>97</v>
      </c>
      <c r="R73" s="59">
        <v>145500</v>
      </c>
    </row>
    <row r="74" spans="1:18" ht="13.5" customHeight="1">
      <c r="A74" s="151"/>
      <c r="B74" s="79" t="s">
        <v>304</v>
      </c>
      <c r="C74" s="80" t="s">
        <v>305</v>
      </c>
      <c r="D74" s="89">
        <f t="shared" ref="D74:D89" si="2">SUM(E74:F74)</f>
        <v>0</v>
      </c>
      <c r="E74" s="59">
        <v>0</v>
      </c>
      <c r="F74" s="59">
        <v>0</v>
      </c>
      <c r="G74" s="59">
        <v>0</v>
      </c>
      <c r="H74" s="59">
        <v>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296</v>
      </c>
      <c r="C75" s="76" t="s">
        <v>298</v>
      </c>
      <c r="D75" s="90">
        <f t="shared" si="2"/>
        <v>2375</v>
      </c>
      <c r="E75" s="85">
        <v>1119</v>
      </c>
      <c r="F75" s="85">
        <v>1256</v>
      </c>
      <c r="G75" s="85">
        <v>17099</v>
      </c>
      <c r="H75" s="85">
        <v>23938600</v>
      </c>
      <c r="I75" s="85">
        <v>0</v>
      </c>
      <c r="J75" s="85">
        <v>0</v>
      </c>
      <c r="K75" s="85">
        <v>0</v>
      </c>
      <c r="L75" s="85">
        <v>0</v>
      </c>
      <c r="M75" s="85">
        <v>0</v>
      </c>
      <c r="N75" s="85">
        <f t="shared" si="3"/>
        <v>98</v>
      </c>
      <c r="O75" s="85">
        <v>49</v>
      </c>
      <c r="P75" s="85">
        <v>49</v>
      </c>
      <c r="Q75" s="85">
        <v>995</v>
      </c>
      <c r="R75" s="85">
        <v>1431455</v>
      </c>
    </row>
    <row r="76" spans="1:18" ht="13.5" customHeight="1">
      <c r="A76" s="150" t="s">
        <v>232</v>
      </c>
      <c r="B76" s="77" t="s">
        <v>300</v>
      </c>
      <c r="C76" s="78" t="s">
        <v>302</v>
      </c>
      <c r="D76" s="89">
        <f t="shared" si="2"/>
        <v>2375</v>
      </c>
      <c r="E76" s="59">
        <v>1119</v>
      </c>
      <c r="F76" s="59">
        <v>1256</v>
      </c>
      <c r="G76" s="59">
        <v>17099</v>
      </c>
      <c r="H76" s="59">
        <v>23938600</v>
      </c>
      <c r="I76" s="86">
        <v>0</v>
      </c>
      <c r="J76" s="86">
        <v>0</v>
      </c>
      <c r="K76" s="86">
        <v>0</v>
      </c>
      <c r="L76" s="86">
        <v>0</v>
      </c>
      <c r="M76" s="86">
        <v>0</v>
      </c>
      <c r="N76" s="59">
        <f t="shared" si="3"/>
        <v>98</v>
      </c>
      <c r="O76" s="59">
        <v>49</v>
      </c>
      <c r="P76" s="59">
        <v>49</v>
      </c>
      <c r="Q76" s="59">
        <v>995</v>
      </c>
      <c r="R76" s="59">
        <v>1431455</v>
      </c>
    </row>
    <row r="77" spans="1:18" ht="13.5" customHeight="1">
      <c r="A77" s="151"/>
      <c r="B77" s="79" t="s">
        <v>304</v>
      </c>
      <c r="C77" s="80" t="s">
        <v>305</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296</v>
      </c>
      <c r="C78" s="76" t="s">
        <v>298</v>
      </c>
      <c r="D78" s="90">
        <f t="shared" si="2"/>
        <v>3113</v>
      </c>
      <c r="E78" s="85">
        <v>1673</v>
      </c>
      <c r="F78" s="85">
        <v>1440</v>
      </c>
      <c r="G78" s="85">
        <v>32672</v>
      </c>
      <c r="H78" s="85">
        <v>90055824</v>
      </c>
      <c r="I78" s="85">
        <v>0</v>
      </c>
      <c r="J78" s="85">
        <v>0</v>
      </c>
      <c r="K78" s="85">
        <v>0</v>
      </c>
      <c r="L78" s="85">
        <v>0</v>
      </c>
      <c r="M78" s="85">
        <v>0</v>
      </c>
      <c r="N78" s="85">
        <f t="shared" si="3"/>
        <v>2815</v>
      </c>
      <c r="O78" s="85">
        <v>1456</v>
      </c>
      <c r="P78" s="85">
        <v>1359</v>
      </c>
      <c r="Q78" s="85">
        <v>28120</v>
      </c>
      <c r="R78" s="85">
        <v>103613863</v>
      </c>
    </row>
    <row r="79" spans="1:18" ht="13.5" customHeight="1">
      <c r="A79" s="168" t="s">
        <v>394</v>
      </c>
      <c r="B79" s="77" t="s">
        <v>300</v>
      </c>
      <c r="C79" s="78" t="s">
        <v>302</v>
      </c>
      <c r="D79" s="89">
        <f t="shared" si="2"/>
        <v>3082</v>
      </c>
      <c r="E79" s="59">
        <v>1659</v>
      </c>
      <c r="F79" s="59">
        <v>1423</v>
      </c>
      <c r="G79" s="59">
        <v>32470</v>
      </c>
      <c r="H79" s="59">
        <v>89454024</v>
      </c>
      <c r="I79" s="86">
        <v>0</v>
      </c>
      <c r="J79" s="86">
        <v>0</v>
      </c>
      <c r="K79" s="86">
        <v>0</v>
      </c>
      <c r="L79" s="86">
        <v>0</v>
      </c>
      <c r="M79" s="86">
        <v>0</v>
      </c>
      <c r="N79" s="59">
        <f t="shared" si="3"/>
        <v>2815</v>
      </c>
      <c r="O79" s="59">
        <v>1456</v>
      </c>
      <c r="P79" s="59">
        <v>1359</v>
      </c>
      <c r="Q79" s="59">
        <v>28120</v>
      </c>
      <c r="R79" s="59">
        <v>103613863</v>
      </c>
    </row>
    <row r="80" spans="1:18" ht="13.5" customHeight="1">
      <c r="A80" s="169"/>
      <c r="B80" s="79" t="s">
        <v>304</v>
      </c>
      <c r="C80" s="80" t="s">
        <v>305</v>
      </c>
      <c r="D80" s="89">
        <f t="shared" si="2"/>
        <v>31</v>
      </c>
      <c r="E80" s="59">
        <v>14</v>
      </c>
      <c r="F80" s="59">
        <v>17</v>
      </c>
      <c r="G80" s="59">
        <v>202</v>
      </c>
      <c r="H80" s="59">
        <v>601800</v>
      </c>
      <c r="I80" s="86">
        <v>0</v>
      </c>
      <c r="J80" s="86">
        <v>0</v>
      </c>
      <c r="K80" s="86">
        <v>0</v>
      </c>
      <c r="L80" s="86">
        <v>0</v>
      </c>
      <c r="M80" s="86">
        <v>0</v>
      </c>
      <c r="N80" s="59">
        <f t="shared" si="3"/>
        <v>0</v>
      </c>
      <c r="O80" s="59">
        <v>0</v>
      </c>
      <c r="P80" s="59">
        <v>0</v>
      </c>
      <c r="Q80" s="59">
        <v>0</v>
      </c>
      <c r="R80" s="59">
        <v>0</v>
      </c>
    </row>
    <row r="81" spans="1:18" ht="13.5" customHeight="1">
      <c r="A81" s="97" t="s">
        <v>401</v>
      </c>
      <c r="B81" s="75" t="s">
        <v>296</v>
      </c>
      <c r="C81" s="76" t="s">
        <v>298</v>
      </c>
      <c r="D81" s="90">
        <f t="shared" si="2"/>
        <v>9947</v>
      </c>
      <c r="E81" s="85">
        <v>5003</v>
      </c>
      <c r="F81" s="85">
        <v>4944</v>
      </c>
      <c r="G81" s="85">
        <v>115992</v>
      </c>
      <c r="H81" s="85">
        <v>208801368</v>
      </c>
      <c r="I81" s="85">
        <v>0</v>
      </c>
      <c r="J81" s="85">
        <v>0</v>
      </c>
      <c r="K81" s="85">
        <v>0</v>
      </c>
      <c r="L81" s="85">
        <v>0</v>
      </c>
      <c r="M81" s="85">
        <v>0</v>
      </c>
      <c r="N81" s="85">
        <f t="shared" si="3"/>
        <v>6517</v>
      </c>
      <c r="O81" s="85">
        <v>3352</v>
      </c>
      <c r="P81" s="85">
        <v>3165</v>
      </c>
      <c r="Q81" s="85">
        <v>59380</v>
      </c>
      <c r="R81" s="85">
        <v>176309537</v>
      </c>
    </row>
    <row r="82" spans="1:18" ht="13.5" customHeight="1">
      <c r="A82" s="170" t="s">
        <v>402</v>
      </c>
      <c r="B82" s="77" t="s">
        <v>300</v>
      </c>
      <c r="C82" s="78" t="s">
        <v>302</v>
      </c>
      <c r="D82" s="89">
        <f t="shared" si="2"/>
        <v>9776</v>
      </c>
      <c r="E82" s="59">
        <v>4911</v>
      </c>
      <c r="F82" s="59">
        <v>4865</v>
      </c>
      <c r="G82" s="59">
        <v>114008</v>
      </c>
      <c r="H82" s="59">
        <v>205230240</v>
      </c>
      <c r="I82" s="86">
        <v>0</v>
      </c>
      <c r="J82" s="86">
        <v>0</v>
      </c>
      <c r="K82" s="86">
        <v>0</v>
      </c>
      <c r="L82" s="86">
        <v>0</v>
      </c>
      <c r="M82" s="86">
        <v>0</v>
      </c>
      <c r="N82" s="59">
        <f t="shared" si="3"/>
        <v>5862</v>
      </c>
      <c r="O82" s="59">
        <v>3043</v>
      </c>
      <c r="P82" s="59">
        <v>2819</v>
      </c>
      <c r="Q82" s="59">
        <v>53500</v>
      </c>
      <c r="R82" s="59">
        <v>159141617</v>
      </c>
    </row>
    <row r="83" spans="1:18" ht="13.5" customHeight="1">
      <c r="A83" s="171"/>
      <c r="B83" s="79" t="s">
        <v>304</v>
      </c>
      <c r="C83" s="80" t="s">
        <v>305</v>
      </c>
      <c r="D83" s="89">
        <f t="shared" si="2"/>
        <v>171</v>
      </c>
      <c r="E83" s="59">
        <v>92</v>
      </c>
      <c r="F83" s="59">
        <v>79</v>
      </c>
      <c r="G83" s="59">
        <v>1984</v>
      </c>
      <c r="H83" s="59">
        <v>3571128</v>
      </c>
      <c r="I83" s="86">
        <v>0</v>
      </c>
      <c r="J83" s="86">
        <v>0</v>
      </c>
      <c r="K83" s="86">
        <v>0</v>
      </c>
      <c r="L83" s="86">
        <v>0</v>
      </c>
      <c r="M83" s="86">
        <v>0</v>
      </c>
      <c r="N83" s="59">
        <f t="shared" si="3"/>
        <v>655</v>
      </c>
      <c r="O83" s="59">
        <v>309</v>
      </c>
      <c r="P83" s="59">
        <v>346</v>
      </c>
      <c r="Q83" s="59">
        <v>5880</v>
      </c>
      <c r="R83" s="59">
        <v>17167920</v>
      </c>
    </row>
    <row r="84" spans="1:18" ht="13.5" customHeight="1">
      <c r="A84" s="69" t="s">
        <v>294</v>
      </c>
      <c r="B84" s="75" t="s">
        <v>296</v>
      </c>
      <c r="C84" s="76" t="s">
        <v>298</v>
      </c>
      <c r="D84" s="90">
        <f t="shared" si="2"/>
        <v>74</v>
      </c>
      <c r="E84" s="85">
        <v>42</v>
      </c>
      <c r="F84" s="85">
        <v>32</v>
      </c>
      <c r="G84" s="85">
        <v>491</v>
      </c>
      <c r="H84" s="85">
        <v>589200</v>
      </c>
      <c r="I84" s="85"/>
      <c r="J84" s="85"/>
      <c r="K84" s="85"/>
      <c r="L84" s="85"/>
      <c r="M84" s="85"/>
      <c r="N84" s="85">
        <f t="shared" si="3"/>
        <v>0</v>
      </c>
      <c r="O84" s="85">
        <v>0</v>
      </c>
      <c r="P84" s="85">
        <v>0</v>
      </c>
      <c r="Q84" s="85">
        <v>30</v>
      </c>
      <c r="R84" s="85">
        <v>85500</v>
      </c>
    </row>
    <row r="85" spans="1:18" ht="13.5" customHeight="1">
      <c r="A85" s="150" t="s">
        <v>224</v>
      </c>
      <c r="B85" s="77" t="s">
        <v>300</v>
      </c>
      <c r="C85" s="78" t="s">
        <v>302</v>
      </c>
      <c r="D85" s="89">
        <f t="shared" si="2"/>
        <v>74</v>
      </c>
      <c r="E85" s="59">
        <v>42</v>
      </c>
      <c r="F85" s="59">
        <v>32</v>
      </c>
      <c r="G85" s="59">
        <v>485</v>
      </c>
      <c r="H85" s="59">
        <v>582000</v>
      </c>
      <c r="I85" s="86"/>
      <c r="J85" s="86"/>
      <c r="K85" s="86"/>
      <c r="L85" s="86"/>
      <c r="M85" s="86"/>
      <c r="N85" s="59">
        <f t="shared" si="3"/>
        <v>0</v>
      </c>
      <c r="O85" s="59">
        <v>0</v>
      </c>
      <c r="P85" s="59">
        <v>0</v>
      </c>
      <c r="Q85" s="59">
        <v>30</v>
      </c>
      <c r="R85" s="59">
        <v>85500</v>
      </c>
    </row>
    <row r="86" spans="1:18" ht="13.5" customHeight="1">
      <c r="A86" s="151"/>
      <c r="B86" s="79" t="s">
        <v>304</v>
      </c>
      <c r="C86" s="80" t="s">
        <v>305</v>
      </c>
      <c r="D86" s="89">
        <f t="shared" si="2"/>
        <v>0</v>
      </c>
      <c r="E86" s="59">
        <v>0</v>
      </c>
      <c r="F86" s="59">
        <v>0</v>
      </c>
      <c r="G86" s="59">
        <v>6</v>
      </c>
      <c r="H86" s="59">
        <v>7200</v>
      </c>
      <c r="I86" s="86"/>
      <c r="J86" s="86"/>
      <c r="K86" s="86"/>
      <c r="L86" s="86"/>
      <c r="M86" s="86"/>
      <c r="N86" s="59">
        <f t="shared" si="3"/>
        <v>0</v>
      </c>
      <c r="O86" s="59">
        <v>0</v>
      </c>
      <c r="P86" s="59">
        <v>0</v>
      </c>
      <c r="Q86" s="59">
        <v>0</v>
      </c>
      <c r="R86" s="59">
        <v>0</v>
      </c>
    </row>
    <row r="87" spans="1:18" ht="13.5" customHeight="1">
      <c r="A87" s="69" t="s">
        <v>295</v>
      </c>
      <c r="B87" s="75" t="s">
        <v>296</v>
      </c>
      <c r="C87" s="76" t="s">
        <v>298</v>
      </c>
      <c r="D87" s="90">
        <f t="shared" si="2"/>
        <v>0</v>
      </c>
      <c r="E87" s="85">
        <v>0</v>
      </c>
      <c r="F87" s="85">
        <v>0</v>
      </c>
      <c r="G87" s="85">
        <v>0</v>
      </c>
      <c r="H87" s="85">
        <v>0</v>
      </c>
      <c r="I87" s="85"/>
      <c r="J87" s="85"/>
      <c r="K87" s="85"/>
      <c r="L87" s="85"/>
      <c r="M87" s="85"/>
      <c r="N87" s="85">
        <f t="shared" si="3"/>
        <v>0</v>
      </c>
      <c r="O87" s="85">
        <v>0</v>
      </c>
      <c r="P87" s="85">
        <v>0</v>
      </c>
      <c r="Q87" s="85">
        <v>0</v>
      </c>
      <c r="R87" s="85">
        <v>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0</v>
      </c>
      <c r="O88" s="59">
        <v>0</v>
      </c>
      <c r="P88" s="59">
        <v>0</v>
      </c>
      <c r="Q88" s="59">
        <v>0</v>
      </c>
      <c r="R88" s="59">
        <v>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355</v>
      </c>
    </row>
    <row r="91" spans="1:18">
      <c r="A91" s="71" t="s">
        <v>356</v>
      </c>
    </row>
  </sheetData>
  <mergeCells count="48">
    <mergeCell ref="N9:N11"/>
    <mergeCell ref="O9:O11"/>
    <mergeCell ref="P9:P11"/>
    <mergeCell ref="L7:L11"/>
    <mergeCell ref="F9:F11"/>
    <mergeCell ref="I9:I11"/>
    <mergeCell ref="J9:J11"/>
    <mergeCell ref="M7:M11"/>
    <mergeCell ref="N7:P8"/>
    <mergeCell ref="A13:A14"/>
    <mergeCell ref="N4:R6"/>
    <mergeCell ref="A31:A32"/>
    <mergeCell ref="A16:A17"/>
    <mergeCell ref="D4:H6"/>
    <mergeCell ref="I4:M6"/>
    <mergeCell ref="Q7:Q11"/>
    <mergeCell ref="R7:R11"/>
    <mergeCell ref="D9:D11"/>
    <mergeCell ref="A4:C11"/>
    <mergeCell ref="E9:E11"/>
    <mergeCell ref="I7:K8"/>
    <mergeCell ref="D7:F8"/>
    <mergeCell ref="G7:G11"/>
    <mergeCell ref="H7:H11"/>
    <mergeCell ref="K9:K11"/>
    <mergeCell ref="A34:A35"/>
    <mergeCell ref="A61:A62"/>
    <mergeCell ref="A64:A65"/>
    <mergeCell ref="A19:A20"/>
    <mergeCell ref="A22:A23"/>
    <mergeCell ref="A25:A26"/>
    <mergeCell ref="A28:A29"/>
    <mergeCell ref="A67:A68"/>
    <mergeCell ref="A70:A71"/>
    <mergeCell ref="A37:A38"/>
    <mergeCell ref="A40:A41"/>
    <mergeCell ref="A43:A44"/>
    <mergeCell ref="A46:A47"/>
    <mergeCell ref="A49:A50"/>
    <mergeCell ref="A52:A53"/>
    <mergeCell ref="A55:A56"/>
    <mergeCell ref="A58:A59"/>
    <mergeCell ref="A88:A89"/>
    <mergeCell ref="A73:A74"/>
    <mergeCell ref="A76:A77"/>
    <mergeCell ref="A79:A80"/>
    <mergeCell ref="A82:A83"/>
    <mergeCell ref="A85:A86"/>
  </mergeCells>
  <phoneticPr fontId="6" type="noConversion"/>
  <printOptions horizontalCentered="1"/>
  <pageMargins left="0.43307086614173229" right="0.43307086614173229" top="0.62992125984251968" bottom="0.59055118110236227" header="0.31496062992125984" footer="0.23622047244094491"/>
  <pageSetup paperSize="9" scale="76" fitToWidth="2" fitToHeight="2" orientation="landscape" r:id="rId1"/>
  <headerFooter alignWithMargins="0">
    <oddHeader>&amp;L&amp;"微軟正黑體,標準"&amp;16 兒童及少年福利服務&amp;R&amp;"微軟正黑體,標準"本表共&amp;N頁，第&amp;P頁</oddHeader>
  </headerFooter>
  <colBreaks count="1" manualBreakCount="1">
    <brk id="13" min="1" max="90" man="1"/>
  </colBreaks>
  <ignoredErrors>
    <ignoredError sqref="D12:N14 D15:N83 D84:N89"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91"/>
  <sheetViews>
    <sheetView topLeftCell="A43" zoomScaleNormal="100" zoomScaleSheetLayoutView="100" workbookViewId="0">
      <selection activeCell="A78" sqref="A78:A83"/>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360</v>
      </c>
      <c r="B3" s="74"/>
      <c r="C3" s="74"/>
      <c r="D3" s="61"/>
      <c r="E3" s="61"/>
      <c r="F3" s="61"/>
      <c r="G3" s="61"/>
      <c r="H3" s="61"/>
      <c r="I3" s="61"/>
      <c r="J3" s="61"/>
      <c r="K3" s="61"/>
      <c r="L3" s="61"/>
      <c r="M3" s="61"/>
      <c r="N3" s="61"/>
      <c r="O3" s="61"/>
      <c r="P3" s="61"/>
      <c r="Q3" s="61"/>
      <c r="R3" s="61"/>
    </row>
    <row r="4" spans="1:18" s="51" customFormat="1" ht="22.5" customHeight="1">
      <c r="A4" s="138" t="s">
        <v>332</v>
      </c>
      <c r="B4" s="158"/>
      <c r="C4" s="159"/>
      <c r="D4" s="138" t="s">
        <v>333</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278</v>
      </c>
      <c r="B12" s="75" t="s">
        <v>343</v>
      </c>
      <c r="C12" s="76" t="s">
        <v>344</v>
      </c>
      <c r="D12" s="88">
        <f>SUM(E12:F12)</f>
        <v>118192</v>
      </c>
      <c r="E12" s="85">
        <v>59406</v>
      </c>
      <c r="F12" s="85">
        <v>58786</v>
      </c>
      <c r="G12" s="85">
        <v>1039134</v>
      </c>
      <c r="H12" s="85">
        <v>1583184132</v>
      </c>
      <c r="I12" s="85">
        <v>0</v>
      </c>
      <c r="J12" s="85">
        <v>0</v>
      </c>
      <c r="K12" s="85">
        <v>0</v>
      </c>
      <c r="L12" s="85">
        <v>0</v>
      </c>
      <c r="M12" s="85">
        <v>0</v>
      </c>
      <c r="N12" s="85">
        <f>SUM(O12:P12)</f>
        <v>15257</v>
      </c>
      <c r="O12" s="85">
        <v>7998</v>
      </c>
      <c r="P12" s="85">
        <v>7259</v>
      </c>
      <c r="Q12" s="85">
        <v>110589</v>
      </c>
      <c r="R12" s="85">
        <v>343309557</v>
      </c>
    </row>
    <row r="13" spans="1:18" ht="13.5" customHeight="1">
      <c r="A13" s="154" t="s">
        <v>201</v>
      </c>
      <c r="B13" s="77" t="s">
        <v>345</v>
      </c>
      <c r="C13" s="78" t="s">
        <v>346</v>
      </c>
      <c r="D13" s="89">
        <f>SUM(E13:F13)</f>
        <v>114084</v>
      </c>
      <c r="E13" s="59">
        <v>57384</v>
      </c>
      <c r="F13" s="59">
        <v>56700</v>
      </c>
      <c r="G13" s="59">
        <v>999417</v>
      </c>
      <c r="H13" s="59">
        <v>1522039548</v>
      </c>
      <c r="I13" s="86">
        <v>0</v>
      </c>
      <c r="J13" s="86">
        <v>0</v>
      </c>
      <c r="K13" s="86">
        <v>0</v>
      </c>
      <c r="L13" s="86">
        <v>0</v>
      </c>
      <c r="M13" s="86">
        <v>0</v>
      </c>
      <c r="N13" s="59">
        <f>SUM(O13:P13)</f>
        <v>14291</v>
      </c>
      <c r="O13" s="59">
        <v>7533</v>
      </c>
      <c r="P13" s="59">
        <v>6758</v>
      </c>
      <c r="Q13" s="59">
        <v>88764</v>
      </c>
      <c r="R13" s="59">
        <v>282802511</v>
      </c>
    </row>
    <row r="14" spans="1:18" ht="13.5" customHeight="1">
      <c r="A14" s="155"/>
      <c r="B14" s="77" t="s">
        <v>347</v>
      </c>
      <c r="C14" s="78" t="s">
        <v>348</v>
      </c>
      <c r="D14" s="89">
        <f>SUM(E14:F14)</f>
        <v>4108</v>
      </c>
      <c r="E14" s="59">
        <v>2022</v>
      </c>
      <c r="F14" s="59">
        <v>2086</v>
      </c>
      <c r="G14" s="59">
        <v>39717</v>
      </c>
      <c r="H14" s="59">
        <v>61144584</v>
      </c>
      <c r="I14" s="86">
        <v>0</v>
      </c>
      <c r="J14" s="86">
        <v>0</v>
      </c>
      <c r="K14" s="86">
        <v>0</v>
      </c>
      <c r="L14" s="86">
        <v>0</v>
      </c>
      <c r="M14" s="86">
        <v>0</v>
      </c>
      <c r="N14" s="59">
        <f>SUM(O14:P14)</f>
        <v>966</v>
      </c>
      <c r="O14" s="59">
        <v>465</v>
      </c>
      <c r="P14" s="59">
        <v>501</v>
      </c>
      <c r="Q14" s="59">
        <v>21825</v>
      </c>
      <c r="R14" s="59">
        <v>60507046</v>
      </c>
    </row>
    <row r="15" spans="1:18" ht="13.5" customHeight="1">
      <c r="A15" s="69" t="s">
        <v>322</v>
      </c>
      <c r="B15" s="75" t="s">
        <v>343</v>
      </c>
      <c r="C15" s="76" t="s">
        <v>344</v>
      </c>
      <c r="D15" s="90">
        <f t="shared" ref="D15:D73" si="0">SUM(E15:F15)</f>
        <v>14459</v>
      </c>
      <c r="E15" s="85">
        <v>7310</v>
      </c>
      <c r="F15" s="85">
        <v>7149</v>
      </c>
      <c r="G15" s="85">
        <v>157558</v>
      </c>
      <c r="H15" s="85">
        <v>220666152</v>
      </c>
      <c r="I15" s="85">
        <v>0</v>
      </c>
      <c r="J15" s="85">
        <v>0</v>
      </c>
      <c r="K15" s="85">
        <v>0</v>
      </c>
      <c r="L15" s="85">
        <v>0</v>
      </c>
      <c r="M15" s="85">
        <v>0</v>
      </c>
      <c r="N15" s="85">
        <f t="shared" ref="N15:N73" si="1">SUM(O15:P15)</f>
        <v>499</v>
      </c>
      <c r="O15" s="85">
        <v>313</v>
      </c>
      <c r="P15" s="85">
        <v>186</v>
      </c>
      <c r="Q15" s="85">
        <v>5288</v>
      </c>
      <c r="R15" s="85">
        <v>7761855</v>
      </c>
    </row>
    <row r="16" spans="1:18" ht="13.5" customHeight="1">
      <c r="A16" s="154" t="s">
        <v>349</v>
      </c>
      <c r="B16" s="77" t="s">
        <v>345</v>
      </c>
      <c r="C16" s="78" t="s">
        <v>346</v>
      </c>
      <c r="D16" s="89">
        <f t="shared" si="0"/>
        <v>13883</v>
      </c>
      <c r="E16" s="59">
        <v>7019</v>
      </c>
      <c r="F16" s="59">
        <v>6864</v>
      </c>
      <c r="G16" s="59">
        <v>151317</v>
      </c>
      <c r="H16" s="59">
        <v>211924488</v>
      </c>
      <c r="I16" s="86">
        <v>0</v>
      </c>
      <c r="J16" s="86">
        <v>0</v>
      </c>
      <c r="K16" s="86">
        <v>0</v>
      </c>
      <c r="L16" s="86">
        <v>0</v>
      </c>
      <c r="M16" s="86">
        <v>0</v>
      </c>
      <c r="N16" s="59">
        <f t="shared" si="1"/>
        <v>499</v>
      </c>
      <c r="O16" s="59">
        <v>313</v>
      </c>
      <c r="P16" s="59">
        <v>186</v>
      </c>
      <c r="Q16" s="59">
        <v>5288</v>
      </c>
      <c r="R16" s="59">
        <v>7761855</v>
      </c>
    </row>
    <row r="17" spans="1:18" ht="13.5" customHeight="1">
      <c r="A17" s="155"/>
      <c r="B17" s="79" t="s">
        <v>347</v>
      </c>
      <c r="C17" s="80" t="s">
        <v>348</v>
      </c>
      <c r="D17" s="89">
        <f t="shared" si="0"/>
        <v>576</v>
      </c>
      <c r="E17" s="59">
        <v>291</v>
      </c>
      <c r="F17" s="59">
        <v>285</v>
      </c>
      <c r="G17" s="59">
        <v>6241</v>
      </c>
      <c r="H17" s="59">
        <v>8741664</v>
      </c>
      <c r="I17" s="86">
        <v>0</v>
      </c>
      <c r="J17" s="86">
        <v>0</v>
      </c>
      <c r="K17" s="86">
        <v>0</v>
      </c>
      <c r="L17" s="86">
        <v>0</v>
      </c>
      <c r="M17" s="86">
        <v>0</v>
      </c>
      <c r="N17" s="59">
        <f t="shared" si="1"/>
        <v>0</v>
      </c>
      <c r="O17" s="59">
        <v>0</v>
      </c>
      <c r="P17" s="59">
        <v>0</v>
      </c>
      <c r="Q17" s="59">
        <v>0</v>
      </c>
      <c r="R17" s="59">
        <v>0</v>
      </c>
    </row>
    <row r="18" spans="1:18" ht="13.5" customHeight="1">
      <c r="A18" s="69" t="s">
        <v>280</v>
      </c>
      <c r="B18" s="75" t="s">
        <v>343</v>
      </c>
      <c r="C18" s="76" t="s">
        <v>344</v>
      </c>
      <c r="D18" s="90">
        <f t="shared" si="0"/>
        <v>1055</v>
      </c>
      <c r="E18" s="85">
        <v>524</v>
      </c>
      <c r="F18" s="85">
        <v>531</v>
      </c>
      <c r="G18" s="85">
        <v>8209</v>
      </c>
      <c r="H18" s="85">
        <v>11499944</v>
      </c>
      <c r="I18" s="85">
        <v>0</v>
      </c>
      <c r="J18" s="85">
        <v>0</v>
      </c>
      <c r="K18" s="85">
        <v>0</v>
      </c>
      <c r="L18" s="85">
        <v>0</v>
      </c>
      <c r="M18" s="85">
        <v>0</v>
      </c>
      <c r="N18" s="85">
        <f t="shared" si="1"/>
        <v>109</v>
      </c>
      <c r="O18" s="85">
        <v>59</v>
      </c>
      <c r="P18" s="85">
        <v>50</v>
      </c>
      <c r="Q18" s="85">
        <v>775</v>
      </c>
      <c r="R18" s="85">
        <v>2331750</v>
      </c>
    </row>
    <row r="19" spans="1:18" ht="13.5" customHeight="1">
      <c r="A19" s="150" t="s">
        <v>208</v>
      </c>
      <c r="B19" s="77" t="s">
        <v>345</v>
      </c>
      <c r="C19" s="78" t="s">
        <v>346</v>
      </c>
      <c r="D19" s="89">
        <f t="shared" si="0"/>
        <v>1020</v>
      </c>
      <c r="E19" s="59">
        <v>497</v>
      </c>
      <c r="F19" s="59">
        <v>523</v>
      </c>
      <c r="G19" s="59">
        <v>7805</v>
      </c>
      <c r="H19" s="59">
        <v>10934344</v>
      </c>
      <c r="I19" s="86">
        <v>0</v>
      </c>
      <c r="J19" s="86">
        <v>0</v>
      </c>
      <c r="K19" s="86">
        <v>0</v>
      </c>
      <c r="L19" s="86">
        <v>0</v>
      </c>
      <c r="M19" s="86">
        <v>0</v>
      </c>
      <c r="N19" s="59">
        <f t="shared" si="1"/>
        <v>91</v>
      </c>
      <c r="O19" s="59">
        <v>47</v>
      </c>
      <c r="P19" s="59">
        <v>44</v>
      </c>
      <c r="Q19" s="59">
        <v>696</v>
      </c>
      <c r="R19" s="59">
        <v>2194650</v>
      </c>
    </row>
    <row r="20" spans="1:18" ht="13.5" customHeight="1">
      <c r="A20" s="151"/>
      <c r="B20" s="79" t="s">
        <v>347</v>
      </c>
      <c r="C20" s="80" t="s">
        <v>348</v>
      </c>
      <c r="D20" s="89">
        <f t="shared" si="0"/>
        <v>35</v>
      </c>
      <c r="E20" s="59">
        <v>27</v>
      </c>
      <c r="F20" s="59">
        <v>8</v>
      </c>
      <c r="G20" s="59">
        <v>404</v>
      </c>
      <c r="H20" s="59">
        <v>565600</v>
      </c>
      <c r="I20" s="86">
        <v>0</v>
      </c>
      <c r="J20" s="86">
        <v>0</v>
      </c>
      <c r="K20" s="86">
        <v>0</v>
      </c>
      <c r="L20" s="86">
        <v>0</v>
      </c>
      <c r="M20" s="86">
        <v>0</v>
      </c>
      <c r="N20" s="59">
        <f t="shared" si="1"/>
        <v>18</v>
      </c>
      <c r="O20" s="59">
        <v>12</v>
      </c>
      <c r="P20" s="59">
        <v>6</v>
      </c>
      <c r="Q20" s="59">
        <v>79</v>
      </c>
      <c r="R20" s="59">
        <v>137100</v>
      </c>
    </row>
    <row r="21" spans="1:18" ht="13.5" customHeight="1">
      <c r="A21" s="69" t="s">
        <v>323</v>
      </c>
      <c r="B21" s="75" t="s">
        <v>343</v>
      </c>
      <c r="C21" s="76" t="s">
        <v>344</v>
      </c>
      <c r="D21" s="90">
        <f t="shared" si="0"/>
        <v>3841</v>
      </c>
      <c r="E21" s="85">
        <v>1947</v>
      </c>
      <c r="F21" s="85">
        <v>1894</v>
      </c>
      <c r="G21" s="85">
        <v>39205</v>
      </c>
      <c r="H21" s="85">
        <v>58044210</v>
      </c>
      <c r="I21" s="85">
        <v>0</v>
      </c>
      <c r="J21" s="85">
        <v>0</v>
      </c>
      <c r="K21" s="85">
        <v>0</v>
      </c>
      <c r="L21" s="85">
        <v>0</v>
      </c>
      <c r="M21" s="85">
        <v>0</v>
      </c>
      <c r="N21" s="85">
        <f t="shared" si="1"/>
        <v>74</v>
      </c>
      <c r="O21" s="85">
        <v>41</v>
      </c>
      <c r="P21" s="85">
        <v>33</v>
      </c>
      <c r="Q21" s="85">
        <v>897</v>
      </c>
      <c r="R21" s="85">
        <v>1218000</v>
      </c>
    </row>
    <row r="22" spans="1:18" ht="13.5" customHeight="1">
      <c r="A22" s="150" t="s">
        <v>209</v>
      </c>
      <c r="B22" s="77" t="s">
        <v>345</v>
      </c>
      <c r="C22" s="78" t="s">
        <v>346</v>
      </c>
      <c r="D22" s="89">
        <f t="shared" si="0"/>
        <v>3647</v>
      </c>
      <c r="E22" s="59">
        <v>1845</v>
      </c>
      <c r="F22" s="59">
        <v>1802</v>
      </c>
      <c r="G22" s="59">
        <v>37208</v>
      </c>
      <c r="H22" s="59">
        <v>55812000</v>
      </c>
      <c r="I22" s="86">
        <v>0</v>
      </c>
      <c r="J22" s="86">
        <v>0</v>
      </c>
      <c r="K22" s="86">
        <v>0</v>
      </c>
      <c r="L22" s="86">
        <v>0</v>
      </c>
      <c r="M22" s="86">
        <v>0</v>
      </c>
      <c r="N22" s="59">
        <f t="shared" si="1"/>
        <v>48</v>
      </c>
      <c r="O22" s="59">
        <v>31</v>
      </c>
      <c r="P22" s="59">
        <v>17</v>
      </c>
      <c r="Q22" s="59">
        <v>629</v>
      </c>
      <c r="R22" s="59">
        <v>894000</v>
      </c>
    </row>
    <row r="23" spans="1:18" ht="13.5" customHeight="1">
      <c r="A23" s="151"/>
      <c r="B23" s="79" t="s">
        <v>347</v>
      </c>
      <c r="C23" s="80" t="s">
        <v>348</v>
      </c>
      <c r="D23" s="89">
        <f t="shared" si="0"/>
        <v>194</v>
      </c>
      <c r="E23" s="59">
        <v>102</v>
      </c>
      <c r="F23" s="59">
        <v>92</v>
      </c>
      <c r="G23" s="59">
        <v>1997</v>
      </c>
      <c r="H23" s="59">
        <v>2232210</v>
      </c>
      <c r="I23" s="86">
        <v>0</v>
      </c>
      <c r="J23" s="86">
        <v>0</v>
      </c>
      <c r="K23" s="86">
        <v>0</v>
      </c>
      <c r="L23" s="86">
        <v>0</v>
      </c>
      <c r="M23" s="86">
        <v>0</v>
      </c>
      <c r="N23" s="59">
        <f t="shared" si="1"/>
        <v>26</v>
      </c>
      <c r="O23" s="59">
        <v>10</v>
      </c>
      <c r="P23" s="59">
        <v>16</v>
      </c>
      <c r="Q23" s="59">
        <v>268</v>
      </c>
      <c r="R23" s="59">
        <v>324000</v>
      </c>
    </row>
    <row r="24" spans="1:18" ht="13.5" customHeight="1">
      <c r="A24" s="69" t="s">
        <v>281</v>
      </c>
      <c r="B24" s="75" t="s">
        <v>343</v>
      </c>
      <c r="C24" s="76" t="s">
        <v>344</v>
      </c>
      <c r="D24" s="90">
        <f t="shared" si="0"/>
        <v>1363</v>
      </c>
      <c r="E24" s="85">
        <v>676</v>
      </c>
      <c r="F24" s="85">
        <v>687</v>
      </c>
      <c r="G24" s="85">
        <v>14348</v>
      </c>
      <c r="H24" s="85">
        <v>20087200</v>
      </c>
      <c r="I24" s="85">
        <v>0</v>
      </c>
      <c r="J24" s="85">
        <v>0</v>
      </c>
      <c r="K24" s="85">
        <v>0</v>
      </c>
      <c r="L24" s="85">
        <v>0</v>
      </c>
      <c r="M24" s="85">
        <v>0</v>
      </c>
      <c r="N24" s="85">
        <f t="shared" si="1"/>
        <v>13</v>
      </c>
      <c r="O24" s="85">
        <v>4</v>
      </c>
      <c r="P24" s="85">
        <v>9</v>
      </c>
      <c r="Q24" s="85">
        <v>136</v>
      </c>
      <c r="R24" s="85">
        <v>184800</v>
      </c>
    </row>
    <row r="25" spans="1:18" ht="13.5" customHeight="1">
      <c r="A25" s="150" t="s">
        <v>210</v>
      </c>
      <c r="B25" s="77" t="s">
        <v>345</v>
      </c>
      <c r="C25" s="78" t="s">
        <v>346</v>
      </c>
      <c r="D25" s="89">
        <f t="shared" si="0"/>
        <v>1197</v>
      </c>
      <c r="E25" s="59">
        <v>602</v>
      </c>
      <c r="F25" s="59">
        <v>595</v>
      </c>
      <c r="G25" s="59">
        <v>12636</v>
      </c>
      <c r="H25" s="59">
        <v>17690400</v>
      </c>
      <c r="I25" s="86">
        <v>0</v>
      </c>
      <c r="J25" s="86">
        <v>0</v>
      </c>
      <c r="K25" s="86">
        <v>0</v>
      </c>
      <c r="L25" s="86">
        <v>0</v>
      </c>
      <c r="M25" s="86">
        <v>0</v>
      </c>
      <c r="N25" s="59">
        <f t="shared" si="1"/>
        <v>10</v>
      </c>
      <c r="O25" s="59">
        <v>2</v>
      </c>
      <c r="P25" s="59">
        <v>8</v>
      </c>
      <c r="Q25" s="59">
        <v>104</v>
      </c>
      <c r="R25" s="59">
        <v>151800</v>
      </c>
    </row>
    <row r="26" spans="1:18" ht="13.5" customHeight="1">
      <c r="A26" s="151"/>
      <c r="B26" s="79" t="s">
        <v>347</v>
      </c>
      <c r="C26" s="80" t="s">
        <v>348</v>
      </c>
      <c r="D26" s="89">
        <f t="shared" si="0"/>
        <v>166</v>
      </c>
      <c r="E26" s="59">
        <v>74</v>
      </c>
      <c r="F26" s="59">
        <v>92</v>
      </c>
      <c r="G26" s="59">
        <v>1712</v>
      </c>
      <c r="H26" s="59">
        <v>2396800</v>
      </c>
      <c r="I26" s="86">
        <v>0</v>
      </c>
      <c r="J26" s="86">
        <v>0</v>
      </c>
      <c r="K26" s="86">
        <v>0</v>
      </c>
      <c r="L26" s="86">
        <v>0</v>
      </c>
      <c r="M26" s="86">
        <v>0</v>
      </c>
      <c r="N26" s="59">
        <f t="shared" si="1"/>
        <v>3</v>
      </c>
      <c r="O26" s="59">
        <v>2</v>
      </c>
      <c r="P26" s="59">
        <v>1</v>
      </c>
      <c r="Q26" s="59">
        <v>32</v>
      </c>
      <c r="R26" s="59">
        <v>33000</v>
      </c>
    </row>
    <row r="27" spans="1:18" ht="13.5" customHeight="1">
      <c r="A27" s="69" t="s">
        <v>282</v>
      </c>
      <c r="B27" s="75" t="s">
        <v>343</v>
      </c>
      <c r="C27" s="76" t="s">
        <v>344</v>
      </c>
      <c r="D27" s="90">
        <f t="shared" si="0"/>
        <v>1129</v>
      </c>
      <c r="E27" s="85">
        <v>554</v>
      </c>
      <c r="F27" s="85">
        <v>575</v>
      </c>
      <c r="G27" s="85">
        <v>12075</v>
      </c>
      <c r="H27" s="85">
        <v>16905000</v>
      </c>
      <c r="I27" s="85">
        <v>0</v>
      </c>
      <c r="J27" s="85">
        <v>0</v>
      </c>
      <c r="K27" s="85">
        <v>0</v>
      </c>
      <c r="L27" s="85">
        <v>0</v>
      </c>
      <c r="M27" s="85">
        <v>0</v>
      </c>
      <c r="N27" s="85">
        <f t="shared" si="1"/>
        <v>52</v>
      </c>
      <c r="O27" s="85">
        <v>28</v>
      </c>
      <c r="P27" s="85">
        <v>24</v>
      </c>
      <c r="Q27" s="85">
        <v>902</v>
      </c>
      <c r="R27" s="85">
        <v>2294754</v>
      </c>
    </row>
    <row r="28" spans="1:18" ht="13.5" customHeight="1">
      <c r="A28" s="150" t="s">
        <v>211</v>
      </c>
      <c r="B28" s="77" t="s">
        <v>345</v>
      </c>
      <c r="C28" s="78" t="s">
        <v>346</v>
      </c>
      <c r="D28" s="89">
        <f t="shared" si="0"/>
        <v>1129</v>
      </c>
      <c r="E28" s="59">
        <v>554</v>
      </c>
      <c r="F28" s="59">
        <v>575</v>
      </c>
      <c r="G28" s="59">
        <v>12043</v>
      </c>
      <c r="H28" s="59">
        <v>16860200</v>
      </c>
      <c r="I28" s="86">
        <v>0</v>
      </c>
      <c r="J28" s="86">
        <v>0</v>
      </c>
      <c r="K28" s="86">
        <v>0</v>
      </c>
      <c r="L28" s="86">
        <v>0</v>
      </c>
      <c r="M28" s="86">
        <v>0</v>
      </c>
      <c r="N28" s="59">
        <f t="shared" si="1"/>
        <v>52</v>
      </c>
      <c r="O28" s="59">
        <v>28</v>
      </c>
      <c r="P28" s="59">
        <v>24</v>
      </c>
      <c r="Q28" s="59">
        <v>896</v>
      </c>
      <c r="R28" s="59">
        <v>2285754</v>
      </c>
    </row>
    <row r="29" spans="1:18" ht="13.5" customHeight="1">
      <c r="A29" s="151"/>
      <c r="B29" s="79" t="s">
        <v>347</v>
      </c>
      <c r="C29" s="80" t="s">
        <v>348</v>
      </c>
      <c r="D29" s="89">
        <f t="shared" si="0"/>
        <v>0</v>
      </c>
      <c r="E29" s="59">
        <v>0</v>
      </c>
      <c r="F29" s="59">
        <v>0</v>
      </c>
      <c r="G29" s="59">
        <v>32</v>
      </c>
      <c r="H29" s="59">
        <v>44800</v>
      </c>
      <c r="I29" s="86">
        <v>0</v>
      </c>
      <c r="J29" s="86">
        <v>0</v>
      </c>
      <c r="K29" s="86">
        <v>0</v>
      </c>
      <c r="L29" s="86">
        <v>0</v>
      </c>
      <c r="M29" s="86">
        <v>0</v>
      </c>
      <c r="N29" s="59">
        <f t="shared" si="1"/>
        <v>0</v>
      </c>
      <c r="O29" s="59">
        <v>0</v>
      </c>
      <c r="P29" s="59">
        <v>0</v>
      </c>
      <c r="Q29" s="59">
        <v>6</v>
      </c>
      <c r="R29" s="59">
        <v>9000</v>
      </c>
    </row>
    <row r="30" spans="1:18" ht="13.5" customHeight="1">
      <c r="A30" s="69" t="s">
        <v>324</v>
      </c>
      <c r="B30" s="75" t="s">
        <v>343</v>
      </c>
      <c r="C30" s="76" t="s">
        <v>344</v>
      </c>
      <c r="D30" s="90">
        <f t="shared" si="0"/>
        <v>7506</v>
      </c>
      <c r="E30" s="85">
        <v>3631</v>
      </c>
      <c r="F30" s="85">
        <v>3875</v>
      </c>
      <c r="G30" s="85">
        <v>74133</v>
      </c>
      <c r="H30" s="85">
        <v>103787000</v>
      </c>
      <c r="I30" s="85">
        <v>0</v>
      </c>
      <c r="J30" s="85">
        <v>0</v>
      </c>
      <c r="K30" s="85">
        <v>0</v>
      </c>
      <c r="L30" s="85">
        <v>0</v>
      </c>
      <c r="M30" s="85">
        <v>0</v>
      </c>
      <c r="N30" s="85">
        <f t="shared" si="1"/>
        <v>58</v>
      </c>
      <c r="O30" s="85">
        <v>39</v>
      </c>
      <c r="P30" s="85">
        <v>19</v>
      </c>
      <c r="Q30" s="85">
        <v>525</v>
      </c>
      <c r="R30" s="85">
        <v>537210</v>
      </c>
    </row>
    <row r="31" spans="1:18" ht="13.5" customHeight="1">
      <c r="A31" s="172" t="s">
        <v>350</v>
      </c>
      <c r="B31" s="77" t="s">
        <v>345</v>
      </c>
      <c r="C31" s="78" t="s">
        <v>346</v>
      </c>
      <c r="D31" s="89">
        <f t="shared" si="0"/>
        <v>7506</v>
      </c>
      <c r="E31" s="59">
        <v>3631</v>
      </c>
      <c r="F31" s="59">
        <v>3875</v>
      </c>
      <c r="G31" s="59">
        <v>74133</v>
      </c>
      <c r="H31" s="59">
        <v>103787000</v>
      </c>
      <c r="I31" s="86">
        <v>0</v>
      </c>
      <c r="J31" s="86">
        <v>0</v>
      </c>
      <c r="K31" s="86">
        <v>0</v>
      </c>
      <c r="L31" s="86">
        <v>0</v>
      </c>
      <c r="M31" s="86">
        <v>0</v>
      </c>
      <c r="N31" s="59">
        <f t="shared" si="1"/>
        <v>52</v>
      </c>
      <c r="O31" s="59">
        <v>33</v>
      </c>
      <c r="P31" s="59">
        <v>19</v>
      </c>
      <c r="Q31" s="59">
        <v>477</v>
      </c>
      <c r="R31" s="59">
        <v>486020</v>
      </c>
    </row>
    <row r="32" spans="1:18" ht="13.5" customHeight="1">
      <c r="A32" s="173"/>
      <c r="B32" s="79" t="s">
        <v>347</v>
      </c>
      <c r="C32" s="80" t="s">
        <v>348</v>
      </c>
      <c r="D32" s="89">
        <f t="shared" si="0"/>
        <v>0</v>
      </c>
      <c r="E32" s="59">
        <v>0</v>
      </c>
      <c r="F32" s="59">
        <v>0</v>
      </c>
      <c r="G32" s="59">
        <v>0</v>
      </c>
      <c r="H32" s="59">
        <v>0</v>
      </c>
      <c r="I32" s="86">
        <v>0</v>
      </c>
      <c r="J32" s="86">
        <v>0</v>
      </c>
      <c r="K32" s="86">
        <v>0</v>
      </c>
      <c r="L32" s="86">
        <v>0</v>
      </c>
      <c r="M32" s="86">
        <v>0</v>
      </c>
      <c r="N32" s="59">
        <f t="shared" si="1"/>
        <v>6</v>
      </c>
      <c r="O32" s="59">
        <v>6</v>
      </c>
      <c r="P32" s="59">
        <v>0</v>
      </c>
      <c r="Q32" s="59">
        <v>48</v>
      </c>
      <c r="R32" s="59">
        <v>51190</v>
      </c>
    </row>
    <row r="33" spans="1:18" ht="13.5" customHeight="1">
      <c r="A33" s="69" t="s">
        <v>283</v>
      </c>
      <c r="B33" s="75" t="s">
        <v>343</v>
      </c>
      <c r="C33" s="76" t="s">
        <v>344</v>
      </c>
      <c r="D33" s="90">
        <f t="shared" si="0"/>
        <v>18710</v>
      </c>
      <c r="E33" s="85">
        <v>9524</v>
      </c>
      <c r="F33" s="85">
        <v>9186</v>
      </c>
      <c r="G33" s="85">
        <v>71284</v>
      </c>
      <c r="H33" s="85">
        <v>99701000</v>
      </c>
      <c r="I33" s="85">
        <v>0</v>
      </c>
      <c r="J33" s="85">
        <v>0</v>
      </c>
      <c r="K33" s="85">
        <v>0</v>
      </c>
      <c r="L33" s="85">
        <v>0</v>
      </c>
      <c r="M33" s="85">
        <v>0</v>
      </c>
      <c r="N33" s="85">
        <f t="shared" si="1"/>
        <v>481</v>
      </c>
      <c r="O33" s="85">
        <v>283</v>
      </c>
      <c r="P33" s="85">
        <v>198</v>
      </c>
      <c r="Q33" s="85">
        <v>946</v>
      </c>
      <c r="R33" s="85">
        <v>3591125</v>
      </c>
    </row>
    <row r="34" spans="1:18" ht="13.5" customHeight="1">
      <c r="A34" s="150" t="s">
        <v>212</v>
      </c>
      <c r="B34" s="77" t="s">
        <v>345</v>
      </c>
      <c r="C34" s="78" t="s">
        <v>346</v>
      </c>
      <c r="D34" s="89">
        <f t="shared" si="0"/>
        <v>18641</v>
      </c>
      <c r="E34" s="59">
        <v>9495</v>
      </c>
      <c r="F34" s="59">
        <v>9146</v>
      </c>
      <c r="G34" s="59">
        <v>70621</v>
      </c>
      <c r="H34" s="59">
        <v>98579600</v>
      </c>
      <c r="I34" s="86">
        <v>0</v>
      </c>
      <c r="J34" s="86">
        <v>0</v>
      </c>
      <c r="K34" s="86">
        <v>0</v>
      </c>
      <c r="L34" s="86">
        <v>0</v>
      </c>
      <c r="M34" s="86">
        <v>0</v>
      </c>
      <c r="N34" s="59">
        <f t="shared" si="1"/>
        <v>479</v>
      </c>
      <c r="O34" s="59">
        <v>281</v>
      </c>
      <c r="P34" s="59">
        <v>198</v>
      </c>
      <c r="Q34" s="59">
        <v>944</v>
      </c>
      <c r="R34" s="59">
        <v>3471125</v>
      </c>
    </row>
    <row r="35" spans="1:18" ht="13.5" customHeight="1">
      <c r="A35" s="151"/>
      <c r="B35" s="79" t="s">
        <v>347</v>
      </c>
      <c r="C35" s="80" t="s">
        <v>348</v>
      </c>
      <c r="D35" s="89">
        <f t="shared" si="0"/>
        <v>69</v>
      </c>
      <c r="E35" s="59">
        <v>29</v>
      </c>
      <c r="F35" s="59">
        <v>40</v>
      </c>
      <c r="G35" s="59">
        <v>663</v>
      </c>
      <c r="H35" s="59">
        <v>1121400</v>
      </c>
      <c r="I35" s="86">
        <v>0</v>
      </c>
      <c r="J35" s="86">
        <v>0</v>
      </c>
      <c r="K35" s="86">
        <v>0</v>
      </c>
      <c r="L35" s="86">
        <v>0</v>
      </c>
      <c r="M35" s="86">
        <v>0</v>
      </c>
      <c r="N35" s="59">
        <f t="shared" si="1"/>
        <v>2</v>
      </c>
      <c r="O35" s="59">
        <v>2</v>
      </c>
      <c r="P35" s="59">
        <v>0</v>
      </c>
      <c r="Q35" s="59">
        <v>2</v>
      </c>
      <c r="R35" s="59">
        <v>120000</v>
      </c>
    </row>
    <row r="36" spans="1:18" ht="13.5" customHeight="1">
      <c r="A36" s="69" t="s">
        <v>284</v>
      </c>
      <c r="B36" s="75" t="s">
        <v>343</v>
      </c>
      <c r="C36" s="76" t="s">
        <v>344</v>
      </c>
      <c r="D36" s="90">
        <f t="shared" si="0"/>
        <v>1164</v>
      </c>
      <c r="E36" s="85">
        <v>585</v>
      </c>
      <c r="F36" s="85">
        <v>579</v>
      </c>
      <c r="G36" s="85">
        <v>11235</v>
      </c>
      <c r="H36" s="85">
        <v>15730000</v>
      </c>
      <c r="I36" s="85">
        <v>0</v>
      </c>
      <c r="J36" s="85">
        <v>0</v>
      </c>
      <c r="K36" s="85">
        <v>0</v>
      </c>
      <c r="L36" s="85">
        <v>0</v>
      </c>
      <c r="M36" s="85">
        <v>0</v>
      </c>
      <c r="N36" s="85">
        <f t="shared" si="1"/>
        <v>81</v>
      </c>
      <c r="O36" s="85">
        <v>41</v>
      </c>
      <c r="P36" s="85">
        <v>40</v>
      </c>
      <c r="Q36" s="85">
        <v>749</v>
      </c>
      <c r="R36" s="85">
        <v>1349295</v>
      </c>
    </row>
    <row r="37" spans="1:18" ht="13.5" customHeight="1">
      <c r="A37" s="150" t="s">
        <v>213</v>
      </c>
      <c r="B37" s="77" t="s">
        <v>345</v>
      </c>
      <c r="C37" s="78" t="s">
        <v>346</v>
      </c>
      <c r="D37" s="89">
        <f t="shared" si="0"/>
        <v>1106</v>
      </c>
      <c r="E37" s="59">
        <v>554</v>
      </c>
      <c r="F37" s="59">
        <v>552</v>
      </c>
      <c r="G37" s="59">
        <v>10569</v>
      </c>
      <c r="H37" s="59">
        <v>14796600</v>
      </c>
      <c r="I37" s="86">
        <v>0</v>
      </c>
      <c r="J37" s="86">
        <v>0</v>
      </c>
      <c r="K37" s="86">
        <v>0</v>
      </c>
      <c r="L37" s="86">
        <v>0</v>
      </c>
      <c r="M37" s="86">
        <v>0</v>
      </c>
      <c r="N37" s="59">
        <f t="shared" si="1"/>
        <v>80</v>
      </c>
      <c r="O37" s="59">
        <v>41</v>
      </c>
      <c r="P37" s="59">
        <v>39</v>
      </c>
      <c r="Q37" s="59">
        <v>722</v>
      </c>
      <c r="R37" s="59">
        <v>1306545</v>
      </c>
    </row>
    <row r="38" spans="1:18" ht="13.5" customHeight="1">
      <c r="A38" s="151"/>
      <c r="B38" s="79" t="s">
        <v>347</v>
      </c>
      <c r="C38" s="80" t="s">
        <v>348</v>
      </c>
      <c r="D38" s="89">
        <f t="shared" si="0"/>
        <v>58</v>
      </c>
      <c r="E38" s="59">
        <v>31</v>
      </c>
      <c r="F38" s="59">
        <v>27</v>
      </c>
      <c r="G38" s="59">
        <v>666</v>
      </c>
      <c r="H38" s="59">
        <v>933400</v>
      </c>
      <c r="I38" s="86">
        <v>0</v>
      </c>
      <c r="J38" s="86">
        <v>0</v>
      </c>
      <c r="K38" s="86">
        <v>0</v>
      </c>
      <c r="L38" s="86">
        <v>0</v>
      </c>
      <c r="M38" s="86">
        <v>0</v>
      </c>
      <c r="N38" s="59">
        <f t="shared" si="1"/>
        <v>1</v>
      </c>
      <c r="O38" s="59">
        <v>0</v>
      </c>
      <c r="P38" s="59">
        <v>1</v>
      </c>
      <c r="Q38" s="59">
        <v>27</v>
      </c>
      <c r="R38" s="59">
        <v>42750</v>
      </c>
    </row>
    <row r="39" spans="1:18" ht="13.5" customHeight="1">
      <c r="A39" s="69" t="s">
        <v>285</v>
      </c>
      <c r="B39" s="75" t="s">
        <v>343</v>
      </c>
      <c r="C39" s="76" t="s">
        <v>344</v>
      </c>
      <c r="D39" s="90">
        <f t="shared" si="0"/>
        <v>3652</v>
      </c>
      <c r="E39" s="85">
        <v>1929</v>
      </c>
      <c r="F39" s="85">
        <v>1723</v>
      </c>
      <c r="G39" s="85">
        <v>37921</v>
      </c>
      <c r="H39" s="85">
        <v>53089400</v>
      </c>
      <c r="I39" s="85">
        <v>0</v>
      </c>
      <c r="J39" s="85">
        <v>0</v>
      </c>
      <c r="K39" s="85">
        <v>0</v>
      </c>
      <c r="L39" s="85">
        <v>0</v>
      </c>
      <c r="M39" s="85">
        <v>0</v>
      </c>
      <c r="N39" s="85">
        <f t="shared" si="1"/>
        <v>94</v>
      </c>
      <c r="O39" s="85">
        <v>51</v>
      </c>
      <c r="P39" s="85">
        <v>43</v>
      </c>
      <c r="Q39" s="85">
        <v>1296</v>
      </c>
      <c r="R39" s="85">
        <v>1886180</v>
      </c>
    </row>
    <row r="40" spans="1:18" ht="13.5" customHeight="1">
      <c r="A40" s="150" t="s">
        <v>214</v>
      </c>
      <c r="B40" s="77" t="s">
        <v>345</v>
      </c>
      <c r="C40" s="78" t="s">
        <v>346</v>
      </c>
      <c r="D40" s="89">
        <f t="shared" si="0"/>
        <v>3652</v>
      </c>
      <c r="E40" s="59">
        <v>1929</v>
      </c>
      <c r="F40" s="59">
        <v>1723</v>
      </c>
      <c r="G40" s="59">
        <v>37921</v>
      </c>
      <c r="H40" s="59">
        <v>53089400</v>
      </c>
      <c r="I40" s="86">
        <v>0</v>
      </c>
      <c r="J40" s="86">
        <v>0</v>
      </c>
      <c r="K40" s="86">
        <v>0</v>
      </c>
      <c r="L40" s="86">
        <v>0</v>
      </c>
      <c r="M40" s="86">
        <v>0</v>
      </c>
      <c r="N40" s="59">
        <f t="shared" si="1"/>
        <v>94</v>
      </c>
      <c r="O40" s="59">
        <v>51</v>
      </c>
      <c r="P40" s="59">
        <v>43</v>
      </c>
      <c r="Q40" s="59">
        <v>1296</v>
      </c>
      <c r="R40" s="59">
        <v>1886180</v>
      </c>
    </row>
    <row r="41" spans="1:18" ht="13.5" customHeight="1">
      <c r="A41" s="151"/>
      <c r="B41" s="79" t="s">
        <v>347</v>
      </c>
      <c r="C41" s="80" t="s">
        <v>348</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343</v>
      </c>
      <c r="C42" s="76" t="s">
        <v>344</v>
      </c>
      <c r="D42" s="90">
        <f t="shared" si="0"/>
        <v>3934</v>
      </c>
      <c r="E42" s="85">
        <v>2028</v>
      </c>
      <c r="F42" s="85">
        <v>1906</v>
      </c>
      <c r="G42" s="85">
        <v>42950</v>
      </c>
      <c r="H42" s="85">
        <v>60130000</v>
      </c>
      <c r="I42" s="85">
        <v>0</v>
      </c>
      <c r="J42" s="85">
        <v>0</v>
      </c>
      <c r="K42" s="85">
        <v>0</v>
      </c>
      <c r="L42" s="85">
        <v>0</v>
      </c>
      <c r="M42" s="85">
        <v>0</v>
      </c>
      <c r="N42" s="85">
        <f t="shared" si="1"/>
        <v>12</v>
      </c>
      <c r="O42" s="85">
        <v>8</v>
      </c>
      <c r="P42" s="85">
        <v>4</v>
      </c>
      <c r="Q42" s="85">
        <v>88</v>
      </c>
      <c r="R42" s="85">
        <v>282000</v>
      </c>
    </row>
    <row r="43" spans="1:18" ht="13.5" customHeight="1">
      <c r="A43" s="150" t="s">
        <v>215</v>
      </c>
      <c r="B43" s="77" t="s">
        <v>345</v>
      </c>
      <c r="C43" s="78" t="s">
        <v>346</v>
      </c>
      <c r="D43" s="89">
        <f t="shared" si="0"/>
        <v>3906</v>
      </c>
      <c r="E43" s="59">
        <v>2017</v>
      </c>
      <c r="F43" s="59">
        <v>1889</v>
      </c>
      <c r="G43" s="59">
        <v>42669</v>
      </c>
      <c r="H43" s="59">
        <v>59736600</v>
      </c>
      <c r="I43" s="86">
        <v>0</v>
      </c>
      <c r="J43" s="86">
        <v>0</v>
      </c>
      <c r="K43" s="86">
        <v>0</v>
      </c>
      <c r="L43" s="86">
        <v>0</v>
      </c>
      <c r="M43" s="86">
        <v>0</v>
      </c>
      <c r="N43" s="59">
        <f t="shared" si="1"/>
        <v>12</v>
      </c>
      <c r="O43" s="59">
        <v>8</v>
      </c>
      <c r="P43" s="59">
        <v>4</v>
      </c>
      <c r="Q43" s="59">
        <v>88</v>
      </c>
      <c r="R43" s="59">
        <v>282000</v>
      </c>
    </row>
    <row r="44" spans="1:18" ht="13.5" customHeight="1">
      <c r="A44" s="151"/>
      <c r="B44" s="79" t="s">
        <v>347</v>
      </c>
      <c r="C44" s="80" t="s">
        <v>348</v>
      </c>
      <c r="D44" s="89">
        <f t="shared" si="0"/>
        <v>28</v>
      </c>
      <c r="E44" s="59">
        <v>11</v>
      </c>
      <c r="F44" s="59">
        <v>17</v>
      </c>
      <c r="G44" s="59">
        <v>281</v>
      </c>
      <c r="H44" s="59">
        <v>393400</v>
      </c>
      <c r="I44" s="86">
        <v>0</v>
      </c>
      <c r="J44" s="86">
        <v>0</v>
      </c>
      <c r="K44" s="86">
        <v>0</v>
      </c>
      <c r="L44" s="86">
        <v>0</v>
      </c>
      <c r="M44" s="86">
        <v>0</v>
      </c>
      <c r="N44" s="59">
        <f t="shared" si="1"/>
        <v>0</v>
      </c>
      <c r="O44" s="59">
        <v>0</v>
      </c>
      <c r="P44" s="59">
        <v>0</v>
      </c>
      <c r="Q44" s="59">
        <v>0</v>
      </c>
      <c r="R44" s="59">
        <v>0</v>
      </c>
    </row>
    <row r="45" spans="1:18" ht="13.5" customHeight="1">
      <c r="A45" s="69" t="s">
        <v>325</v>
      </c>
      <c r="B45" s="75" t="s">
        <v>343</v>
      </c>
      <c r="C45" s="76" t="s">
        <v>344</v>
      </c>
      <c r="D45" s="90">
        <f t="shared" si="0"/>
        <v>4718</v>
      </c>
      <c r="E45" s="85">
        <v>2353</v>
      </c>
      <c r="F45" s="85">
        <v>2365</v>
      </c>
      <c r="G45" s="85">
        <v>53764</v>
      </c>
      <c r="H45" s="85">
        <v>73392200</v>
      </c>
      <c r="I45" s="85">
        <v>0</v>
      </c>
      <c r="J45" s="85">
        <v>0</v>
      </c>
      <c r="K45" s="85">
        <v>0</v>
      </c>
      <c r="L45" s="85">
        <v>0</v>
      </c>
      <c r="M45" s="85">
        <v>0</v>
      </c>
      <c r="N45" s="85">
        <f t="shared" si="1"/>
        <v>3079</v>
      </c>
      <c r="O45" s="85">
        <v>1622</v>
      </c>
      <c r="P45" s="85">
        <v>1457</v>
      </c>
      <c r="Q45" s="85">
        <v>6184</v>
      </c>
      <c r="R45" s="85">
        <v>36934120</v>
      </c>
    </row>
    <row r="46" spans="1:18" ht="13.5" customHeight="1">
      <c r="A46" s="150" t="s">
        <v>351</v>
      </c>
      <c r="B46" s="77" t="s">
        <v>345</v>
      </c>
      <c r="C46" s="78" t="s">
        <v>346</v>
      </c>
      <c r="D46" s="89">
        <f t="shared" si="0"/>
        <v>4668</v>
      </c>
      <c r="E46" s="59">
        <v>2328</v>
      </c>
      <c r="F46" s="59">
        <v>2340</v>
      </c>
      <c r="G46" s="59">
        <v>53190</v>
      </c>
      <c r="H46" s="59">
        <v>72588600</v>
      </c>
      <c r="I46" s="86">
        <v>0</v>
      </c>
      <c r="J46" s="86">
        <v>0</v>
      </c>
      <c r="K46" s="86">
        <v>0</v>
      </c>
      <c r="L46" s="86">
        <v>0</v>
      </c>
      <c r="M46" s="86">
        <v>0</v>
      </c>
      <c r="N46" s="59">
        <f t="shared" si="1"/>
        <v>3071</v>
      </c>
      <c r="O46" s="59">
        <v>1617</v>
      </c>
      <c r="P46" s="59">
        <v>1454</v>
      </c>
      <c r="Q46" s="59">
        <v>6168</v>
      </c>
      <c r="R46" s="59">
        <v>36753120</v>
      </c>
    </row>
    <row r="47" spans="1:18" ht="13.5" customHeight="1">
      <c r="A47" s="151"/>
      <c r="B47" s="79" t="s">
        <v>347</v>
      </c>
      <c r="C47" s="80" t="s">
        <v>348</v>
      </c>
      <c r="D47" s="89">
        <f t="shared" si="0"/>
        <v>50</v>
      </c>
      <c r="E47" s="59">
        <v>25</v>
      </c>
      <c r="F47" s="59">
        <v>25</v>
      </c>
      <c r="G47" s="59">
        <v>574</v>
      </c>
      <c r="H47" s="59">
        <v>803600</v>
      </c>
      <c r="I47" s="86">
        <v>0</v>
      </c>
      <c r="J47" s="86">
        <v>0</v>
      </c>
      <c r="K47" s="86">
        <v>0</v>
      </c>
      <c r="L47" s="86">
        <v>0</v>
      </c>
      <c r="M47" s="86">
        <v>0</v>
      </c>
      <c r="N47" s="59">
        <f t="shared" si="1"/>
        <v>8</v>
      </c>
      <c r="O47" s="59">
        <v>5</v>
      </c>
      <c r="P47" s="59">
        <v>3</v>
      </c>
      <c r="Q47" s="59">
        <v>16</v>
      </c>
      <c r="R47" s="59">
        <v>181000</v>
      </c>
    </row>
    <row r="48" spans="1:18" ht="13.5" customHeight="1">
      <c r="A48" s="69" t="s">
        <v>326</v>
      </c>
      <c r="B48" s="75" t="s">
        <v>343</v>
      </c>
      <c r="C48" s="76" t="s">
        <v>344</v>
      </c>
      <c r="D48" s="90">
        <f t="shared" si="0"/>
        <v>15181</v>
      </c>
      <c r="E48" s="85">
        <v>7751</v>
      </c>
      <c r="F48" s="85">
        <v>7430</v>
      </c>
      <c r="G48" s="85">
        <v>158413</v>
      </c>
      <c r="H48" s="85">
        <v>260818796</v>
      </c>
      <c r="I48" s="85">
        <v>0</v>
      </c>
      <c r="J48" s="85">
        <v>0</v>
      </c>
      <c r="K48" s="85">
        <v>0</v>
      </c>
      <c r="L48" s="85">
        <v>0</v>
      </c>
      <c r="M48" s="85">
        <v>0</v>
      </c>
      <c r="N48" s="85">
        <f t="shared" si="1"/>
        <v>67</v>
      </c>
      <c r="O48" s="85">
        <v>37</v>
      </c>
      <c r="P48" s="85">
        <v>30</v>
      </c>
      <c r="Q48" s="85">
        <v>799</v>
      </c>
      <c r="R48" s="85">
        <v>1163762</v>
      </c>
    </row>
    <row r="49" spans="1:18" ht="13.5" customHeight="1">
      <c r="A49" s="150" t="s">
        <v>352</v>
      </c>
      <c r="B49" s="77" t="s">
        <v>345</v>
      </c>
      <c r="C49" s="78" t="s">
        <v>346</v>
      </c>
      <c r="D49" s="89">
        <f t="shared" si="0"/>
        <v>14865</v>
      </c>
      <c r="E49" s="59">
        <v>7602</v>
      </c>
      <c r="F49" s="59">
        <v>7263</v>
      </c>
      <c r="G49" s="59">
        <v>155196</v>
      </c>
      <c r="H49" s="59">
        <v>255529386</v>
      </c>
      <c r="I49" s="86">
        <v>0</v>
      </c>
      <c r="J49" s="86">
        <v>0</v>
      </c>
      <c r="K49" s="86">
        <v>0</v>
      </c>
      <c r="L49" s="86">
        <v>0</v>
      </c>
      <c r="M49" s="86">
        <v>0</v>
      </c>
      <c r="N49" s="59">
        <f t="shared" si="1"/>
        <v>67</v>
      </c>
      <c r="O49" s="59">
        <v>37</v>
      </c>
      <c r="P49" s="59">
        <v>30</v>
      </c>
      <c r="Q49" s="59">
        <v>794</v>
      </c>
      <c r="R49" s="59">
        <v>1118762</v>
      </c>
    </row>
    <row r="50" spans="1:18" ht="13.5" customHeight="1">
      <c r="A50" s="151"/>
      <c r="B50" s="79" t="s">
        <v>347</v>
      </c>
      <c r="C50" s="80" t="s">
        <v>348</v>
      </c>
      <c r="D50" s="89">
        <f t="shared" si="0"/>
        <v>316</v>
      </c>
      <c r="E50" s="59">
        <v>149</v>
      </c>
      <c r="F50" s="59">
        <v>167</v>
      </c>
      <c r="G50" s="59">
        <v>3217</v>
      </c>
      <c r="H50" s="59">
        <v>5289410</v>
      </c>
      <c r="I50" s="86">
        <v>0</v>
      </c>
      <c r="J50" s="86">
        <v>0</v>
      </c>
      <c r="K50" s="86">
        <v>0</v>
      </c>
      <c r="L50" s="86">
        <v>0</v>
      </c>
      <c r="M50" s="86">
        <v>0</v>
      </c>
      <c r="N50" s="59">
        <f t="shared" si="1"/>
        <v>0</v>
      </c>
      <c r="O50" s="59">
        <v>0</v>
      </c>
      <c r="P50" s="59">
        <v>0</v>
      </c>
      <c r="Q50" s="59">
        <v>5</v>
      </c>
      <c r="R50" s="59">
        <v>45000</v>
      </c>
    </row>
    <row r="51" spans="1:18" ht="13.5" customHeight="1">
      <c r="A51" s="69" t="s">
        <v>287</v>
      </c>
      <c r="B51" s="75" t="s">
        <v>343</v>
      </c>
      <c r="C51" s="76" t="s">
        <v>344</v>
      </c>
      <c r="D51" s="90">
        <f t="shared" si="0"/>
        <v>3703</v>
      </c>
      <c r="E51" s="85">
        <v>1871</v>
      </c>
      <c r="F51" s="85">
        <v>1832</v>
      </c>
      <c r="G51" s="85">
        <v>31136</v>
      </c>
      <c r="H51" s="85">
        <v>43579200</v>
      </c>
      <c r="I51" s="85">
        <v>0</v>
      </c>
      <c r="J51" s="85">
        <v>0</v>
      </c>
      <c r="K51" s="85">
        <v>0</v>
      </c>
      <c r="L51" s="85">
        <v>0</v>
      </c>
      <c r="M51" s="85">
        <v>0</v>
      </c>
      <c r="N51" s="85">
        <f t="shared" si="1"/>
        <v>194</v>
      </c>
      <c r="O51" s="85">
        <v>98</v>
      </c>
      <c r="P51" s="85">
        <v>96</v>
      </c>
      <c r="Q51" s="85">
        <v>1371</v>
      </c>
      <c r="R51" s="85">
        <v>3241973</v>
      </c>
    </row>
    <row r="52" spans="1:18" ht="13.5" customHeight="1">
      <c r="A52" s="150" t="s">
        <v>216</v>
      </c>
      <c r="B52" s="77" t="s">
        <v>345</v>
      </c>
      <c r="C52" s="78" t="s">
        <v>346</v>
      </c>
      <c r="D52" s="89">
        <f t="shared" si="0"/>
        <v>3471</v>
      </c>
      <c r="E52" s="59">
        <v>1750</v>
      </c>
      <c r="F52" s="59">
        <v>1721</v>
      </c>
      <c r="G52" s="59">
        <v>29182</v>
      </c>
      <c r="H52" s="59">
        <v>40843600</v>
      </c>
      <c r="I52" s="86">
        <v>0</v>
      </c>
      <c r="J52" s="86">
        <v>0</v>
      </c>
      <c r="K52" s="86">
        <v>0</v>
      </c>
      <c r="L52" s="86">
        <v>0</v>
      </c>
      <c r="M52" s="86">
        <v>0</v>
      </c>
      <c r="N52" s="59">
        <f t="shared" si="1"/>
        <v>168</v>
      </c>
      <c r="O52" s="59">
        <v>86</v>
      </c>
      <c r="P52" s="59">
        <v>82</v>
      </c>
      <c r="Q52" s="59">
        <v>1194</v>
      </c>
      <c r="R52" s="59">
        <v>3031073</v>
      </c>
    </row>
    <row r="53" spans="1:18" ht="13.5" customHeight="1">
      <c r="A53" s="151"/>
      <c r="B53" s="79" t="s">
        <v>347</v>
      </c>
      <c r="C53" s="80" t="s">
        <v>348</v>
      </c>
      <c r="D53" s="89">
        <f t="shared" si="0"/>
        <v>232</v>
      </c>
      <c r="E53" s="59">
        <v>121</v>
      </c>
      <c r="F53" s="59">
        <v>111</v>
      </c>
      <c r="G53" s="59">
        <v>1954</v>
      </c>
      <c r="H53" s="59">
        <v>2735600</v>
      </c>
      <c r="I53" s="86">
        <v>0</v>
      </c>
      <c r="J53" s="86">
        <v>0</v>
      </c>
      <c r="K53" s="86">
        <v>0</v>
      </c>
      <c r="L53" s="86">
        <v>0</v>
      </c>
      <c r="M53" s="86">
        <v>0</v>
      </c>
      <c r="N53" s="59">
        <f t="shared" si="1"/>
        <v>26</v>
      </c>
      <c r="O53" s="59">
        <v>12</v>
      </c>
      <c r="P53" s="59">
        <v>14</v>
      </c>
      <c r="Q53" s="59">
        <v>177</v>
      </c>
      <c r="R53" s="59">
        <v>210900</v>
      </c>
    </row>
    <row r="54" spans="1:18" ht="13.5" customHeight="1">
      <c r="A54" s="69" t="s">
        <v>288</v>
      </c>
      <c r="B54" s="75" t="s">
        <v>343</v>
      </c>
      <c r="C54" s="76" t="s">
        <v>344</v>
      </c>
      <c r="D54" s="90">
        <f t="shared" si="0"/>
        <v>878</v>
      </c>
      <c r="E54" s="85">
        <v>431</v>
      </c>
      <c r="F54" s="85">
        <v>447</v>
      </c>
      <c r="G54" s="85">
        <v>9693</v>
      </c>
      <c r="H54" s="85">
        <v>15513600</v>
      </c>
      <c r="I54" s="85">
        <v>0</v>
      </c>
      <c r="J54" s="85">
        <v>0</v>
      </c>
      <c r="K54" s="85">
        <v>0</v>
      </c>
      <c r="L54" s="85">
        <v>0</v>
      </c>
      <c r="M54" s="85">
        <v>0</v>
      </c>
      <c r="N54" s="85">
        <f t="shared" si="1"/>
        <v>96</v>
      </c>
      <c r="O54" s="85">
        <v>54</v>
      </c>
      <c r="P54" s="85">
        <v>42</v>
      </c>
      <c r="Q54" s="85">
        <v>1890</v>
      </c>
      <c r="R54" s="85">
        <v>3105076</v>
      </c>
    </row>
    <row r="55" spans="1:18" ht="13.5" customHeight="1">
      <c r="A55" s="150" t="s">
        <v>217</v>
      </c>
      <c r="B55" s="77" t="s">
        <v>345</v>
      </c>
      <c r="C55" s="78" t="s">
        <v>346</v>
      </c>
      <c r="D55" s="89">
        <f t="shared" si="0"/>
        <v>455</v>
      </c>
      <c r="E55" s="59">
        <v>233</v>
      </c>
      <c r="F55" s="59">
        <v>222</v>
      </c>
      <c r="G55" s="59">
        <v>5010</v>
      </c>
      <c r="H55" s="59">
        <v>8016000</v>
      </c>
      <c r="I55" s="86">
        <v>0</v>
      </c>
      <c r="J55" s="86">
        <v>0</v>
      </c>
      <c r="K55" s="86">
        <v>0</v>
      </c>
      <c r="L55" s="86">
        <v>0</v>
      </c>
      <c r="M55" s="86">
        <v>0</v>
      </c>
      <c r="N55" s="59">
        <f t="shared" si="1"/>
        <v>60</v>
      </c>
      <c r="O55" s="59">
        <v>37</v>
      </c>
      <c r="P55" s="59">
        <v>23</v>
      </c>
      <c r="Q55" s="59">
        <v>1152</v>
      </c>
      <c r="R55" s="59">
        <v>1728000</v>
      </c>
    </row>
    <row r="56" spans="1:18" ht="13.5" customHeight="1">
      <c r="A56" s="151"/>
      <c r="B56" s="79" t="s">
        <v>347</v>
      </c>
      <c r="C56" s="80" t="s">
        <v>348</v>
      </c>
      <c r="D56" s="89">
        <f t="shared" si="0"/>
        <v>423</v>
      </c>
      <c r="E56" s="59">
        <v>198</v>
      </c>
      <c r="F56" s="59">
        <v>225</v>
      </c>
      <c r="G56" s="59">
        <v>4683</v>
      </c>
      <c r="H56" s="59">
        <v>7497600</v>
      </c>
      <c r="I56" s="86">
        <v>0</v>
      </c>
      <c r="J56" s="86">
        <v>0</v>
      </c>
      <c r="K56" s="86">
        <v>0</v>
      </c>
      <c r="L56" s="86">
        <v>0</v>
      </c>
      <c r="M56" s="86">
        <v>0</v>
      </c>
      <c r="N56" s="59">
        <f t="shared" si="1"/>
        <v>36</v>
      </c>
      <c r="O56" s="59">
        <v>17</v>
      </c>
      <c r="P56" s="59">
        <v>19</v>
      </c>
      <c r="Q56" s="59">
        <v>738</v>
      </c>
      <c r="R56" s="59">
        <v>1377076</v>
      </c>
    </row>
    <row r="57" spans="1:18" ht="13.5" customHeight="1">
      <c r="A57" s="69" t="s">
        <v>289</v>
      </c>
      <c r="B57" s="75" t="s">
        <v>343</v>
      </c>
      <c r="C57" s="76" t="s">
        <v>344</v>
      </c>
      <c r="D57" s="90">
        <f t="shared" si="0"/>
        <v>2405</v>
      </c>
      <c r="E57" s="85">
        <v>1209</v>
      </c>
      <c r="F57" s="85">
        <v>1196</v>
      </c>
      <c r="G57" s="85">
        <v>23311</v>
      </c>
      <c r="H57" s="85">
        <v>39628700</v>
      </c>
      <c r="I57" s="85">
        <v>0</v>
      </c>
      <c r="J57" s="85">
        <v>0</v>
      </c>
      <c r="K57" s="85">
        <v>0</v>
      </c>
      <c r="L57" s="85">
        <v>0</v>
      </c>
      <c r="M57" s="85">
        <v>0</v>
      </c>
      <c r="N57" s="85">
        <f t="shared" si="1"/>
        <v>55</v>
      </c>
      <c r="O57" s="85">
        <v>35</v>
      </c>
      <c r="P57" s="85">
        <v>20</v>
      </c>
      <c r="Q57" s="85">
        <v>1056</v>
      </c>
      <c r="R57" s="85">
        <v>1558610</v>
      </c>
    </row>
    <row r="58" spans="1:18" ht="13.5" customHeight="1">
      <c r="A58" s="150" t="s">
        <v>218</v>
      </c>
      <c r="B58" s="77" t="s">
        <v>345</v>
      </c>
      <c r="C58" s="78" t="s">
        <v>346</v>
      </c>
      <c r="D58" s="89">
        <f t="shared" si="0"/>
        <v>1227</v>
      </c>
      <c r="E58" s="59">
        <v>620</v>
      </c>
      <c r="F58" s="59">
        <v>607</v>
      </c>
      <c r="G58" s="59">
        <v>11972</v>
      </c>
      <c r="H58" s="59">
        <v>20352400</v>
      </c>
      <c r="I58" s="86">
        <v>0</v>
      </c>
      <c r="J58" s="86">
        <v>0</v>
      </c>
      <c r="K58" s="86">
        <v>0</v>
      </c>
      <c r="L58" s="86">
        <v>0</v>
      </c>
      <c r="M58" s="86">
        <v>0</v>
      </c>
      <c r="N58" s="59">
        <f t="shared" si="1"/>
        <v>22</v>
      </c>
      <c r="O58" s="59">
        <v>15</v>
      </c>
      <c r="P58" s="59">
        <v>7</v>
      </c>
      <c r="Q58" s="59">
        <v>520</v>
      </c>
      <c r="R58" s="59">
        <v>778500</v>
      </c>
    </row>
    <row r="59" spans="1:18" ht="13.5" customHeight="1">
      <c r="A59" s="151"/>
      <c r="B59" s="79" t="s">
        <v>347</v>
      </c>
      <c r="C59" s="80" t="s">
        <v>348</v>
      </c>
      <c r="D59" s="89">
        <f t="shared" si="0"/>
        <v>1178</v>
      </c>
      <c r="E59" s="59">
        <v>589</v>
      </c>
      <c r="F59" s="59">
        <v>589</v>
      </c>
      <c r="G59" s="59">
        <v>11339</v>
      </c>
      <c r="H59" s="59">
        <v>19276300</v>
      </c>
      <c r="I59" s="86">
        <v>0</v>
      </c>
      <c r="J59" s="86">
        <v>0</v>
      </c>
      <c r="K59" s="86">
        <v>0</v>
      </c>
      <c r="L59" s="86">
        <v>0</v>
      </c>
      <c r="M59" s="86">
        <v>0</v>
      </c>
      <c r="N59" s="59">
        <f t="shared" si="1"/>
        <v>33</v>
      </c>
      <c r="O59" s="59">
        <v>20</v>
      </c>
      <c r="P59" s="59">
        <v>13</v>
      </c>
      <c r="Q59" s="59">
        <v>536</v>
      </c>
      <c r="R59" s="59">
        <v>780110</v>
      </c>
    </row>
    <row r="60" spans="1:18" ht="13.5" customHeight="1">
      <c r="A60" s="69" t="s">
        <v>290</v>
      </c>
      <c r="B60" s="75" t="s">
        <v>343</v>
      </c>
      <c r="C60" s="76" t="s">
        <v>344</v>
      </c>
      <c r="D60" s="90">
        <f t="shared" si="0"/>
        <v>246</v>
      </c>
      <c r="E60" s="85">
        <v>128</v>
      </c>
      <c r="F60" s="85">
        <v>118</v>
      </c>
      <c r="G60" s="85">
        <v>2528</v>
      </c>
      <c r="H60" s="85">
        <v>3539200</v>
      </c>
      <c r="I60" s="85">
        <v>0</v>
      </c>
      <c r="J60" s="85">
        <v>0</v>
      </c>
      <c r="K60" s="85">
        <v>0</v>
      </c>
      <c r="L60" s="85">
        <v>0</v>
      </c>
      <c r="M60" s="85">
        <v>0</v>
      </c>
      <c r="N60" s="85">
        <f t="shared" si="1"/>
        <v>75</v>
      </c>
      <c r="O60" s="85">
        <v>39</v>
      </c>
      <c r="P60" s="85">
        <v>36</v>
      </c>
      <c r="Q60" s="85">
        <v>697</v>
      </c>
      <c r="R60" s="85">
        <v>997661</v>
      </c>
    </row>
    <row r="61" spans="1:18" ht="13.5" customHeight="1">
      <c r="A61" s="150" t="s">
        <v>219</v>
      </c>
      <c r="B61" s="77" t="s">
        <v>345</v>
      </c>
      <c r="C61" s="78" t="s">
        <v>346</v>
      </c>
      <c r="D61" s="89">
        <f t="shared" si="0"/>
        <v>246</v>
      </c>
      <c r="E61" s="59">
        <v>128</v>
      </c>
      <c r="F61" s="59">
        <v>118</v>
      </c>
      <c r="G61" s="59">
        <v>2528</v>
      </c>
      <c r="H61" s="59">
        <v>3539200</v>
      </c>
      <c r="I61" s="86">
        <v>0</v>
      </c>
      <c r="J61" s="86">
        <v>0</v>
      </c>
      <c r="K61" s="86">
        <v>0</v>
      </c>
      <c r="L61" s="86">
        <v>0</v>
      </c>
      <c r="M61" s="86">
        <v>0</v>
      </c>
      <c r="N61" s="59">
        <f t="shared" si="1"/>
        <v>75</v>
      </c>
      <c r="O61" s="59">
        <v>39</v>
      </c>
      <c r="P61" s="59">
        <v>36</v>
      </c>
      <c r="Q61" s="59">
        <v>697</v>
      </c>
      <c r="R61" s="59">
        <v>997661</v>
      </c>
    </row>
    <row r="62" spans="1:18" ht="13.5" customHeight="1">
      <c r="A62" s="151"/>
      <c r="B62" s="79" t="s">
        <v>347</v>
      </c>
      <c r="C62" s="80" t="s">
        <v>348</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343</v>
      </c>
      <c r="C63" s="76" t="s">
        <v>344</v>
      </c>
      <c r="D63" s="90">
        <f t="shared" si="0"/>
        <v>3496</v>
      </c>
      <c r="E63" s="85">
        <v>1732</v>
      </c>
      <c r="F63" s="85">
        <v>1764</v>
      </c>
      <c r="G63" s="85">
        <v>34487</v>
      </c>
      <c r="H63" s="85">
        <v>48283200</v>
      </c>
      <c r="I63" s="85">
        <v>0</v>
      </c>
      <c r="J63" s="85">
        <v>0</v>
      </c>
      <c r="K63" s="85">
        <v>0</v>
      </c>
      <c r="L63" s="85">
        <v>0</v>
      </c>
      <c r="M63" s="85">
        <v>0</v>
      </c>
      <c r="N63" s="85">
        <f t="shared" si="1"/>
        <v>6</v>
      </c>
      <c r="O63" s="85">
        <v>4</v>
      </c>
      <c r="P63" s="85">
        <v>2</v>
      </c>
      <c r="Q63" s="85">
        <v>81</v>
      </c>
      <c r="R63" s="85">
        <v>72000</v>
      </c>
    </row>
    <row r="64" spans="1:18" ht="13.5" customHeight="1">
      <c r="A64" s="150" t="s">
        <v>220</v>
      </c>
      <c r="B64" s="77" t="s">
        <v>345</v>
      </c>
      <c r="C64" s="78" t="s">
        <v>346</v>
      </c>
      <c r="D64" s="89">
        <f t="shared" si="0"/>
        <v>3288</v>
      </c>
      <c r="E64" s="59">
        <v>1621</v>
      </c>
      <c r="F64" s="59">
        <v>1667</v>
      </c>
      <c r="G64" s="59">
        <v>32378</v>
      </c>
      <c r="H64" s="59">
        <v>45330600</v>
      </c>
      <c r="I64" s="86">
        <v>0</v>
      </c>
      <c r="J64" s="86">
        <v>0</v>
      </c>
      <c r="K64" s="86">
        <v>0</v>
      </c>
      <c r="L64" s="86">
        <v>0</v>
      </c>
      <c r="M64" s="86">
        <v>0</v>
      </c>
      <c r="N64" s="59">
        <f t="shared" si="1"/>
        <v>6</v>
      </c>
      <c r="O64" s="59">
        <v>4</v>
      </c>
      <c r="P64" s="59">
        <v>2</v>
      </c>
      <c r="Q64" s="59">
        <v>81</v>
      </c>
      <c r="R64" s="59">
        <v>72000</v>
      </c>
    </row>
    <row r="65" spans="1:18" ht="13.5" customHeight="1">
      <c r="A65" s="151"/>
      <c r="B65" s="79" t="s">
        <v>347</v>
      </c>
      <c r="C65" s="80" t="s">
        <v>348</v>
      </c>
      <c r="D65" s="89">
        <f t="shared" si="0"/>
        <v>208</v>
      </c>
      <c r="E65" s="59">
        <v>111</v>
      </c>
      <c r="F65" s="59">
        <v>97</v>
      </c>
      <c r="G65" s="59">
        <v>2109</v>
      </c>
      <c r="H65" s="59">
        <v>2952600</v>
      </c>
      <c r="I65" s="86">
        <v>0</v>
      </c>
      <c r="J65" s="86">
        <v>0</v>
      </c>
      <c r="K65" s="86">
        <v>0</v>
      </c>
      <c r="L65" s="86">
        <v>0</v>
      </c>
      <c r="M65" s="86">
        <v>0</v>
      </c>
      <c r="N65" s="59">
        <f t="shared" si="1"/>
        <v>0</v>
      </c>
      <c r="O65" s="59">
        <v>0</v>
      </c>
      <c r="P65" s="59">
        <v>0</v>
      </c>
      <c r="Q65" s="59">
        <v>0</v>
      </c>
      <c r="R65" s="59">
        <v>0</v>
      </c>
    </row>
    <row r="66" spans="1:18" ht="13.5" customHeight="1">
      <c r="A66" s="69" t="s">
        <v>292</v>
      </c>
      <c r="B66" s="75" t="s">
        <v>343</v>
      </c>
      <c r="C66" s="76" t="s">
        <v>344</v>
      </c>
      <c r="D66" s="90">
        <f t="shared" si="0"/>
        <v>966</v>
      </c>
      <c r="E66" s="85">
        <v>457</v>
      </c>
      <c r="F66" s="85">
        <v>509</v>
      </c>
      <c r="G66" s="85">
        <v>8925</v>
      </c>
      <c r="H66" s="85">
        <v>12495000</v>
      </c>
      <c r="I66" s="85">
        <v>0</v>
      </c>
      <c r="J66" s="85">
        <v>0</v>
      </c>
      <c r="K66" s="85">
        <v>0</v>
      </c>
      <c r="L66" s="85">
        <v>0</v>
      </c>
      <c r="M66" s="85">
        <v>0</v>
      </c>
      <c r="N66" s="85">
        <f t="shared" si="1"/>
        <v>28</v>
      </c>
      <c r="O66" s="85">
        <v>7</v>
      </c>
      <c r="P66" s="85">
        <v>21</v>
      </c>
      <c r="Q66" s="85">
        <v>221</v>
      </c>
      <c r="R66" s="85">
        <v>317070</v>
      </c>
    </row>
    <row r="67" spans="1:18" ht="13.5" customHeight="1">
      <c r="A67" s="150" t="s">
        <v>221</v>
      </c>
      <c r="B67" s="77" t="s">
        <v>345</v>
      </c>
      <c r="C67" s="78" t="s">
        <v>346</v>
      </c>
      <c r="D67" s="89">
        <f t="shared" si="0"/>
        <v>908</v>
      </c>
      <c r="E67" s="59">
        <v>445</v>
      </c>
      <c r="F67" s="59">
        <v>463</v>
      </c>
      <c r="G67" s="59">
        <v>8768</v>
      </c>
      <c r="H67" s="59">
        <v>12275200</v>
      </c>
      <c r="I67" s="86">
        <v>0</v>
      </c>
      <c r="J67" s="86">
        <v>0</v>
      </c>
      <c r="K67" s="86">
        <v>0</v>
      </c>
      <c r="L67" s="86">
        <v>0</v>
      </c>
      <c r="M67" s="86">
        <v>0</v>
      </c>
      <c r="N67" s="59">
        <f t="shared" si="1"/>
        <v>28</v>
      </c>
      <c r="O67" s="59">
        <v>7</v>
      </c>
      <c r="P67" s="59">
        <v>21</v>
      </c>
      <c r="Q67" s="59">
        <v>221</v>
      </c>
      <c r="R67" s="59">
        <v>317070</v>
      </c>
    </row>
    <row r="68" spans="1:18" ht="13.5" customHeight="1">
      <c r="A68" s="151"/>
      <c r="B68" s="79" t="s">
        <v>347</v>
      </c>
      <c r="C68" s="80" t="s">
        <v>348</v>
      </c>
      <c r="D68" s="89">
        <f t="shared" si="0"/>
        <v>58</v>
      </c>
      <c r="E68" s="59">
        <v>12</v>
      </c>
      <c r="F68" s="59">
        <v>46</v>
      </c>
      <c r="G68" s="59">
        <v>157</v>
      </c>
      <c r="H68" s="59">
        <v>219800</v>
      </c>
      <c r="I68" s="86">
        <v>0</v>
      </c>
      <c r="J68" s="86">
        <v>0</v>
      </c>
      <c r="K68" s="86">
        <v>0</v>
      </c>
      <c r="L68" s="86">
        <v>0</v>
      </c>
      <c r="M68" s="86">
        <v>0</v>
      </c>
      <c r="N68" s="59">
        <f t="shared" si="1"/>
        <v>0</v>
      </c>
      <c r="O68" s="59">
        <v>0</v>
      </c>
      <c r="P68" s="59">
        <v>0</v>
      </c>
      <c r="Q68" s="59">
        <v>0</v>
      </c>
      <c r="R68" s="59">
        <v>0</v>
      </c>
    </row>
    <row r="69" spans="1:18" ht="13.5" customHeight="1">
      <c r="A69" s="69" t="s">
        <v>327</v>
      </c>
      <c r="B69" s="75" t="s">
        <v>343</v>
      </c>
      <c r="C69" s="76" t="s">
        <v>344</v>
      </c>
      <c r="D69" s="90">
        <f t="shared" si="0"/>
        <v>14921</v>
      </c>
      <c r="E69" s="85">
        <v>7268</v>
      </c>
      <c r="F69" s="85">
        <v>7653</v>
      </c>
      <c r="G69" s="85">
        <v>80654</v>
      </c>
      <c r="H69" s="85">
        <v>112915600</v>
      </c>
      <c r="I69" s="85">
        <v>0</v>
      </c>
      <c r="J69" s="85">
        <v>0</v>
      </c>
      <c r="K69" s="85">
        <v>0</v>
      </c>
      <c r="L69" s="85">
        <v>0</v>
      </c>
      <c r="M69" s="85">
        <v>0</v>
      </c>
      <c r="N69" s="85">
        <f t="shared" si="1"/>
        <v>32</v>
      </c>
      <c r="O69" s="85">
        <v>17</v>
      </c>
      <c r="P69" s="85">
        <v>15</v>
      </c>
      <c r="Q69" s="85">
        <v>352</v>
      </c>
      <c r="R69" s="85">
        <v>528000</v>
      </c>
    </row>
    <row r="70" spans="1:18" ht="13.5" customHeight="1">
      <c r="A70" s="150" t="s">
        <v>353</v>
      </c>
      <c r="B70" s="77" t="s">
        <v>345</v>
      </c>
      <c r="C70" s="78" t="s">
        <v>346</v>
      </c>
      <c r="D70" s="89">
        <f t="shared" si="0"/>
        <v>14567</v>
      </c>
      <c r="E70" s="59">
        <v>7104</v>
      </c>
      <c r="F70" s="59">
        <v>7463</v>
      </c>
      <c r="G70" s="59">
        <v>78663</v>
      </c>
      <c r="H70" s="59">
        <v>110128200</v>
      </c>
      <c r="I70" s="86">
        <v>0</v>
      </c>
      <c r="J70" s="86">
        <v>0</v>
      </c>
      <c r="K70" s="86">
        <v>0</v>
      </c>
      <c r="L70" s="86">
        <v>0</v>
      </c>
      <c r="M70" s="86">
        <v>0</v>
      </c>
      <c r="N70" s="59">
        <f t="shared" si="1"/>
        <v>32</v>
      </c>
      <c r="O70" s="59">
        <v>17</v>
      </c>
      <c r="P70" s="59">
        <v>15</v>
      </c>
      <c r="Q70" s="59">
        <v>352</v>
      </c>
      <c r="R70" s="59">
        <v>528000</v>
      </c>
    </row>
    <row r="71" spans="1:18" ht="13.5" customHeight="1">
      <c r="A71" s="151"/>
      <c r="B71" s="79" t="s">
        <v>347</v>
      </c>
      <c r="C71" s="80" t="s">
        <v>348</v>
      </c>
      <c r="D71" s="89">
        <f t="shared" si="0"/>
        <v>354</v>
      </c>
      <c r="E71" s="59">
        <v>164</v>
      </c>
      <c r="F71" s="59">
        <v>190</v>
      </c>
      <c r="G71" s="59">
        <v>1991</v>
      </c>
      <c r="H71" s="59">
        <v>2787400</v>
      </c>
      <c r="I71" s="86">
        <v>0</v>
      </c>
      <c r="J71" s="86">
        <v>0</v>
      </c>
      <c r="K71" s="86">
        <v>0</v>
      </c>
      <c r="L71" s="86">
        <v>0</v>
      </c>
      <c r="M71" s="86">
        <v>0</v>
      </c>
      <c r="N71" s="59">
        <f t="shared" si="1"/>
        <v>0</v>
      </c>
      <c r="O71" s="59">
        <v>0</v>
      </c>
      <c r="P71" s="59">
        <v>0</v>
      </c>
      <c r="Q71" s="59">
        <v>0</v>
      </c>
      <c r="R71" s="59">
        <v>0</v>
      </c>
    </row>
    <row r="72" spans="1:18" ht="13.5" customHeight="1">
      <c r="A72" s="69" t="s">
        <v>293</v>
      </c>
      <c r="B72" s="75" t="s">
        <v>343</v>
      </c>
      <c r="C72" s="76" t="s">
        <v>344</v>
      </c>
      <c r="D72" s="90">
        <f t="shared" si="0"/>
        <v>1653</v>
      </c>
      <c r="E72" s="85">
        <v>837</v>
      </c>
      <c r="F72" s="85">
        <v>816</v>
      </c>
      <c r="G72" s="85">
        <v>17737</v>
      </c>
      <c r="H72" s="85">
        <v>24831800</v>
      </c>
      <c r="I72" s="85">
        <v>0</v>
      </c>
      <c r="J72" s="85">
        <v>0</v>
      </c>
      <c r="K72" s="85">
        <v>0</v>
      </c>
      <c r="L72" s="85">
        <v>0</v>
      </c>
      <c r="M72" s="85">
        <v>0</v>
      </c>
      <c r="N72" s="85">
        <f t="shared" si="1"/>
        <v>7</v>
      </c>
      <c r="O72" s="85">
        <v>5</v>
      </c>
      <c r="P72" s="85">
        <v>2</v>
      </c>
      <c r="Q72" s="85">
        <v>79</v>
      </c>
      <c r="R72" s="85">
        <v>118500</v>
      </c>
    </row>
    <row r="73" spans="1:18" ht="13.5" customHeight="1">
      <c r="A73" s="150" t="s">
        <v>222</v>
      </c>
      <c r="B73" s="77" t="s">
        <v>345</v>
      </c>
      <c r="C73" s="78" t="s">
        <v>346</v>
      </c>
      <c r="D73" s="89">
        <f t="shared" si="0"/>
        <v>1653</v>
      </c>
      <c r="E73" s="59">
        <v>837</v>
      </c>
      <c r="F73" s="59">
        <v>816</v>
      </c>
      <c r="G73" s="59">
        <v>17737</v>
      </c>
      <c r="H73" s="59">
        <v>24831800</v>
      </c>
      <c r="I73" s="86">
        <v>0</v>
      </c>
      <c r="J73" s="86">
        <v>0</v>
      </c>
      <c r="K73" s="86">
        <v>0</v>
      </c>
      <c r="L73" s="86">
        <v>0</v>
      </c>
      <c r="M73" s="86">
        <v>0</v>
      </c>
      <c r="N73" s="59">
        <f t="shared" si="1"/>
        <v>7</v>
      </c>
      <c r="O73" s="59">
        <v>5</v>
      </c>
      <c r="P73" s="59">
        <v>2</v>
      </c>
      <c r="Q73" s="59">
        <v>79</v>
      </c>
      <c r="R73" s="59">
        <v>118500</v>
      </c>
    </row>
    <row r="74" spans="1:18" ht="13.5" customHeight="1">
      <c r="A74" s="151"/>
      <c r="B74" s="79" t="s">
        <v>347</v>
      </c>
      <c r="C74" s="80" t="s">
        <v>348</v>
      </c>
      <c r="D74" s="89">
        <f t="shared" ref="D74:D89" si="2">SUM(E74:F74)</f>
        <v>0</v>
      </c>
      <c r="E74" s="59">
        <v>0</v>
      </c>
      <c r="F74" s="59">
        <v>0</v>
      </c>
      <c r="G74" s="59">
        <v>0</v>
      </c>
      <c r="H74" s="59">
        <v>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343</v>
      </c>
      <c r="C75" s="76" t="s">
        <v>344</v>
      </c>
      <c r="D75" s="90">
        <f t="shared" si="2"/>
        <v>1707</v>
      </c>
      <c r="E75" s="85">
        <v>838</v>
      </c>
      <c r="F75" s="85">
        <v>869</v>
      </c>
      <c r="G75" s="85">
        <v>18771</v>
      </c>
      <c r="H75" s="85">
        <v>26279400</v>
      </c>
      <c r="I75" s="85">
        <v>0</v>
      </c>
      <c r="J75" s="85">
        <v>0</v>
      </c>
      <c r="K75" s="85">
        <v>0</v>
      </c>
      <c r="L75" s="85">
        <v>0</v>
      </c>
      <c r="M75" s="85">
        <v>0</v>
      </c>
      <c r="N75" s="85">
        <f t="shared" si="3"/>
        <v>65</v>
      </c>
      <c r="O75" s="85">
        <v>30</v>
      </c>
      <c r="P75" s="85">
        <v>35</v>
      </c>
      <c r="Q75" s="85">
        <v>435</v>
      </c>
      <c r="R75" s="85">
        <v>1254034</v>
      </c>
    </row>
    <row r="76" spans="1:18" ht="13.5" customHeight="1">
      <c r="A76" s="150" t="s">
        <v>354</v>
      </c>
      <c r="B76" s="77" t="s">
        <v>345</v>
      </c>
      <c r="C76" s="78" t="s">
        <v>346</v>
      </c>
      <c r="D76" s="89">
        <f t="shared" si="2"/>
        <v>1707</v>
      </c>
      <c r="E76" s="59">
        <v>838</v>
      </c>
      <c r="F76" s="59">
        <v>869</v>
      </c>
      <c r="G76" s="59">
        <v>18771</v>
      </c>
      <c r="H76" s="59">
        <v>26279400</v>
      </c>
      <c r="I76" s="86">
        <v>0</v>
      </c>
      <c r="J76" s="86">
        <v>0</v>
      </c>
      <c r="K76" s="86">
        <v>0</v>
      </c>
      <c r="L76" s="86">
        <v>0</v>
      </c>
      <c r="M76" s="86">
        <v>0</v>
      </c>
      <c r="N76" s="59">
        <f t="shared" si="3"/>
        <v>65</v>
      </c>
      <c r="O76" s="59">
        <v>30</v>
      </c>
      <c r="P76" s="59">
        <v>35</v>
      </c>
      <c r="Q76" s="59">
        <v>435</v>
      </c>
      <c r="R76" s="59">
        <v>1254034</v>
      </c>
    </row>
    <row r="77" spans="1:18" ht="13.5" customHeight="1">
      <c r="A77" s="151"/>
      <c r="B77" s="79" t="s">
        <v>347</v>
      </c>
      <c r="C77" s="80" t="s">
        <v>348</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343</v>
      </c>
      <c r="C78" s="76" t="s">
        <v>344</v>
      </c>
      <c r="D78" s="90">
        <f t="shared" si="2"/>
        <v>2744</v>
      </c>
      <c r="E78" s="85">
        <v>1434</v>
      </c>
      <c r="F78" s="85">
        <v>1310</v>
      </c>
      <c r="G78" s="85">
        <v>29494</v>
      </c>
      <c r="H78" s="85">
        <v>79949730</v>
      </c>
      <c r="I78" s="85">
        <v>0</v>
      </c>
      <c r="J78" s="85">
        <v>0</v>
      </c>
      <c r="K78" s="85">
        <v>0</v>
      </c>
      <c r="L78" s="85">
        <v>0</v>
      </c>
      <c r="M78" s="85">
        <v>0</v>
      </c>
      <c r="N78" s="85">
        <f t="shared" si="3"/>
        <v>2582</v>
      </c>
      <c r="O78" s="85">
        <v>1346</v>
      </c>
      <c r="P78" s="85">
        <v>1236</v>
      </c>
      <c r="Q78" s="85">
        <v>24992</v>
      </c>
      <c r="R78" s="85">
        <v>94072461</v>
      </c>
    </row>
    <row r="79" spans="1:18" ht="13.5" customHeight="1">
      <c r="A79" s="168" t="s">
        <v>394</v>
      </c>
      <c r="B79" s="77" t="s">
        <v>345</v>
      </c>
      <c r="C79" s="78" t="s">
        <v>346</v>
      </c>
      <c r="D79" s="89">
        <f t="shared" si="2"/>
        <v>2732</v>
      </c>
      <c r="E79" s="59">
        <v>1426</v>
      </c>
      <c r="F79" s="59">
        <v>1306</v>
      </c>
      <c r="G79" s="59">
        <v>29412</v>
      </c>
      <c r="H79" s="59">
        <v>79703730</v>
      </c>
      <c r="I79" s="86">
        <v>0</v>
      </c>
      <c r="J79" s="86">
        <v>0</v>
      </c>
      <c r="K79" s="86">
        <v>0</v>
      </c>
      <c r="L79" s="86">
        <v>0</v>
      </c>
      <c r="M79" s="86">
        <v>0</v>
      </c>
      <c r="N79" s="59">
        <f t="shared" si="3"/>
        <v>2582</v>
      </c>
      <c r="O79" s="59">
        <v>1346</v>
      </c>
      <c r="P79" s="59">
        <v>1236</v>
      </c>
      <c r="Q79" s="59">
        <v>24992</v>
      </c>
      <c r="R79" s="59">
        <v>94072461</v>
      </c>
    </row>
    <row r="80" spans="1:18" ht="13.5" customHeight="1">
      <c r="A80" s="169"/>
      <c r="B80" s="79" t="s">
        <v>347</v>
      </c>
      <c r="C80" s="80" t="s">
        <v>348</v>
      </c>
      <c r="D80" s="89">
        <f t="shared" si="2"/>
        <v>12</v>
      </c>
      <c r="E80" s="59">
        <v>8</v>
      </c>
      <c r="F80" s="59">
        <v>4</v>
      </c>
      <c r="G80" s="59">
        <v>82</v>
      </c>
      <c r="H80" s="59">
        <v>246000</v>
      </c>
      <c r="I80" s="86">
        <v>0</v>
      </c>
      <c r="J80" s="86">
        <v>0</v>
      </c>
      <c r="K80" s="86">
        <v>0</v>
      </c>
      <c r="L80" s="86">
        <v>0</v>
      </c>
      <c r="M80" s="86">
        <v>0</v>
      </c>
      <c r="N80" s="59">
        <f t="shared" si="3"/>
        <v>0</v>
      </c>
      <c r="O80" s="59">
        <v>0</v>
      </c>
      <c r="P80" s="59">
        <v>0</v>
      </c>
      <c r="Q80" s="59">
        <v>0</v>
      </c>
      <c r="R80" s="59">
        <v>0</v>
      </c>
    </row>
    <row r="81" spans="1:18" ht="13.5" customHeight="1">
      <c r="A81" s="97" t="s">
        <v>401</v>
      </c>
      <c r="B81" s="75" t="s">
        <v>343</v>
      </c>
      <c r="C81" s="76" t="s">
        <v>344</v>
      </c>
      <c r="D81" s="90">
        <f t="shared" si="2"/>
        <v>8748</v>
      </c>
      <c r="E81" s="85">
        <v>4380</v>
      </c>
      <c r="F81" s="85">
        <v>4368</v>
      </c>
      <c r="G81" s="85">
        <v>101257</v>
      </c>
      <c r="H81" s="85">
        <v>182262600</v>
      </c>
      <c r="I81" s="85">
        <v>0</v>
      </c>
      <c r="J81" s="85">
        <v>0</v>
      </c>
      <c r="K81" s="85">
        <v>0</v>
      </c>
      <c r="L81" s="85">
        <v>0</v>
      </c>
      <c r="M81" s="85">
        <v>0</v>
      </c>
      <c r="N81" s="85">
        <f t="shared" si="3"/>
        <v>7444</v>
      </c>
      <c r="O81" s="85">
        <v>3809</v>
      </c>
      <c r="P81" s="85">
        <v>3635</v>
      </c>
      <c r="Q81" s="85">
        <v>60745</v>
      </c>
      <c r="R81" s="85">
        <v>178277421</v>
      </c>
    </row>
    <row r="82" spans="1:18" ht="13.5" customHeight="1">
      <c r="A82" s="170" t="s">
        <v>402</v>
      </c>
      <c r="B82" s="77" t="s">
        <v>345</v>
      </c>
      <c r="C82" s="78" t="s">
        <v>346</v>
      </c>
      <c r="D82" s="89">
        <f t="shared" si="2"/>
        <v>8597</v>
      </c>
      <c r="E82" s="59">
        <v>4300</v>
      </c>
      <c r="F82" s="59">
        <v>4297</v>
      </c>
      <c r="G82" s="59">
        <v>99642</v>
      </c>
      <c r="H82" s="59">
        <v>179355600</v>
      </c>
      <c r="I82" s="86">
        <v>0</v>
      </c>
      <c r="J82" s="86">
        <v>0</v>
      </c>
      <c r="K82" s="86">
        <v>0</v>
      </c>
      <c r="L82" s="86">
        <v>0</v>
      </c>
      <c r="M82" s="86">
        <v>0</v>
      </c>
      <c r="N82" s="59">
        <f t="shared" si="3"/>
        <v>6637</v>
      </c>
      <c r="O82" s="59">
        <v>3430</v>
      </c>
      <c r="P82" s="59">
        <v>3207</v>
      </c>
      <c r="Q82" s="59">
        <v>40854</v>
      </c>
      <c r="R82" s="59">
        <v>121081501</v>
      </c>
    </row>
    <row r="83" spans="1:18" ht="13.5" customHeight="1">
      <c r="A83" s="171"/>
      <c r="B83" s="79" t="s">
        <v>347</v>
      </c>
      <c r="C83" s="80" t="s">
        <v>348</v>
      </c>
      <c r="D83" s="89">
        <f t="shared" si="2"/>
        <v>151</v>
      </c>
      <c r="E83" s="59">
        <v>80</v>
      </c>
      <c r="F83" s="59">
        <v>71</v>
      </c>
      <c r="G83" s="59">
        <v>1615</v>
      </c>
      <c r="H83" s="59">
        <v>2907000</v>
      </c>
      <c r="I83" s="86">
        <v>0</v>
      </c>
      <c r="J83" s="86">
        <v>0</v>
      </c>
      <c r="K83" s="86">
        <v>0</v>
      </c>
      <c r="L83" s="86">
        <v>0</v>
      </c>
      <c r="M83" s="86">
        <v>0</v>
      </c>
      <c r="N83" s="59">
        <f t="shared" si="3"/>
        <v>807</v>
      </c>
      <c r="O83" s="59">
        <v>379</v>
      </c>
      <c r="P83" s="59">
        <v>428</v>
      </c>
      <c r="Q83" s="59">
        <v>19891</v>
      </c>
      <c r="R83" s="59">
        <v>57195920</v>
      </c>
    </row>
    <row r="84" spans="1:18" ht="13.5" customHeight="1">
      <c r="A84" s="69" t="s">
        <v>294</v>
      </c>
      <c r="B84" s="75" t="s">
        <v>343</v>
      </c>
      <c r="C84" s="76" t="s">
        <v>344</v>
      </c>
      <c r="D84" s="90">
        <f t="shared" si="2"/>
        <v>13</v>
      </c>
      <c r="E84" s="85">
        <v>9</v>
      </c>
      <c r="F84" s="85">
        <v>4</v>
      </c>
      <c r="G84" s="85">
        <v>46</v>
      </c>
      <c r="H84" s="85">
        <v>55200</v>
      </c>
      <c r="I84" s="85"/>
      <c r="J84" s="85"/>
      <c r="K84" s="85"/>
      <c r="L84" s="85"/>
      <c r="M84" s="85"/>
      <c r="N84" s="85">
        <f t="shared" si="3"/>
        <v>54</v>
      </c>
      <c r="O84" s="85">
        <v>28</v>
      </c>
      <c r="P84" s="85">
        <v>26</v>
      </c>
      <c r="Q84" s="85">
        <v>85</v>
      </c>
      <c r="R84" s="85">
        <v>231900</v>
      </c>
    </row>
    <row r="85" spans="1:18" ht="13.5" customHeight="1">
      <c r="A85" s="150" t="s">
        <v>224</v>
      </c>
      <c r="B85" s="77" t="s">
        <v>345</v>
      </c>
      <c r="C85" s="78" t="s">
        <v>346</v>
      </c>
      <c r="D85" s="89">
        <f t="shared" si="2"/>
        <v>13</v>
      </c>
      <c r="E85" s="59">
        <v>9</v>
      </c>
      <c r="F85" s="59">
        <v>4</v>
      </c>
      <c r="G85" s="59">
        <v>46</v>
      </c>
      <c r="H85" s="59">
        <v>55200</v>
      </c>
      <c r="I85" s="86"/>
      <c r="J85" s="86"/>
      <c r="K85" s="86"/>
      <c r="L85" s="86"/>
      <c r="M85" s="86"/>
      <c r="N85" s="59">
        <f t="shared" si="3"/>
        <v>54</v>
      </c>
      <c r="O85" s="59">
        <v>28</v>
      </c>
      <c r="P85" s="59">
        <v>26</v>
      </c>
      <c r="Q85" s="59">
        <v>85</v>
      </c>
      <c r="R85" s="59">
        <v>231900</v>
      </c>
    </row>
    <row r="86" spans="1:18" ht="13.5" customHeight="1">
      <c r="A86" s="151"/>
      <c r="B86" s="79" t="s">
        <v>347</v>
      </c>
      <c r="C86" s="80" t="s">
        <v>348</v>
      </c>
      <c r="D86" s="89">
        <f t="shared" si="2"/>
        <v>0</v>
      </c>
      <c r="E86" s="59">
        <v>0</v>
      </c>
      <c r="F86" s="59">
        <v>0</v>
      </c>
      <c r="G86" s="59">
        <v>0</v>
      </c>
      <c r="H86" s="59">
        <v>0</v>
      </c>
      <c r="I86" s="86"/>
      <c r="J86" s="86"/>
      <c r="K86" s="86"/>
      <c r="L86" s="86"/>
      <c r="M86" s="86"/>
      <c r="N86" s="59">
        <f t="shared" si="3"/>
        <v>0</v>
      </c>
      <c r="O86" s="59">
        <v>0</v>
      </c>
      <c r="P86" s="59">
        <v>0</v>
      </c>
      <c r="Q86" s="59">
        <v>0</v>
      </c>
      <c r="R86" s="59">
        <v>0</v>
      </c>
    </row>
    <row r="87" spans="1:18" ht="13.5" customHeight="1">
      <c r="A87" s="69" t="s">
        <v>295</v>
      </c>
      <c r="B87" s="75" t="s">
        <v>343</v>
      </c>
      <c r="C87" s="76" t="s">
        <v>344</v>
      </c>
      <c r="D87" s="90">
        <f t="shared" si="2"/>
        <v>0</v>
      </c>
      <c r="E87" s="85">
        <v>0</v>
      </c>
      <c r="F87" s="85">
        <v>0</v>
      </c>
      <c r="G87" s="85">
        <v>0</v>
      </c>
      <c r="H87" s="85">
        <v>0</v>
      </c>
      <c r="I87" s="85"/>
      <c r="J87" s="85"/>
      <c r="K87" s="85"/>
      <c r="L87" s="85"/>
      <c r="M87" s="85"/>
      <c r="N87" s="85">
        <f t="shared" si="3"/>
        <v>0</v>
      </c>
      <c r="O87" s="85">
        <v>0</v>
      </c>
      <c r="P87" s="85">
        <v>0</v>
      </c>
      <c r="Q87" s="85">
        <v>0</v>
      </c>
      <c r="R87" s="85">
        <v>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0</v>
      </c>
      <c r="O88" s="59">
        <v>0</v>
      </c>
      <c r="P88" s="59">
        <v>0</v>
      </c>
      <c r="Q88" s="59">
        <v>0</v>
      </c>
      <c r="R88" s="59">
        <v>477000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268</v>
      </c>
    </row>
    <row r="91" spans="1:18">
      <c r="A91" s="71" t="s">
        <v>356</v>
      </c>
    </row>
  </sheetData>
  <mergeCells count="48">
    <mergeCell ref="A4:C11"/>
    <mergeCell ref="N4:R6"/>
    <mergeCell ref="Q7:Q11"/>
    <mergeCell ref="R7:R11"/>
    <mergeCell ref="N9:N11"/>
    <mergeCell ref="M7:M11"/>
    <mergeCell ref="I4:M6"/>
    <mergeCell ref="J9:J11"/>
    <mergeCell ref="K9:K11"/>
    <mergeCell ref="N7:P8"/>
    <mergeCell ref="O9:O11"/>
    <mergeCell ref="P9:P11"/>
    <mergeCell ref="I7:K8"/>
    <mergeCell ref="L7:L11"/>
    <mergeCell ref="I9:I11"/>
    <mergeCell ref="D7:F8"/>
    <mergeCell ref="D4:H6"/>
    <mergeCell ref="D9:D11"/>
    <mergeCell ref="E9:E11"/>
    <mergeCell ref="G7:G11"/>
    <mergeCell ref="H7:H11"/>
    <mergeCell ref="F9:F11"/>
    <mergeCell ref="A58:A59"/>
    <mergeCell ref="A61:A62"/>
    <mergeCell ref="A28:A29"/>
    <mergeCell ref="A13:A14"/>
    <mergeCell ref="A31:A32"/>
    <mergeCell ref="A34:A35"/>
    <mergeCell ref="A16:A17"/>
    <mergeCell ref="A19:A20"/>
    <mergeCell ref="A22:A23"/>
    <mergeCell ref="A25:A26"/>
    <mergeCell ref="A82:A83"/>
    <mergeCell ref="A85:A86"/>
    <mergeCell ref="A88:A89"/>
    <mergeCell ref="A37:A38"/>
    <mergeCell ref="A40:A41"/>
    <mergeCell ref="A43:A44"/>
    <mergeCell ref="A76:A77"/>
    <mergeCell ref="A46:A47"/>
    <mergeCell ref="A49:A50"/>
    <mergeCell ref="A52:A53"/>
    <mergeCell ref="A79:A80"/>
    <mergeCell ref="A64:A65"/>
    <mergeCell ref="A67:A68"/>
    <mergeCell ref="A70:A71"/>
    <mergeCell ref="A73:A74"/>
    <mergeCell ref="A55:A56"/>
  </mergeCells>
  <phoneticPr fontId="4"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91"/>
  <sheetViews>
    <sheetView zoomScaleNormal="100" zoomScaleSheetLayoutView="100" workbookViewId="0">
      <pane xSplit="1" ySplit="11" topLeftCell="B66" activePane="bottomRight" state="frozen"/>
      <selection sqref="A1:IV65536"/>
      <selection pane="topRight" sqref="A1:IV65536"/>
      <selection pane="bottomLeft" sqref="A1:IV65536"/>
      <selection pane="bottomRight" activeCell="A78" sqref="A78:A83"/>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361</v>
      </c>
      <c r="B3" s="74"/>
      <c r="C3" s="74"/>
      <c r="D3" s="61"/>
      <c r="E3" s="61"/>
      <c r="F3" s="61"/>
      <c r="G3" s="61"/>
      <c r="H3" s="61"/>
      <c r="I3" s="61"/>
      <c r="J3" s="61"/>
      <c r="K3" s="61"/>
      <c r="L3" s="61"/>
      <c r="M3" s="61"/>
      <c r="N3" s="61"/>
      <c r="O3" s="61"/>
      <c r="P3" s="61"/>
      <c r="Q3" s="61"/>
      <c r="R3" s="61"/>
    </row>
    <row r="4" spans="1:18" s="51" customFormat="1" ht="22.5" customHeight="1">
      <c r="A4" s="138" t="s">
        <v>332</v>
      </c>
      <c r="B4" s="158"/>
      <c r="C4" s="159"/>
      <c r="D4" s="138" t="s">
        <v>333</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320</v>
      </c>
      <c r="B12" s="75" t="s">
        <v>343</v>
      </c>
      <c r="C12" s="76" t="s">
        <v>344</v>
      </c>
      <c r="D12" s="88">
        <f>SUM(E12:F12)</f>
        <v>78154</v>
      </c>
      <c r="E12" s="85">
        <v>40520</v>
      </c>
      <c r="F12" s="85">
        <v>37634</v>
      </c>
      <c r="G12" s="85">
        <v>820487</v>
      </c>
      <c r="H12" s="85">
        <v>1263084988</v>
      </c>
      <c r="I12" s="85">
        <v>0</v>
      </c>
      <c r="J12" s="85">
        <v>0</v>
      </c>
      <c r="K12" s="85">
        <v>0</v>
      </c>
      <c r="L12" s="85">
        <v>0</v>
      </c>
      <c r="M12" s="85">
        <v>0</v>
      </c>
      <c r="N12" s="85">
        <f>SUM(O12:P12)</f>
        <v>10996</v>
      </c>
      <c r="O12" s="85">
        <v>5690</v>
      </c>
      <c r="P12" s="85">
        <v>5306</v>
      </c>
      <c r="Q12" s="85">
        <v>112970</v>
      </c>
      <c r="R12" s="85">
        <v>332503974</v>
      </c>
    </row>
    <row r="13" spans="1:18" ht="13.5" customHeight="1">
      <c r="A13" s="154" t="s">
        <v>201</v>
      </c>
      <c r="B13" s="77" t="s">
        <v>345</v>
      </c>
      <c r="C13" s="78" t="s">
        <v>346</v>
      </c>
      <c r="D13" s="89">
        <f>SUM(E13:F13)</f>
        <v>75889</v>
      </c>
      <c r="E13" s="59">
        <v>39354</v>
      </c>
      <c r="F13" s="59">
        <v>36535</v>
      </c>
      <c r="G13" s="59">
        <v>790776</v>
      </c>
      <c r="H13" s="59">
        <v>1215746832</v>
      </c>
      <c r="I13" s="86">
        <v>0</v>
      </c>
      <c r="J13" s="86">
        <v>0</v>
      </c>
      <c r="K13" s="86">
        <v>0</v>
      </c>
      <c r="L13" s="86">
        <v>0</v>
      </c>
      <c r="M13" s="86">
        <v>0</v>
      </c>
      <c r="N13" s="59">
        <f>SUM(O13:P13)</f>
        <v>10109</v>
      </c>
      <c r="O13" s="59">
        <v>5244</v>
      </c>
      <c r="P13" s="59">
        <v>4865</v>
      </c>
      <c r="Q13" s="59">
        <v>103292</v>
      </c>
      <c r="R13" s="59">
        <v>309522937</v>
      </c>
    </row>
    <row r="14" spans="1:18" ht="15.75" customHeight="1">
      <c r="A14" s="155"/>
      <c r="B14" s="77" t="s">
        <v>347</v>
      </c>
      <c r="C14" s="78" t="s">
        <v>348</v>
      </c>
      <c r="D14" s="89">
        <f>SUM(E14:F14)</f>
        <v>2265</v>
      </c>
      <c r="E14" s="59">
        <v>1166</v>
      </c>
      <c r="F14" s="59">
        <v>1099</v>
      </c>
      <c r="G14" s="59">
        <v>29711</v>
      </c>
      <c r="H14" s="59">
        <v>47338156</v>
      </c>
      <c r="I14" s="86">
        <v>0</v>
      </c>
      <c r="J14" s="86">
        <v>0</v>
      </c>
      <c r="K14" s="86">
        <v>0</v>
      </c>
      <c r="L14" s="86">
        <v>0</v>
      </c>
      <c r="M14" s="86">
        <v>0</v>
      </c>
      <c r="N14" s="59">
        <f>SUM(O14:P14)</f>
        <v>887</v>
      </c>
      <c r="O14" s="59">
        <v>446</v>
      </c>
      <c r="P14" s="59">
        <v>441</v>
      </c>
      <c r="Q14" s="59">
        <v>9678</v>
      </c>
      <c r="R14" s="59">
        <v>22981037</v>
      </c>
    </row>
    <row r="15" spans="1:18" ht="13.5" customHeight="1">
      <c r="A15" s="69" t="s">
        <v>322</v>
      </c>
      <c r="B15" s="75" t="s">
        <v>343</v>
      </c>
      <c r="C15" s="76" t="s">
        <v>344</v>
      </c>
      <c r="D15" s="90">
        <f t="shared" ref="D15:D73" si="0">SUM(E15:F15)</f>
        <v>10684</v>
      </c>
      <c r="E15" s="85">
        <v>5375</v>
      </c>
      <c r="F15" s="85">
        <v>5309</v>
      </c>
      <c r="G15" s="85">
        <v>115724</v>
      </c>
      <c r="H15" s="85">
        <v>162013600</v>
      </c>
      <c r="I15" s="85">
        <v>0</v>
      </c>
      <c r="J15" s="85">
        <v>0</v>
      </c>
      <c r="K15" s="85">
        <v>0</v>
      </c>
      <c r="L15" s="85">
        <v>0</v>
      </c>
      <c r="M15" s="85">
        <v>0</v>
      </c>
      <c r="N15" s="85">
        <f t="shared" ref="N15:N73" si="1">SUM(O15:P15)</f>
        <v>436</v>
      </c>
      <c r="O15" s="85">
        <v>208</v>
      </c>
      <c r="P15" s="85">
        <v>228</v>
      </c>
      <c r="Q15" s="85">
        <v>5039</v>
      </c>
      <c r="R15" s="85">
        <v>9342895</v>
      </c>
    </row>
    <row r="16" spans="1:18" ht="13.5" customHeight="1">
      <c r="A16" s="154" t="s">
        <v>349</v>
      </c>
      <c r="B16" s="77" t="s">
        <v>345</v>
      </c>
      <c r="C16" s="78" t="s">
        <v>346</v>
      </c>
      <c r="D16" s="89">
        <f t="shared" si="0"/>
        <v>10214</v>
      </c>
      <c r="E16" s="59">
        <v>5133</v>
      </c>
      <c r="F16" s="59">
        <v>5081</v>
      </c>
      <c r="G16" s="59">
        <v>110810</v>
      </c>
      <c r="H16" s="59">
        <v>155134000</v>
      </c>
      <c r="I16" s="86">
        <v>0</v>
      </c>
      <c r="J16" s="86">
        <v>0</v>
      </c>
      <c r="K16" s="86">
        <v>0</v>
      </c>
      <c r="L16" s="86">
        <v>0</v>
      </c>
      <c r="M16" s="86">
        <v>0</v>
      </c>
      <c r="N16" s="59">
        <f t="shared" si="1"/>
        <v>431</v>
      </c>
      <c r="O16" s="59">
        <v>205</v>
      </c>
      <c r="P16" s="59">
        <v>226</v>
      </c>
      <c r="Q16" s="59">
        <v>4959</v>
      </c>
      <c r="R16" s="59">
        <v>9190345</v>
      </c>
    </row>
    <row r="17" spans="1:18" ht="13.5" customHeight="1">
      <c r="A17" s="155"/>
      <c r="B17" s="79" t="s">
        <v>347</v>
      </c>
      <c r="C17" s="80" t="s">
        <v>348</v>
      </c>
      <c r="D17" s="89">
        <f t="shared" si="0"/>
        <v>470</v>
      </c>
      <c r="E17" s="59">
        <v>242</v>
      </c>
      <c r="F17" s="59">
        <v>228</v>
      </c>
      <c r="G17" s="59">
        <v>4914</v>
      </c>
      <c r="H17" s="59">
        <v>6879600</v>
      </c>
      <c r="I17" s="86">
        <v>0</v>
      </c>
      <c r="J17" s="86">
        <v>0</v>
      </c>
      <c r="K17" s="86">
        <v>0</v>
      </c>
      <c r="L17" s="86">
        <v>0</v>
      </c>
      <c r="M17" s="86">
        <v>0</v>
      </c>
      <c r="N17" s="59">
        <f t="shared" si="1"/>
        <v>5</v>
      </c>
      <c r="O17" s="59">
        <v>3</v>
      </c>
      <c r="P17" s="59">
        <v>2</v>
      </c>
      <c r="Q17" s="59">
        <v>80</v>
      </c>
      <c r="R17" s="59">
        <v>152550</v>
      </c>
    </row>
    <row r="18" spans="1:18" ht="13.5" customHeight="1">
      <c r="A18" s="69" t="s">
        <v>280</v>
      </c>
      <c r="B18" s="75" t="s">
        <v>343</v>
      </c>
      <c r="C18" s="76" t="s">
        <v>344</v>
      </c>
      <c r="D18" s="90">
        <f t="shared" si="0"/>
        <v>445</v>
      </c>
      <c r="E18" s="85">
        <v>227</v>
      </c>
      <c r="F18" s="85">
        <v>218</v>
      </c>
      <c r="G18" s="85">
        <v>4443</v>
      </c>
      <c r="H18" s="85">
        <v>6220200</v>
      </c>
      <c r="I18" s="85">
        <v>0</v>
      </c>
      <c r="J18" s="85">
        <v>0</v>
      </c>
      <c r="K18" s="85">
        <v>0</v>
      </c>
      <c r="L18" s="85">
        <v>0</v>
      </c>
      <c r="M18" s="85">
        <v>0</v>
      </c>
      <c r="N18" s="85">
        <f t="shared" si="1"/>
        <v>144</v>
      </c>
      <c r="O18" s="85">
        <v>83</v>
      </c>
      <c r="P18" s="85">
        <v>61</v>
      </c>
      <c r="Q18" s="85">
        <v>305</v>
      </c>
      <c r="R18" s="85">
        <v>1587330</v>
      </c>
    </row>
    <row r="19" spans="1:18" ht="13.5" customHeight="1">
      <c r="A19" s="150" t="s">
        <v>208</v>
      </c>
      <c r="B19" s="77" t="s">
        <v>345</v>
      </c>
      <c r="C19" s="78" t="s">
        <v>346</v>
      </c>
      <c r="D19" s="89">
        <f t="shared" si="0"/>
        <v>403</v>
      </c>
      <c r="E19" s="59">
        <v>204</v>
      </c>
      <c r="F19" s="59">
        <v>199</v>
      </c>
      <c r="G19" s="59">
        <v>4016</v>
      </c>
      <c r="H19" s="59">
        <v>5622400</v>
      </c>
      <c r="I19" s="86">
        <v>0</v>
      </c>
      <c r="J19" s="86">
        <v>0</v>
      </c>
      <c r="K19" s="86">
        <v>0</v>
      </c>
      <c r="L19" s="86">
        <v>0</v>
      </c>
      <c r="M19" s="86">
        <v>0</v>
      </c>
      <c r="N19" s="59">
        <f t="shared" si="1"/>
        <v>51</v>
      </c>
      <c r="O19" s="59">
        <v>30</v>
      </c>
      <c r="P19" s="59">
        <v>21</v>
      </c>
      <c r="Q19" s="59">
        <v>212</v>
      </c>
      <c r="R19" s="59">
        <v>1141850</v>
      </c>
    </row>
    <row r="20" spans="1:18" ht="13.5" customHeight="1">
      <c r="A20" s="151"/>
      <c r="B20" s="79" t="s">
        <v>347</v>
      </c>
      <c r="C20" s="80" t="s">
        <v>348</v>
      </c>
      <c r="D20" s="89">
        <f t="shared" si="0"/>
        <v>42</v>
      </c>
      <c r="E20" s="59">
        <v>23</v>
      </c>
      <c r="F20" s="59">
        <v>19</v>
      </c>
      <c r="G20" s="59">
        <v>427</v>
      </c>
      <c r="H20" s="59">
        <v>597800</v>
      </c>
      <c r="I20" s="86">
        <v>0</v>
      </c>
      <c r="J20" s="86">
        <v>0</v>
      </c>
      <c r="K20" s="86">
        <v>0</v>
      </c>
      <c r="L20" s="86">
        <v>0</v>
      </c>
      <c r="M20" s="86">
        <v>0</v>
      </c>
      <c r="N20" s="59">
        <f t="shared" si="1"/>
        <v>93</v>
      </c>
      <c r="O20" s="59">
        <v>53</v>
      </c>
      <c r="P20" s="59">
        <v>40</v>
      </c>
      <c r="Q20" s="59">
        <v>93</v>
      </c>
      <c r="R20" s="59">
        <v>445480</v>
      </c>
    </row>
    <row r="21" spans="1:18" ht="13.5" customHeight="1">
      <c r="A21" s="69" t="s">
        <v>323</v>
      </c>
      <c r="B21" s="75" t="s">
        <v>343</v>
      </c>
      <c r="C21" s="76" t="s">
        <v>344</v>
      </c>
      <c r="D21" s="90">
        <f t="shared" si="0"/>
        <v>3100</v>
      </c>
      <c r="E21" s="85">
        <v>1539</v>
      </c>
      <c r="F21" s="85">
        <v>1561</v>
      </c>
      <c r="G21" s="85">
        <v>32521</v>
      </c>
      <c r="H21" s="85">
        <v>48781500</v>
      </c>
      <c r="I21" s="85">
        <v>0</v>
      </c>
      <c r="J21" s="85">
        <v>0</v>
      </c>
      <c r="K21" s="85">
        <v>0</v>
      </c>
      <c r="L21" s="85">
        <v>0</v>
      </c>
      <c r="M21" s="85">
        <v>0</v>
      </c>
      <c r="N21" s="85">
        <f t="shared" si="1"/>
        <v>110</v>
      </c>
      <c r="O21" s="85">
        <v>50</v>
      </c>
      <c r="P21" s="85">
        <v>60</v>
      </c>
      <c r="Q21" s="85">
        <v>1771</v>
      </c>
      <c r="R21" s="85">
        <v>2265500</v>
      </c>
    </row>
    <row r="22" spans="1:18" ht="13.5" customHeight="1">
      <c r="A22" s="150" t="s">
        <v>209</v>
      </c>
      <c r="B22" s="77" t="s">
        <v>345</v>
      </c>
      <c r="C22" s="78" t="s">
        <v>346</v>
      </c>
      <c r="D22" s="89">
        <f t="shared" si="0"/>
        <v>2948</v>
      </c>
      <c r="E22" s="59">
        <v>1470</v>
      </c>
      <c r="F22" s="59">
        <v>1478</v>
      </c>
      <c r="G22" s="59">
        <v>30940</v>
      </c>
      <c r="H22" s="59">
        <v>46410000</v>
      </c>
      <c r="I22" s="86">
        <v>0</v>
      </c>
      <c r="J22" s="86">
        <v>0</v>
      </c>
      <c r="K22" s="86">
        <v>0</v>
      </c>
      <c r="L22" s="86">
        <v>0</v>
      </c>
      <c r="M22" s="86">
        <v>0</v>
      </c>
      <c r="N22" s="59">
        <f t="shared" si="1"/>
        <v>94</v>
      </c>
      <c r="O22" s="59">
        <v>43</v>
      </c>
      <c r="P22" s="59">
        <v>51</v>
      </c>
      <c r="Q22" s="59">
        <v>1363</v>
      </c>
      <c r="R22" s="59">
        <v>1857500</v>
      </c>
    </row>
    <row r="23" spans="1:18" ht="13.5" customHeight="1">
      <c r="A23" s="151"/>
      <c r="B23" s="79" t="s">
        <v>347</v>
      </c>
      <c r="C23" s="80" t="s">
        <v>348</v>
      </c>
      <c r="D23" s="89">
        <f t="shared" si="0"/>
        <v>152</v>
      </c>
      <c r="E23" s="59">
        <v>69</v>
      </c>
      <c r="F23" s="59">
        <v>83</v>
      </c>
      <c r="G23" s="59">
        <v>1581</v>
      </c>
      <c r="H23" s="59">
        <v>2371500</v>
      </c>
      <c r="I23" s="86">
        <v>0</v>
      </c>
      <c r="J23" s="86">
        <v>0</v>
      </c>
      <c r="K23" s="86">
        <v>0</v>
      </c>
      <c r="L23" s="86">
        <v>0</v>
      </c>
      <c r="M23" s="86">
        <v>0</v>
      </c>
      <c r="N23" s="59">
        <f t="shared" si="1"/>
        <v>16</v>
      </c>
      <c r="O23" s="59">
        <v>7</v>
      </c>
      <c r="P23" s="59">
        <v>9</v>
      </c>
      <c r="Q23" s="59">
        <v>408</v>
      </c>
      <c r="R23" s="59">
        <v>408000</v>
      </c>
    </row>
    <row r="24" spans="1:18" ht="13.5" customHeight="1">
      <c r="A24" s="69" t="s">
        <v>281</v>
      </c>
      <c r="B24" s="75" t="s">
        <v>343</v>
      </c>
      <c r="C24" s="76" t="s">
        <v>344</v>
      </c>
      <c r="D24" s="90">
        <f t="shared" si="0"/>
        <v>1024</v>
      </c>
      <c r="E24" s="85">
        <v>521</v>
      </c>
      <c r="F24" s="85">
        <v>503</v>
      </c>
      <c r="G24" s="85">
        <v>10288</v>
      </c>
      <c r="H24" s="85">
        <v>14403200</v>
      </c>
      <c r="I24" s="85">
        <v>0</v>
      </c>
      <c r="J24" s="85">
        <v>0</v>
      </c>
      <c r="K24" s="85">
        <v>0</v>
      </c>
      <c r="L24" s="85">
        <v>0</v>
      </c>
      <c r="M24" s="85">
        <v>0</v>
      </c>
      <c r="N24" s="85">
        <f t="shared" si="1"/>
        <v>14</v>
      </c>
      <c r="O24" s="85">
        <v>1</v>
      </c>
      <c r="P24" s="85">
        <v>13</v>
      </c>
      <c r="Q24" s="85">
        <v>285</v>
      </c>
      <c r="R24" s="85">
        <v>406276</v>
      </c>
    </row>
    <row r="25" spans="1:18" ht="13.5" customHeight="1">
      <c r="A25" s="150" t="s">
        <v>210</v>
      </c>
      <c r="B25" s="77" t="s">
        <v>345</v>
      </c>
      <c r="C25" s="78" t="s">
        <v>346</v>
      </c>
      <c r="D25" s="89">
        <f t="shared" si="0"/>
        <v>934</v>
      </c>
      <c r="E25" s="59">
        <v>480</v>
      </c>
      <c r="F25" s="59">
        <v>454</v>
      </c>
      <c r="G25" s="59">
        <v>9551</v>
      </c>
      <c r="H25" s="59">
        <v>13371400</v>
      </c>
      <c r="I25" s="86">
        <v>0</v>
      </c>
      <c r="J25" s="86">
        <v>0</v>
      </c>
      <c r="K25" s="86">
        <v>0</v>
      </c>
      <c r="L25" s="86">
        <v>0</v>
      </c>
      <c r="M25" s="86">
        <v>0</v>
      </c>
      <c r="N25" s="59">
        <f t="shared" si="1"/>
        <v>13</v>
      </c>
      <c r="O25" s="59">
        <v>1</v>
      </c>
      <c r="P25" s="59">
        <v>12</v>
      </c>
      <c r="Q25" s="59">
        <v>231</v>
      </c>
      <c r="R25" s="59">
        <v>325276</v>
      </c>
    </row>
    <row r="26" spans="1:18" ht="13.5" customHeight="1">
      <c r="A26" s="151"/>
      <c r="B26" s="79" t="s">
        <v>347</v>
      </c>
      <c r="C26" s="80" t="s">
        <v>348</v>
      </c>
      <c r="D26" s="89">
        <f t="shared" si="0"/>
        <v>90</v>
      </c>
      <c r="E26" s="59">
        <v>41</v>
      </c>
      <c r="F26" s="59">
        <v>49</v>
      </c>
      <c r="G26" s="59">
        <v>737</v>
      </c>
      <c r="H26" s="59">
        <v>1031800</v>
      </c>
      <c r="I26" s="86">
        <v>0</v>
      </c>
      <c r="J26" s="86">
        <v>0</v>
      </c>
      <c r="K26" s="86">
        <v>0</v>
      </c>
      <c r="L26" s="86">
        <v>0</v>
      </c>
      <c r="M26" s="86">
        <v>0</v>
      </c>
      <c r="N26" s="59">
        <f t="shared" si="1"/>
        <v>1</v>
      </c>
      <c r="O26" s="59">
        <v>0</v>
      </c>
      <c r="P26" s="59">
        <v>1</v>
      </c>
      <c r="Q26" s="59">
        <v>54</v>
      </c>
      <c r="R26" s="59">
        <v>81000</v>
      </c>
    </row>
    <row r="27" spans="1:18" ht="13.5" customHeight="1">
      <c r="A27" s="69" t="s">
        <v>282</v>
      </c>
      <c r="B27" s="75" t="s">
        <v>343</v>
      </c>
      <c r="C27" s="76" t="s">
        <v>344</v>
      </c>
      <c r="D27" s="90">
        <f t="shared" si="0"/>
        <v>2432</v>
      </c>
      <c r="E27" s="85">
        <v>1242</v>
      </c>
      <c r="F27" s="85">
        <v>1190</v>
      </c>
      <c r="G27" s="85">
        <v>13047</v>
      </c>
      <c r="H27" s="85">
        <v>18265600</v>
      </c>
      <c r="I27" s="85">
        <v>0</v>
      </c>
      <c r="J27" s="85">
        <v>0</v>
      </c>
      <c r="K27" s="85">
        <v>0</v>
      </c>
      <c r="L27" s="85">
        <v>0</v>
      </c>
      <c r="M27" s="85">
        <v>0</v>
      </c>
      <c r="N27" s="85">
        <f t="shared" si="1"/>
        <v>72</v>
      </c>
      <c r="O27" s="85">
        <v>42</v>
      </c>
      <c r="P27" s="85">
        <v>30</v>
      </c>
      <c r="Q27" s="85">
        <v>647</v>
      </c>
      <c r="R27" s="85">
        <v>3064649</v>
      </c>
    </row>
    <row r="28" spans="1:18" ht="13.5" customHeight="1">
      <c r="A28" s="150" t="s">
        <v>211</v>
      </c>
      <c r="B28" s="77" t="s">
        <v>345</v>
      </c>
      <c r="C28" s="78" t="s">
        <v>346</v>
      </c>
      <c r="D28" s="89">
        <f t="shared" si="0"/>
        <v>2432</v>
      </c>
      <c r="E28" s="59">
        <v>1242</v>
      </c>
      <c r="F28" s="59">
        <v>1190</v>
      </c>
      <c r="G28" s="59">
        <v>13047</v>
      </c>
      <c r="H28" s="59">
        <v>18265600</v>
      </c>
      <c r="I28" s="86">
        <v>0</v>
      </c>
      <c r="J28" s="86">
        <v>0</v>
      </c>
      <c r="K28" s="86">
        <v>0</v>
      </c>
      <c r="L28" s="86">
        <v>0</v>
      </c>
      <c r="M28" s="86">
        <v>0</v>
      </c>
      <c r="N28" s="59">
        <f t="shared" si="1"/>
        <v>72</v>
      </c>
      <c r="O28" s="59">
        <v>42</v>
      </c>
      <c r="P28" s="59">
        <v>30</v>
      </c>
      <c r="Q28" s="59">
        <v>641</v>
      </c>
      <c r="R28" s="59">
        <v>3010649</v>
      </c>
    </row>
    <row r="29" spans="1:18" ht="13.5" customHeight="1">
      <c r="A29" s="151"/>
      <c r="B29" s="79" t="s">
        <v>347</v>
      </c>
      <c r="C29" s="80" t="s">
        <v>348</v>
      </c>
      <c r="D29" s="89">
        <f t="shared" si="0"/>
        <v>0</v>
      </c>
      <c r="E29" s="59">
        <v>0</v>
      </c>
      <c r="F29" s="59">
        <v>0</v>
      </c>
      <c r="G29" s="59">
        <v>0</v>
      </c>
      <c r="H29" s="59">
        <v>0</v>
      </c>
      <c r="I29" s="86">
        <v>0</v>
      </c>
      <c r="J29" s="86">
        <v>0</v>
      </c>
      <c r="K29" s="86">
        <v>0</v>
      </c>
      <c r="L29" s="86">
        <v>0</v>
      </c>
      <c r="M29" s="86">
        <v>0</v>
      </c>
      <c r="N29" s="59">
        <f t="shared" si="1"/>
        <v>0</v>
      </c>
      <c r="O29" s="59">
        <v>0</v>
      </c>
      <c r="P29" s="59">
        <v>0</v>
      </c>
      <c r="Q29" s="59">
        <v>6</v>
      </c>
      <c r="R29" s="59">
        <v>54000</v>
      </c>
    </row>
    <row r="30" spans="1:18" ht="13.5" customHeight="1">
      <c r="A30" s="69" t="s">
        <v>324</v>
      </c>
      <c r="B30" s="75" t="s">
        <v>343</v>
      </c>
      <c r="C30" s="76" t="s">
        <v>344</v>
      </c>
      <c r="D30" s="90">
        <f t="shared" si="0"/>
        <v>6796</v>
      </c>
      <c r="E30" s="85">
        <v>4531</v>
      </c>
      <c r="F30" s="85">
        <v>2265</v>
      </c>
      <c r="G30" s="85">
        <v>57063</v>
      </c>
      <c r="H30" s="85">
        <v>85594500</v>
      </c>
      <c r="I30" s="85">
        <v>0</v>
      </c>
      <c r="J30" s="85">
        <v>0</v>
      </c>
      <c r="K30" s="85">
        <v>0</v>
      </c>
      <c r="L30" s="85">
        <v>0</v>
      </c>
      <c r="M30" s="85">
        <v>0</v>
      </c>
      <c r="N30" s="85">
        <f t="shared" si="1"/>
        <v>51</v>
      </c>
      <c r="O30" s="85">
        <v>33</v>
      </c>
      <c r="P30" s="85">
        <v>18</v>
      </c>
      <c r="Q30" s="85">
        <v>1047</v>
      </c>
      <c r="R30" s="85">
        <v>1529039</v>
      </c>
    </row>
    <row r="31" spans="1:18" ht="13.5" customHeight="1">
      <c r="A31" s="172" t="s">
        <v>350</v>
      </c>
      <c r="B31" s="77" t="s">
        <v>345</v>
      </c>
      <c r="C31" s="78" t="s">
        <v>346</v>
      </c>
      <c r="D31" s="89">
        <f t="shared" si="0"/>
        <v>6796</v>
      </c>
      <c r="E31" s="59">
        <v>4531</v>
      </c>
      <c r="F31" s="59">
        <v>2265</v>
      </c>
      <c r="G31" s="59">
        <v>57060</v>
      </c>
      <c r="H31" s="59">
        <v>85590000</v>
      </c>
      <c r="I31" s="86">
        <v>0</v>
      </c>
      <c r="J31" s="86">
        <v>0</v>
      </c>
      <c r="K31" s="86">
        <v>0</v>
      </c>
      <c r="L31" s="86">
        <v>0</v>
      </c>
      <c r="M31" s="86">
        <v>0</v>
      </c>
      <c r="N31" s="59">
        <f t="shared" si="1"/>
        <v>48</v>
      </c>
      <c r="O31" s="59">
        <v>30</v>
      </c>
      <c r="P31" s="59">
        <v>18</v>
      </c>
      <c r="Q31" s="59">
        <v>987</v>
      </c>
      <c r="R31" s="59">
        <v>1439039</v>
      </c>
    </row>
    <row r="32" spans="1:18" ht="13.5" customHeight="1">
      <c r="A32" s="173"/>
      <c r="B32" s="79" t="s">
        <v>347</v>
      </c>
      <c r="C32" s="80" t="s">
        <v>348</v>
      </c>
      <c r="D32" s="89">
        <f t="shared" si="0"/>
        <v>0</v>
      </c>
      <c r="E32" s="59">
        <v>0</v>
      </c>
      <c r="F32" s="59">
        <v>0</v>
      </c>
      <c r="G32" s="59">
        <v>3</v>
      </c>
      <c r="H32" s="59">
        <v>4500</v>
      </c>
      <c r="I32" s="86">
        <v>0</v>
      </c>
      <c r="J32" s="86">
        <v>0</v>
      </c>
      <c r="K32" s="86">
        <v>0</v>
      </c>
      <c r="L32" s="86">
        <v>0</v>
      </c>
      <c r="M32" s="86">
        <v>0</v>
      </c>
      <c r="N32" s="59">
        <f t="shared" si="1"/>
        <v>3</v>
      </c>
      <c r="O32" s="59">
        <v>3</v>
      </c>
      <c r="P32" s="59">
        <v>0</v>
      </c>
      <c r="Q32" s="59">
        <v>60</v>
      </c>
      <c r="R32" s="59">
        <v>90000</v>
      </c>
    </row>
    <row r="33" spans="1:18" ht="13.5" customHeight="1">
      <c r="A33" s="69" t="s">
        <v>283</v>
      </c>
      <c r="B33" s="75" t="s">
        <v>343</v>
      </c>
      <c r="C33" s="76" t="s">
        <v>344</v>
      </c>
      <c r="D33" s="90">
        <f t="shared" si="0"/>
        <v>4996</v>
      </c>
      <c r="E33" s="85">
        <v>2521</v>
      </c>
      <c r="F33" s="85">
        <v>2475</v>
      </c>
      <c r="G33" s="85">
        <v>54245</v>
      </c>
      <c r="H33" s="85">
        <v>75943000</v>
      </c>
      <c r="I33" s="85">
        <v>0</v>
      </c>
      <c r="J33" s="85">
        <v>0</v>
      </c>
      <c r="K33" s="85">
        <v>0</v>
      </c>
      <c r="L33" s="85">
        <v>0</v>
      </c>
      <c r="M33" s="85">
        <v>0</v>
      </c>
      <c r="N33" s="85">
        <f t="shared" si="1"/>
        <v>696</v>
      </c>
      <c r="O33" s="85">
        <v>356</v>
      </c>
      <c r="P33" s="85">
        <v>340</v>
      </c>
      <c r="Q33" s="85">
        <v>871</v>
      </c>
      <c r="R33" s="85">
        <v>7625191</v>
      </c>
    </row>
    <row r="34" spans="1:18" ht="13.5" customHeight="1">
      <c r="A34" s="150" t="s">
        <v>212</v>
      </c>
      <c r="B34" s="77" t="s">
        <v>345</v>
      </c>
      <c r="C34" s="78" t="s">
        <v>346</v>
      </c>
      <c r="D34" s="89">
        <f t="shared" si="0"/>
        <v>4947</v>
      </c>
      <c r="E34" s="59">
        <v>2501</v>
      </c>
      <c r="F34" s="59">
        <v>2446</v>
      </c>
      <c r="G34" s="59">
        <v>54071</v>
      </c>
      <c r="H34" s="59">
        <v>75502000</v>
      </c>
      <c r="I34" s="86">
        <v>0</v>
      </c>
      <c r="J34" s="86">
        <v>0</v>
      </c>
      <c r="K34" s="86">
        <v>0</v>
      </c>
      <c r="L34" s="86">
        <v>0</v>
      </c>
      <c r="M34" s="86">
        <v>0</v>
      </c>
      <c r="N34" s="59">
        <f t="shared" si="1"/>
        <v>685</v>
      </c>
      <c r="O34" s="59">
        <v>350</v>
      </c>
      <c r="P34" s="59">
        <v>335</v>
      </c>
      <c r="Q34" s="59">
        <v>865</v>
      </c>
      <c r="R34" s="59">
        <v>7565191</v>
      </c>
    </row>
    <row r="35" spans="1:18" ht="13.5" customHeight="1">
      <c r="A35" s="151"/>
      <c r="B35" s="79" t="s">
        <v>347</v>
      </c>
      <c r="C35" s="80" t="s">
        <v>348</v>
      </c>
      <c r="D35" s="89">
        <f t="shared" si="0"/>
        <v>49</v>
      </c>
      <c r="E35" s="59">
        <v>20</v>
      </c>
      <c r="F35" s="59">
        <v>29</v>
      </c>
      <c r="G35" s="59">
        <v>174</v>
      </c>
      <c r="H35" s="59">
        <v>441000</v>
      </c>
      <c r="I35" s="86">
        <v>0</v>
      </c>
      <c r="J35" s="86">
        <v>0</v>
      </c>
      <c r="K35" s="86">
        <v>0</v>
      </c>
      <c r="L35" s="86">
        <v>0</v>
      </c>
      <c r="M35" s="86">
        <v>0</v>
      </c>
      <c r="N35" s="59">
        <f t="shared" si="1"/>
        <v>11</v>
      </c>
      <c r="O35" s="59">
        <v>6</v>
      </c>
      <c r="P35" s="59">
        <v>5</v>
      </c>
      <c r="Q35" s="59">
        <v>6</v>
      </c>
      <c r="R35" s="59">
        <v>60000</v>
      </c>
    </row>
    <row r="36" spans="1:18" ht="13.5" customHeight="1">
      <c r="A36" s="69" t="s">
        <v>284</v>
      </c>
      <c r="B36" s="75" t="s">
        <v>343</v>
      </c>
      <c r="C36" s="76" t="s">
        <v>344</v>
      </c>
      <c r="D36" s="90">
        <f t="shared" si="0"/>
        <v>1448</v>
      </c>
      <c r="E36" s="85">
        <v>712</v>
      </c>
      <c r="F36" s="85">
        <v>736</v>
      </c>
      <c r="G36" s="85">
        <v>15345</v>
      </c>
      <c r="H36" s="85">
        <v>21483000</v>
      </c>
      <c r="I36" s="85">
        <v>0</v>
      </c>
      <c r="J36" s="85">
        <v>0</v>
      </c>
      <c r="K36" s="85">
        <v>0</v>
      </c>
      <c r="L36" s="85">
        <v>0</v>
      </c>
      <c r="M36" s="85">
        <v>0</v>
      </c>
      <c r="N36" s="85">
        <f t="shared" si="1"/>
        <v>97</v>
      </c>
      <c r="O36" s="85">
        <v>60</v>
      </c>
      <c r="P36" s="85">
        <v>37</v>
      </c>
      <c r="Q36" s="85">
        <v>1303</v>
      </c>
      <c r="R36" s="85">
        <v>1760008</v>
      </c>
    </row>
    <row r="37" spans="1:18" ht="13.5" customHeight="1">
      <c r="A37" s="150" t="s">
        <v>213</v>
      </c>
      <c r="B37" s="77" t="s">
        <v>345</v>
      </c>
      <c r="C37" s="78" t="s">
        <v>346</v>
      </c>
      <c r="D37" s="89">
        <f t="shared" si="0"/>
        <v>1358</v>
      </c>
      <c r="E37" s="59">
        <v>666</v>
      </c>
      <c r="F37" s="59">
        <v>692</v>
      </c>
      <c r="G37" s="59">
        <v>14589</v>
      </c>
      <c r="H37" s="59">
        <v>20424600</v>
      </c>
      <c r="I37" s="86">
        <v>0</v>
      </c>
      <c r="J37" s="86">
        <v>0</v>
      </c>
      <c r="K37" s="86">
        <v>0</v>
      </c>
      <c r="L37" s="86">
        <v>0</v>
      </c>
      <c r="M37" s="86">
        <v>0</v>
      </c>
      <c r="N37" s="59">
        <f t="shared" si="1"/>
        <v>86</v>
      </c>
      <c r="O37" s="59">
        <v>51</v>
      </c>
      <c r="P37" s="59">
        <v>35</v>
      </c>
      <c r="Q37" s="59">
        <v>1180</v>
      </c>
      <c r="R37" s="59">
        <v>1672458</v>
      </c>
    </row>
    <row r="38" spans="1:18" ht="13.5" customHeight="1">
      <c r="A38" s="151"/>
      <c r="B38" s="79" t="s">
        <v>347</v>
      </c>
      <c r="C38" s="80" t="s">
        <v>348</v>
      </c>
      <c r="D38" s="89">
        <f t="shared" si="0"/>
        <v>90</v>
      </c>
      <c r="E38" s="59">
        <v>46</v>
      </c>
      <c r="F38" s="59">
        <v>44</v>
      </c>
      <c r="G38" s="59">
        <v>756</v>
      </c>
      <c r="H38" s="59">
        <v>1058400</v>
      </c>
      <c r="I38" s="86">
        <v>0</v>
      </c>
      <c r="J38" s="86">
        <v>0</v>
      </c>
      <c r="K38" s="86">
        <v>0</v>
      </c>
      <c r="L38" s="86">
        <v>0</v>
      </c>
      <c r="M38" s="86">
        <v>0</v>
      </c>
      <c r="N38" s="59">
        <f t="shared" si="1"/>
        <v>11</v>
      </c>
      <c r="O38" s="59">
        <v>9</v>
      </c>
      <c r="P38" s="59">
        <v>2</v>
      </c>
      <c r="Q38" s="59">
        <v>123</v>
      </c>
      <c r="R38" s="59">
        <v>87550</v>
      </c>
    </row>
    <row r="39" spans="1:18" ht="13.5" customHeight="1">
      <c r="A39" s="69" t="s">
        <v>285</v>
      </c>
      <c r="B39" s="75" t="s">
        <v>343</v>
      </c>
      <c r="C39" s="76" t="s">
        <v>344</v>
      </c>
      <c r="D39" s="90">
        <f t="shared" si="0"/>
        <v>2915</v>
      </c>
      <c r="E39" s="85">
        <v>1477</v>
      </c>
      <c r="F39" s="85">
        <v>1438</v>
      </c>
      <c r="G39" s="85">
        <v>39403</v>
      </c>
      <c r="H39" s="85">
        <v>55164200</v>
      </c>
      <c r="I39" s="85">
        <v>0</v>
      </c>
      <c r="J39" s="85">
        <v>0</v>
      </c>
      <c r="K39" s="85">
        <v>0</v>
      </c>
      <c r="L39" s="85">
        <v>0</v>
      </c>
      <c r="M39" s="85">
        <v>0</v>
      </c>
      <c r="N39" s="85">
        <f t="shared" si="1"/>
        <v>111</v>
      </c>
      <c r="O39" s="85">
        <v>64</v>
      </c>
      <c r="P39" s="85">
        <v>47</v>
      </c>
      <c r="Q39" s="85">
        <v>922</v>
      </c>
      <c r="R39" s="85">
        <v>3222145</v>
      </c>
    </row>
    <row r="40" spans="1:18" ht="13.5" customHeight="1">
      <c r="A40" s="150" t="s">
        <v>214</v>
      </c>
      <c r="B40" s="77" t="s">
        <v>345</v>
      </c>
      <c r="C40" s="78" t="s">
        <v>346</v>
      </c>
      <c r="D40" s="89">
        <f t="shared" si="0"/>
        <v>2915</v>
      </c>
      <c r="E40" s="59">
        <v>1477</v>
      </c>
      <c r="F40" s="59">
        <v>1438</v>
      </c>
      <c r="G40" s="59">
        <v>39403</v>
      </c>
      <c r="H40" s="59">
        <v>55164200</v>
      </c>
      <c r="I40" s="86">
        <v>0</v>
      </c>
      <c r="J40" s="86">
        <v>0</v>
      </c>
      <c r="K40" s="86">
        <v>0</v>
      </c>
      <c r="L40" s="86">
        <v>0</v>
      </c>
      <c r="M40" s="86">
        <v>0</v>
      </c>
      <c r="N40" s="59">
        <f t="shared" si="1"/>
        <v>111</v>
      </c>
      <c r="O40" s="59">
        <v>64</v>
      </c>
      <c r="P40" s="59">
        <v>47</v>
      </c>
      <c r="Q40" s="59">
        <v>922</v>
      </c>
      <c r="R40" s="59">
        <v>3222145</v>
      </c>
    </row>
    <row r="41" spans="1:18" ht="13.5" customHeight="1">
      <c r="A41" s="151"/>
      <c r="B41" s="79" t="s">
        <v>347</v>
      </c>
      <c r="C41" s="80" t="s">
        <v>348</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343</v>
      </c>
      <c r="C42" s="76" t="s">
        <v>344</v>
      </c>
      <c r="D42" s="90">
        <f t="shared" si="0"/>
        <v>3598</v>
      </c>
      <c r="E42" s="85">
        <v>1907</v>
      </c>
      <c r="F42" s="85">
        <v>1691</v>
      </c>
      <c r="G42" s="85">
        <v>40351</v>
      </c>
      <c r="H42" s="85">
        <v>56491400</v>
      </c>
      <c r="I42" s="85">
        <v>0</v>
      </c>
      <c r="J42" s="85">
        <v>0</v>
      </c>
      <c r="K42" s="85">
        <v>0</v>
      </c>
      <c r="L42" s="85">
        <v>0</v>
      </c>
      <c r="M42" s="85">
        <v>0</v>
      </c>
      <c r="N42" s="85">
        <f t="shared" si="1"/>
        <v>425</v>
      </c>
      <c r="O42" s="85">
        <v>234</v>
      </c>
      <c r="P42" s="85">
        <v>191</v>
      </c>
      <c r="Q42" s="85">
        <v>1054</v>
      </c>
      <c r="R42" s="85">
        <v>6264000</v>
      </c>
    </row>
    <row r="43" spans="1:18" ht="13.5" customHeight="1">
      <c r="A43" s="150" t="s">
        <v>215</v>
      </c>
      <c r="B43" s="77" t="s">
        <v>345</v>
      </c>
      <c r="C43" s="78" t="s">
        <v>346</v>
      </c>
      <c r="D43" s="89">
        <f t="shared" si="0"/>
        <v>3586</v>
      </c>
      <c r="E43" s="59">
        <v>1899</v>
      </c>
      <c r="F43" s="59">
        <v>1687</v>
      </c>
      <c r="G43" s="59">
        <v>40214</v>
      </c>
      <c r="H43" s="59">
        <v>56299600</v>
      </c>
      <c r="I43" s="86">
        <v>0</v>
      </c>
      <c r="J43" s="86">
        <v>0</v>
      </c>
      <c r="K43" s="86">
        <v>0</v>
      </c>
      <c r="L43" s="86">
        <v>0</v>
      </c>
      <c r="M43" s="86">
        <v>0</v>
      </c>
      <c r="N43" s="59">
        <f t="shared" si="1"/>
        <v>425</v>
      </c>
      <c r="O43" s="59">
        <v>234</v>
      </c>
      <c r="P43" s="59">
        <v>191</v>
      </c>
      <c r="Q43" s="59">
        <v>1054</v>
      </c>
      <c r="R43" s="59">
        <v>6264000</v>
      </c>
    </row>
    <row r="44" spans="1:18" ht="13.5" customHeight="1">
      <c r="A44" s="151"/>
      <c r="B44" s="79" t="s">
        <v>347</v>
      </c>
      <c r="C44" s="80" t="s">
        <v>348</v>
      </c>
      <c r="D44" s="89">
        <f t="shared" si="0"/>
        <v>12</v>
      </c>
      <c r="E44" s="59">
        <v>8</v>
      </c>
      <c r="F44" s="59">
        <v>4</v>
      </c>
      <c r="G44" s="59">
        <v>137</v>
      </c>
      <c r="H44" s="59">
        <v>191800</v>
      </c>
      <c r="I44" s="86">
        <v>0</v>
      </c>
      <c r="J44" s="86">
        <v>0</v>
      </c>
      <c r="K44" s="86">
        <v>0</v>
      </c>
      <c r="L44" s="86">
        <v>0</v>
      </c>
      <c r="M44" s="86">
        <v>0</v>
      </c>
      <c r="N44" s="59">
        <f t="shared" si="1"/>
        <v>0</v>
      </c>
      <c r="O44" s="59">
        <v>0</v>
      </c>
      <c r="P44" s="59">
        <v>0</v>
      </c>
      <c r="Q44" s="59">
        <v>0</v>
      </c>
      <c r="R44" s="59">
        <v>0</v>
      </c>
    </row>
    <row r="45" spans="1:18" ht="13.5" customHeight="1">
      <c r="A45" s="69" t="s">
        <v>325</v>
      </c>
      <c r="B45" s="75" t="s">
        <v>343</v>
      </c>
      <c r="C45" s="76" t="s">
        <v>344</v>
      </c>
      <c r="D45" s="90">
        <f t="shared" si="0"/>
        <v>3890</v>
      </c>
      <c r="E45" s="85">
        <v>1947</v>
      </c>
      <c r="F45" s="85">
        <v>1943</v>
      </c>
      <c r="G45" s="85">
        <v>45963</v>
      </c>
      <c r="H45" s="85">
        <v>64348200</v>
      </c>
      <c r="I45" s="85">
        <v>0</v>
      </c>
      <c r="J45" s="85">
        <v>0</v>
      </c>
      <c r="K45" s="85">
        <v>0</v>
      </c>
      <c r="L45" s="85">
        <v>0</v>
      </c>
      <c r="M45" s="85">
        <v>0</v>
      </c>
      <c r="N45" s="85">
        <f t="shared" si="1"/>
        <v>30</v>
      </c>
      <c r="O45" s="85">
        <v>13</v>
      </c>
      <c r="P45" s="85">
        <v>17</v>
      </c>
      <c r="Q45" s="85">
        <v>436</v>
      </c>
      <c r="R45" s="85">
        <v>630140</v>
      </c>
    </row>
    <row r="46" spans="1:18" ht="13.5" customHeight="1">
      <c r="A46" s="150" t="s">
        <v>351</v>
      </c>
      <c r="B46" s="77" t="s">
        <v>345</v>
      </c>
      <c r="C46" s="78" t="s">
        <v>346</v>
      </c>
      <c r="D46" s="89">
        <f t="shared" si="0"/>
        <v>3846</v>
      </c>
      <c r="E46" s="59">
        <v>1925</v>
      </c>
      <c r="F46" s="59">
        <v>1921</v>
      </c>
      <c r="G46" s="59">
        <v>45485</v>
      </c>
      <c r="H46" s="59">
        <v>63679000</v>
      </c>
      <c r="I46" s="86">
        <v>0</v>
      </c>
      <c r="J46" s="86">
        <v>0</v>
      </c>
      <c r="K46" s="86">
        <v>0</v>
      </c>
      <c r="L46" s="86">
        <v>0</v>
      </c>
      <c r="M46" s="86">
        <v>0</v>
      </c>
      <c r="N46" s="59">
        <f t="shared" si="1"/>
        <v>30</v>
      </c>
      <c r="O46" s="59">
        <v>13</v>
      </c>
      <c r="P46" s="59">
        <v>17</v>
      </c>
      <c r="Q46" s="59">
        <v>436</v>
      </c>
      <c r="R46" s="59">
        <v>630140</v>
      </c>
    </row>
    <row r="47" spans="1:18" ht="13.5" customHeight="1">
      <c r="A47" s="151"/>
      <c r="B47" s="79" t="s">
        <v>347</v>
      </c>
      <c r="C47" s="80" t="s">
        <v>348</v>
      </c>
      <c r="D47" s="89">
        <f t="shared" si="0"/>
        <v>44</v>
      </c>
      <c r="E47" s="59">
        <v>22</v>
      </c>
      <c r="F47" s="59">
        <v>22</v>
      </c>
      <c r="G47" s="59">
        <v>478</v>
      </c>
      <c r="H47" s="59">
        <v>669200</v>
      </c>
      <c r="I47" s="86">
        <v>0</v>
      </c>
      <c r="J47" s="86">
        <v>0</v>
      </c>
      <c r="K47" s="86">
        <v>0</v>
      </c>
      <c r="L47" s="86">
        <v>0</v>
      </c>
      <c r="M47" s="86">
        <v>0</v>
      </c>
      <c r="N47" s="59">
        <f t="shared" si="1"/>
        <v>0</v>
      </c>
      <c r="O47" s="59">
        <v>0</v>
      </c>
      <c r="P47" s="59">
        <v>0</v>
      </c>
      <c r="Q47" s="59">
        <v>0</v>
      </c>
      <c r="R47" s="59">
        <v>0</v>
      </c>
    </row>
    <row r="48" spans="1:18" ht="13.5" customHeight="1">
      <c r="A48" s="69" t="s">
        <v>326</v>
      </c>
      <c r="B48" s="75" t="s">
        <v>343</v>
      </c>
      <c r="C48" s="76" t="s">
        <v>344</v>
      </c>
      <c r="D48" s="90">
        <f t="shared" si="0"/>
        <v>12016</v>
      </c>
      <c r="E48" s="85">
        <v>6114</v>
      </c>
      <c r="F48" s="85">
        <v>5902</v>
      </c>
      <c r="G48" s="85">
        <v>120165</v>
      </c>
      <c r="H48" s="85">
        <v>189773400</v>
      </c>
      <c r="I48" s="85">
        <v>0</v>
      </c>
      <c r="J48" s="85">
        <v>0</v>
      </c>
      <c r="K48" s="85">
        <v>0</v>
      </c>
      <c r="L48" s="85">
        <v>0</v>
      </c>
      <c r="M48" s="85">
        <v>0</v>
      </c>
      <c r="N48" s="85">
        <f t="shared" si="1"/>
        <v>58</v>
      </c>
      <c r="O48" s="85">
        <v>28</v>
      </c>
      <c r="P48" s="85">
        <v>30</v>
      </c>
      <c r="Q48" s="85">
        <v>746</v>
      </c>
      <c r="R48" s="85">
        <v>5515294</v>
      </c>
    </row>
    <row r="49" spans="1:18" ht="13.5" customHeight="1">
      <c r="A49" s="150" t="s">
        <v>352</v>
      </c>
      <c r="B49" s="77" t="s">
        <v>345</v>
      </c>
      <c r="C49" s="78" t="s">
        <v>346</v>
      </c>
      <c r="D49" s="89">
        <f t="shared" si="0"/>
        <v>11759</v>
      </c>
      <c r="E49" s="59">
        <v>5989</v>
      </c>
      <c r="F49" s="59">
        <v>5770</v>
      </c>
      <c r="G49" s="59">
        <v>117528</v>
      </c>
      <c r="H49" s="59">
        <v>185603760</v>
      </c>
      <c r="I49" s="86">
        <v>0</v>
      </c>
      <c r="J49" s="86">
        <v>0</v>
      </c>
      <c r="K49" s="86">
        <v>0</v>
      </c>
      <c r="L49" s="86">
        <v>0</v>
      </c>
      <c r="M49" s="86">
        <v>0</v>
      </c>
      <c r="N49" s="59">
        <f t="shared" si="1"/>
        <v>57</v>
      </c>
      <c r="O49" s="59">
        <v>27</v>
      </c>
      <c r="P49" s="59">
        <v>30</v>
      </c>
      <c r="Q49" s="59">
        <v>710</v>
      </c>
      <c r="R49" s="59">
        <v>5470294</v>
      </c>
    </row>
    <row r="50" spans="1:18" ht="13.5" customHeight="1">
      <c r="A50" s="151"/>
      <c r="B50" s="79" t="s">
        <v>347</v>
      </c>
      <c r="C50" s="80" t="s">
        <v>348</v>
      </c>
      <c r="D50" s="89">
        <f t="shared" si="0"/>
        <v>257</v>
      </c>
      <c r="E50" s="59">
        <v>125</v>
      </c>
      <c r="F50" s="59">
        <v>132</v>
      </c>
      <c r="G50" s="59">
        <v>2637</v>
      </c>
      <c r="H50" s="59">
        <v>4169640</v>
      </c>
      <c r="I50" s="86">
        <v>0</v>
      </c>
      <c r="J50" s="86">
        <v>0</v>
      </c>
      <c r="K50" s="86">
        <v>0</v>
      </c>
      <c r="L50" s="86">
        <v>0</v>
      </c>
      <c r="M50" s="86">
        <v>0</v>
      </c>
      <c r="N50" s="59">
        <f t="shared" si="1"/>
        <v>1</v>
      </c>
      <c r="O50" s="59">
        <v>1</v>
      </c>
      <c r="P50" s="59">
        <v>0</v>
      </c>
      <c r="Q50" s="59">
        <v>36</v>
      </c>
      <c r="R50" s="59">
        <v>45000</v>
      </c>
    </row>
    <row r="51" spans="1:18" ht="13.5" customHeight="1">
      <c r="A51" s="69" t="s">
        <v>287</v>
      </c>
      <c r="B51" s="75" t="s">
        <v>343</v>
      </c>
      <c r="C51" s="76" t="s">
        <v>344</v>
      </c>
      <c r="D51" s="90">
        <f t="shared" si="0"/>
        <v>2547</v>
      </c>
      <c r="E51" s="85">
        <v>1300</v>
      </c>
      <c r="F51" s="85">
        <v>1247</v>
      </c>
      <c r="G51" s="85">
        <v>18647</v>
      </c>
      <c r="H51" s="85">
        <v>26105800</v>
      </c>
      <c r="I51" s="85">
        <v>0</v>
      </c>
      <c r="J51" s="85">
        <v>0</v>
      </c>
      <c r="K51" s="85">
        <v>0</v>
      </c>
      <c r="L51" s="85">
        <v>0</v>
      </c>
      <c r="M51" s="85">
        <v>0</v>
      </c>
      <c r="N51" s="85">
        <f t="shared" si="1"/>
        <v>214</v>
      </c>
      <c r="O51" s="85">
        <v>108</v>
      </c>
      <c r="P51" s="85">
        <v>106</v>
      </c>
      <c r="Q51" s="85">
        <v>5750</v>
      </c>
      <c r="R51" s="85">
        <v>7187557</v>
      </c>
    </row>
    <row r="52" spans="1:18" ht="13.5" customHeight="1">
      <c r="A52" s="150" t="s">
        <v>216</v>
      </c>
      <c r="B52" s="77" t="s">
        <v>345</v>
      </c>
      <c r="C52" s="78" t="s">
        <v>346</v>
      </c>
      <c r="D52" s="89">
        <f t="shared" si="0"/>
        <v>2322</v>
      </c>
      <c r="E52" s="59">
        <v>1169</v>
      </c>
      <c r="F52" s="59">
        <v>1153</v>
      </c>
      <c r="G52" s="59">
        <v>17277</v>
      </c>
      <c r="H52" s="59">
        <v>24187800</v>
      </c>
      <c r="I52" s="86">
        <v>0</v>
      </c>
      <c r="J52" s="86">
        <v>0</v>
      </c>
      <c r="K52" s="86">
        <v>0</v>
      </c>
      <c r="L52" s="86">
        <v>0</v>
      </c>
      <c r="M52" s="86">
        <v>0</v>
      </c>
      <c r="N52" s="59">
        <f t="shared" si="1"/>
        <v>182</v>
      </c>
      <c r="O52" s="59">
        <v>94</v>
      </c>
      <c r="P52" s="59">
        <v>88</v>
      </c>
      <c r="Q52" s="59">
        <v>4917</v>
      </c>
      <c r="R52" s="59">
        <v>6281489</v>
      </c>
    </row>
    <row r="53" spans="1:18" ht="13.5" customHeight="1">
      <c r="A53" s="151"/>
      <c r="B53" s="79" t="s">
        <v>347</v>
      </c>
      <c r="C53" s="80" t="s">
        <v>348</v>
      </c>
      <c r="D53" s="89">
        <f t="shared" si="0"/>
        <v>225</v>
      </c>
      <c r="E53" s="59">
        <v>131</v>
      </c>
      <c r="F53" s="59">
        <v>94</v>
      </c>
      <c r="G53" s="59">
        <v>1370</v>
      </c>
      <c r="H53" s="59">
        <v>1918000</v>
      </c>
      <c r="I53" s="86">
        <v>0</v>
      </c>
      <c r="J53" s="86">
        <v>0</v>
      </c>
      <c r="K53" s="86">
        <v>0</v>
      </c>
      <c r="L53" s="86">
        <v>0</v>
      </c>
      <c r="M53" s="86">
        <v>0</v>
      </c>
      <c r="N53" s="59">
        <f t="shared" si="1"/>
        <v>32</v>
      </c>
      <c r="O53" s="59">
        <v>14</v>
      </c>
      <c r="P53" s="59">
        <v>18</v>
      </c>
      <c r="Q53" s="59">
        <v>833</v>
      </c>
      <c r="R53" s="59">
        <v>906068</v>
      </c>
    </row>
    <row r="54" spans="1:18" ht="13.5" customHeight="1">
      <c r="A54" s="69" t="s">
        <v>288</v>
      </c>
      <c r="B54" s="75" t="s">
        <v>343</v>
      </c>
      <c r="C54" s="76" t="s">
        <v>344</v>
      </c>
      <c r="D54" s="90">
        <f t="shared" si="0"/>
        <v>372</v>
      </c>
      <c r="E54" s="85">
        <v>202</v>
      </c>
      <c r="F54" s="85">
        <v>170</v>
      </c>
      <c r="G54" s="85">
        <v>5817</v>
      </c>
      <c r="H54" s="85">
        <v>9307200</v>
      </c>
      <c r="I54" s="85">
        <v>0</v>
      </c>
      <c r="J54" s="85">
        <v>0</v>
      </c>
      <c r="K54" s="85">
        <v>0</v>
      </c>
      <c r="L54" s="85">
        <v>0</v>
      </c>
      <c r="M54" s="85">
        <v>0</v>
      </c>
      <c r="N54" s="85">
        <f t="shared" si="1"/>
        <v>92</v>
      </c>
      <c r="O54" s="85">
        <v>48</v>
      </c>
      <c r="P54" s="85">
        <v>44</v>
      </c>
      <c r="Q54" s="85">
        <v>2208</v>
      </c>
      <c r="R54" s="85">
        <v>3100684</v>
      </c>
    </row>
    <row r="55" spans="1:18" ht="13.5" customHeight="1">
      <c r="A55" s="150" t="s">
        <v>217</v>
      </c>
      <c r="B55" s="77" t="s">
        <v>345</v>
      </c>
      <c r="C55" s="78" t="s">
        <v>346</v>
      </c>
      <c r="D55" s="89">
        <f t="shared" si="0"/>
        <v>199</v>
      </c>
      <c r="E55" s="59">
        <v>107</v>
      </c>
      <c r="F55" s="59">
        <v>92</v>
      </c>
      <c r="G55" s="59">
        <v>2675</v>
      </c>
      <c r="H55" s="59">
        <v>4280000</v>
      </c>
      <c r="I55" s="86">
        <v>0</v>
      </c>
      <c r="J55" s="86">
        <v>0</v>
      </c>
      <c r="K55" s="86">
        <v>0</v>
      </c>
      <c r="L55" s="86">
        <v>0</v>
      </c>
      <c r="M55" s="86">
        <v>0</v>
      </c>
      <c r="N55" s="59">
        <f t="shared" si="1"/>
        <v>51</v>
      </c>
      <c r="O55" s="59">
        <v>28</v>
      </c>
      <c r="P55" s="59">
        <v>23</v>
      </c>
      <c r="Q55" s="59">
        <v>1110</v>
      </c>
      <c r="R55" s="59">
        <v>1665000</v>
      </c>
    </row>
    <row r="56" spans="1:18" ht="13.5" customHeight="1">
      <c r="A56" s="151"/>
      <c r="B56" s="79" t="s">
        <v>347</v>
      </c>
      <c r="C56" s="80" t="s">
        <v>348</v>
      </c>
      <c r="D56" s="89">
        <f t="shared" si="0"/>
        <v>173</v>
      </c>
      <c r="E56" s="59">
        <v>95</v>
      </c>
      <c r="F56" s="59">
        <v>78</v>
      </c>
      <c r="G56" s="59">
        <v>3142</v>
      </c>
      <c r="H56" s="59">
        <v>5027200</v>
      </c>
      <c r="I56" s="86">
        <v>0</v>
      </c>
      <c r="J56" s="86">
        <v>0</v>
      </c>
      <c r="K56" s="86">
        <v>0</v>
      </c>
      <c r="L56" s="86">
        <v>0</v>
      </c>
      <c r="M56" s="86">
        <v>0</v>
      </c>
      <c r="N56" s="59">
        <f t="shared" si="1"/>
        <v>41</v>
      </c>
      <c r="O56" s="59">
        <v>20</v>
      </c>
      <c r="P56" s="59">
        <v>21</v>
      </c>
      <c r="Q56" s="59">
        <v>1098</v>
      </c>
      <c r="R56" s="59">
        <v>1435684</v>
      </c>
    </row>
    <row r="57" spans="1:18" ht="13.5" customHeight="1">
      <c r="A57" s="69" t="s">
        <v>289</v>
      </c>
      <c r="B57" s="75" t="s">
        <v>343</v>
      </c>
      <c r="C57" s="76" t="s">
        <v>344</v>
      </c>
      <c r="D57" s="90">
        <f t="shared" si="0"/>
        <v>98</v>
      </c>
      <c r="E57" s="85">
        <v>44</v>
      </c>
      <c r="F57" s="85">
        <v>54</v>
      </c>
      <c r="G57" s="85">
        <v>18020</v>
      </c>
      <c r="H57" s="85">
        <v>32436000</v>
      </c>
      <c r="I57" s="85">
        <v>0</v>
      </c>
      <c r="J57" s="85">
        <v>0</v>
      </c>
      <c r="K57" s="85">
        <v>0</v>
      </c>
      <c r="L57" s="85">
        <v>0</v>
      </c>
      <c r="M57" s="85">
        <v>0</v>
      </c>
      <c r="N57" s="85">
        <f t="shared" si="1"/>
        <v>70</v>
      </c>
      <c r="O57" s="85">
        <v>42</v>
      </c>
      <c r="P57" s="85">
        <v>28</v>
      </c>
      <c r="Q57" s="85">
        <v>1148</v>
      </c>
      <c r="R57" s="85">
        <v>1605256</v>
      </c>
    </row>
    <row r="58" spans="1:18" ht="13.5" customHeight="1">
      <c r="A58" s="150" t="s">
        <v>218</v>
      </c>
      <c r="B58" s="77" t="s">
        <v>345</v>
      </c>
      <c r="C58" s="78" t="s">
        <v>346</v>
      </c>
      <c r="D58" s="89">
        <f t="shared" si="0"/>
        <v>41</v>
      </c>
      <c r="E58" s="59">
        <v>15</v>
      </c>
      <c r="F58" s="59">
        <v>26</v>
      </c>
      <c r="G58" s="59">
        <v>8932</v>
      </c>
      <c r="H58" s="59">
        <v>16077600</v>
      </c>
      <c r="I58" s="86">
        <v>0</v>
      </c>
      <c r="J58" s="86">
        <v>0</v>
      </c>
      <c r="K58" s="86">
        <v>0</v>
      </c>
      <c r="L58" s="86">
        <v>0</v>
      </c>
      <c r="M58" s="86">
        <v>0</v>
      </c>
      <c r="N58" s="59">
        <f t="shared" si="1"/>
        <v>33</v>
      </c>
      <c r="O58" s="59">
        <v>17</v>
      </c>
      <c r="P58" s="59">
        <v>16</v>
      </c>
      <c r="Q58" s="59">
        <v>529</v>
      </c>
      <c r="R58" s="59">
        <v>736401</v>
      </c>
    </row>
    <row r="59" spans="1:18" ht="13.5" customHeight="1">
      <c r="A59" s="151"/>
      <c r="B59" s="79" t="s">
        <v>347</v>
      </c>
      <c r="C59" s="80" t="s">
        <v>348</v>
      </c>
      <c r="D59" s="89">
        <f t="shared" si="0"/>
        <v>57</v>
      </c>
      <c r="E59" s="59">
        <v>29</v>
      </c>
      <c r="F59" s="59">
        <v>28</v>
      </c>
      <c r="G59" s="59">
        <v>9088</v>
      </c>
      <c r="H59" s="59">
        <v>16358400</v>
      </c>
      <c r="I59" s="86">
        <v>0</v>
      </c>
      <c r="J59" s="86">
        <v>0</v>
      </c>
      <c r="K59" s="86">
        <v>0</v>
      </c>
      <c r="L59" s="86">
        <v>0</v>
      </c>
      <c r="M59" s="86">
        <v>0</v>
      </c>
      <c r="N59" s="59">
        <f t="shared" si="1"/>
        <v>37</v>
      </c>
      <c r="O59" s="59">
        <v>25</v>
      </c>
      <c r="P59" s="59">
        <v>12</v>
      </c>
      <c r="Q59" s="59">
        <v>619</v>
      </c>
      <c r="R59" s="59">
        <v>868855</v>
      </c>
    </row>
    <row r="60" spans="1:18" ht="13.5" customHeight="1">
      <c r="A60" s="69" t="s">
        <v>290</v>
      </c>
      <c r="B60" s="75" t="s">
        <v>343</v>
      </c>
      <c r="C60" s="76" t="s">
        <v>344</v>
      </c>
      <c r="D60" s="90">
        <f t="shared" si="0"/>
        <v>216</v>
      </c>
      <c r="E60" s="85">
        <v>102</v>
      </c>
      <c r="F60" s="85">
        <v>114</v>
      </c>
      <c r="G60" s="85">
        <v>2106</v>
      </c>
      <c r="H60" s="85">
        <v>2948400</v>
      </c>
      <c r="I60" s="85">
        <v>0</v>
      </c>
      <c r="J60" s="85">
        <v>0</v>
      </c>
      <c r="K60" s="85">
        <v>0</v>
      </c>
      <c r="L60" s="85">
        <v>0</v>
      </c>
      <c r="M60" s="85">
        <v>0</v>
      </c>
      <c r="N60" s="85">
        <f t="shared" si="1"/>
        <v>129</v>
      </c>
      <c r="O60" s="85">
        <v>69</v>
      </c>
      <c r="P60" s="85">
        <v>60</v>
      </c>
      <c r="Q60" s="85">
        <v>1231</v>
      </c>
      <c r="R60" s="85">
        <v>1786934</v>
      </c>
    </row>
    <row r="61" spans="1:18" ht="13.5" customHeight="1">
      <c r="A61" s="150" t="s">
        <v>219</v>
      </c>
      <c r="B61" s="77" t="s">
        <v>345</v>
      </c>
      <c r="C61" s="78" t="s">
        <v>346</v>
      </c>
      <c r="D61" s="89">
        <f t="shared" si="0"/>
        <v>216</v>
      </c>
      <c r="E61" s="59">
        <v>102</v>
      </c>
      <c r="F61" s="59">
        <v>114</v>
      </c>
      <c r="G61" s="59">
        <v>2106</v>
      </c>
      <c r="H61" s="59">
        <v>2948400</v>
      </c>
      <c r="I61" s="86">
        <v>0</v>
      </c>
      <c r="J61" s="86">
        <v>0</v>
      </c>
      <c r="K61" s="86">
        <v>0</v>
      </c>
      <c r="L61" s="86">
        <v>0</v>
      </c>
      <c r="M61" s="86">
        <v>0</v>
      </c>
      <c r="N61" s="59">
        <f t="shared" si="1"/>
        <v>129</v>
      </c>
      <c r="O61" s="59">
        <v>69</v>
      </c>
      <c r="P61" s="59">
        <v>60</v>
      </c>
      <c r="Q61" s="59">
        <v>1231</v>
      </c>
      <c r="R61" s="59">
        <v>1786934</v>
      </c>
    </row>
    <row r="62" spans="1:18" ht="13.5" customHeight="1">
      <c r="A62" s="151"/>
      <c r="B62" s="79" t="s">
        <v>347</v>
      </c>
      <c r="C62" s="80" t="s">
        <v>348</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343</v>
      </c>
      <c r="C63" s="76" t="s">
        <v>344</v>
      </c>
      <c r="D63" s="90">
        <f t="shared" si="0"/>
        <v>3801</v>
      </c>
      <c r="E63" s="85">
        <v>1904</v>
      </c>
      <c r="F63" s="85">
        <v>1897</v>
      </c>
      <c r="G63" s="85">
        <v>29470</v>
      </c>
      <c r="H63" s="85">
        <v>41258000</v>
      </c>
      <c r="I63" s="85">
        <v>0</v>
      </c>
      <c r="J63" s="85">
        <v>0</v>
      </c>
      <c r="K63" s="85">
        <v>0</v>
      </c>
      <c r="L63" s="85">
        <v>0</v>
      </c>
      <c r="M63" s="85">
        <v>0</v>
      </c>
      <c r="N63" s="85">
        <f t="shared" si="1"/>
        <v>14</v>
      </c>
      <c r="O63" s="85">
        <v>8</v>
      </c>
      <c r="P63" s="85">
        <v>6</v>
      </c>
      <c r="Q63" s="85">
        <v>87</v>
      </c>
      <c r="R63" s="85">
        <v>117500</v>
      </c>
    </row>
    <row r="64" spans="1:18" ht="13.5" customHeight="1">
      <c r="A64" s="150" t="s">
        <v>220</v>
      </c>
      <c r="B64" s="77" t="s">
        <v>345</v>
      </c>
      <c r="C64" s="78" t="s">
        <v>346</v>
      </c>
      <c r="D64" s="89">
        <f t="shared" si="0"/>
        <v>3434</v>
      </c>
      <c r="E64" s="59">
        <v>1698</v>
      </c>
      <c r="F64" s="59">
        <v>1736</v>
      </c>
      <c r="G64" s="59">
        <v>27649</v>
      </c>
      <c r="H64" s="59">
        <v>38708600</v>
      </c>
      <c r="I64" s="86">
        <v>0</v>
      </c>
      <c r="J64" s="86">
        <v>0</v>
      </c>
      <c r="K64" s="86">
        <v>0</v>
      </c>
      <c r="L64" s="86">
        <v>0</v>
      </c>
      <c r="M64" s="86">
        <v>0</v>
      </c>
      <c r="N64" s="59">
        <f t="shared" si="1"/>
        <v>14</v>
      </c>
      <c r="O64" s="59">
        <v>8</v>
      </c>
      <c r="P64" s="59">
        <v>6</v>
      </c>
      <c r="Q64" s="59">
        <v>87</v>
      </c>
      <c r="R64" s="59">
        <v>117500</v>
      </c>
    </row>
    <row r="65" spans="1:18" ht="13.5" customHeight="1">
      <c r="A65" s="151"/>
      <c r="B65" s="79" t="s">
        <v>347</v>
      </c>
      <c r="C65" s="80" t="s">
        <v>348</v>
      </c>
      <c r="D65" s="89">
        <f t="shared" si="0"/>
        <v>367</v>
      </c>
      <c r="E65" s="59">
        <v>206</v>
      </c>
      <c r="F65" s="59">
        <v>161</v>
      </c>
      <c r="G65" s="59">
        <v>1821</v>
      </c>
      <c r="H65" s="59">
        <v>2549400</v>
      </c>
      <c r="I65" s="86">
        <v>0</v>
      </c>
      <c r="J65" s="86">
        <v>0</v>
      </c>
      <c r="K65" s="86">
        <v>0</v>
      </c>
      <c r="L65" s="86">
        <v>0</v>
      </c>
      <c r="M65" s="86">
        <v>0</v>
      </c>
      <c r="N65" s="59">
        <f t="shared" si="1"/>
        <v>0</v>
      </c>
      <c r="O65" s="59">
        <v>0</v>
      </c>
      <c r="P65" s="59">
        <v>0</v>
      </c>
      <c r="Q65" s="59">
        <v>0</v>
      </c>
      <c r="R65" s="59">
        <v>0</v>
      </c>
    </row>
    <row r="66" spans="1:18" ht="13.5" customHeight="1">
      <c r="A66" s="69" t="s">
        <v>292</v>
      </c>
      <c r="B66" s="75" t="s">
        <v>343</v>
      </c>
      <c r="C66" s="76" t="s">
        <v>344</v>
      </c>
      <c r="D66" s="90">
        <f t="shared" si="0"/>
        <v>706</v>
      </c>
      <c r="E66" s="85">
        <v>327</v>
      </c>
      <c r="F66" s="85">
        <v>379</v>
      </c>
      <c r="G66" s="85">
        <v>6497</v>
      </c>
      <c r="H66" s="85">
        <v>9095800</v>
      </c>
      <c r="I66" s="85">
        <v>0</v>
      </c>
      <c r="J66" s="85">
        <v>0</v>
      </c>
      <c r="K66" s="85">
        <v>0</v>
      </c>
      <c r="L66" s="85">
        <v>0</v>
      </c>
      <c r="M66" s="85">
        <v>0</v>
      </c>
      <c r="N66" s="85">
        <f t="shared" si="1"/>
        <v>6</v>
      </c>
      <c r="O66" s="85">
        <v>0</v>
      </c>
      <c r="P66" s="85">
        <v>6</v>
      </c>
      <c r="Q66" s="85">
        <v>183</v>
      </c>
      <c r="R66" s="85">
        <v>275580</v>
      </c>
    </row>
    <row r="67" spans="1:18" ht="13.5" customHeight="1">
      <c r="A67" s="150" t="s">
        <v>221</v>
      </c>
      <c r="B67" s="77" t="s">
        <v>345</v>
      </c>
      <c r="C67" s="78" t="s">
        <v>346</v>
      </c>
      <c r="D67" s="89">
        <f t="shared" si="0"/>
        <v>689</v>
      </c>
      <c r="E67" s="59">
        <v>324</v>
      </c>
      <c r="F67" s="59">
        <v>365</v>
      </c>
      <c r="G67" s="59">
        <v>6369</v>
      </c>
      <c r="H67" s="59">
        <v>8916600</v>
      </c>
      <c r="I67" s="86">
        <v>0</v>
      </c>
      <c r="J67" s="86">
        <v>0</v>
      </c>
      <c r="K67" s="86">
        <v>0</v>
      </c>
      <c r="L67" s="86">
        <v>0</v>
      </c>
      <c r="M67" s="86">
        <v>0</v>
      </c>
      <c r="N67" s="59">
        <f t="shared" si="1"/>
        <v>6</v>
      </c>
      <c r="O67" s="59">
        <v>0</v>
      </c>
      <c r="P67" s="59">
        <v>6</v>
      </c>
      <c r="Q67" s="59">
        <v>183</v>
      </c>
      <c r="R67" s="59">
        <v>275580</v>
      </c>
    </row>
    <row r="68" spans="1:18" ht="13.5" customHeight="1">
      <c r="A68" s="151"/>
      <c r="B68" s="79" t="s">
        <v>347</v>
      </c>
      <c r="C68" s="80" t="s">
        <v>348</v>
      </c>
      <c r="D68" s="89">
        <f t="shared" si="0"/>
        <v>17</v>
      </c>
      <c r="E68" s="59">
        <v>3</v>
      </c>
      <c r="F68" s="59">
        <v>14</v>
      </c>
      <c r="G68" s="59">
        <v>128</v>
      </c>
      <c r="H68" s="59">
        <v>179200</v>
      </c>
      <c r="I68" s="86">
        <v>0</v>
      </c>
      <c r="J68" s="86">
        <v>0</v>
      </c>
      <c r="K68" s="86">
        <v>0</v>
      </c>
      <c r="L68" s="86">
        <v>0</v>
      </c>
      <c r="M68" s="86">
        <v>0</v>
      </c>
      <c r="N68" s="59">
        <f t="shared" si="1"/>
        <v>0</v>
      </c>
      <c r="O68" s="59">
        <v>0</v>
      </c>
      <c r="P68" s="59">
        <v>0</v>
      </c>
      <c r="Q68" s="59">
        <v>0</v>
      </c>
      <c r="R68" s="59">
        <v>0</v>
      </c>
    </row>
    <row r="69" spans="1:18" ht="13.5" customHeight="1">
      <c r="A69" s="69" t="s">
        <v>327</v>
      </c>
      <c r="B69" s="75" t="s">
        <v>343</v>
      </c>
      <c r="C69" s="76" t="s">
        <v>344</v>
      </c>
      <c r="D69" s="90">
        <f t="shared" si="0"/>
        <v>3930</v>
      </c>
      <c r="E69" s="85">
        <v>1892</v>
      </c>
      <c r="F69" s="85">
        <v>2038</v>
      </c>
      <c r="G69" s="85">
        <v>39878</v>
      </c>
      <c r="H69" s="85">
        <v>55829200</v>
      </c>
      <c r="I69" s="85">
        <v>0</v>
      </c>
      <c r="J69" s="85">
        <v>0</v>
      </c>
      <c r="K69" s="85">
        <v>0</v>
      </c>
      <c r="L69" s="85">
        <v>0</v>
      </c>
      <c r="M69" s="85">
        <v>0</v>
      </c>
      <c r="N69" s="85">
        <f t="shared" si="1"/>
        <v>25</v>
      </c>
      <c r="O69" s="85">
        <v>15</v>
      </c>
      <c r="P69" s="85">
        <v>10</v>
      </c>
      <c r="Q69" s="85">
        <v>537</v>
      </c>
      <c r="R69" s="85">
        <v>799580</v>
      </c>
    </row>
    <row r="70" spans="1:18" ht="13.5" customHeight="1">
      <c r="A70" s="150" t="s">
        <v>353</v>
      </c>
      <c r="B70" s="77" t="s">
        <v>345</v>
      </c>
      <c r="C70" s="78" t="s">
        <v>346</v>
      </c>
      <c r="D70" s="89">
        <f t="shared" si="0"/>
        <v>3831</v>
      </c>
      <c r="E70" s="59">
        <v>1847</v>
      </c>
      <c r="F70" s="59">
        <v>1984</v>
      </c>
      <c r="G70" s="59">
        <v>38948</v>
      </c>
      <c r="H70" s="59">
        <v>54516700</v>
      </c>
      <c r="I70" s="86">
        <v>0</v>
      </c>
      <c r="J70" s="86">
        <v>0</v>
      </c>
      <c r="K70" s="86">
        <v>0</v>
      </c>
      <c r="L70" s="86">
        <v>0</v>
      </c>
      <c r="M70" s="86">
        <v>0</v>
      </c>
      <c r="N70" s="59">
        <f t="shared" si="1"/>
        <v>25</v>
      </c>
      <c r="O70" s="59">
        <v>15</v>
      </c>
      <c r="P70" s="59">
        <v>10</v>
      </c>
      <c r="Q70" s="59">
        <v>537</v>
      </c>
      <c r="R70" s="59">
        <v>799580</v>
      </c>
    </row>
    <row r="71" spans="1:18" ht="13.5" customHeight="1">
      <c r="A71" s="151"/>
      <c r="B71" s="79" t="s">
        <v>347</v>
      </c>
      <c r="C71" s="80" t="s">
        <v>348</v>
      </c>
      <c r="D71" s="89">
        <f t="shared" si="0"/>
        <v>99</v>
      </c>
      <c r="E71" s="59">
        <v>45</v>
      </c>
      <c r="F71" s="59">
        <v>54</v>
      </c>
      <c r="G71" s="59">
        <v>930</v>
      </c>
      <c r="H71" s="59">
        <v>1312500</v>
      </c>
      <c r="I71" s="86">
        <v>0</v>
      </c>
      <c r="J71" s="86">
        <v>0</v>
      </c>
      <c r="K71" s="86">
        <v>0</v>
      </c>
      <c r="L71" s="86">
        <v>0</v>
      </c>
      <c r="M71" s="86">
        <v>0</v>
      </c>
      <c r="N71" s="59">
        <f t="shared" si="1"/>
        <v>0</v>
      </c>
      <c r="O71" s="59">
        <v>0</v>
      </c>
      <c r="P71" s="59">
        <v>0</v>
      </c>
      <c r="Q71" s="59">
        <v>0</v>
      </c>
      <c r="R71" s="59">
        <v>0</v>
      </c>
    </row>
    <row r="72" spans="1:18" ht="13.5" customHeight="1">
      <c r="A72" s="69" t="s">
        <v>293</v>
      </c>
      <c r="B72" s="75" t="s">
        <v>343</v>
      </c>
      <c r="C72" s="76" t="s">
        <v>344</v>
      </c>
      <c r="D72" s="90">
        <f t="shared" si="0"/>
        <v>1233</v>
      </c>
      <c r="E72" s="85">
        <v>615</v>
      </c>
      <c r="F72" s="85">
        <v>618</v>
      </c>
      <c r="G72" s="85">
        <v>13527</v>
      </c>
      <c r="H72" s="85">
        <v>18937800</v>
      </c>
      <c r="I72" s="85">
        <v>0</v>
      </c>
      <c r="J72" s="85">
        <v>0</v>
      </c>
      <c r="K72" s="85">
        <v>0</v>
      </c>
      <c r="L72" s="85">
        <v>0</v>
      </c>
      <c r="M72" s="85">
        <v>0</v>
      </c>
      <c r="N72" s="85">
        <f t="shared" si="1"/>
        <v>38</v>
      </c>
      <c r="O72" s="85">
        <v>19</v>
      </c>
      <c r="P72" s="85">
        <v>19</v>
      </c>
      <c r="Q72" s="85">
        <v>326</v>
      </c>
      <c r="R72" s="85">
        <v>501500</v>
      </c>
    </row>
    <row r="73" spans="1:18" ht="13.5" customHeight="1">
      <c r="A73" s="150" t="s">
        <v>222</v>
      </c>
      <c r="B73" s="77" t="s">
        <v>345</v>
      </c>
      <c r="C73" s="78" t="s">
        <v>346</v>
      </c>
      <c r="D73" s="89">
        <f t="shared" si="0"/>
        <v>1233</v>
      </c>
      <c r="E73" s="59">
        <v>615</v>
      </c>
      <c r="F73" s="59">
        <v>618</v>
      </c>
      <c r="G73" s="59">
        <v>13527</v>
      </c>
      <c r="H73" s="59">
        <v>18937800</v>
      </c>
      <c r="I73" s="86">
        <v>0</v>
      </c>
      <c r="J73" s="86">
        <v>0</v>
      </c>
      <c r="K73" s="86">
        <v>0</v>
      </c>
      <c r="L73" s="86">
        <v>0</v>
      </c>
      <c r="M73" s="86">
        <v>0</v>
      </c>
      <c r="N73" s="59">
        <f t="shared" si="1"/>
        <v>36</v>
      </c>
      <c r="O73" s="59">
        <v>18</v>
      </c>
      <c r="P73" s="59">
        <v>18</v>
      </c>
      <c r="Q73" s="59">
        <v>324</v>
      </c>
      <c r="R73" s="59">
        <v>481500</v>
      </c>
    </row>
    <row r="74" spans="1:18" ht="13.5" customHeight="1">
      <c r="A74" s="151"/>
      <c r="B74" s="79" t="s">
        <v>347</v>
      </c>
      <c r="C74" s="80" t="s">
        <v>348</v>
      </c>
      <c r="D74" s="89">
        <f t="shared" ref="D74:D89" si="2">SUM(E74:F74)</f>
        <v>0</v>
      </c>
      <c r="E74" s="59">
        <v>0</v>
      </c>
      <c r="F74" s="59">
        <v>0</v>
      </c>
      <c r="G74" s="59">
        <v>0</v>
      </c>
      <c r="H74" s="59">
        <v>0</v>
      </c>
      <c r="I74" s="86">
        <v>0</v>
      </c>
      <c r="J74" s="86">
        <v>0</v>
      </c>
      <c r="K74" s="86">
        <v>0</v>
      </c>
      <c r="L74" s="86">
        <v>0</v>
      </c>
      <c r="M74" s="86">
        <v>0</v>
      </c>
      <c r="N74" s="59">
        <f t="shared" ref="N74:N89" si="3">SUM(O74:P74)</f>
        <v>2</v>
      </c>
      <c r="O74" s="59">
        <v>1</v>
      </c>
      <c r="P74" s="59">
        <v>1</v>
      </c>
      <c r="Q74" s="59">
        <v>2</v>
      </c>
      <c r="R74" s="59">
        <v>20000</v>
      </c>
    </row>
    <row r="75" spans="1:18" ht="13.5" customHeight="1">
      <c r="A75" s="69" t="s">
        <v>328</v>
      </c>
      <c r="B75" s="75" t="s">
        <v>343</v>
      </c>
      <c r="C75" s="76" t="s">
        <v>344</v>
      </c>
      <c r="D75" s="90">
        <f t="shared" si="2"/>
        <v>1459</v>
      </c>
      <c r="E75" s="85">
        <v>716</v>
      </c>
      <c r="F75" s="85">
        <v>743</v>
      </c>
      <c r="G75" s="85">
        <v>15681</v>
      </c>
      <c r="H75" s="85">
        <v>21953400</v>
      </c>
      <c r="I75" s="85">
        <v>0</v>
      </c>
      <c r="J75" s="85">
        <v>0</v>
      </c>
      <c r="K75" s="85">
        <v>0</v>
      </c>
      <c r="L75" s="85">
        <v>0</v>
      </c>
      <c r="M75" s="85">
        <v>0</v>
      </c>
      <c r="N75" s="85">
        <f t="shared" si="3"/>
        <v>25</v>
      </c>
      <c r="O75" s="85">
        <v>14</v>
      </c>
      <c r="P75" s="85">
        <v>11</v>
      </c>
      <c r="Q75" s="85">
        <v>2850</v>
      </c>
      <c r="R75" s="85">
        <v>876890</v>
      </c>
    </row>
    <row r="76" spans="1:18" ht="13.5" customHeight="1">
      <c r="A76" s="150" t="s">
        <v>354</v>
      </c>
      <c r="B76" s="77" t="s">
        <v>345</v>
      </c>
      <c r="C76" s="78" t="s">
        <v>346</v>
      </c>
      <c r="D76" s="89">
        <f t="shared" si="2"/>
        <v>1459</v>
      </c>
      <c r="E76" s="59">
        <v>716</v>
      </c>
      <c r="F76" s="59">
        <v>743</v>
      </c>
      <c r="G76" s="59">
        <v>15681</v>
      </c>
      <c r="H76" s="59">
        <v>21953400</v>
      </c>
      <c r="I76" s="86">
        <v>0</v>
      </c>
      <c r="J76" s="86">
        <v>0</v>
      </c>
      <c r="K76" s="86">
        <v>0</v>
      </c>
      <c r="L76" s="86">
        <v>0</v>
      </c>
      <c r="M76" s="86">
        <v>0</v>
      </c>
      <c r="N76" s="59">
        <f t="shared" si="3"/>
        <v>25</v>
      </c>
      <c r="O76" s="59">
        <v>14</v>
      </c>
      <c r="P76" s="59">
        <v>11</v>
      </c>
      <c r="Q76" s="59">
        <v>2850</v>
      </c>
      <c r="R76" s="59">
        <v>876890</v>
      </c>
    </row>
    <row r="77" spans="1:18" ht="13.5" customHeight="1">
      <c r="A77" s="151"/>
      <c r="B77" s="79" t="s">
        <v>347</v>
      </c>
      <c r="C77" s="80" t="s">
        <v>348</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343</v>
      </c>
      <c r="C78" s="76" t="s">
        <v>344</v>
      </c>
      <c r="D78" s="90">
        <f t="shared" si="2"/>
        <v>2787</v>
      </c>
      <c r="E78" s="85">
        <v>1458</v>
      </c>
      <c r="F78" s="85">
        <v>1329</v>
      </c>
      <c r="G78" s="85">
        <v>33653</v>
      </c>
      <c r="H78" s="85">
        <v>87192188</v>
      </c>
      <c r="I78" s="85">
        <v>0</v>
      </c>
      <c r="J78" s="85">
        <v>0</v>
      </c>
      <c r="K78" s="85">
        <v>0</v>
      </c>
      <c r="L78" s="85">
        <v>0</v>
      </c>
      <c r="M78" s="85">
        <v>0</v>
      </c>
      <c r="N78" s="85">
        <f t="shared" si="3"/>
        <v>2332</v>
      </c>
      <c r="O78" s="85">
        <v>1209</v>
      </c>
      <c r="P78" s="85">
        <v>1123</v>
      </c>
      <c r="Q78" s="85">
        <v>23274</v>
      </c>
      <c r="R78" s="85">
        <v>98169910</v>
      </c>
    </row>
    <row r="79" spans="1:18" ht="13.5" customHeight="1">
      <c r="A79" s="168" t="s">
        <v>394</v>
      </c>
      <c r="B79" s="77" t="s">
        <v>345</v>
      </c>
      <c r="C79" s="78" t="s">
        <v>346</v>
      </c>
      <c r="D79" s="89">
        <f t="shared" si="2"/>
        <v>2783</v>
      </c>
      <c r="E79" s="59">
        <v>1456</v>
      </c>
      <c r="F79" s="59">
        <v>1327</v>
      </c>
      <c r="G79" s="59">
        <v>33576</v>
      </c>
      <c r="H79" s="59">
        <v>86973772</v>
      </c>
      <c r="I79" s="86">
        <v>0</v>
      </c>
      <c r="J79" s="86">
        <v>0</v>
      </c>
      <c r="K79" s="86">
        <v>0</v>
      </c>
      <c r="L79" s="86">
        <v>0</v>
      </c>
      <c r="M79" s="86">
        <v>0</v>
      </c>
      <c r="N79" s="59">
        <f t="shared" si="3"/>
        <v>2332</v>
      </c>
      <c r="O79" s="59">
        <v>1209</v>
      </c>
      <c r="P79" s="59">
        <v>1123</v>
      </c>
      <c r="Q79" s="59">
        <v>23274</v>
      </c>
      <c r="R79" s="59">
        <v>98169910</v>
      </c>
    </row>
    <row r="80" spans="1:18" ht="13.5" customHeight="1">
      <c r="A80" s="169"/>
      <c r="B80" s="79" t="s">
        <v>347</v>
      </c>
      <c r="C80" s="80" t="s">
        <v>348</v>
      </c>
      <c r="D80" s="89">
        <f t="shared" si="2"/>
        <v>4</v>
      </c>
      <c r="E80" s="59">
        <v>2</v>
      </c>
      <c r="F80" s="59">
        <v>2</v>
      </c>
      <c r="G80" s="59">
        <v>77</v>
      </c>
      <c r="H80" s="59">
        <v>218416</v>
      </c>
      <c r="I80" s="86">
        <v>0</v>
      </c>
      <c r="J80" s="86">
        <v>0</v>
      </c>
      <c r="K80" s="86">
        <v>0</v>
      </c>
      <c r="L80" s="86">
        <v>0</v>
      </c>
      <c r="M80" s="86">
        <v>0</v>
      </c>
      <c r="N80" s="59">
        <f t="shared" si="3"/>
        <v>0</v>
      </c>
      <c r="O80" s="59">
        <v>0</v>
      </c>
      <c r="P80" s="59">
        <v>0</v>
      </c>
      <c r="Q80" s="59">
        <v>0</v>
      </c>
      <c r="R80" s="59">
        <v>0</v>
      </c>
    </row>
    <row r="81" spans="1:18" ht="13.5" customHeight="1">
      <c r="A81" s="97" t="s">
        <v>401</v>
      </c>
      <c r="B81" s="75" t="s">
        <v>343</v>
      </c>
      <c r="C81" s="76" t="s">
        <v>344</v>
      </c>
      <c r="D81" s="90">
        <f t="shared" si="2"/>
        <v>7661</v>
      </c>
      <c r="E81" s="85">
        <v>3847</v>
      </c>
      <c r="F81" s="85">
        <v>3814</v>
      </c>
      <c r="G81" s="85">
        <v>88633</v>
      </c>
      <c r="H81" s="85">
        <v>159539400</v>
      </c>
      <c r="I81" s="85">
        <v>0</v>
      </c>
      <c r="J81" s="85">
        <v>0</v>
      </c>
      <c r="K81" s="85">
        <v>0</v>
      </c>
      <c r="L81" s="85">
        <v>0</v>
      </c>
      <c r="M81" s="85">
        <v>0</v>
      </c>
      <c r="N81" s="85">
        <f t="shared" si="3"/>
        <v>5807</v>
      </c>
      <c r="O81" s="85">
        <v>2986</v>
      </c>
      <c r="P81" s="85">
        <v>2821</v>
      </c>
      <c r="Q81" s="85">
        <v>60950</v>
      </c>
      <c r="R81" s="85">
        <v>174393116</v>
      </c>
    </row>
    <row r="82" spans="1:18" ht="13.5" customHeight="1">
      <c r="A82" s="170" t="s">
        <v>402</v>
      </c>
      <c r="B82" s="77" t="s">
        <v>345</v>
      </c>
      <c r="C82" s="78" t="s">
        <v>346</v>
      </c>
      <c r="D82" s="89">
        <f t="shared" si="2"/>
        <v>7544</v>
      </c>
      <c r="E82" s="59">
        <v>3788</v>
      </c>
      <c r="F82" s="59">
        <v>3756</v>
      </c>
      <c r="G82" s="59">
        <v>87322</v>
      </c>
      <c r="H82" s="59">
        <v>157179600</v>
      </c>
      <c r="I82" s="86">
        <v>0</v>
      </c>
      <c r="J82" s="86">
        <v>0</v>
      </c>
      <c r="K82" s="86">
        <v>0</v>
      </c>
      <c r="L82" s="86">
        <v>0</v>
      </c>
      <c r="M82" s="86">
        <v>0</v>
      </c>
      <c r="N82" s="59">
        <f t="shared" si="3"/>
        <v>5173</v>
      </c>
      <c r="O82" s="59">
        <v>2682</v>
      </c>
      <c r="P82" s="59">
        <v>2491</v>
      </c>
      <c r="Q82" s="59">
        <v>54690</v>
      </c>
      <c r="R82" s="59">
        <v>156066266</v>
      </c>
    </row>
    <row r="83" spans="1:18" ht="13.5" customHeight="1">
      <c r="A83" s="171"/>
      <c r="B83" s="79" t="s">
        <v>347</v>
      </c>
      <c r="C83" s="80" t="s">
        <v>348</v>
      </c>
      <c r="D83" s="89">
        <f t="shared" si="2"/>
        <v>117</v>
      </c>
      <c r="E83" s="59">
        <v>59</v>
      </c>
      <c r="F83" s="59">
        <v>58</v>
      </c>
      <c r="G83" s="59">
        <v>1311</v>
      </c>
      <c r="H83" s="59">
        <v>2359800</v>
      </c>
      <c r="I83" s="86">
        <v>0</v>
      </c>
      <c r="J83" s="86">
        <v>0</v>
      </c>
      <c r="K83" s="86">
        <v>0</v>
      </c>
      <c r="L83" s="86">
        <v>0</v>
      </c>
      <c r="M83" s="86">
        <v>0</v>
      </c>
      <c r="N83" s="59">
        <f t="shared" si="3"/>
        <v>634</v>
      </c>
      <c r="O83" s="59">
        <v>304</v>
      </c>
      <c r="P83" s="59">
        <v>330</v>
      </c>
      <c r="Q83" s="59">
        <v>6260</v>
      </c>
      <c r="R83" s="59">
        <v>18326850</v>
      </c>
    </row>
    <row r="84" spans="1:18" ht="13.5" customHeight="1">
      <c r="A84" s="69" t="s">
        <v>294</v>
      </c>
      <c r="B84" s="75" t="s">
        <v>343</v>
      </c>
      <c r="C84" s="76" t="s">
        <v>344</v>
      </c>
      <c r="D84" s="90">
        <f t="shared" si="2"/>
        <v>0</v>
      </c>
      <c r="E84" s="85">
        <v>0</v>
      </c>
      <c r="F84" s="85">
        <v>0</v>
      </c>
      <c r="G84" s="85">
        <v>0</v>
      </c>
      <c r="H84" s="85">
        <v>0</v>
      </c>
      <c r="I84" s="85"/>
      <c r="J84" s="85"/>
      <c r="K84" s="85"/>
      <c r="L84" s="85"/>
      <c r="M84" s="85"/>
      <c r="N84" s="85">
        <f t="shared" si="3"/>
        <v>0</v>
      </c>
      <c r="O84" s="85">
        <v>0</v>
      </c>
      <c r="P84" s="85">
        <v>0</v>
      </c>
      <c r="Q84" s="85">
        <v>0</v>
      </c>
      <c r="R84" s="85">
        <v>0</v>
      </c>
    </row>
    <row r="85" spans="1:18" ht="13.5" customHeight="1">
      <c r="A85" s="150" t="s">
        <v>224</v>
      </c>
      <c r="B85" s="77" t="s">
        <v>345</v>
      </c>
      <c r="C85" s="78" t="s">
        <v>346</v>
      </c>
      <c r="D85" s="89">
        <f t="shared" si="2"/>
        <v>0</v>
      </c>
      <c r="E85" s="59">
        <v>0</v>
      </c>
      <c r="F85" s="59">
        <v>0</v>
      </c>
      <c r="G85" s="59">
        <v>0</v>
      </c>
      <c r="H85" s="59">
        <v>0</v>
      </c>
      <c r="I85" s="86"/>
      <c r="J85" s="86"/>
      <c r="K85" s="86"/>
      <c r="L85" s="86"/>
      <c r="M85" s="86"/>
      <c r="N85" s="59">
        <f t="shared" si="3"/>
        <v>0</v>
      </c>
      <c r="O85" s="59">
        <v>0</v>
      </c>
      <c r="P85" s="59">
        <v>0</v>
      </c>
      <c r="Q85" s="59">
        <v>0</v>
      </c>
      <c r="R85" s="59">
        <v>0</v>
      </c>
    </row>
    <row r="86" spans="1:18" ht="13.5" customHeight="1">
      <c r="A86" s="151"/>
      <c r="B86" s="79" t="s">
        <v>347</v>
      </c>
      <c r="C86" s="80" t="s">
        <v>348</v>
      </c>
      <c r="D86" s="89">
        <f t="shared" si="2"/>
        <v>0</v>
      </c>
      <c r="E86" s="59">
        <v>0</v>
      </c>
      <c r="F86" s="59">
        <v>0</v>
      </c>
      <c r="G86" s="59">
        <v>0</v>
      </c>
      <c r="H86" s="59">
        <v>0</v>
      </c>
      <c r="I86" s="86"/>
      <c r="J86" s="86"/>
      <c r="K86" s="86"/>
      <c r="L86" s="86"/>
      <c r="M86" s="86"/>
      <c r="N86" s="59">
        <f t="shared" si="3"/>
        <v>0</v>
      </c>
      <c r="O86" s="59">
        <v>0</v>
      </c>
      <c r="P86" s="59">
        <v>0</v>
      </c>
      <c r="Q86" s="59">
        <v>0</v>
      </c>
      <c r="R86" s="59">
        <v>0</v>
      </c>
    </row>
    <row r="87" spans="1:18" ht="13.5" customHeight="1">
      <c r="A87" s="69" t="s">
        <v>295</v>
      </c>
      <c r="B87" s="75" t="s">
        <v>343</v>
      </c>
      <c r="C87" s="76" t="s">
        <v>344</v>
      </c>
      <c r="D87" s="90">
        <f t="shared" si="2"/>
        <v>0</v>
      </c>
      <c r="E87" s="85">
        <v>0</v>
      </c>
      <c r="F87" s="85">
        <v>0</v>
      </c>
      <c r="G87" s="85">
        <v>0</v>
      </c>
      <c r="H87" s="85">
        <v>0</v>
      </c>
      <c r="I87" s="85"/>
      <c r="J87" s="85"/>
      <c r="K87" s="85"/>
      <c r="L87" s="85"/>
      <c r="M87" s="85"/>
      <c r="N87" s="85">
        <f t="shared" si="3"/>
        <v>0</v>
      </c>
      <c r="O87" s="85">
        <v>0</v>
      </c>
      <c r="P87" s="85">
        <v>0</v>
      </c>
      <c r="Q87" s="85">
        <v>0</v>
      </c>
      <c r="R87" s="85">
        <v>477000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0</v>
      </c>
      <c r="O88" s="59">
        <v>0</v>
      </c>
      <c r="P88" s="59">
        <v>0</v>
      </c>
      <c r="Q88" s="59">
        <v>0</v>
      </c>
      <c r="R88" s="59">
        <v>477000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268</v>
      </c>
    </row>
    <row r="91" spans="1:18">
      <c r="A91" s="71" t="s">
        <v>356</v>
      </c>
    </row>
  </sheetData>
  <mergeCells count="48">
    <mergeCell ref="A4:C11"/>
    <mergeCell ref="N4:R6"/>
    <mergeCell ref="Q7:Q11"/>
    <mergeCell ref="R7:R11"/>
    <mergeCell ref="N9:N11"/>
    <mergeCell ref="M7:M11"/>
    <mergeCell ref="I4:M6"/>
    <mergeCell ref="J9:J11"/>
    <mergeCell ref="K9:K11"/>
    <mergeCell ref="N7:P8"/>
    <mergeCell ref="O9:O11"/>
    <mergeCell ref="P9:P11"/>
    <mergeCell ref="I7:K8"/>
    <mergeCell ref="L7:L11"/>
    <mergeCell ref="I9:I11"/>
    <mergeCell ref="D7:F8"/>
    <mergeCell ref="D4:H6"/>
    <mergeCell ref="D9:D11"/>
    <mergeCell ref="E9:E11"/>
    <mergeCell ref="G7:G11"/>
    <mergeCell ref="H7:H11"/>
    <mergeCell ref="F9:F11"/>
    <mergeCell ref="A58:A59"/>
    <mergeCell ref="A61:A62"/>
    <mergeCell ref="A28:A29"/>
    <mergeCell ref="A13:A14"/>
    <mergeCell ref="A31:A32"/>
    <mergeCell ref="A34:A35"/>
    <mergeCell ref="A16:A17"/>
    <mergeCell ref="A19:A20"/>
    <mergeCell ref="A22:A23"/>
    <mergeCell ref="A25:A26"/>
    <mergeCell ref="A82:A83"/>
    <mergeCell ref="A85:A86"/>
    <mergeCell ref="A88:A89"/>
    <mergeCell ref="A37:A38"/>
    <mergeCell ref="A40:A41"/>
    <mergeCell ref="A43:A44"/>
    <mergeCell ref="A76:A77"/>
    <mergeCell ref="A46:A47"/>
    <mergeCell ref="A49:A50"/>
    <mergeCell ref="A52:A53"/>
    <mergeCell ref="A79:A80"/>
    <mergeCell ref="A64:A65"/>
    <mergeCell ref="A67:A68"/>
    <mergeCell ref="A70:A71"/>
    <mergeCell ref="A73:A74"/>
    <mergeCell ref="A55:A56"/>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ignoredErrors>
    <ignoredError sqref="D12:N14 D15:N83 D84:N8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35291-75D5-4FB3-8121-F8B6CD6DB0AF}">
  <dimension ref="A1:AI84"/>
  <sheetViews>
    <sheetView topLeftCell="J1" workbookViewId="0">
      <selection activeCell="X26" sqref="X26"/>
    </sheetView>
  </sheetViews>
  <sheetFormatPr defaultColWidth="9.33203125" defaultRowHeight="12"/>
  <cols>
    <col min="1" max="1" width="18.33203125" style="120" customWidth="1"/>
    <col min="2" max="2" width="9.1640625" style="123" customWidth="1"/>
    <col min="3" max="3" width="14.1640625" style="123" customWidth="1"/>
    <col min="4" max="33" width="13.5" customWidth="1"/>
    <col min="34" max="34" width="13.5" style="120" customWidth="1"/>
    <col min="35" max="35" width="13.5" customWidth="1"/>
  </cols>
  <sheetData>
    <row r="1" spans="1:35" s="111" customFormat="1" ht="21">
      <c r="A1" s="58" t="s">
        <v>388</v>
      </c>
      <c r="B1" s="109"/>
      <c r="C1" s="109"/>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ht="15.75" customHeight="1">
      <c r="A2"/>
      <c r="B2"/>
      <c r="C2"/>
      <c r="D2" s="112" t="str">
        <f t="shared" ref="D2:F3" si="0">IF(D13=SUM(D16,D19,D25,D28,D31,D34,D22,D37,D40,D43,D46,D49,D52,D55,D58,D61,D64,D67,D70,D73,D76,D79),"","*")</f>
        <v/>
      </c>
      <c r="E2" s="112" t="str">
        <f t="shared" si="0"/>
        <v/>
      </c>
      <c r="F2" s="112" t="str">
        <f t="shared" si="0"/>
        <v/>
      </c>
      <c r="G2" s="112"/>
      <c r="H2" s="112"/>
      <c r="I2" s="112"/>
      <c r="J2" s="112" t="str">
        <f t="shared" ref="J2:N3" si="1">IF(J13=SUM(J16,J19,J25,J28,J31,J34,J22,J37,J40,J43,J46,J49,J52,J55,J58,J61,J64,J67,J70,J73,J76,J79),"","*")</f>
        <v/>
      </c>
      <c r="K2" s="112" t="str">
        <f t="shared" si="1"/>
        <v/>
      </c>
      <c r="L2" s="112" t="str">
        <f t="shared" si="1"/>
        <v/>
      </c>
      <c r="M2" s="112" t="str">
        <f t="shared" si="1"/>
        <v/>
      </c>
      <c r="N2" s="112" t="str">
        <f t="shared" si="1"/>
        <v/>
      </c>
      <c r="O2" s="112"/>
      <c r="P2" s="112"/>
      <c r="Q2" s="112"/>
      <c r="R2" s="112" t="str">
        <f t="shared" ref="R2:V3" si="2">IF(R13=SUM(R16,R19,R25,R28,R31,R34,R22,R37,R40,R43,R46,R49,R52,R55,R58,R61,R64,R67,R70,R73,R76,R79),"","*")</f>
        <v/>
      </c>
      <c r="S2" s="112" t="str">
        <f t="shared" si="2"/>
        <v/>
      </c>
      <c r="T2" s="112" t="str">
        <f t="shared" si="2"/>
        <v/>
      </c>
      <c r="U2" s="112" t="str">
        <f t="shared" si="2"/>
        <v/>
      </c>
      <c r="V2" s="112" t="str">
        <f t="shared" si="2"/>
        <v/>
      </c>
      <c r="W2" s="112"/>
      <c r="X2" s="112"/>
      <c r="Y2" s="112"/>
      <c r="Z2" s="112" t="str">
        <f t="shared" ref="Z2:AD3" si="3">IF(Z13=SUM(Z16,Z19,Z25,Z28,Z31,Z34,Z22,Z37,Z40,Z43,Z46,Z49,Z52,Z55,Z58,Z61,Z64,Z67,Z70,Z73,Z76,Z79),"","*")</f>
        <v/>
      </c>
      <c r="AA2" s="112" t="str">
        <f t="shared" si="3"/>
        <v/>
      </c>
      <c r="AB2" s="112" t="str">
        <f t="shared" si="3"/>
        <v/>
      </c>
      <c r="AC2" s="112" t="str">
        <f t="shared" si="3"/>
        <v/>
      </c>
      <c r="AD2" s="112" t="str">
        <f t="shared" si="3"/>
        <v/>
      </c>
      <c r="AE2" s="112"/>
      <c r="AF2" s="112"/>
      <c r="AG2" s="112"/>
      <c r="AH2" s="112" t="str">
        <f>IF(AH13=SUM(AH16,AH19,AH25,AH28,AH31,AH34,AH22,AH37,AH40,AH43,AH46,AH49,AH52,AH55,AH58,AH61,AH64,AH67,AH70,AH73,AH76,AH79),"","*")</f>
        <v/>
      </c>
      <c r="AI2" s="112" t="str">
        <f>IF(AI13=SUM(AI16,AI19,AI25,AI28,AI31,AI34,AI22,AI37,AI40,AI43,AI46,AI49,AI52,AI55,AI58,AI61,AI64,AI67,AI70,AI73,AI76,AI79),"","*")</f>
        <v/>
      </c>
    </row>
    <row r="3" spans="1:35" ht="15" customHeight="1">
      <c r="A3" s="108" t="s">
        <v>494</v>
      </c>
      <c r="B3" s="113"/>
      <c r="C3" s="113"/>
      <c r="D3" s="114" t="str">
        <f t="shared" si="0"/>
        <v/>
      </c>
      <c r="E3" s="114" t="str">
        <f t="shared" si="0"/>
        <v/>
      </c>
      <c r="F3" s="114" t="str">
        <f t="shared" si="0"/>
        <v/>
      </c>
      <c r="G3" s="114"/>
      <c r="H3" s="114"/>
      <c r="I3" s="114"/>
      <c r="J3" s="114" t="str">
        <f t="shared" si="1"/>
        <v/>
      </c>
      <c r="K3" s="114" t="str">
        <f t="shared" si="1"/>
        <v/>
      </c>
      <c r="L3" s="114" t="str">
        <f t="shared" si="1"/>
        <v/>
      </c>
      <c r="M3" s="114" t="str">
        <f t="shared" si="1"/>
        <v/>
      </c>
      <c r="N3" s="114" t="str">
        <f t="shared" si="1"/>
        <v/>
      </c>
      <c r="O3" s="114"/>
      <c r="P3" s="114"/>
      <c r="Q3" s="114"/>
      <c r="R3" s="114" t="str">
        <f t="shared" si="2"/>
        <v/>
      </c>
      <c r="S3" s="114" t="str">
        <f t="shared" si="2"/>
        <v/>
      </c>
      <c r="T3" s="114" t="str">
        <f t="shared" si="2"/>
        <v/>
      </c>
      <c r="U3" s="114" t="str">
        <f t="shared" si="2"/>
        <v/>
      </c>
      <c r="V3" s="114" t="str">
        <f t="shared" si="2"/>
        <v/>
      </c>
      <c r="W3" s="114"/>
      <c r="X3" s="114"/>
      <c r="Y3" s="114"/>
      <c r="Z3" s="114" t="str">
        <f t="shared" si="3"/>
        <v/>
      </c>
      <c r="AA3" s="114" t="str">
        <f t="shared" si="3"/>
        <v/>
      </c>
      <c r="AB3" s="114" t="str">
        <f t="shared" si="3"/>
        <v/>
      </c>
      <c r="AC3" s="114" t="str">
        <f t="shared" si="3"/>
        <v/>
      </c>
      <c r="AD3" s="114" t="str">
        <f t="shared" si="3"/>
        <v/>
      </c>
      <c r="AE3" s="114"/>
      <c r="AF3" s="114"/>
      <c r="AG3" s="114"/>
      <c r="AH3" s="114" t="str">
        <f>IF(AH14=SUM(AH17,AH20,AH26,AH29,AH32,AH35,AH23,AH38,AH41,AH44,AH47,AH50,AH53,AH56,AH59,AH62,AH65,AH68,AH71,AH74,AH77,AH80),"","*")</f>
        <v/>
      </c>
      <c r="AI3" s="114" t="str">
        <f>IF(AI14=SUM(AI17,AI20,AI26,AI29,AI32,AI35,AI23,AI38,AI41,AI44,AI47,AI50,AI53,AI56,AI59,AI62,AI65,AI68,AI71,AI74,AI77,AI80),"","*")</f>
        <v/>
      </c>
    </row>
    <row r="4" spans="1:35" ht="22.5" customHeight="1">
      <c r="A4" s="138" t="s">
        <v>309</v>
      </c>
      <c r="B4" s="158"/>
      <c r="C4" s="159"/>
      <c r="D4" s="138" t="s">
        <v>310</v>
      </c>
      <c r="E4" s="139"/>
      <c r="F4" s="139"/>
      <c r="G4" s="139"/>
      <c r="H4" s="139"/>
      <c r="I4" s="139"/>
      <c r="J4" s="139"/>
      <c r="K4" s="147"/>
      <c r="L4" s="164" t="s">
        <v>478</v>
      </c>
      <c r="M4" s="139"/>
      <c r="N4" s="139"/>
      <c r="O4" s="139"/>
      <c r="P4" s="139"/>
      <c r="Q4" s="139"/>
      <c r="R4" s="139"/>
      <c r="S4" s="147"/>
      <c r="T4" s="138" t="s">
        <v>261</v>
      </c>
      <c r="U4" s="139"/>
      <c r="V4" s="139"/>
      <c r="W4" s="139"/>
      <c r="X4" s="139"/>
      <c r="Y4" s="139"/>
      <c r="Z4" s="139"/>
      <c r="AA4" s="147"/>
      <c r="AB4" s="164" t="s">
        <v>479</v>
      </c>
      <c r="AC4" s="139"/>
      <c r="AD4" s="139"/>
      <c r="AE4" s="139"/>
      <c r="AF4" s="139"/>
      <c r="AG4" s="139"/>
      <c r="AH4" s="139"/>
      <c r="AI4" s="139"/>
    </row>
    <row r="5" spans="1:35" ht="22.5" customHeight="1">
      <c r="A5" s="162"/>
      <c r="B5" s="163"/>
      <c r="C5" s="156"/>
      <c r="D5" s="140"/>
      <c r="E5" s="141"/>
      <c r="F5" s="141"/>
      <c r="G5" s="141"/>
      <c r="H5" s="141"/>
      <c r="I5" s="141"/>
      <c r="J5" s="141"/>
      <c r="K5" s="149"/>
      <c r="L5" s="140"/>
      <c r="M5" s="141"/>
      <c r="N5" s="141"/>
      <c r="O5" s="141"/>
      <c r="P5" s="141"/>
      <c r="Q5" s="141"/>
      <c r="R5" s="141"/>
      <c r="S5" s="149"/>
      <c r="T5" s="140"/>
      <c r="U5" s="141"/>
      <c r="V5" s="141"/>
      <c r="W5" s="141"/>
      <c r="X5" s="141"/>
      <c r="Y5" s="141"/>
      <c r="Z5" s="141"/>
      <c r="AA5" s="149"/>
      <c r="AB5" s="140"/>
      <c r="AC5" s="141"/>
      <c r="AD5" s="141"/>
      <c r="AE5" s="141"/>
      <c r="AF5" s="141"/>
      <c r="AG5" s="141"/>
      <c r="AH5" s="141"/>
      <c r="AI5" s="141"/>
    </row>
    <row r="6" spans="1:35" ht="11.25" customHeight="1">
      <c r="A6" s="162"/>
      <c r="B6" s="163"/>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ht="14.25" customHeight="1">
      <c r="A7" s="162"/>
      <c r="B7" s="163"/>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ht="11.25" customHeight="1">
      <c r="A8" s="162"/>
      <c r="B8" s="163"/>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ht="19.5" customHeight="1">
      <c r="A9" s="162"/>
      <c r="B9" s="163"/>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ht="11.25" customHeight="1">
      <c r="A10" s="162"/>
      <c r="B10" s="163"/>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105" t="s">
        <v>278</v>
      </c>
      <c r="B12" s="75" t="s">
        <v>296</v>
      </c>
      <c r="C12" s="76" t="s">
        <v>298</v>
      </c>
      <c r="D12" s="115">
        <v>82849</v>
      </c>
      <c r="E12" s="115">
        <v>42047</v>
      </c>
      <c r="F12" s="115">
        <v>40802</v>
      </c>
      <c r="G12" s="115">
        <v>98456</v>
      </c>
      <c r="H12" s="115">
        <v>50019</v>
      </c>
      <c r="I12" s="115">
        <v>48437</v>
      </c>
      <c r="J12" s="115">
        <v>1020350</v>
      </c>
      <c r="K12" s="115">
        <v>2249004138</v>
      </c>
      <c r="L12" s="115">
        <v>5664</v>
      </c>
      <c r="M12" s="115">
        <v>3658</v>
      </c>
      <c r="N12" s="115">
        <v>2006</v>
      </c>
      <c r="O12" s="115">
        <v>11778</v>
      </c>
      <c r="P12" s="115">
        <v>7100</v>
      </c>
      <c r="Q12" s="115">
        <v>4678</v>
      </c>
      <c r="R12" s="115">
        <v>21085</v>
      </c>
      <c r="S12" s="115">
        <v>184720464</v>
      </c>
      <c r="T12" s="115">
        <v>1334</v>
      </c>
      <c r="U12" s="115">
        <v>732</v>
      </c>
      <c r="V12" s="115">
        <v>602</v>
      </c>
      <c r="W12" s="115">
        <v>2856</v>
      </c>
      <c r="X12" s="115">
        <v>1586</v>
      </c>
      <c r="Y12" s="115">
        <v>1270</v>
      </c>
      <c r="Z12" s="115">
        <v>14533</v>
      </c>
      <c r="AA12" s="115">
        <v>164550541</v>
      </c>
      <c r="AB12" s="115">
        <v>1020</v>
      </c>
      <c r="AC12" s="115">
        <v>511</v>
      </c>
      <c r="AD12" s="115">
        <v>509</v>
      </c>
      <c r="AE12" s="115">
        <v>2583</v>
      </c>
      <c r="AF12" s="115">
        <v>1340</v>
      </c>
      <c r="AG12" s="115">
        <v>1243</v>
      </c>
      <c r="AH12" s="115">
        <v>12463</v>
      </c>
      <c r="AI12" s="115">
        <v>36506111</v>
      </c>
    </row>
    <row r="13" spans="1:35" ht="14.25" customHeight="1">
      <c r="A13" s="154" t="s">
        <v>201</v>
      </c>
      <c r="B13" s="77" t="s">
        <v>300</v>
      </c>
      <c r="C13" s="78" t="s">
        <v>302</v>
      </c>
      <c r="D13" s="116">
        <v>74564</v>
      </c>
      <c r="E13" s="116">
        <v>37815</v>
      </c>
      <c r="F13" s="116">
        <v>36749</v>
      </c>
      <c r="G13" s="116">
        <v>88635</v>
      </c>
      <c r="H13" s="116">
        <v>44966</v>
      </c>
      <c r="I13" s="116">
        <v>43669</v>
      </c>
      <c r="J13" s="116">
        <v>921015</v>
      </c>
      <c r="K13" s="116">
        <v>2031462424</v>
      </c>
      <c r="L13" s="116">
        <v>5612</v>
      </c>
      <c r="M13" s="116">
        <v>3628</v>
      </c>
      <c r="N13" s="116">
        <v>1984</v>
      </c>
      <c r="O13" s="116">
        <v>11677</v>
      </c>
      <c r="P13" s="116">
        <v>7048</v>
      </c>
      <c r="Q13" s="116">
        <v>4629</v>
      </c>
      <c r="R13" s="116">
        <v>20914</v>
      </c>
      <c r="S13" s="116">
        <v>182521891</v>
      </c>
      <c r="T13" s="116">
        <v>1281</v>
      </c>
      <c r="U13" s="116">
        <v>703</v>
      </c>
      <c r="V13" s="116">
        <v>578</v>
      </c>
      <c r="W13" s="116">
        <v>2771</v>
      </c>
      <c r="X13" s="116">
        <v>1542</v>
      </c>
      <c r="Y13" s="116">
        <v>1229</v>
      </c>
      <c r="Z13" s="116">
        <v>14091</v>
      </c>
      <c r="AA13" s="116">
        <v>160057476</v>
      </c>
      <c r="AB13" s="116">
        <v>903</v>
      </c>
      <c r="AC13" s="116">
        <v>454</v>
      </c>
      <c r="AD13" s="116">
        <v>449</v>
      </c>
      <c r="AE13" s="116">
        <v>2341</v>
      </c>
      <c r="AF13" s="116">
        <v>1214</v>
      </c>
      <c r="AG13" s="116">
        <v>1127</v>
      </c>
      <c r="AH13" s="116">
        <v>11353</v>
      </c>
      <c r="AI13" s="116">
        <v>33355959</v>
      </c>
    </row>
    <row r="14" spans="1:35" ht="14.25" customHeight="1">
      <c r="A14" s="155"/>
      <c r="B14" s="77" t="s">
        <v>304</v>
      </c>
      <c r="C14" s="78" t="s">
        <v>495</v>
      </c>
      <c r="D14" s="116">
        <v>8285</v>
      </c>
      <c r="E14" s="116">
        <v>4232</v>
      </c>
      <c r="F14" s="116">
        <v>4053</v>
      </c>
      <c r="G14" s="116">
        <v>9821</v>
      </c>
      <c r="H14" s="116">
        <v>5053</v>
      </c>
      <c r="I14" s="116">
        <v>4768</v>
      </c>
      <c r="J14" s="116">
        <v>99335</v>
      </c>
      <c r="K14" s="116">
        <v>217541714</v>
      </c>
      <c r="L14" s="116">
        <v>52</v>
      </c>
      <c r="M14" s="116">
        <v>30</v>
      </c>
      <c r="N14" s="116">
        <v>22</v>
      </c>
      <c r="O14" s="116">
        <v>101</v>
      </c>
      <c r="P14" s="116">
        <v>52</v>
      </c>
      <c r="Q14" s="116">
        <v>49</v>
      </c>
      <c r="R14" s="116">
        <v>171</v>
      </c>
      <c r="S14" s="116">
        <v>2198573</v>
      </c>
      <c r="T14" s="116">
        <v>53</v>
      </c>
      <c r="U14" s="116">
        <v>29</v>
      </c>
      <c r="V14" s="116">
        <v>24</v>
      </c>
      <c r="W14" s="116">
        <v>85</v>
      </c>
      <c r="X14" s="116">
        <v>44</v>
      </c>
      <c r="Y14" s="116">
        <v>41</v>
      </c>
      <c r="Z14" s="116">
        <v>442</v>
      </c>
      <c r="AA14" s="116">
        <v>4493065</v>
      </c>
      <c r="AB14" s="116">
        <v>117</v>
      </c>
      <c r="AC14" s="116">
        <v>57</v>
      </c>
      <c r="AD14" s="116">
        <v>60</v>
      </c>
      <c r="AE14" s="116">
        <v>242</v>
      </c>
      <c r="AF14" s="116">
        <v>126</v>
      </c>
      <c r="AG14" s="116">
        <v>116</v>
      </c>
      <c r="AH14" s="116">
        <v>1110</v>
      </c>
      <c r="AI14" s="116">
        <v>3150152</v>
      </c>
    </row>
    <row r="15" spans="1:35" ht="14.25" customHeight="1">
      <c r="A15" s="99" t="s">
        <v>434</v>
      </c>
      <c r="B15" s="75" t="s">
        <v>296</v>
      </c>
      <c r="C15" s="76" t="s">
        <v>298</v>
      </c>
      <c r="D15" s="115">
        <v>21844</v>
      </c>
      <c r="E15" s="115">
        <v>11140</v>
      </c>
      <c r="F15" s="115">
        <v>10704</v>
      </c>
      <c r="G15" s="115">
        <v>26686</v>
      </c>
      <c r="H15" s="115">
        <v>13610</v>
      </c>
      <c r="I15" s="115">
        <v>13076</v>
      </c>
      <c r="J15" s="115">
        <v>268326</v>
      </c>
      <c r="K15" s="115">
        <v>594072922</v>
      </c>
      <c r="L15" s="115">
        <v>2872</v>
      </c>
      <c r="M15" s="115">
        <v>1761</v>
      </c>
      <c r="N15" s="115">
        <v>1111</v>
      </c>
      <c r="O15" s="115">
        <v>3813</v>
      </c>
      <c r="P15" s="115">
        <v>2400</v>
      </c>
      <c r="Q15" s="115">
        <v>1413</v>
      </c>
      <c r="R15" s="115">
        <v>6567</v>
      </c>
      <c r="S15" s="115">
        <v>39789260</v>
      </c>
      <c r="T15" s="115">
        <v>150</v>
      </c>
      <c r="U15" s="115">
        <v>78</v>
      </c>
      <c r="V15" s="115">
        <v>72</v>
      </c>
      <c r="W15" s="115">
        <v>281</v>
      </c>
      <c r="X15" s="115">
        <v>156</v>
      </c>
      <c r="Y15" s="115">
        <v>125</v>
      </c>
      <c r="Z15" s="115">
        <v>1869</v>
      </c>
      <c r="AA15" s="115">
        <v>19769872</v>
      </c>
      <c r="AB15" s="115">
        <v>132</v>
      </c>
      <c r="AC15" s="115">
        <v>77</v>
      </c>
      <c r="AD15" s="115">
        <v>55</v>
      </c>
      <c r="AE15" s="115">
        <v>240</v>
      </c>
      <c r="AF15" s="115">
        <v>127</v>
      </c>
      <c r="AG15" s="115">
        <v>113</v>
      </c>
      <c r="AH15" s="115">
        <v>1471</v>
      </c>
      <c r="AI15" s="115">
        <v>4397473</v>
      </c>
    </row>
    <row r="16" spans="1:35" ht="14.25" customHeight="1">
      <c r="A16" s="150" t="s">
        <v>202</v>
      </c>
      <c r="B16" s="77" t="s">
        <v>300</v>
      </c>
      <c r="C16" s="78" t="s">
        <v>302</v>
      </c>
      <c r="D16" s="116">
        <v>20752</v>
      </c>
      <c r="E16" s="116">
        <v>10583</v>
      </c>
      <c r="F16" s="116">
        <v>10169</v>
      </c>
      <c r="G16" s="116">
        <v>25351</v>
      </c>
      <c r="H16" s="116">
        <v>12929</v>
      </c>
      <c r="I16" s="116">
        <v>12422</v>
      </c>
      <c r="J16" s="116">
        <v>254910</v>
      </c>
      <c r="K16" s="116">
        <v>564369276</v>
      </c>
      <c r="L16" s="116">
        <v>2872</v>
      </c>
      <c r="M16" s="116">
        <v>1761</v>
      </c>
      <c r="N16" s="116">
        <v>1111</v>
      </c>
      <c r="O16" s="116">
        <v>3813</v>
      </c>
      <c r="P16" s="116">
        <v>2400</v>
      </c>
      <c r="Q16" s="116">
        <v>1413</v>
      </c>
      <c r="R16" s="116">
        <v>6567</v>
      </c>
      <c r="S16" s="116">
        <v>39789260</v>
      </c>
      <c r="T16" s="116">
        <v>150</v>
      </c>
      <c r="U16" s="116">
        <v>78</v>
      </c>
      <c r="V16" s="116">
        <v>72</v>
      </c>
      <c r="W16" s="116">
        <v>281</v>
      </c>
      <c r="X16" s="116">
        <v>156</v>
      </c>
      <c r="Y16" s="116">
        <v>125</v>
      </c>
      <c r="Z16" s="116">
        <v>1869</v>
      </c>
      <c r="AA16" s="116">
        <v>19769872</v>
      </c>
      <c r="AB16" s="116">
        <v>132</v>
      </c>
      <c r="AC16" s="116">
        <v>77</v>
      </c>
      <c r="AD16" s="116">
        <v>55</v>
      </c>
      <c r="AE16" s="116">
        <v>240</v>
      </c>
      <c r="AF16" s="116">
        <v>127</v>
      </c>
      <c r="AG16" s="116">
        <v>113</v>
      </c>
      <c r="AH16" s="116">
        <v>1471</v>
      </c>
      <c r="AI16" s="116">
        <v>4397473</v>
      </c>
    </row>
    <row r="17" spans="1:35" ht="14.25" customHeight="1">
      <c r="A17" s="151"/>
      <c r="B17" s="77" t="s">
        <v>304</v>
      </c>
      <c r="C17" s="78" t="s">
        <v>495</v>
      </c>
      <c r="D17" s="116">
        <v>1092</v>
      </c>
      <c r="E17" s="116">
        <v>557</v>
      </c>
      <c r="F17" s="116">
        <v>535</v>
      </c>
      <c r="G17" s="116">
        <v>1335</v>
      </c>
      <c r="H17" s="116">
        <v>681</v>
      </c>
      <c r="I17" s="116">
        <v>654</v>
      </c>
      <c r="J17" s="116">
        <v>13416</v>
      </c>
      <c r="K17" s="116">
        <v>29703646</v>
      </c>
      <c r="L17" s="116">
        <v>0</v>
      </c>
      <c r="M17" s="116">
        <v>0</v>
      </c>
      <c r="N17" s="116">
        <v>0</v>
      </c>
      <c r="O17" s="116">
        <v>0</v>
      </c>
      <c r="P17" s="116">
        <v>0</v>
      </c>
      <c r="Q17" s="116">
        <v>0</v>
      </c>
      <c r="R17" s="116">
        <v>0</v>
      </c>
      <c r="S17" s="116">
        <v>0</v>
      </c>
      <c r="T17" s="116">
        <v>0</v>
      </c>
      <c r="U17" s="116">
        <v>0</v>
      </c>
      <c r="V17" s="116">
        <v>0</v>
      </c>
      <c r="W17" s="116">
        <v>0</v>
      </c>
      <c r="X17" s="116">
        <v>0</v>
      </c>
      <c r="Y17" s="116">
        <v>0</v>
      </c>
      <c r="Z17" s="116">
        <v>0</v>
      </c>
      <c r="AA17" s="116">
        <v>0</v>
      </c>
      <c r="AB17" s="116">
        <v>0</v>
      </c>
      <c r="AC17" s="116">
        <v>0</v>
      </c>
      <c r="AD17" s="116">
        <v>0</v>
      </c>
      <c r="AE17" s="116">
        <v>0</v>
      </c>
      <c r="AF17" s="116">
        <v>0</v>
      </c>
      <c r="AG17" s="116">
        <v>0</v>
      </c>
      <c r="AH17" s="116">
        <v>0</v>
      </c>
      <c r="AI17" s="116">
        <v>0</v>
      </c>
    </row>
    <row r="18" spans="1:35" ht="14.25" customHeight="1">
      <c r="A18" s="99" t="s">
        <v>435</v>
      </c>
      <c r="B18" s="75" t="s">
        <v>296</v>
      </c>
      <c r="C18" s="76" t="s">
        <v>298</v>
      </c>
      <c r="D18" s="115">
        <v>0</v>
      </c>
      <c r="E18" s="115">
        <v>0</v>
      </c>
      <c r="F18" s="115">
        <v>0</v>
      </c>
      <c r="G18" s="115">
        <v>0</v>
      </c>
      <c r="H18" s="115">
        <v>0</v>
      </c>
      <c r="I18" s="115">
        <v>0</v>
      </c>
      <c r="J18" s="115">
        <v>0</v>
      </c>
      <c r="K18" s="115">
        <v>0</v>
      </c>
      <c r="L18" s="115">
        <v>20</v>
      </c>
      <c r="M18" s="115">
        <v>11</v>
      </c>
      <c r="N18" s="115">
        <v>9</v>
      </c>
      <c r="O18" s="115">
        <v>298</v>
      </c>
      <c r="P18" s="115">
        <v>185</v>
      </c>
      <c r="Q18" s="115">
        <v>113</v>
      </c>
      <c r="R18" s="115">
        <v>566</v>
      </c>
      <c r="S18" s="115">
        <v>14357214</v>
      </c>
      <c r="T18" s="115">
        <v>126</v>
      </c>
      <c r="U18" s="115">
        <v>71</v>
      </c>
      <c r="V18" s="115">
        <v>55</v>
      </c>
      <c r="W18" s="115">
        <v>225</v>
      </c>
      <c r="X18" s="115">
        <v>124</v>
      </c>
      <c r="Y18" s="115">
        <v>101</v>
      </c>
      <c r="Z18" s="115">
        <v>1683</v>
      </c>
      <c r="AA18" s="115">
        <v>20270500</v>
      </c>
      <c r="AB18" s="115">
        <v>249</v>
      </c>
      <c r="AC18" s="115">
        <v>129</v>
      </c>
      <c r="AD18" s="115">
        <v>120</v>
      </c>
      <c r="AE18" s="115">
        <v>566</v>
      </c>
      <c r="AF18" s="115">
        <v>293</v>
      </c>
      <c r="AG18" s="115">
        <v>273</v>
      </c>
      <c r="AH18" s="115">
        <v>3336</v>
      </c>
      <c r="AI18" s="115">
        <v>10008000</v>
      </c>
    </row>
    <row r="19" spans="1:35" ht="14.25" customHeight="1">
      <c r="A19" s="150" t="s">
        <v>203</v>
      </c>
      <c r="B19" s="77" t="s">
        <v>300</v>
      </c>
      <c r="C19" s="78" t="s">
        <v>302</v>
      </c>
      <c r="D19" s="116">
        <v>0</v>
      </c>
      <c r="E19" s="116">
        <v>0</v>
      </c>
      <c r="F19" s="116">
        <v>0</v>
      </c>
      <c r="G19" s="116">
        <v>0</v>
      </c>
      <c r="H19" s="116">
        <v>0</v>
      </c>
      <c r="I19" s="116">
        <v>0</v>
      </c>
      <c r="J19" s="116">
        <v>0</v>
      </c>
      <c r="K19" s="116">
        <v>0</v>
      </c>
      <c r="L19" s="116">
        <v>19</v>
      </c>
      <c r="M19" s="116">
        <v>10</v>
      </c>
      <c r="N19" s="116">
        <v>9</v>
      </c>
      <c r="O19" s="116">
        <v>293</v>
      </c>
      <c r="P19" s="116">
        <v>182</v>
      </c>
      <c r="Q19" s="116">
        <v>111</v>
      </c>
      <c r="R19" s="116">
        <v>559</v>
      </c>
      <c r="S19" s="116">
        <v>14001192</v>
      </c>
      <c r="T19" s="116">
        <v>126</v>
      </c>
      <c r="U19" s="116">
        <v>71</v>
      </c>
      <c r="V19" s="116">
        <v>55</v>
      </c>
      <c r="W19" s="116">
        <v>225</v>
      </c>
      <c r="X19" s="116">
        <v>124</v>
      </c>
      <c r="Y19" s="116">
        <v>101</v>
      </c>
      <c r="Z19" s="116">
        <v>1683</v>
      </c>
      <c r="AA19" s="116">
        <v>20270500</v>
      </c>
      <c r="AB19" s="116">
        <v>240</v>
      </c>
      <c r="AC19" s="116">
        <v>125</v>
      </c>
      <c r="AD19" s="116">
        <v>115</v>
      </c>
      <c r="AE19" s="116">
        <v>549</v>
      </c>
      <c r="AF19" s="116">
        <v>284</v>
      </c>
      <c r="AG19" s="116">
        <v>265</v>
      </c>
      <c r="AH19" s="116">
        <v>3274</v>
      </c>
      <c r="AI19" s="116">
        <v>9822000</v>
      </c>
    </row>
    <row r="20" spans="1:35" ht="14.25" customHeight="1">
      <c r="A20" s="151"/>
      <c r="B20" s="79" t="s">
        <v>304</v>
      </c>
      <c r="C20" s="80" t="s">
        <v>495</v>
      </c>
      <c r="D20" s="116">
        <v>0</v>
      </c>
      <c r="E20" s="116">
        <v>0</v>
      </c>
      <c r="F20" s="116">
        <v>0</v>
      </c>
      <c r="G20" s="116">
        <v>0</v>
      </c>
      <c r="H20" s="116">
        <v>0</v>
      </c>
      <c r="I20" s="116">
        <v>0</v>
      </c>
      <c r="J20" s="116">
        <v>0</v>
      </c>
      <c r="K20" s="116">
        <v>0</v>
      </c>
      <c r="L20" s="116">
        <v>1</v>
      </c>
      <c r="M20" s="116">
        <v>1</v>
      </c>
      <c r="N20" s="116">
        <v>0</v>
      </c>
      <c r="O20" s="116">
        <v>5</v>
      </c>
      <c r="P20" s="116">
        <v>3</v>
      </c>
      <c r="Q20" s="116">
        <v>2</v>
      </c>
      <c r="R20" s="116">
        <v>7</v>
      </c>
      <c r="S20" s="116">
        <v>356022</v>
      </c>
      <c r="T20" s="116">
        <v>0</v>
      </c>
      <c r="U20" s="116">
        <v>0</v>
      </c>
      <c r="V20" s="116">
        <v>0</v>
      </c>
      <c r="W20" s="116">
        <v>0</v>
      </c>
      <c r="X20" s="116">
        <v>0</v>
      </c>
      <c r="Y20" s="116">
        <v>0</v>
      </c>
      <c r="Z20" s="116">
        <v>0</v>
      </c>
      <c r="AA20" s="116">
        <v>0</v>
      </c>
      <c r="AB20" s="116">
        <v>9</v>
      </c>
      <c r="AC20" s="116">
        <v>4</v>
      </c>
      <c r="AD20" s="116">
        <v>5</v>
      </c>
      <c r="AE20" s="116">
        <v>17</v>
      </c>
      <c r="AF20" s="116">
        <v>9</v>
      </c>
      <c r="AG20" s="116">
        <v>8</v>
      </c>
      <c r="AH20" s="116">
        <v>62</v>
      </c>
      <c r="AI20" s="116">
        <v>186000</v>
      </c>
    </row>
    <row r="21" spans="1:35" ht="14.25" customHeight="1">
      <c r="A21" s="99" t="s">
        <v>436</v>
      </c>
      <c r="B21" s="75" t="s">
        <v>296</v>
      </c>
      <c r="C21" s="76" t="s">
        <v>298</v>
      </c>
      <c r="D21" s="115">
        <v>5568</v>
      </c>
      <c r="E21" s="115">
        <v>2823</v>
      </c>
      <c r="F21" s="115">
        <v>2745</v>
      </c>
      <c r="G21" s="115">
        <v>6696</v>
      </c>
      <c r="H21" s="115">
        <v>3404</v>
      </c>
      <c r="I21" s="115">
        <v>3292</v>
      </c>
      <c r="J21" s="115">
        <v>66723</v>
      </c>
      <c r="K21" s="115">
        <v>154141164</v>
      </c>
      <c r="L21" s="115">
        <v>296</v>
      </c>
      <c r="M21" s="115">
        <v>157</v>
      </c>
      <c r="N21" s="115">
        <v>139</v>
      </c>
      <c r="O21" s="115">
        <v>3467</v>
      </c>
      <c r="P21" s="115">
        <v>1817</v>
      </c>
      <c r="Q21" s="115">
        <v>1650</v>
      </c>
      <c r="R21" s="115">
        <v>3393</v>
      </c>
      <c r="S21" s="115">
        <v>15934857</v>
      </c>
      <c r="T21" s="115">
        <v>134</v>
      </c>
      <c r="U21" s="115">
        <v>84</v>
      </c>
      <c r="V21" s="115">
        <v>50</v>
      </c>
      <c r="W21" s="115">
        <v>254</v>
      </c>
      <c r="X21" s="115">
        <v>154</v>
      </c>
      <c r="Y21" s="115">
        <v>100</v>
      </c>
      <c r="Z21" s="115">
        <v>1551</v>
      </c>
      <c r="AA21" s="115">
        <v>15638600</v>
      </c>
      <c r="AB21" s="115">
        <v>24</v>
      </c>
      <c r="AC21" s="115">
        <v>14</v>
      </c>
      <c r="AD21" s="115">
        <v>10</v>
      </c>
      <c r="AE21" s="115">
        <v>50</v>
      </c>
      <c r="AF21" s="115">
        <v>27</v>
      </c>
      <c r="AG21" s="115">
        <v>23</v>
      </c>
      <c r="AH21" s="115">
        <v>275</v>
      </c>
      <c r="AI21" s="115">
        <v>825000</v>
      </c>
    </row>
    <row r="22" spans="1:35" ht="14.25" customHeight="1">
      <c r="A22" s="150" t="s">
        <v>251</v>
      </c>
      <c r="B22" s="77" t="s">
        <v>300</v>
      </c>
      <c r="C22" s="78" t="s">
        <v>302</v>
      </c>
      <c r="D22" s="116">
        <v>5063</v>
      </c>
      <c r="E22" s="116">
        <v>2591</v>
      </c>
      <c r="F22" s="116">
        <v>2472</v>
      </c>
      <c r="G22" s="116">
        <v>6109</v>
      </c>
      <c r="H22" s="116">
        <v>3128</v>
      </c>
      <c r="I22" s="116">
        <v>2981</v>
      </c>
      <c r="J22" s="116">
        <v>61416</v>
      </c>
      <c r="K22" s="116">
        <v>141866073</v>
      </c>
      <c r="L22" s="116">
        <v>296</v>
      </c>
      <c r="M22" s="116">
        <v>157</v>
      </c>
      <c r="N22" s="116">
        <v>139</v>
      </c>
      <c r="O22" s="116">
        <v>3467</v>
      </c>
      <c r="P22" s="116">
        <v>1817</v>
      </c>
      <c r="Q22" s="116">
        <v>1650</v>
      </c>
      <c r="R22" s="116">
        <v>3393</v>
      </c>
      <c r="S22" s="116">
        <v>15934857</v>
      </c>
      <c r="T22" s="116">
        <v>134</v>
      </c>
      <c r="U22" s="116">
        <v>84</v>
      </c>
      <c r="V22" s="116">
        <v>50</v>
      </c>
      <c r="W22" s="116">
        <v>254</v>
      </c>
      <c r="X22" s="116">
        <v>154</v>
      </c>
      <c r="Y22" s="116">
        <v>100</v>
      </c>
      <c r="Z22" s="116">
        <v>1551</v>
      </c>
      <c r="AA22" s="116">
        <v>15638600</v>
      </c>
      <c r="AB22" s="116">
        <v>19</v>
      </c>
      <c r="AC22" s="116">
        <v>12</v>
      </c>
      <c r="AD22" s="116">
        <v>7</v>
      </c>
      <c r="AE22" s="116">
        <v>37</v>
      </c>
      <c r="AF22" s="116">
        <v>22</v>
      </c>
      <c r="AG22" s="116">
        <v>15</v>
      </c>
      <c r="AH22" s="116">
        <v>222</v>
      </c>
      <c r="AI22" s="116">
        <v>666000</v>
      </c>
    </row>
    <row r="23" spans="1:35" ht="14.25" customHeight="1">
      <c r="A23" s="151"/>
      <c r="B23" s="79" t="s">
        <v>304</v>
      </c>
      <c r="C23" s="80" t="s">
        <v>495</v>
      </c>
      <c r="D23" s="116">
        <v>505</v>
      </c>
      <c r="E23" s="116">
        <v>232</v>
      </c>
      <c r="F23" s="116">
        <v>273</v>
      </c>
      <c r="G23" s="116">
        <v>587</v>
      </c>
      <c r="H23" s="116">
        <v>276</v>
      </c>
      <c r="I23" s="116">
        <v>311</v>
      </c>
      <c r="J23" s="116">
        <v>5307</v>
      </c>
      <c r="K23" s="116">
        <v>12275091</v>
      </c>
      <c r="L23" s="116">
        <v>0</v>
      </c>
      <c r="M23" s="116">
        <v>0</v>
      </c>
      <c r="N23" s="116">
        <v>0</v>
      </c>
      <c r="O23" s="116">
        <v>0</v>
      </c>
      <c r="P23" s="116">
        <v>0</v>
      </c>
      <c r="Q23" s="116">
        <v>0</v>
      </c>
      <c r="R23" s="116">
        <v>0</v>
      </c>
      <c r="S23" s="116">
        <v>0</v>
      </c>
      <c r="T23" s="116">
        <v>0</v>
      </c>
      <c r="U23" s="116">
        <v>0</v>
      </c>
      <c r="V23" s="116">
        <v>0</v>
      </c>
      <c r="W23" s="116">
        <v>0</v>
      </c>
      <c r="X23" s="116">
        <v>0</v>
      </c>
      <c r="Y23" s="116">
        <v>0</v>
      </c>
      <c r="Z23" s="116">
        <v>0</v>
      </c>
      <c r="AA23" s="116">
        <v>0</v>
      </c>
      <c r="AB23" s="116">
        <v>5</v>
      </c>
      <c r="AC23" s="116">
        <v>2</v>
      </c>
      <c r="AD23" s="116">
        <v>3</v>
      </c>
      <c r="AE23" s="116">
        <v>13</v>
      </c>
      <c r="AF23" s="116">
        <v>5</v>
      </c>
      <c r="AG23" s="116">
        <v>8</v>
      </c>
      <c r="AH23" s="116">
        <v>53</v>
      </c>
      <c r="AI23" s="116">
        <v>159000</v>
      </c>
    </row>
    <row r="24" spans="1:35" ht="14.25" customHeight="1">
      <c r="A24" s="99" t="s">
        <v>437</v>
      </c>
      <c r="B24" s="75" t="s">
        <v>296</v>
      </c>
      <c r="C24" s="76" t="s">
        <v>298</v>
      </c>
      <c r="D24" s="115">
        <v>12332</v>
      </c>
      <c r="E24" s="115">
        <v>6324</v>
      </c>
      <c r="F24" s="115">
        <v>6008</v>
      </c>
      <c r="G24" s="115">
        <v>14788</v>
      </c>
      <c r="H24" s="115">
        <v>7575</v>
      </c>
      <c r="I24" s="115">
        <v>7213</v>
      </c>
      <c r="J24" s="115">
        <v>155163</v>
      </c>
      <c r="K24" s="115">
        <v>336984345</v>
      </c>
      <c r="L24" s="115">
        <v>2311</v>
      </c>
      <c r="M24" s="115">
        <v>1649</v>
      </c>
      <c r="N24" s="115">
        <v>662</v>
      </c>
      <c r="O24" s="115">
        <v>3051</v>
      </c>
      <c r="P24" s="115">
        <v>2105</v>
      </c>
      <c r="Q24" s="115">
        <v>946</v>
      </c>
      <c r="R24" s="115">
        <v>8996</v>
      </c>
      <c r="S24" s="115">
        <v>88821059</v>
      </c>
      <c r="T24" s="115">
        <v>360</v>
      </c>
      <c r="U24" s="115">
        <v>198</v>
      </c>
      <c r="V24" s="115">
        <v>162</v>
      </c>
      <c r="W24" s="115">
        <v>625</v>
      </c>
      <c r="X24" s="115">
        <v>342</v>
      </c>
      <c r="Y24" s="115">
        <v>283</v>
      </c>
      <c r="Z24" s="115">
        <v>3968</v>
      </c>
      <c r="AA24" s="115">
        <v>43497672</v>
      </c>
      <c r="AB24" s="115">
        <v>20</v>
      </c>
      <c r="AC24" s="115">
        <v>7</v>
      </c>
      <c r="AD24" s="115">
        <v>13</v>
      </c>
      <c r="AE24" s="115">
        <v>51</v>
      </c>
      <c r="AF24" s="115">
        <v>26</v>
      </c>
      <c r="AG24" s="115">
        <v>25</v>
      </c>
      <c r="AH24" s="115">
        <v>311</v>
      </c>
      <c r="AI24" s="115">
        <v>855257</v>
      </c>
    </row>
    <row r="25" spans="1:35" ht="14.25" customHeight="1">
      <c r="A25" s="150" t="s">
        <v>204</v>
      </c>
      <c r="B25" s="77" t="s">
        <v>300</v>
      </c>
      <c r="C25" s="78" t="s">
        <v>302</v>
      </c>
      <c r="D25" s="116">
        <v>11463</v>
      </c>
      <c r="E25" s="116">
        <v>5871</v>
      </c>
      <c r="F25" s="116">
        <v>5592</v>
      </c>
      <c r="G25" s="116">
        <v>13703</v>
      </c>
      <c r="H25" s="116">
        <v>7003</v>
      </c>
      <c r="I25" s="116">
        <v>6700</v>
      </c>
      <c r="J25" s="116">
        <v>144268</v>
      </c>
      <c r="K25" s="116">
        <v>313048030</v>
      </c>
      <c r="L25" s="116">
        <v>2284</v>
      </c>
      <c r="M25" s="116">
        <v>1633</v>
      </c>
      <c r="N25" s="116">
        <v>651</v>
      </c>
      <c r="O25" s="116">
        <v>3017</v>
      </c>
      <c r="P25" s="116">
        <v>2087</v>
      </c>
      <c r="Q25" s="116">
        <v>930</v>
      </c>
      <c r="R25" s="116">
        <v>8897</v>
      </c>
      <c r="S25" s="116">
        <v>88183809</v>
      </c>
      <c r="T25" s="116">
        <v>360</v>
      </c>
      <c r="U25" s="116">
        <v>198</v>
      </c>
      <c r="V25" s="116">
        <v>162</v>
      </c>
      <c r="W25" s="116">
        <v>625</v>
      </c>
      <c r="X25" s="116">
        <v>342</v>
      </c>
      <c r="Y25" s="116">
        <v>283</v>
      </c>
      <c r="Z25" s="116">
        <v>3968</v>
      </c>
      <c r="AA25" s="116">
        <v>43497672</v>
      </c>
      <c r="AB25" s="116">
        <v>16</v>
      </c>
      <c r="AC25" s="116">
        <v>7</v>
      </c>
      <c r="AD25" s="116">
        <v>9</v>
      </c>
      <c r="AE25" s="116">
        <v>46</v>
      </c>
      <c r="AF25" s="116">
        <v>25</v>
      </c>
      <c r="AG25" s="116">
        <v>21</v>
      </c>
      <c r="AH25" s="116">
        <v>293</v>
      </c>
      <c r="AI25" s="116">
        <v>801257</v>
      </c>
    </row>
    <row r="26" spans="1:35" ht="14.25" customHeight="1">
      <c r="A26" s="151"/>
      <c r="B26" s="79" t="s">
        <v>304</v>
      </c>
      <c r="C26" s="80" t="s">
        <v>495</v>
      </c>
      <c r="D26" s="116">
        <v>869</v>
      </c>
      <c r="E26" s="116">
        <v>453</v>
      </c>
      <c r="F26" s="116">
        <v>416</v>
      </c>
      <c r="G26" s="116">
        <v>1085</v>
      </c>
      <c r="H26" s="116">
        <v>572</v>
      </c>
      <c r="I26" s="116">
        <v>513</v>
      </c>
      <c r="J26" s="116">
        <v>10895</v>
      </c>
      <c r="K26" s="116">
        <v>23936315</v>
      </c>
      <c r="L26" s="116">
        <v>27</v>
      </c>
      <c r="M26" s="116">
        <v>16</v>
      </c>
      <c r="N26" s="116">
        <v>11</v>
      </c>
      <c r="O26" s="116">
        <v>34</v>
      </c>
      <c r="P26" s="116">
        <v>18</v>
      </c>
      <c r="Q26" s="116">
        <v>16</v>
      </c>
      <c r="R26" s="116">
        <v>99</v>
      </c>
      <c r="S26" s="116">
        <v>637250</v>
      </c>
      <c r="T26" s="116">
        <v>0</v>
      </c>
      <c r="U26" s="116">
        <v>0</v>
      </c>
      <c r="V26" s="116">
        <v>0</v>
      </c>
      <c r="W26" s="116">
        <v>0</v>
      </c>
      <c r="X26" s="116">
        <v>0</v>
      </c>
      <c r="Y26" s="116">
        <v>0</v>
      </c>
      <c r="Z26" s="116">
        <v>0</v>
      </c>
      <c r="AA26" s="116">
        <v>0</v>
      </c>
      <c r="AB26" s="116">
        <v>4</v>
      </c>
      <c r="AC26" s="116">
        <v>0</v>
      </c>
      <c r="AD26" s="116">
        <v>4</v>
      </c>
      <c r="AE26" s="116">
        <v>5</v>
      </c>
      <c r="AF26" s="116">
        <v>1</v>
      </c>
      <c r="AG26" s="116">
        <v>4</v>
      </c>
      <c r="AH26" s="116">
        <v>18</v>
      </c>
      <c r="AI26" s="116">
        <v>54000</v>
      </c>
    </row>
    <row r="27" spans="1:35" ht="14.25" customHeight="1">
      <c r="A27" s="99" t="s">
        <v>438</v>
      </c>
      <c r="B27" s="75" t="s">
        <v>296</v>
      </c>
      <c r="C27" s="76" t="s">
        <v>298</v>
      </c>
      <c r="D27" s="115">
        <v>5888</v>
      </c>
      <c r="E27" s="115">
        <v>3002</v>
      </c>
      <c r="F27" s="115">
        <v>2886</v>
      </c>
      <c r="G27" s="115">
        <v>6828</v>
      </c>
      <c r="H27" s="115">
        <v>3482</v>
      </c>
      <c r="I27" s="115">
        <v>3346</v>
      </c>
      <c r="J27" s="115">
        <v>71275</v>
      </c>
      <c r="K27" s="115">
        <v>158558836</v>
      </c>
      <c r="L27" s="115">
        <v>14</v>
      </c>
      <c r="M27" s="115">
        <v>12</v>
      </c>
      <c r="N27" s="115">
        <v>2</v>
      </c>
      <c r="O27" s="115">
        <v>108</v>
      </c>
      <c r="P27" s="115">
        <v>59</v>
      </c>
      <c r="Q27" s="115">
        <v>49</v>
      </c>
      <c r="R27" s="115">
        <v>114</v>
      </c>
      <c r="S27" s="115">
        <v>2529357</v>
      </c>
      <c r="T27" s="115">
        <v>64</v>
      </c>
      <c r="U27" s="115">
        <v>40</v>
      </c>
      <c r="V27" s="115">
        <v>24</v>
      </c>
      <c r="W27" s="115">
        <v>623</v>
      </c>
      <c r="X27" s="115">
        <v>354</v>
      </c>
      <c r="Y27" s="115">
        <v>269</v>
      </c>
      <c r="Z27" s="115">
        <v>617</v>
      </c>
      <c r="AA27" s="115">
        <v>7360941</v>
      </c>
      <c r="AB27" s="115">
        <v>79</v>
      </c>
      <c r="AC27" s="115">
        <v>40</v>
      </c>
      <c r="AD27" s="115">
        <v>39</v>
      </c>
      <c r="AE27" s="115">
        <v>216</v>
      </c>
      <c r="AF27" s="115">
        <v>110</v>
      </c>
      <c r="AG27" s="115">
        <v>106</v>
      </c>
      <c r="AH27" s="115">
        <v>926</v>
      </c>
      <c r="AI27" s="115">
        <v>2778000</v>
      </c>
    </row>
    <row r="28" spans="1:35" ht="14.25" customHeight="1">
      <c r="A28" s="150" t="s">
        <v>205</v>
      </c>
      <c r="B28" s="77" t="s">
        <v>300</v>
      </c>
      <c r="C28" s="78" t="s">
        <v>302</v>
      </c>
      <c r="D28" s="116">
        <v>5715</v>
      </c>
      <c r="E28" s="116">
        <v>2918</v>
      </c>
      <c r="F28" s="116">
        <v>2797</v>
      </c>
      <c r="G28" s="116">
        <v>6626</v>
      </c>
      <c r="H28" s="116">
        <v>3385</v>
      </c>
      <c r="I28" s="116">
        <v>3241</v>
      </c>
      <c r="J28" s="116">
        <v>69277</v>
      </c>
      <c r="K28" s="116">
        <v>154119189</v>
      </c>
      <c r="L28" s="116">
        <v>14</v>
      </c>
      <c r="M28" s="116">
        <v>12</v>
      </c>
      <c r="N28" s="116">
        <v>2</v>
      </c>
      <c r="O28" s="116">
        <v>107</v>
      </c>
      <c r="P28" s="116">
        <v>58</v>
      </c>
      <c r="Q28" s="116">
        <v>49</v>
      </c>
      <c r="R28" s="116">
        <v>113</v>
      </c>
      <c r="S28" s="116">
        <v>2523167</v>
      </c>
      <c r="T28" s="116">
        <v>64</v>
      </c>
      <c r="U28" s="116">
        <v>40</v>
      </c>
      <c r="V28" s="116">
        <v>24</v>
      </c>
      <c r="W28" s="116">
        <v>623</v>
      </c>
      <c r="X28" s="116">
        <v>354</v>
      </c>
      <c r="Y28" s="116">
        <v>269</v>
      </c>
      <c r="Z28" s="116">
        <v>617</v>
      </c>
      <c r="AA28" s="116">
        <v>7360941</v>
      </c>
      <c r="AB28" s="116">
        <v>79</v>
      </c>
      <c r="AC28" s="116">
        <v>40</v>
      </c>
      <c r="AD28" s="116">
        <v>39</v>
      </c>
      <c r="AE28" s="116">
        <v>212</v>
      </c>
      <c r="AF28" s="116">
        <v>108</v>
      </c>
      <c r="AG28" s="116">
        <v>104</v>
      </c>
      <c r="AH28" s="116">
        <v>906</v>
      </c>
      <c r="AI28" s="116">
        <v>2718000</v>
      </c>
    </row>
    <row r="29" spans="1:35" ht="14.25" customHeight="1">
      <c r="A29" s="151"/>
      <c r="B29" s="79" t="s">
        <v>304</v>
      </c>
      <c r="C29" s="80" t="s">
        <v>495</v>
      </c>
      <c r="D29" s="116">
        <v>173</v>
      </c>
      <c r="E29" s="116">
        <v>84</v>
      </c>
      <c r="F29" s="116">
        <v>89</v>
      </c>
      <c r="G29" s="116">
        <v>202</v>
      </c>
      <c r="H29" s="116">
        <v>97</v>
      </c>
      <c r="I29" s="116">
        <v>105</v>
      </c>
      <c r="J29" s="116">
        <v>1998</v>
      </c>
      <c r="K29" s="116">
        <v>4439647</v>
      </c>
      <c r="L29" s="116">
        <v>0</v>
      </c>
      <c r="M29" s="116">
        <v>0</v>
      </c>
      <c r="N29" s="116">
        <v>0</v>
      </c>
      <c r="O29" s="116">
        <v>1</v>
      </c>
      <c r="P29" s="116">
        <v>1</v>
      </c>
      <c r="Q29" s="116">
        <v>0</v>
      </c>
      <c r="R29" s="116">
        <v>1</v>
      </c>
      <c r="S29" s="116">
        <v>6190</v>
      </c>
      <c r="T29" s="116">
        <v>0</v>
      </c>
      <c r="U29" s="116">
        <v>0</v>
      </c>
      <c r="V29" s="116">
        <v>0</v>
      </c>
      <c r="W29" s="116">
        <v>0</v>
      </c>
      <c r="X29" s="116">
        <v>0</v>
      </c>
      <c r="Y29" s="116">
        <v>0</v>
      </c>
      <c r="Z29" s="116">
        <v>0</v>
      </c>
      <c r="AA29" s="116">
        <v>0</v>
      </c>
      <c r="AB29" s="116">
        <v>0</v>
      </c>
      <c r="AC29" s="116">
        <v>0</v>
      </c>
      <c r="AD29" s="116">
        <v>0</v>
      </c>
      <c r="AE29" s="116">
        <v>4</v>
      </c>
      <c r="AF29" s="116">
        <v>2</v>
      </c>
      <c r="AG29" s="116">
        <v>2</v>
      </c>
      <c r="AH29" s="116">
        <v>20</v>
      </c>
      <c r="AI29" s="116">
        <v>60000</v>
      </c>
    </row>
    <row r="30" spans="1:35" ht="14.25" customHeight="1">
      <c r="A30" s="105" t="s">
        <v>279</v>
      </c>
      <c r="B30" s="75" t="s">
        <v>296</v>
      </c>
      <c r="C30" s="76" t="s">
        <v>298</v>
      </c>
      <c r="D30" s="115">
        <v>8844</v>
      </c>
      <c r="E30" s="115">
        <v>4463</v>
      </c>
      <c r="F30" s="115">
        <v>4381</v>
      </c>
      <c r="G30" s="115">
        <v>10556</v>
      </c>
      <c r="H30" s="115">
        <v>5307</v>
      </c>
      <c r="I30" s="115">
        <v>5249</v>
      </c>
      <c r="J30" s="115">
        <v>108379</v>
      </c>
      <c r="K30" s="115">
        <v>263463785</v>
      </c>
      <c r="L30" s="115">
        <v>18</v>
      </c>
      <c r="M30" s="115">
        <v>9</v>
      </c>
      <c r="N30" s="115">
        <v>9</v>
      </c>
      <c r="O30" s="115">
        <v>99</v>
      </c>
      <c r="P30" s="115">
        <v>58</v>
      </c>
      <c r="Q30" s="115">
        <v>41</v>
      </c>
      <c r="R30" s="115">
        <v>103</v>
      </c>
      <c r="S30" s="115">
        <v>1514777</v>
      </c>
      <c r="T30" s="115">
        <v>114</v>
      </c>
      <c r="U30" s="115">
        <v>64</v>
      </c>
      <c r="V30" s="115">
        <v>50</v>
      </c>
      <c r="W30" s="115">
        <v>222</v>
      </c>
      <c r="X30" s="115">
        <v>130</v>
      </c>
      <c r="Y30" s="115">
        <v>92</v>
      </c>
      <c r="Z30" s="115">
        <v>1524</v>
      </c>
      <c r="AA30" s="115">
        <v>14761720</v>
      </c>
      <c r="AB30" s="115">
        <v>180</v>
      </c>
      <c r="AC30" s="115">
        <v>81</v>
      </c>
      <c r="AD30" s="115">
        <v>99</v>
      </c>
      <c r="AE30" s="115">
        <v>423</v>
      </c>
      <c r="AF30" s="115">
        <v>216</v>
      </c>
      <c r="AG30" s="115">
        <v>207</v>
      </c>
      <c r="AH30" s="115">
        <v>2436</v>
      </c>
      <c r="AI30" s="115">
        <v>7060591</v>
      </c>
    </row>
    <row r="31" spans="1:35" ht="14.25" customHeight="1">
      <c r="A31" s="150" t="s">
        <v>206</v>
      </c>
      <c r="B31" s="77" t="s">
        <v>300</v>
      </c>
      <c r="C31" s="78" t="s">
        <v>302</v>
      </c>
      <c r="D31" s="116">
        <v>8380</v>
      </c>
      <c r="E31" s="116">
        <v>4210</v>
      </c>
      <c r="F31" s="116">
        <v>4170</v>
      </c>
      <c r="G31" s="116">
        <v>10013</v>
      </c>
      <c r="H31" s="116">
        <v>5013</v>
      </c>
      <c r="I31" s="116">
        <v>5000</v>
      </c>
      <c r="J31" s="116">
        <v>102906</v>
      </c>
      <c r="K31" s="116">
        <v>250240134</v>
      </c>
      <c r="L31" s="116">
        <v>18</v>
      </c>
      <c r="M31" s="116">
        <v>9</v>
      </c>
      <c r="N31" s="116">
        <v>9</v>
      </c>
      <c r="O31" s="116">
        <v>99</v>
      </c>
      <c r="P31" s="116">
        <v>58</v>
      </c>
      <c r="Q31" s="116">
        <v>41</v>
      </c>
      <c r="R31" s="116">
        <v>103</v>
      </c>
      <c r="S31" s="116">
        <v>1514777</v>
      </c>
      <c r="T31" s="116">
        <v>91</v>
      </c>
      <c r="U31" s="116">
        <v>51</v>
      </c>
      <c r="V31" s="116">
        <v>40</v>
      </c>
      <c r="W31" s="116">
        <v>186</v>
      </c>
      <c r="X31" s="116">
        <v>110</v>
      </c>
      <c r="Y31" s="116">
        <v>76</v>
      </c>
      <c r="Z31" s="116">
        <v>1282</v>
      </c>
      <c r="AA31" s="116">
        <v>12578520</v>
      </c>
      <c r="AB31" s="116">
        <v>164</v>
      </c>
      <c r="AC31" s="116">
        <v>71</v>
      </c>
      <c r="AD31" s="116">
        <v>93</v>
      </c>
      <c r="AE31" s="116">
        <v>381</v>
      </c>
      <c r="AF31" s="116">
        <v>194</v>
      </c>
      <c r="AG31" s="116">
        <v>187</v>
      </c>
      <c r="AH31" s="116">
        <v>2201</v>
      </c>
      <c r="AI31" s="116">
        <v>6407557</v>
      </c>
    </row>
    <row r="32" spans="1:35" ht="14.25" customHeight="1">
      <c r="A32" s="151"/>
      <c r="B32" s="79" t="s">
        <v>304</v>
      </c>
      <c r="C32" s="80" t="s">
        <v>495</v>
      </c>
      <c r="D32" s="116">
        <v>464</v>
      </c>
      <c r="E32" s="116">
        <v>253</v>
      </c>
      <c r="F32" s="116">
        <v>211</v>
      </c>
      <c r="G32" s="116">
        <v>543</v>
      </c>
      <c r="H32" s="116">
        <v>294</v>
      </c>
      <c r="I32" s="116">
        <v>249</v>
      </c>
      <c r="J32" s="116">
        <v>5473</v>
      </c>
      <c r="K32" s="116">
        <v>13223651</v>
      </c>
      <c r="L32" s="116">
        <v>0</v>
      </c>
      <c r="M32" s="116">
        <v>0</v>
      </c>
      <c r="N32" s="116">
        <v>0</v>
      </c>
      <c r="O32" s="116">
        <v>0</v>
      </c>
      <c r="P32" s="116">
        <v>0</v>
      </c>
      <c r="Q32" s="116">
        <v>0</v>
      </c>
      <c r="R32" s="116">
        <v>0</v>
      </c>
      <c r="S32" s="116">
        <v>0</v>
      </c>
      <c r="T32" s="116">
        <v>23</v>
      </c>
      <c r="U32" s="116">
        <v>13</v>
      </c>
      <c r="V32" s="116">
        <v>10</v>
      </c>
      <c r="W32" s="116">
        <v>36</v>
      </c>
      <c r="X32" s="116">
        <v>20</v>
      </c>
      <c r="Y32" s="116">
        <v>16</v>
      </c>
      <c r="Z32" s="116">
        <v>242</v>
      </c>
      <c r="AA32" s="116">
        <v>2183200</v>
      </c>
      <c r="AB32" s="116">
        <v>16</v>
      </c>
      <c r="AC32" s="116">
        <v>10</v>
      </c>
      <c r="AD32" s="116">
        <v>6</v>
      </c>
      <c r="AE32" s="116">
        <v>42</v>
      </c>
      <c r="AF32" s="116">
        <v>22</v>
      </c>
      <c r="AG32" s="116">
        <v>20</v>
      </c>
      <c r="AH32" s="116">
        <v>235</v>
      </c>
      <c r="AI32" s="116">
        <v>653034</v>
      </c>
    </row>
    <row r="33" spans="1:35" ht="14.25" customHeight="1">
      <c r="A33" s="99" t="s">
        <v>418</v>
      </c>
      <c r="B33" s="75" t="s">
        <v>296</v>
      </c>
      <c r="C33" s="76" t="s">
        <v>298</v>
      </c>
      <c r="D33" s="115">
        <v>1529</v>
      </c>
      <c r="E33" s="115">
        <v>752</v>
      </c>
      <c r="F33" s="115">
        <v>777</v>
      </c>
      <c r="G33" s="115">
        <v>1598</v>
      </c>
      <c r="H33" s="115">
        <v>795</v>
      </c>
      <c r="I33" s="115">
        <v>803</v>
      </c>
      <c r="J33" s="115">
        <v>16598</v>
      </c>
      <c r="K33" s="115">
        <v>36448592</v>
      </c>
      <c r="L33" s="115">
        <v>8</v>
      </c>
      <c r="M33" s="115">
        <v>5</v>
      </c>
      <c r="N33" s="115">
        <v>3</v>
      </c>
      <c r="O33" s="115">
        <v>14</v>
      </c>
      <c r="P33" s="115">
        <v>6</v>
      </c>
      <c r="Q33" s="115">
        <v>8</v>
      </c>
      <c r="R33" s="115">
        <v>14</v>
      </c>
      <c r="S33" s="115">
        <v>405742</v>
      </c>
      <c r="T33" s="115">
        <v>14</v>
      </c>
      <c r="U33" s="115">
        <v>7</v>
      </c>
      <c r="V33" s="115">
        <v>7</v>
      </c>
      <c r="W33" s="115">
        <v>27</v>
      </c>
      <c r="X33" s="115">
        <v>12</v>
      </c>
      <c r="Y33" s="115">
        <v>15</v>
      </c>
      <c r="Z33" s="115">
        <v>112</v>
      </c>
      <c r="AA33" s="115">
        <v>1250176</v>
      </c>
      <c r="AB33" s="115">
        <v>1</v>
      </c>
      <c r="AC33" s="115">
        <v>1</v>
      </c>
      <c r="AD33" s="115">
        <v>0</v>
      </c>
      <c r="AE33" s="115">
        <v>1</v>
      </c>
      <c r="AF33" s="115">
        <v>1</v>
      </c>
      <c r="AG33" s="115">
        <v>0</v>
      </c>
      <c r="AH33" s="115">
        <v>5</v>
      </c>
      <c r="AI33" s="115">
        <v>15000</v>
      </c>
    </row>
    <row r="34" spans="1:35" ht="14.25" customHeight="1">
      <c r="A34" s="150" t="s">
        <v>208</v>
      </c>
      <c r="B34" s="77" t="s">
        <v>300</v>
      </c>
      <c r="C34" s="78" t="s">
        <v>302</v>
      </c>
      <c r="D34" s="116">
        <v>1218</v>
      </c>
      <c r="E34" s="116">
        <v>596</v>
      </c>
      <c r="F34" s="116">
        <v>622</v>
      </c>
      <c r="G34" s="116">
        <v>1276</v>
      </c>
      <c r="H34" s="116">
        <v>634</v>
      </c>
      <c r="I34" s="116">
        <v>642</v>
      </c>
      <c r="J34" s="116">
        <v>13444</v>
      </c>
      <c r="K34" s="116">
        <v>29519254</v>
      </c>
      <c r="L34" s="116">
        <v>8</v>
      </c>
      <c r="M34" s="116">
        <v>5</v>
      </c>
      <c r="N34" s="116">
        <v>3</v>
      </c>
      <c r="O34" s="116">
        <v>12</v>
      </c>
      <c r="P34" s="116">
        <v>6</v>
      </c>
      <c r="Q34" s="116">
        <v>6</v>
      </c>
      <c r="R34" s="116">
        <v>12</v>
      </c>
      <c r="S34" s="116">
        <v>384971</v>
      </c>
      <c r="T34" s="116">
        <v>12</v>
      </c>
      <c r="U34" s="116">
        <v>7</v>
      </c>
      <c r="V34" s="116">
        <v>5</v>
      </c>
      <c r="W34" s="116">
        <v>23</v>
      </c>
      <c r="X34" s="116">
        <v>12</v>
      </c>
      <c r="Y34" s="116">
        <v>11</v>
      </c>
      <c r="Z34" s="116">
        <v>96</v>
      </c>
      <c r="AA34" s="116">
        <v>1015308</v>
      </c>
      <c r="AB34" s="116">
        <v>1</v>
      </c>
      <c r="AC34" s="116">
        <v>1</v>
      </c>
      <c r="AD34" s="116">
        <v>0</v>
      </c>
      <c r="AE34" s="116">
        <v>1</v>
      </c>
      <c r="AF34" s="116">
        <v>1</v>
      </c>
      <c r="AG34" s="116">
        <v>0</v>
      </c>
      <c r="AH34" s="116">
        <v>5</v>
      </c>
      <c r="AI34" s="116">
        <v>15000</v>
      </c>
    </row>
    <row r="35" spans="1:35" ht="14.25" customHeight="1">
      <c r="A35" s="151"/>
      <c r="B35" s="79" t="s">
        <v>304</v>
      </c>
      <c r="C35" s="80" t="s">
        <v>495</v>
      </c>
      <c r="D35" s="116">
        <v>311</v>
      </c>
      <c r="E35" s="116">
        <v>156</v>
      </c>
      <c r="F35" s="116">
        <v>155</v>
      </c>
      <c r="G35" s="116">
        <v>322</v>
      </c>
      <c r="H35" s="116">
        <v>161</v>
      </c>
      <c r="I35" s="116">
        <v>161</v>
      </c>
      <c r="J35" s="116">
        <v>3154</v>
      </c>
      <c r="K35" s="116">
        <v>6929338</v>
      </c>
      <c r="L35" s="116">
        <v>0</v>
      </c>
      <c r="M35" s="116">
        <v>0</v>
      </c>
      <c r="N35" s="116">
        <v>0</v>
      </c>
      <c r="O35" s="116">
        <v>2</v>
      </c>
      <c r="P35" s="116">
        <v>0</v>
      </c>
      <c r="Q35" s="116">
        <v>2</v>
      </c>
      <c r="R35" s="116">
        <v>2</v>
      </c>
      <c r="S35" s="116">
        <v>20771</v>
      </c>
      <c r="T35" s="116">
        <v>2</v>
      </c>
      <c r="U35" s="116">
        <v>0</v>
      </c>
      <c r="V35" s="116">
        <v>2</v>
      </c>
      <c r="W35" s="116">
        <v>4</v>
      </c>
      <c r="X35" s="116">
        <v>0</v>
      </c>
      <c r="Y35" s="116">
        <v>4</v>
      </c>
      <c r="Z35" s="116">
        <v>16</v>
      </c>
      <c r="AA35" s="116">
        <v>234868</v>
      </c>
      <c r="AB35" s="116">
        <v>0</v>
      </c>
      <c r="AC35" s="116">
        <v>0</v>
      </c>
      <c r="AD35" s="116">
        <v>0</v>
      </c>
      <c r="AE35" s="116">
        <v>0</v>
      </c>
      <c r="AF35" s="116">
        <v>0</v>
      </c>
      <c r="AG35" s="116">
        <v>0</v>
      </c>
      <c r="AH35" s="116">
        <v>0</v>
      </c>
      <c r="AI35" s="116">
        <v>0</v>
      </c>
    </row>
    <row r="36" spans="1:35" ht="14.25" customHeight="1">
      <c r="A36" s="99" t="s">
        <v>419</v>
      </c>
      <c r="B36" s="75" t="s">
        <v>296</v>
      </c>
      <c r="C36" s="76" t="s">
        <v>298</v>
      </c>
      <c r="D36" s="115">
        <v>1340</v>
      </c>
      <c r="E36" s="115">
        <v>679</v>
      </c>
      <c r="F36" s="115">
        <v>661</v>
      </c>
      <c r="G36" s="115">
        <v>1424</v>
      </c>
      <c r="H36" s="115">
        <v>719</v>
      </c>
      <c r="I36" s="115">
        <v>705</v>
      </c>
      <c r="J36" s="115">
        <v>14921</v>
      </c>
      <c r="K36" s="115">
        <v>27569073</v>
      </c>
      <c r="L36" s="115">
        <v>3</v>
      </c>
      <c r="M36" s="115">
        <v>0</v>
      </c>
      <c r="N36" s="115">
        <v>3</v>
      </c>
      <c r="O36" s="115">
        <v>24</v>
      </c>
      <c r="P36" s="115">
        <v>12</v>
      </c>
      <c r="Q36" s="115">
        <v>12</v>
      </c>
      <c r="R36" s="115">
        <v>27</v>
      </c>
      <c r="S36" s="115">
        <v>924336</v>
      </c>
      <c r="T36" s="115">
        <v>36</v>
      </c>
      <c r="U36" s="115">
        <v>12</v>
      </c>
      <c r="V36" s="115">
        <v>24</v>
      </c>
      <c r="W36" s="115">
        <v>66</v>
      </c>
      <c r="X36" s="115">
        <v>22</v>
      </c>
      <c r="Y36" s="115">
        <v>44</v>
      </c>
      <c r="Z36" s="115">
        <v>257</v>
      </c>
      <c r="AA36" s="115">
        <v>3586000</v>
      </c>
      <c r="AB36" s="115">
        <v>112</v>
      </c>
      <c r="AC36" s="115">
        <v>49</v>
      </c>
      <c r="AD36" s="115">
        <v>63</v>
      </c>
      <c r="AE36" s="115">
        <v>153</v>
      </c>
      <c r="AF36" s="115">
        <v>74</v>
      </c>
      <c r="AG36" s="115">
        <v>79</v>
      </c>
      <c r="AH36" s="115">
        <v>884</v>
      </c>
      <c r="AI36" s="115">
        <v>2486651</v>
      </c>
    </row>
    <row r="37" spans="1:35" ht="14.25" customHeight="1">
      <c r="A37" s="150" t="s">
        <v>210</v>
      </c>
      <c r="B37" s="77" t="s">
        <v>300</v>
      </c>
      <c r="C37" s="78" t="s">
        <v>302</v>
      </c>
      <c r="D37" s="116">
        <v>997</v>
      </c>
      <c r="E37" s="116">
        <v>509</v>
      </c>
      <c r="F37" s="116">
        <v>488</v>
      </c>
      <c r="G37" s="116">
        <v>1056</v>
      </c>
      <c r="H37" s="116">
        <v>537</v>
      </c>
      <c r="I37" s="116">
        <v>519</v>
      </c>
      <c r="J37" s="116">
        <v>11307</v>
      </c>
      <c r="K37" s="116">
        <v>23268294</v>
      </c>
      <c r="L37" s="116">
        <v>1</v>
      </c>
      <c r="M37" s="116">
        <v>0</v>
      </c>
      <c r="N37" s="116">
        <v>1</v>
      </c>
      <c r="O37" s="116">
        <v>11</v>
      </c>
      <c r="P37" s="116">
        <v>8</v>
      </c>
      <c r="Q37" s="116">
        <v>3</v>
      </c>
      <c r="R37" s="116">
        <v>14</v>
      </c>
      <c r="S37" s="116">
        <v>791956</v>
      </c>
      <c r="T37" s="116">
        <v>30</v>
      </c>
      <c r="U37" s="116">
        <v>11</v>
      </c>
      <c r="V37" s="116">
        <v>19</v>
      </c>
      <c r="W37" s="116">
        <v>54</v>
      </c>
      <c r="X37" s="116">
        <v>19</v>
      </c>
      <c r="Y37" s="116">
        <v>35</v>
      </c>
      <c r="Z37" s="116">
        <v>215</v>
      </c>
      <c r="AA37" s="116">
        <v>3024000</v>
      </c>
      <c r="AB37" s="116">
        <v>65</v>
      </c>
      <c r="AC37" s="116">
        <v>24</v>
      </c>
      <c r="AD37" s="116">
        <v>41</v>
      </c>
      <c r="AE37" s="116">
        <v>88</v>
      </c>
      <c r="AF37" s="116">
        <v>36</v>
      </c>
      <c r="AG37" s="116">
        <v>52</v>
      </c>
      <c r="AH37" s="116">
        <v>534</v>
      </c>
      <c r="AI37" s="116">
        <v>1489379</v>
      </c>
    </row>
    <row r="38" spans="1:35" ht="14.25" customHeight="1">
      <c r="A38" s="151"/>
      <c r="B38" s="79" t="s">
        <v>304</v>
      </c>
      <c r="C38" s="80" t="s">
        <v>495</v>
      </c>
      <c r="D38" s="116">
        <v>343</v>
      </c>
      <c r="E38" s="116">
        <v>170</v>
      </c>
      <c r="F38" s="116">
        <v>173</v>
      </c>
      <c r="G38" s="116">
        <v>368</v>
      </c>
      <c r="H38" s="116">
        <v>182</v>
      </c>
      <c r="I38" s="116">
        <v>186</v>
      </c>
      <c r="J38" s="116">
        <v>3614</v>
      </c>
      <c r="K38" s="116">
        <v>4300779</v>
      </c>
      <c r="L38" s="116">
        <v>2</v>
      </c>
      <c r="M38" s="116">
        <v>0</v>
      </c>
      <c r="N38" s="116">
        <v>2</v>
      </c>
      <c r="O38" s="116">
        <v>13</v>
      </c>
      <c r="P38" s="116">
        <v>4</v>
      </c>
      <c r="Q38" s="116">
        <v>9</v>
      </c>
      <c r="R38" s="116">
        <v>13</v>
      </c>
      <c r="S38" s="116">
        <v>132380</v>
      </c>
      <c r="T38" s="116">
        <v>6</v>
      </c>
      <c r="U38" s="116">
        <v>1</v>
      </c>
      <c r="V38" s="116">
        <v>5</v>
      </c>
      <c r="W38" s="116">
        <v>12</v>
      </c>
      <c r="X38" s="116">
        <v>3</v>
      </c>
      <c r="Y38" s="116">
        <v>9</v>
      </c>
      <c r="Z38" s="116">
        <v>42</v>
      </c>
      <c r="AA38" s="116">
        <v>562000</v>
      </c>
      <c r="AB38" s="116">
        <v>47</v>
      </c>
      <c r="AC38" s="116">
        <v>25</v>
      </c>
      <c r="AD38" s="116">
        <v>22</v>
      </c>
      <c r="AE38" s="116">
        <v>65</v>
      </c>
      <c r="AF38" s="116">
        <v>38</v>
      </c>
      <c r="AG38" s="116">
        <v>27</v>
      </c>
      <c r="AH38" s="116">
        <v>350</v>
      </c>
      <c r="AI38" s="116">
        <v>997272</v>
      </c>
    </row>
    <row r="39" spans="1:35" ht="14.25" customHeight="1">
      <c r="A39" s="99" t="s">
        <v>420</v>
      </c>
      <c r="B39" s="75" t="s">
        <v>296</v>
      </c>
      <c r="C39" s="76" t="s">
        <v>298</v>
      </c>
      <c r="D39" s="115">
        <v>1448</v>
      </c>
      <c r="E39" s="115">
        <v>713</v>
      </c>
      <c r="F39" s="115">
        <v>735</v>
      </c>
      <c r="G39" s="115">
        <v>1663</v>
      </c>
      <c r="H39" s="115">
        <v>833</v>
      </c>
      <c r="I39" s="115">
        <v>830</v>
      </c>
      <c r="J39" s="115">
        <v>16809</v>
      </c>
      <c r="K39" s="115">
        <v>36920585</v>
      </c>
      <c r="L39" s="115">
        <v>21</v>
      </c>
      <c r="M39" s="115">
        <v>10</v>
      </c>
      <c r="N39" s="115">
        <v>11</v>
      </c>
      <c r="O39" s="115">
        <v>44</v>
      </c>
      <c r="P39" s="115">
        <v>19</v>
      </c>
      <c r="Q39" s="115">
        <v>25</v>
      </c>
      <c r="R39" s="115">
        <v>417</v>
      </c>
      <c r="S39" s="115">
        <v>1109885</v>
      </c>
      <c r="T39" s="115">
        <v>7</v>
      </c>
      <c r="U39" s="115">
        <v>4</v>
      </c>
      <c r="V39" s="115">
        <v>3</v>
      </c>
      <c r="W39" s="115">
        <v>14</v>
      </c>
      <c r="X39" s="115">
        <v>6</v>
      </c>
      <c r="Y39" s="115">
        <v>8</v>
      </c>
      <c r="Z39" s="115">
        <v>121</v>
      </c>
      <c r="AA39" s="115">
        <v>1687000</v>
      </c>
      <c r="AB39" s="115">
        <v>22</v>
      </c>
      <c r="AC39" s="115">
        <v>9</v>
      </c>
      <c r="AD39" s="115">
        <v>13</v>
      </c>
      <c r="AE39" s="115">
        <v>107</v>
      </c>
      <c r="AF39" s="115">
        <v>53</v>
      </c>
      <c r="AG39" s="115">
        <v>54</v>
      </c>
      <c r="AH39" s="115">
        <v>538</v>
      </c>
      <c r="AI39" s="115">
        <v>1548090</v>
      </c>
    </row>
    <row r="40" spans="1:35" ht="14.25" customHeight="1">
      <c r="A40" s="150" t="s">
        <v>211</v>
      </c>
      <c r="B40" s="77" t="s">
        <v>300</v>
      </c>
      <c r="C40" s="78" t="s">
        <v>302</v>
      </c>
      <c r="D40" s="116">
        <v>1233</v>
      </c>
      <c r="E40" s="116">
        <v>589</v>
      </c>
      <c r="F40" s="116">
        <v>644</v>
      </c>
      <c r="G40" s="116">
        <v>1402</v>
      </c>
      <c r="H40" s="116">
        <v>678</v>
      </c>
      <c r="I40" s="116">
        <v>724</v>
      </c>
      <c r="J40" s="116">
        <v>14301</v>
      </c>
      <c r="K40" s="116">
        <v>31410509</v>
      </c>
      <c r="L40" s="116">
        <v>21</v>
      </c>
      <c r="M40" s="116">
        <v>10</v>
      </c>
      <c r="N40" s="116">
        <v>11</v>
      </c>
      <c r="O40" s="116">
        <v>44</v>
      </c>
      <c r="P40" s="116">
        <v>19</v>
      </c>
      <c r="Q40" s="116">
        <v>25</v>
      </c>
      <c r="R40" s="116">
        <v>417</v>
      </c>
      <c r="S40" s="116">
        <v>1109885</v>
      </c>
      <c r="T40" s="116">
        <v>7</v>
      </c>
      <c r="U40" s="116">
        <v>4</v>
      </c>
      <c r="V40" s="116">
        <v>3</v>
      </c>
      <c r="W40" s="116">
        <v>14</v>
      </c>
      <c r="X40" s="116">
        <v>6</v>
      </c>
      <c r="Y40" s="116">
        <v>8</v>
      </c>
      <c r="Z40" s="116">
        <v>121</v>
      </c>
      <c r="AA40" s="116">
        <v>1687000</v>
      </c>
      <c r="AB40" s="116">
        <v>22</v>
      </c>
      <c r="AC40" s="116">
        <v>9</v>
      </c>
      <c r="AD40" s="116">
        <v>13</v>
      </c>
      <c r="AE40" s="116">
        <v>105</v>
      </c>
      <c r="AF40" s="116">
        <v>52</v>
      </c>
      <c r="AG40" s="116">
        <v>53</v>
      </c>
      <c r="AH40" s="116">
        <v>536</v>
      </c>
      <c r="AI40" s="116">
        <v>1542090</v>
      </c>
    </row>
    <row r="41" spans="1:35" ht="14.25" customHeight="1">
      <c r="A41" s="151"/>
      <c r="B41" s="79" t="s">
        <v>304</v>
      </c>
      <c r="C41" s="80" t="s">
        <v>495</v>
      </c>
      <c r="D41" s="116">
        <v>215</v>
      </c>
      <c r="E41" s="116">
        <v>124</v>
      </c>
      <c r="F41" s="116">
        <v>91</v>
      </c>
      <c r="G41" s="116">
        <v>261</v>
      </c>
      <c r="H41" s="116">
        <v>155</v>
      </c>
      <c r="I41" s="116">
        <v>106</v>
      </c>
      <c r="J41" s="116">
        <v>2508</v>
      </c>
      <c r="K41" s="116">
        <v>5510076</v>
      </c>
      <c r="L41" s="116">
        <v>0</v>
      </c>
      <c r="M41" s="116">
        <v>0</v>
      </c>
      <c r="N41" s="116">
        <v>0</v>
      </c>
      <c r="O41" s="116">
        <v>0</v>
      </c>
      <c r="P41" s="116">
        <v>0</v>
      </c>
      <c r="Q41" s="116">
        <v>0</v>
      </c>
      <c r="R41" s="116">
        <v>0</v>
      </c>
      <c r="S41" s="116">
        <v>0</v>
      </c>
      <c r="T41" s="116">
        <v>0</v>
      </c>
      <c r="U41" s="116">
        <v>0</v>
      </c>
      <c r="V41" s="116">
        <v>0</v>
      </c>
      <c r="W41" s="116">
        <v>0</v>
      </c>
      <c r="X41" s="116">
        <v>0</v>
      </c>
      <c r="Y41" s="116">
        <v>0</v>
      </c>
      <c r="Z41" s="116">
        <v>0</v>
      </c>
      <c r="AA41" s="116">
        <v>0</v>
      </c>
      <c r="AB41" s="116">
        <v>0</v>
      </c>
      <c r="AC41" s="116">
        <v>0</v>
      </c>
      <c r="AD41" s="116">
        <v>0</v>
      </c>
      <c r="AE41" s="116">
        <v>2</v>
      </c>
      <c r="AF41" s="116">
        <v>1</v>
      </c>
      <c r="AG41" s="116">
        <v>1</v>
      </c>
      <c r="AH41" s="116">
        <v>2</v>
      </c>
      <c r="AI41" s="116">
        <v>6000</v>
      </c>
    </row>
    <row r="42" spans="1:35" ht="14.25" customHeight="1">
      <c r="A42" s="99" t="s">
        <v>421</v>
      </c>
      <c r="B42" s="75" t="s">
        <v>296</v>
      </c>
      <c r="C42" s="76" t="s">
        <v>298</v>
      </c>
      <c r="D42" s="115">
        <v>5951</v>
      </c>
      <c r="E42" s="115">
        <v>3014</v>
      </c>
      <c r="F42" s="115">
        <v>2937</v>
      </c>
      <c r="G42" s="115">
        <v>6997</v>
      </c>
      <c r="H42" s="115">
        <v>3561</v>
      </c>
      <c r="I42" s="115">
        <v>3436</v>
      </c>
      <c r="J42" s="115">
        <v>78691</v>
      </c>
      <c r="K42" s="115">
        <v>159964016</v>
      </c>
      <c r="L42" s="115">
        <v>18</v>
      </c>
      <c r="M42" s="115">
        <v>8</v>
      </c>
      <c r="N42" s="115">
        <v>10</v>
      </c>
      <c r="O42" s="115">
        <v>168</v>
      </c>
      <c r="P42" s="115">
        <v>92</v>
      </c>
      <c r="Q42" s="115">
        <v>76</v>
      </c>
      <c r="R42" s="115">
        <v>178</v>
      </c>
      <c r="S42" s="115">
        <v>5403265</v>
      </c>
      <c r="T42" s="115">
        <v>117</v>
      </c>
      <c r="U42" s="115">
        <v>58</v>
      </c>
      <c r="V42" s="115">
        <v>59</v>
      </c>
      <c r="W42" s="115">
        <v>174</v>
      </c>
      <c r="X42" s="115">
        <v>91</v>
      </c>
      <c r="Y42" s="115">
        <v>83</v>
      </c>
      <c r="Z42" s="115">
        <v>1272</v>
      </c>
      <c r="AA42" s="115">
        <v>17160240</v>
      </c>
      <c r="AB42" s="115">
        <v>75</v>
      </c>
      <c r="AC42" s="115">
        <v>39</v>
      </c>
      <c r="AD42" s="115">
        <v>36</v>
      </c>
      <c r="AE42" s="115">
        <v>155</v>
      </c>
      <c r="AF42" s="115">
        <v>81</v>
      </c>
      <c r="AG42" s="115">
        <v>74</v>
      </c>
      <c r="AH42" s="115">
        <v>820</v>
      </c>
      <c r="AI42" s="115">
        <v>2321360</v>
      </c>
    </row>
    <row r="43" spans="1:35" ht="14.25" customHeight="1">
      <c r="A43" s="150" t="s">
        <v>212</v>
      </c>
      <c r="B43" s="77" t="s">
        <v>300</v>
      </c>
      <c r="C43" s="78" t="s">
        <v>302</v>
      </c>
      <c r="D43" s="116">
        <v>5761</v>
      </c>
      <c r="E43" s="116">
        <v>2937</v>
      </c>
      <c r="F43" s="116">
        <v>2824</v>
      </c>
      <c r="G43" s="116">
        <v>6773</v>
      </c>
      <c r="H43" s="116">
        <v>3463</v>
      </c>
      <c r="I43" s="116">
        <v>3310</v>
      </c>
      <c r="J43" s="116">
        <v>76333</v>
      </c>
      <c r="K43" s="116">
        <v>155154783</v>
      </c>
      <c r="L43" s="116">
        <v>18</v>
      </c>
      <c r="M43" s="116">
        <v>8</v>
      </c>
      <c r="N43" s="116">
        <v>10</v>
      </c>
      <c r="O43" s="116">
        <v>168</v>
      </c>
      <c r="P43" s="116">
        <v>92</v>
      </c>
      <c r="Q43" s="116">
        <v>76</v>
      </c>
      <c r="R43" s="116">
        <v>178</v>
      </c>
      <c r="S43" s="116">
        <v>5403265</v>
      </c>
      <c r="T43" s="116">
        <v>117</v>
      </c>
      <c r="U43" s="116">
        <v>58</v>
      </c>
      <c r="V43" s="116">
        <v>59</v>
      </c>
      <c r="W43" s="116">
        <v>174</v>
      </c>
      <c r="X43" s="116">
        <v>91</v>
      </c>
      <c r="Y43" s="116">
        <v>83</v>
      </c>
      <c r="Z43" s="116">
        <v>1272</v>
      </c>
      <c r="AA43" s="116">
        <v>17160240</v>
      </c>
      <c r="AB43" s="116">
        <v>74</v>
      </c>
      <c r="AC43" s="116">
        <v>38</v>
      </c>
      <c r="AD43" s="116">
        <v>36</v>
      </c>
      <c r="AE43" s="116">
        <v>150</v>
      </c>
      <c r="AF43" s="116">
        <v>78</v>
      </c>
      <c r="AG43" s="116">
        <v>72</v>
      </c>
      <c r="AH43" s="116">
        <v>795</v>
      </c>
      <c r="AI43" s="116">
        <v>2246360</v>
      </c>
    </row>
    <row r="44" spans="1:35" ht="14.25" customHeight="1">
      <c r="A44" s="151"/>
      <c r="B44" s="79" t="s">
        <v>304</v>
      </c>
      <c r="C44" s="80" t="s">
        <v>495</v>
      </c>
      <c r="D44" s="116">
        <v>190</v>
      </c>
      <c r="E44" s="116">
        <v>77</v>
      </c>
      <c r="F44" s="116">
        <v>113</v>
      </c>
      <c r="G44" s="116">
        <v>224</v>
      </c>
      <c r="H44" s="116">
        <v>98</v>
      </c>
      <c r="I44" s="116">
        <v>126</v>
      </c>
      <c r="J44" s="116">
        <v>2358</v>
      </c>
      <c r="K44" s="116">
        <v>4809233</v>
      </c>
      <c r="L44" s="116">
        <v>0</v>
      </c>
      <c r="M44" s="116">
        <v>0</v>
      </c>
      <c r="N44" s="116">
        <v>0</v>
      </c>
      <c r="O44" s="116">
        <v>0</v>
      </c>
      <c r="P44" s="116">
        <v>0</v>
      </c>
      <c r="Q44" s="116">
        <v>0</v>
      </c>
      <c r="R44" s="116">
        <v>0</v>
      </c>
      <c r="S44" s="116">
        <v>0</v>
      </c>
      <c r="T44" s="116">
        <v>0</v>
      </c>
      <c r="U44" s="116">
        <v>0</v>
      </c>
      <c r="V44" s="116">
        <v>0</v>
      </c>
      <c r="W44" s="116">
        <v>0</v>
      </c>
      <c r="X44" s="116">
        <v>0</v>
      </c>
      <c r="Y44" s="116">
        <v>0</v>
      </c>
      <c r="Z44" s="116">
        <v>0</v>
      </c>
      <c r="AA44" s="116">
        <v>0</v>
      </c>
      <c r="AB44" s="116">
        <v>1</v>
      </c>
      <c r="AC44" s="116">
        <v>1</v>
      </c>
      <c r="AD44" s="116">
        <v>0</v>
      </c>
      <c r="AE44" s="116">
        <v>5</v>
      </c>
      <c r="AF44" s="116">
        <v>3</v>
      </c>
      <c r="AG44" s="116">
        <v>2</v>
      </c>
      <c r="AH44" s="116">
        <v>25</v>
      </c>
      <c r="AI44" s="116">
        <v>75000</v>
      </c>
    </row>
    <row r="45" spans="1:35" ht="14.25" customHeight="1">
      <c r="A45" s="99" t="s">
        <v>422</v>
      </c>
      <c r="B45" s="75" t="s">
        <v>296</v>
      </c>
      <c r="C45" s="76" t="s">
        <v>298</v>
      </c>
      <c r="D45" s="115">
        <v>1295</v>
      </c>
      <c r="E45" s="115">
        <v>679</v>
      </c>
      <c r="F45" s="115">
        <v>616</v>
      </c>
      <c r="G45" s="115">
        <v>1467</v>
      </c>
      <c r="H45" s="115">
        <v>763</v>
      </c>
      <c r="I45" s="115">
        <v>704</v>
      </c>
      <c r="J45" s="115">
        <v>16831</v>
      </c>
      <c r="K45" s="115">
        <v>34785094</v>
      </c>
      <c r="L45" s="115">
        <v>3</v>
      </c>
      <c r="M45" s="115">
        <v>2</v>
      </c>
      <c r="N45" s="115">
        <v>1</v>
      </c>
      <c r="O45" s="115">
        <v>67</v>
      </c>
      <c r="P45" s="115">
        <v>39</v>
      </c>
      <c r="Q45" s="115">
        <v>28</v>
      </c>
      <c r="R45" s="115">
        <v>61</v>
      </c>
      <c r="S45" s="115">
        <v>2135579</v>
      </c>
      <c r="T45" s="115">
        <v>1</v>
      </c>
      <c r="U45" s="115">
        <v>0</v>
      </c>
      <c r="V45" s="115">
        <v>1</v>
      </c>
      <c r="W45" s="115">
        <v>1</v>
      </c>
      <c r="X45" s="115">
        <v>0</v>
      </c>
      <c r="Y45" s="115">
        <v>1</v>
      </c>
      <c r="Z45" s="115">
        <v>12</v>
      </c>
      <c r="AA45" s="115">
        <v>185400</v>
      </c>
      <c r="AB45" s="115">
        <v>5</v>
      </c>
      <c r="AC45" s="115">
        <v>3</v>
      </c>
      <c r="AD45" s="115">
        <v>2</v>
      </c>
      <c r="AE45" s="115">
        <v>9</v>
      </c>
      <c r="AF45" s="115">
        <v>5</v>
      </c>
      <c r="AG45" s="115">
        <v>4</v>
      </c>
      <c r="AH45" s="115">
        <v>23</v>
      </c>
      <c r="AI45" s="115">
        <v>69000</v>
      </c>
    </row>
    <row r="46" spans="1:35" ht="14.25" customHeight="1">
      <c r="A46" s="150" t="s">
        <v>213</v>
      </c>
      <c r="B46" s="77" t="s">
        <v>300</v>
      </c>
      <c r="C46" s="78" t="s">
        <v>302</v>
      </c>
      <c r="D46" s="116">
        <v>1050</v>
      </c>
      <c r="E46" s="116">
        <v>556</v>
      </c>
      <c r="F46" s="116">
        <v>494</v>
      </c>
      <c r="G46" s="116">
        <v>1206</v>
      </c>
      <c r="H46" s="116">
        <v>630</v>
      </c>
      <c r="I46" s="116">
        <v>576</v>
      </c>
      <c r="J46" s="116">
        <v>14018</v>
      </c>
      <c r="K46" s="116">
        <v>28916907</v>
      </c>
      <c r="L46" s="116">
        <v>3</v>
      </c>
      <c r="M46" s="116">
        <v>2</v>
      </c>
      <c r="N46" s="116">
        <v>1</v>
      </c>
      <c r="O46" s="116">
        <v>61</v>
      </c>
      <c r="P46" s="116">
        <v>36</v>
      </c>
      <c r="Q46" s="116">
        <v>25</v>
      </c>
      <c r="R46" s="116">
        <v>57</v>
      </c>
      <c r="S46" s="116">
        <v>1977877</v>
      </c>
      <c r="T46" s="116">
        <v>1</v>
      </c>
      <c r="U46" s="116">
        <v>0</v>
      </c>
      <c r="V46" s="116">
        <v>1</v>
      </c>
      <c r="W46" s="116">
        <v>1</v>
      </c>
      <c r="X46" s="116">
        <v>0</v>
      </c>
      <c r="Y46" s="116">
        <v>1</v>
      </c>
      <c r="Z46" s="116">
        <v>12</v>
      </c>
      <c r="AA46" s="116">
        <v>185400</v>
      </c>
      <c r="AB46" s="116">
        <v>5</v>
      </c>
      <c r="AC46" s="116">
        <v>3</v>
      </c>
      <c r="AD46" s="116">
        <v>2</v>
      </c>
      <c r="AE46" s="116">
        <v>9</v>
      </c>
      <c r="AF46" s="116">
        <v>5</v>
      </c>
      <c r="AG46" s="116">
        <v>4</v>
      </c>
      <c r="AH46" s="116">
        <v>23</v>
      </c>
      <c r="AI46" s="116">
        <v>69000</v>
      </c>
    </row>
    <row r="47" spans="1:35" ht="14.25" customHeight="1">
      <c r="A47" s="151"/>
      <c r="B47" s="79" t="s">
        <v>304</v>
      </c>
      <c r="C47" s="80" t="s">
        <v>495</v>
      </c>
      <c r="D47" s="116">
        <v>245</v>
      </c>
      <c r="E47" s="116">
        <v>123</v>
      </c>
      <c r="F47" s="116">
        <v>122</v>
      </c>
      <c r="G47" s="116">
        <v>261</v>
      </c>
      <c r="H47" s="116">
        <v>133</v>
      </c>
      <c r="I47" s="116">
        <v>128</v>
      </c>
      <c r="J47" s="116">
        <v>2813</v>
      </c>
      <c r="K47" s="116">
        <v>5868187</v>
      </c>
      <c r="L47" s="116">
        <v>0</v>
      </c>
      <c r="M47" s="116">
        <v>0</v>
      </c>
      <c r="N47" s="116">
        <v>0</v>
      </c>
      <c r="O47" s="116">
        <v>6</v>
      </c>
      <c r="P47" s="116">
        <v>3</v>
      </c>
      <c r="Q47" s="116">
        <v>3</v>
      </c>
      <c r="R47" s="116">
        <v>4</v>
      </c>
      <c r="S47" s="116">
        <v>157702</v>
      </c>
      <c r="T47" s="116">
        <v>0</v>
      </c>
      <c r="U47" s="116">
        <v>0</v>
      </c>
      <c r="V47" s="116">
        <v>0</v>
      </c>
      <c r="W47" s="116">
        <v>0</v>
      </c>
      <c r="X47" s="116">
        <v>0</v>
      </c>
      <c r="Y47" s="116">
        <v>0</v>
      </c>
      <c r="Z47" s="116">
        <v>0</v>
      </c>
      <c r="AA47" s="116">
        <v>0</v>
      </c>
      <c r="AB47" s="116">
        <v>0</v>
      </c>
      <c r="AC47" s="116">
        <v>0</v>
      </c>
      <c r="AD47" s="116">
        <v>0</v>
      </c>
      <c r="AE47" s="116">
        <v>0</v>
      </c>
      <c r="AF47" s="116">
        <v>0</v>
      </c>
      <c r="AG47" s="116">
        <v>0</v>
      </c>
      <c r="AH47" s="116">
        <v>0</v>
      </c>
      <c r="AI47" s="116">
        <v>0</v>
      </c>
    </row>
    <row r="48" spans="1:35" ht="14.25" customHeight="1">
      <c r="A48" s="99" t="s">
        <v>423</v>
      </c>
      <c r="B48" s="75" t="s">
        <v>296</v>
      </c>
      <c r="C48" s="76" t="s">
        <v>298</v>
      </c>
      <c r="D48" s="115">
        <v>2334</v>
      </c>
      <c r="E48" s="115">
        <v>1145</v>
      </c>
      <c r="F48" s="115">
        <v>1189</v>
      </c>
      <c r="G48" s="115">
        <v>2782</v>
      </c>
      <c r="H48" s="115">
        <v>1391</v>
      </c>
      <c r="I48" s="115">
        <v>1391</v>
      </c>
      <c r="J48" s="115">
        <v>28541</v>
      </c>
      <c r="K48" s="115">
        <v>62704403</v>
      </c>
      <c r="L48" s="115">
        <v>3</v>
      </c>
      <c r="M48" s="115">
        <v>2</v>
      </c>
      <c r="N48" s="115">
        <v>1</v>
      </c>
      <c r="O48" s="115">
        <v>435</v>
      </c>
      <c r="P48" s="115">
        <v>225</v>
      </c>
      <c r="Q48" s="115">
        <v>210</v>
      </c>
      <c r="R48" s="115">
        <v>435</v>
      </c>
      <c r="S48" s="115">
        <v>7125773</v>
      </c>
      <c r="T48" s="115">
        <v>77</v>
      </c>
      <c r="U48" s="115">
        <v>47</v>
      </c>
      <c r="V48" s="115">
        <v>30</v>
      </c>
      <c r="W48" s="115">
        <v>97</v>
      </c>
      <c r="X48" s="115">
        <v>53</v>
      </c>
      <c r="Y48" s="115">
        <v>44</v>
      </c>
      <c r="Z48" s="115">
        <v>177</v>
      </c>
      <c r="AA48" s="115">
        <v>2489424</v>
      </c>
      <c r="AB48" s="115">
        <v>24</v>
      </c>
      <c r="AC48" s="115">
        <v>14</v>
      </c>
      <c r="AD48" s="115">
        <v>10</v>
      </c>
      <c r="AE48" s="115">
        <v>344</v>
      </c>
      <c r="AF48" s="115">
        <v>181</v>
      </c>
      <c r="AG48" s="115">
        <v>163</v>
      </c>
      <c r="AH48" s="115">
        <v>427</v>
      </c>
      <c r="AI48" s="115">
        <v>1276000</v>
      </c>
    </row>
    <row r="49" spans="1:35" ht="14.25" customHeight="1">
      <c r="A49" s="150" t="s">
        <v>214</v>
      </c>
      <c r="B49" s="77" t="s">
        <v>300</v>
      </c>
      <c r="C49" s="78" t="s">
        <v>302</v>
      </c>
      <c r="D49" s="116">
        <v>2302</v>
      </c>
      <c r="E49" s="116">
        <v>1128</v>
      </c>
      <c r="F49" s="116">
        <v>1174</v>
      </c>
      <c r="G49" s="116">
        <v>2735</v>
      </c>
      <c r="H49" s="116">
        <v>1367</v>
      </c>
      <c r="I49" s="116">
        <v>1368</v>
      </c>
      <c r="J49" s="116">
        <v>28477</v>
      </c>
      <c r="K49" s="116">
        <v>62563759</v>
      </c>
      <c r="L49" s="116">
        <v>3</v>
      </c>
      <c r="M49" s="116">
        <v>2</v>
      </c>
      <c r="N49" s="116">
        <v>1</v>
      </c>
      <c r="O49" s="116">
        <v>435</v>
      </c>
      <c r="P49" s="116">
        <v>225</v>
      </c>
      <c r="Q49" s="116">
        <v>210</v>
      </c>
      <c r="R49" s="116">
        <v>435</v>
      </c>
      <c r="S49" s="116">
        <v>7125773</v>
      </c>
      <c r="T49" s="116">
        <v>77</v>
      </c>
      <c r="U49" s="116">
        <v>47</v>
      </c>
      <c r="V49" s="116">
        <v>30</v>
      </c>
      <c r="W49" s="116">
        <v>97</v>
      </c>
      <c r="X49" s="116">
        <v>53</v>
      </c>
      <c r="Y49" s="116">
        <v>44</v>
      </c>
      <c r="Z49" s="116">
        <v>177</v>
      </c>
      <c r="AA49" s="116">
        <v>2489424</v>
      </c>
      <c r="AB49" s="116">
        <v>24</v>
      </c>
      <c r="AC49" s="116">
        <v>14</v>
      </c>
      <c r="AD49" s="116">
        <v>10</v>
      </c>
      <c r="AE49" s="116">
        <v>344</v>
      </c>
      <c r="AF49" s="116">
        <v>181</v>
      </c>
      <c r="AG49" s="116">
        <v>163</v>
      </c>
      <c r="AH49" s="116">
        <v>427</v>
      </c>
      <c r="AI49" s="116">
        <v>1276000</v>
      </c>
    </row>
    <row r="50" spans="1:35" ht="14.25" customHeight="1">
      <c r="A50" s="151"/>
      <c r="B50" s="79" t="s">
        <v>304</v>
      </c>
      <c r="C50" s="80" t="s">
        <v>495</v>
      </c>
      <c r="D50" s="116">
        <v>32</v>
      </c>
      <c r="E50" s="116">
        <v>17</v>
      </c>
      <c r="F50" s="116">
        <v>15</v>
      </c>
      <c r="G50" s="116">
        <v>47</v>
      </c>
      <c r="H50" s="116">
        <v>24</v>
      </c>
      <c r="I50" s="116">
        <v>23</v>
      </c>
      <c r="J50" s="116">
        <v>64</v>
      </c>
      <c r="K50" s="116">
        <v>140644</v>
      </c>
      <c r="L50" s="116">
        <v>0</v>
      </c>
      <c r="M50" s="116">
        <v>0</v>
      </c>
      <c r="N50" s="116">
        <v>0</v>
      </c>
      <c r="O50" s="116">
        <v>0</v>
      </c>
      <c r="P50" s="116">
        <v>0</v>
      </c>
      <c r="Q50" s="116">
        <v>0</v>
      </c>
      <c r="R50" s="116">
        <v>0</v>
      </c>
      <c r="S50" s="116">
        <v>0</v>
      </c>
      <c r="T50" s="116">
        <v>0</v>
      </c>
      <c r="U50" s="116">
        <v>0</v>
      </c>
      <c r="V50" s="116">
        <v>0</v>
      </c>
      <c r="W50" s="116">
        <v>0</v>
      </c>
      <c r="X50" s="116">
        <v>0</v>
      </c>
      <c r="Y50" s="116">
        <v>0</v>
      </c>
      <c r="Z50" s="116">
        <v>0</v>
      </c>
      <c r="AA50" s="116">
        <v>0</v>
      </c>
      <c r="AB50" s="116">
        <v>0</v>
      </c>
      <c r="AC50" s="116">
        <v>0</v>
      </c>
      <c r="AD50" s="116">
        <v>0</v>
      </c>
      <c r="AE50" s="116">
        <v>0</v>
      </c>
      <c r="AF50" s="116">
        <v>0</v>
      </c>
      <c r="AG50" s="116">
        <v>0</v>
      </c>
      <c r="AH50" s="116">
        <v>0</v>
      </c>
      <c r="AI50" s="116">
        <v>0</v>
      </c>
    </row>
    <row r="51" spans="1:35" ht="14.25" customHeight="1">
      <c r="A51" s="99" t="s">
        <v>424</v>
      </c>
      <c r="B51" s="75" t="s">
        <v>296</v>
      </c>
      <c r="C51" s="76" t="s">
        <v>298</v>
      </c>
      <c r="D51" s="115">
        <v>2704</v>
      </c>
      <c r="E51" s="115">
        <v>1367</v>
      </c>
      <c r="F51" s="115">
        <v>1337</v>
      </c>
      <c r="G51" s="115">
        <v>3259</v>
      </c>
      <c r="H51" s="115">
        <v>1635</v>
      </c>
      <c r="I51" s="115">
        <v>1624</v>
      </c>
      <c r="J51" s="115">
        <v>35858</v>
      </c>
      <c r="K51" s="115">
        <v>72916184</v>
      </c>
      <c r="L51" s="115">
        <v>2</v>
      </c>
      <c r="M51" s="115">
        <v>1</v>
      </c>
      <c r="N51" s="115">
        <v>1</v>
      </c>
      <c r="O51" s="115">
        <v>22</v>
      </c>
      <c r="P51" s="115">
        <v>8</v>
      </c>
      <c r="Q51" s="115">
        <v>14</v>
      </c>
      <c r="R51" s="115">
        <v>22</v>
      </c>
      <c r="S51" s="115">
        <v>421213</v>
      </c>
      <c r="T51" s="115">
        <v>16</v>
      </c>
      <c r="U51" s="115">
        <v>5</v>
      </c>
      <c r="V51" s="115">
        <v>11</v>
      </c>
      <c r="W51" s="115">
        <v>23</v>
      </c>
      <c r="X51" s="115">
        <v>11</v>
      </c>
      <c r="Y51" s="115">
        <v>12</v>
      </c>
      <c r="Z51" s="115">
        <v>124</v>
      </c>
      <c r="AA51" s="115">
        <v>1404100</v>
      </c>
      <c r="AB51" s="115">
        <v>44</v>
      </c>
      <c r="AC51" s="115">
        <v>23</v>
      </c>
      <c r="AD51" s="115">
        <v>21</v>
      </c>
      <c r="AE51" s="115">
        <v>96</v>
      </c>
      <c r="AF51" s="115">
        <v>50</v>
      </c>
      <c r="AG51" s="115">
        <v>46</v>
      </c>
      <c r="AH51" s="115">
        <v>347</v>
      </c>
      <c r="AI51" s="115">
        <v>1041000</v>
      </c>
    </row>
    <row r="52" spans="1:35" ht="14.25" customHeight="1">
      <c r="A52" s="150" t="s">
        <v>215</v>
      </c>
      <c r="B52" s="77" t="s">
        <v>300</v>
      </c>
      <c r="C52" s="78" t="s">
        <v>302</v>
      </c>
      <c r="D52" s="116">
        <v>2602</v>
      </c>
      <c r="E52" s="116">
        <v>1313</v>
      </c>
      <c r="F52" s="116">
        <v>1289</v>
      </c>
      <c r="G52" s="116">
        <v>3135</v>
      </c>
      <c r="H52" s="116">
        <v>1570</v>
      </c>
      <c r="I52" s="116">
        <v>1565</v>
      </c>
      <c r="J52" s="116">
        <v>34582</v>
      </c>
      <c r="K52" s="116">
        <v>70310542</v>
      </c>
      <c r="L52" s="116">
        <v>2</v>
      </c>
      <c r="M52" s="116">
        <v>1</v>
      </c>
      <c r="N52" s="116">
        <v>1</v>
      </c>
      <c r="O52" s="116">
        <v>22</v>
      </c>
      <c r="P52" s="116">
        <v>8</v>
      </c>
      <c r="Q52" s="116">
        <v>14</v>
      </c>
      <c r="R52" s="116">
        <v>22</v>
      </c>
      <c r="S52" s="116">
        <v>421213</v>
      </c>
      <c r="T52" s="116">
        <v>16</v>
      </c>
      <c r="U52" s="116">
        <v>5</v>
      </c>
      <c r="V52" s="116">
        <v>11</v>
      </c>
      <c r="W52" s="116">
        <v>23</v>
      </c>
      <c r="X52" s="116">
        <v>11</v>
      </c>
      <c r="Y52" s="116">
        <v>12</v>
      </c>
      <c r="Z52" s="116">
        <v>124</v>
      </c>
      <c r="AA52" s="116">
        <v>1404100</v>
      </c>
      <c r="AB52" s="116">
        <v>44</v>
      </c>
      <c r="AC52" s="116">
        <v>23</v>
      </c>
      <c r="AD52" s="116">
        <v>21</v>
      </c>
      <c r="AE52" s="116">
        <v>93</v>
      </c>
      <c r="AF52" s="116">
        <v>48</v>
      </c>
      <c r="AG52" s="116">
        <v>45</v>
      </c>
      <c r="AH52" s="116">
        <v>334</v>
      </c>
      <c r="AI52" s="116">
        <v>1002000</v>
      </c>
    </row>
    <row r="53" spans="1:35" ht="14.25" customHeight="1">
      <c r="A53" s="151"/>
      <c r="B53" s="79" t="s">
        <v>304</v>
      </c>
      <c r="C53" s="80" t="s">
        <v>495</v>
      </c>
      <c r="D53" s="116">
        <v>102</v>
      </c>
      <c r="E53" s="116">
        <v>54</v>
      </c>
      <c r="F53" s="116">
        <v>48</v>
      </c>
      <c r="G53" s="116">
        <v>124</v>
      </c>
      <c r="H53" s="116">
        <v>65</v>
      </c>
      <c r="I53" s="116">
        <v>59</v>
      </c>
      <c r="J53" s="116">
        <v>1276</v>
      </c>
      <c r="K53" s="116">
        <v>2605642</v>
      </c>
      <c r="L53" s="116">
        <v>0</v>
      </c>
      <c r="M53" s="116">
        <v>0</v>
      </c>
      <c r="N53" s="116">
        <v>0</v>
      </c>
      <c r="O53" s="116">
        <v>0</v>
      </c>
      <c r="P53" s="116">
        <v>0</v>
      </c>
      <c r="Q53" s="116">
        <v>0</v>
      </c>
      <c r="R53" s="116">
        <v>0</v>
      </c>
      <c r="S53" s="116">
        <v>0</v>
      </c>
      <c r="T53" s="116">
        <v>0</v>
      </c>
      <c r="U53" s="116">
        <v>0</v>
      </c>
      <c r="V53" s="116">
        <v>0</v>
      </c>
      <c r="W53" s="116">
        <v>0</v>
      </c>
      <c r="X53" s="116">
        <v>0</v>
      </c>
      <c r="Y53" s="116">
        <v>0</v>
      </c>
      <c r="Z53" s="116">
        <v>0</v>
      </c>
      <c r="AA53" s="116">
        <v>0</v>
      </c>
      <c r="AB53" s="116">
        <v>0</v>
      </c>
      <c r="AC53" s="116">
        <v>0</v>
      </c>
      <c r="AD53" s="116">
        <v>0</v>
      </c>
      <c r="AE53" s="116">
        <v>3</v>
      </c>
      <c r="AF53" s="116">
        <v>2</v>
      </c>
      <c r="AG53" s="116">
        <v>1</v>
      </c>
      <c r="AH53" s="116">
        <v>13</v>
      </c>
      <c r="AI53" s="116">
        <v>39000</v>
      </c>
    </row>
    <row r="54" spans="1:35" ht="14.25" customHeight="1">
      <c r="A54" s="99" t="s">
        <v>425</v>
      </c>
      <c r="B54" s="75" t="s">
        <v>296</v>
      </c>
      <c r="C54" s="76" t="s">
        <v>298</v>
      </c>
      <c r="D54" s="115">
        <v>3498</v>
      </c>
      <c r="E54" s="115">
        <v>1749</v>
      </c>
      <c r="F54" s="115">
        <v>1749</v>
      </c>
      <c r="G54" s="115">
        <v>3820</v>
      </c>
      <c r="H54" s="115">
        <v>1911</v>
      </c>
      <c r="I54" s="115">
        <v>1909</v>
      </c>
      <c r="J54" s="115">
        <v>41467</v>
      </c>
      <c r="K54" s="115">
        <v>85155622</v>
      </c>
      <c r="L54" s="115">
        <v>13</v>
      </c>
      <c r="M54" s="115">
        <v>7</v>
      </c>
      <c r="N54" s="115">
        <v>6</v>
      </c>
      <c r="O54" s="115">
        <v>19</v>
      </c>
      <c r="P54" s="115">
        <v>9</v>
      </c>
      <c r="Q54" s="115">
        <v>10</v>
      </c>
      <c r="R54" s="115">
        <v>19</v>
      </c>
      <c r="S54" s="115">
        <v>532134</v>
      </c>
      <c r="T54" s="115">
        <v>47</v>
      </c>
      <c r="U54" s="115">
        <v>25</v>
      </c>
      <c r="V54" s="115">
        <v>22</v>
      </c>
      <c r="W54" s="115">
        <v>80</v>
      </c>
      <c r="X54" s="115">
        <v>47</v>
      </c>
      <c r="Y54" s="115">
        <v>33</v>
      </c>
      <c r="Z54" s="115">
        <v>513</v>
      </c>
      <c r="AA54" s="115">
        <v>6837467</v>
      </c>
      <c r="AB54" s="115">
        <v>3</v>
      </c>
      <c r="AC54" s="115">
        <v>3</v>
      </c>
      <c r="AD54" s="115">
        <v>0</v>
      </c>
      <c r="AE54" s="115">
        <v>5</v>
      </c>
      <c r="AF54" s="115">
        <v>5</v>
      </c>
      <c r="AG54" s="115">
        <v>0</v>
      </c>
      <c r="AH54" s="115">
        <v>12</v>
      </c>
      <c r="AI54" s="115">
        <v>36000</v>
      </c>
    </row>
    <row r="55" spans="1:35" ht="14.25" customHeight="1">
      <c r="A55" s="150" t="s">
        <v>216</v>
      </c>
      <c r="B55" s="77" t="s">
        <v>300</v>
      </c>
      <c r="C55" s="78" t="s">
        <v>302</v>
      </c>
      <c r="D55" s="116">
        <v>2847</v>
      </c>
      <c r="E55" s="116">
        <v>1400</v>
      </c>
      <c r="F55" s="116">
        <v>1447</v>
      </c>
      <c r="G55" s="116">
        <v>3116</v>
      </c>
      <c r="H55" s="116">
        <v>1536</v>
      </c>
      <c r="I55" s="116">
        <v>1580</v>
      </c>
      <c r="J55" s="116">
        <v>34005</v>
      </c>
      <c r="K55" s="116">
        <v>69627085</v>
      </c>
      <c r="L55" s="116">
        <v>13</v>
      </c>
      <c r="M55" s="116">
        <v>7</v>
      </c>
      <c r="N55" s="116">
        <v>6</v>
      </c>
      <c r="O55" s="116">
        <v>19</v>
      </c>
      <c r="P55" s="116">
        <v>9</v>
      </c>
      <c r="Q55" s="116">
        <v>10</v>
      </c>
      <c r="R55" s="116">
        <v>19</v>
      </c>
      <c r="S55" s="116">
        <v>532134</v>
      </c>
      <c r="T55" s="116">
        <v>46</v>
      </c>
      <c r="U55" s="116">
        <v>24</v>
      </c>
      <c r="V55" s="116">
        <v>22</v>
      </c>
      <c r="W55" s="116">
        <v>78</v>
      </c>
      <c r="X55" s="116">
        <v>45</v>
      </c>
      <c r="Y55" s="116">
        <v>33</v>
      </c>
      <c r="Z55" s="116">
        <v>511</v>
      </c>
      <c r="AA55" s="116">
        <v>6811717</v>
      </c>
      <c r="AB55" s="116">
        <v>2</v>
      </c>
      <c r="AC55" s="116">
        <v>2</v>
      </c>
      <c r="AD55" s="116">
        <v>0</v>
      </c>
      <c r="AE55" s="116">
        <v>4</v>
      </c>
      <c r="AF55" s="116">
        <v>4</v>
      </c>
      <c r="AG55" s="116">
        <v>0</v>
      </c>
      <c r="AH55" s="116">
        <v>10</v>
      </c>
      <c r="AI55" s="116">
        <v>30000</v>
      </c>
    </row>
    <row r="56" spans="1:35" ht="14.25" customHeight="1">
      <c r="A56" s="151"/>
      <c r="B56" s="79" t="s">
        <v>304</v>
      </c>
      <c r="C56" s="80" t="s">
        <v>495</v>
      </c>
      <c r="D56" s="116">
        <v>651</v>
      </c>
      <c r="E56" s="116">
        <v>349</v>
      </c>
      <c r="F56" s="116">
        <v>302</v>
      </c>
      <c r="G56" s="116">
        <v>704</v>
      </c>
      <c r="H56" s="116">
        <v>375</v>
      </c>
      <c r="I56" s="116">
        <v>329</v>
      </c>
      <c r="J56" s="116">
        <v>7462</v>
      </c>
      <c r="K56" s="116">
        <v>15528537</v>
      </c>
      <c r="L56" s="116">
        <v>0</v>
      </c>
      <c r="M56" s="116">
        <v>0</v>
      </c>
      <c r="N56" s="116">
        <v>0</v>
      </c>
      <c r="O56" s="116">
        <v>0</v>
      </c>
      <c r="P56" s="116">
        <v>0</v>
      </c>
      <c r="Q56" s="116">
        <v>0</v>
      </c>
      <c r="R56" s="116">
        <v>0</v>
      </c>
      <c r="S56" s="116">
        <v>0</v>
      </c>
      <c r="T56" s="116">
        <v>1</v>
      </c>
      <c r="U56" s="116">
        <v>1</v>
      </c>
      <c r="V56" s="116">
        <v>0</v>
      </c>
      <c r="W56" s="116">
        <v>2</v>
      </c>
      <c r="X56" s="116">
        <v>2</v>
      </c>
      <c r="Y56" s="116">
        <v>0</v>
      </c>
      <c r="Z56" s="116">
        <v>2</v>
      </c>
      <c r="AA56" s="116">
        <v>25750</v>
      </c>
      <c r="AB56" s="116">
        <v>1</v>
      </c>
      <c r="AC56" s="116">
        <v>1</v>
      </c>
      <c r="AD56" s="116">
        <v>0</v>
      </c>
      <c r="AE56" s="116">
        <v>1</v>
      </c>
      <c r="AF56" s="116">
        <v>1</v>
      </c>
      <c r="AG56" s="116">
        <v>0</v>
      </c>
      <c r="AH56" s="116">
        <v>2</v>
      </c>
      <c r="AI56" s="116">
        <v>6000</v>
      </c>
    </row>
    <row r="57" spans="1:35" ht="14.25" customHeight="1">
      <c r="A57" s="99" t="s">
        <v>426</v>
      </c>
      <c r="B57" s="75" t="s">
        <v>296</v>
      </c>
      <c r="C57" s="76" t="s">
        <v>298</v>
      </c>
      <c r="D57" s="115">
        <v>1836</v>
      </c>
      <c r="E57" s="115">
        <v>936</v>
      </c>
      <c r="F57" s="115">
        <v>900</v>
      </c>
      <c r="G57" s="115">
        <v>2198</v>
      </c>
      <c r="H57" s="115">
        <v>1128</v>
      </c>
      <c r="I57" s="115">
        <v>1070</v>
      </c>
      <c r="J57" s="115">
        <v>23736</v>
      </c>
      <c r="K57" s="115">
        <v>53834635</v>
      </c>
      <c r="L57" s="115">
        <v>5</v>
      </c>
      <c r="M57" s="115">
        <v>2</v>
      </c>
      <c r="N57" s="115">
        <v>3</v>
      </c>
      <c r="O57" s="115">
        <v>26</v>
      </c>
      <c r="P57" s="115">
        <v>14</v>
      </c>
      <c r="Q57" s="115">
        <v>12</v>
      </c>
      <c r="R57" s="115">
        <v>28</v>
      </c>
      <c r="S57" s="115">
        <v>637975</v>
      </c>
      <c r="T57" s="115">
        <v>12</v>
      </c>
      <c r="U57" s="115">
        <v>7</v>
      </c>
      <c r="V57" s="115">
        <v>5</v>
      </c>
      <c r="W57" s="115">
        <v>23</v>
      </c>
      <c r="X57" s="115">
        <v>10</v>
      </c>
      <c r="Y57" s="115">
        <v>13</v>
      </c>
      <c r="Z57" s="115">
        <v>140</v>
      </c>
      <c r="AA57" s="115">
        <v>1564365</v>
      </c>
      <c r="AB57" s="115">
        <v>22</v>
      </c>
      <c r="AC57" s="115">
        <v>9</v>
      </c>
      <c r="AD57" s="115">
        <v>13</v>
      </c>
      <c r="AE57" s="115">
        <v>52</v>
      </c>
      <c r="AF57" s="115">
        <v>25</v>
      </c>
      <c r="AG57" s="115">
        <v>27</v>
      </c>
      <c r="AH57" s="115">
        <v>291</v>
      </c>
      <c r="AI57" s="115">
        <v>734837</v>
      </c>
    </row>
    <row r="58" spans="1:35" ht="14.25" customHeight="1">
      <c r="A58" s="150" t="s">
        <v>217</v>
      </c>
      <c r="B58" s="77" t="s">
        <v>300</v>
      </c>
      <c r="C58" s="78" t="s">
        <v>302</v>
      </c>
      <c r="D58" s="116">
        <v>615</v>
      </c>
      <c r="E58" s="116">
        <v>308</v>
      </c>
      <c r="F58" s="116">
        <v>307</v>
      </c>
      <c r="G58" s="116">
        <v>752</v>
      </c>
      <c r="H58" s="116">
        <v>375</v>
      </c>
      <c r="I58" s="116">
        <v>377</v>
      </c>
      <c r="J58" s="116">
        <v>8147</v>
      </c>
      <c r="K58" s="116">
        <v>18402707</v>
      </c>
      <c r="L58" s="116">
        <v>1</v>
      </c>
      <c r="M58" s="116">
        <v>0</v>
      </c>
      <c r="N58" s="116">
        <v>1</v>
      </c>
      <c r="O58" s="116">
        <v>7</v>
      </c>
      <c r="P58" s="116">
        <v>4</v>
      </c>
      <c r="Q58" s="116">
        <v>3</v>
      </c>
      <c r="R58" s="116">
        <v>7</v>
      </c>
      <c r="S58" s="116">
        <v>130791</v>
      </c>
      <c r="T58" s="116">
        <v>2</v>
      </c>
      <c r="U58" s="116">
        <v>2</v>
      </c>
      <c r="V58" s="116">
        <v>0</v>
      </c>
      <c r="W58" s="116">
        <v>6</v>
      </c>
      <c r="X58" s="116">
        <v>3</v>
      </c>
      <c r="Y58" s="116">
        <v>3</v>
      </c>
      <c r="Z58" s="116">
        <v>43</v>
      </c>
      <c r="AA58" s="116">
        <v>495080</v>
      </c>
      <c r="AB58" s="116">
        <v>2</v>
      </c>
      <c r="AC58" s="116">
        <v>2</v>
      </c>
      <c r="AD58" s="116">
        <v>0</v>
      </c>
      <c r="AE58" s="116">
        <v>14</v>
      </c>
      <c r="AF58" s="116">
        <v>8</v>
      </c>
      <c r="AG58" s="116">
        <v>6</v>
      </c>
      <c r="AH58" s="116">
        <v>103</v>
      </c>
      <c r="AI58" s="116">
        <v>245991</v>
      </c>
    </row>
    <row r="59" spans="1:35" ht="14.25" customHeight="1">
      <c r="A59" s="151"/>
      <c r="B59" s="79" t="s">
        <v>304</v>
      </c>
      <c r="C59" s="80" t="s">
        <v>495</v>
      </c>
      <c r="D59" s="116">
        <v>1221</v>
      </c>
      <c r="E59" s="116">
        <v>628</v>
      </c>
      <c r="F59" s="116">
        <v>593</v>
      </c>
      <c r="G59" s="116">
        <v>1446</v>
      </c>
      <c r="H59" s="116">
        <v>753</v>
      </c>
      <c r="I59" s="116">
        <v>693</v>
      </c>
      <c r="J59" s="116">
        <v>15589</v>
      </c>
      <c r="K59" s="116">
        <v>35431928</v>
      </c>
      <c r="L59" s="116">
        <v>4</v>
      </c>
      <c r="M59" s="116">
        <v>2</v>
      </c>
      <c r="N59" s="116">
        <v>2</v>
      </c>
      <c r="O59" s="116">
        <v>19</v>
      </c>
      <c r="P59" s="116">
        <v>10</v>
      </c>
      <c r="Q59" s="116">
        <v>9</v>
      </c>
      <c r="R59" s="116">
        <v>21</v>
      </c>
      <c r="S59" s="116">
        <v>507184</v>
      </c>
      <c r="T59" s="116">
        <v>10</v>
      </c>
      <c r="U59" s="116">
        <v>5</v>
      </c>
      <c r="V59" s="116">
        <v>5</v>
      </c>
      <c r="W59" s="116">
        <v>17</v>
      </c>
      <c r="X59" s="116">
        <v>7</v>
      </c>
      <c r="Y59" s="116">
        <v>10</v>
      </c>
      <c r="Z59" s="116">
        <v>97</v>
      </c>
      <c r="AA59" s="116">
        <v>1069285</v>
      </c>
      <c r="AB59" s="116">
        <v>20</v>
      </c>
      <c r="AC59" s="116">
        <v>7</v>
      </c>
      <c r="AD59" s="116">
        <v>13</v>
      </c>
      <c r="AE59" s="116">
        <v>38</v>
      </c>
      <c r="AF59" s="116">
        <v>17</v>
      </c>
      <c r="AG59" s="116">
        <v>21</v>
      </c>
      <c r="AH59" s="116">
        <v>188</v>
      </c>
      <c r="AI59" s="116">
        <v>488846</v>
      </c>
    </row>
    <row r="60" spans="1:35" ht="14.25" customHeight="1">
      <c r="A60" s="99" t="s">
        <v>427</v>
      </c>
      <c r="B60" s="75" t="s">
        <v>296</v>
      </c>
      <c r="C60" s="76" t="s">
        <v>298</v>
      </c>
      <c r="D60" s="115">
        <v>2613</v>
      </c>
      <c r="E60" s="115">
        <v>1359</v>
      </c>
      <c r="F60" s="115">
        <v>1254</v>
      </c>
      <c r="G60" s="115">
        <v>3222</v>
      </c>
      <c r="H60" s="115">
        <v>1672</v>
      </c>
      <c r="I60" s="115">
        <v>1550</v>
      </c>
      <c r="J60" s="115">
        <v>33495</v>
      </c>
      <c r="K60" s="115">
        <v>75835626</v>
      </c>
      <c r="L60" s="115">
        <v>30</v>
      </c>
      <c r="M60" s="115">
        <v>13</v>
      </c>
      <c r="N60" s="115">
        <v>17</v>
      </c>
      <c r="O60" s="115">
        <v>49</v>
      </c>
      <c r="P60" s="115">
        <v>21</v>
      </c>
      <c r="Q60" s="115">
        <v>28</v>
      </c>
      <c r="R60" s="115">
        <v>60</v>
      </c>
      <c r="S60" s="115">
        <v>695216</v>
      </c>
      <c r="T60" s="115">
        <v>14</v>
      </c>
      <c r="U60" s="115">
        <v>10</v>
      </c>
      <c r="V60" s="115">
        <v>4</v>
      </c>
      <c r="W60" s="115">
        <v>20</v>
      </c>
      <c r="X60" s="115">
        <v>14</v>
      </c>
      <c r="Y60" s="115">
        <v>6</v>
      </c>
      <c r="Z60" s="115">
        <v>30</v>
      </c>
      <c r="AA60" s="115">
        <v>360589</v>
      </c>
      <c r="AB60" s="115">
        <v>18</v>
      </c>
      <c r="AC60" s="115">
        <v>8</v>
      </c>
      <c r="AD60" s="115">
        <v>10</v>
      </c>
      <c r="AE60" s="115">
        <v>49</v>
      </c>
      <c r="AF60" s="115">
        <v>22</v>
      </c>
      <c r="AG60" s="115">
        <v>27</v>
      </c>
      <c r="AH60" s="115">
        <v>217</v>
      </c>
      <c r="AI60" s="115">
        <v>621852</v>
      </c>
    </row>
    <row r="61" spans="1:35" ht="14.25" customHeight="1">
      <c r="A61" s="150" t="s">
        <v>218</v>
      </c>
      <c r="B61" s="77" t="s">
        <v>300</v>
      </c>
      <c r="C61" s="78" t="s">
        <v>302</v>
      </c>
      <c r="D61" s="116">
        <v>1005</v>
      </c>
      <c r="E61" s="116">
        <v>517</v>
      </c>
      <c r="F61" s="116">
        <v>488</v>
      </c>
      <c r="G61" s="116">
        <v>1247</v>
      </c>
      <c r="H61" s="116">
        <v>638</v>
      </c>
      <c r="I61" s="116">
        <v>609</v>
      </c>
      <c r="J61" s="116">
        <v>13177</v>
      </c>
      <c r="K61" s="116">
        <v>29796956</v>
      </c>
      <c r="L61" s="116">
        <v>12</v>
      </c>
      <c r="M61" s="116">
        <v>2</v>
      </c>
      <c r="N61" s="116">
        <v>10</v>
      </c>
      <c r="O61" s="116">
        <v>28</v>
      </c>
      <c r="P61" s="116">
        <v>8</v>
      </c>
      <c r="Q61" s="116">
        <v>20</v>
      </c>
      <c r="R61" s="116">
        <v>36</v>
      </c>
      <c r="S61" s="116">
        <v>314142</v>
      </c>
      <c r="T61" s="116">
        <v>8</v>
      </c>
      <c r="U61" s="116">
        <v>6</v>
      </c>
      <c r="V61" s="116">
        <v>2</v>
      </c>
      <c r="W61" s="116">
        <v>12</v>
      </c>
      <c r="X61" s="116">
        <v>8</v>
      </c>
      <c r="Y61" s="116">
        <v>4</v>
      </c>
      <c r="Z61" s="116">
        <v>15</v>
      </c>
      <c r="AA61" s="116">
        <v>189627</v>
      </c>
      <c r="AB61" s="116">
        <v>6</v>
      </c>
      <c r="AC61" s="116">
        <v>2</v>
      </c>
      <c r="AD61" s="116">
        <v>4</v>
      </c>
      <c r="AE61" s="116">
        <v>26</v>
      </c>
      <c r="AF61" s="116">
        <v>9</v>
      </c>
      <c r="AG61" s="116">
        <v>17</v>
      </c>
      <c r="AH61" s="116">
        <v>99</v>
      </c>
      <c r="AI61" s="116">
        <v>267852</v>
      </c>
    </row>
    <row r="62" spans="1:35" ht="14.25" customHeight="1">
      <c r="A62" s="151"/>
      <c r="B62" s="79" t="s">
        <v>304</v>
      </c>
      <c r="C62" s="80" t="s">
        <v>495</v>
      </c>
      <c r="D62" s="116">
        <v>1608</v>
      </c>
      <c r="E62" s="116">
        <v>842</v>
      </c>
      <c r="F62" s="116">
        <v>766</v>
      </c>
      <c r="G62" s="116">
        <v>1975</v>
      </c>
      <c r="H62" s="116">
        <v>1034</v>
      </c>
      <c r="I62" s="116">
        <v>941</v>
      </c>
      <c r="J62" s="116">
        <v>20318</v>
      </c>
      <c r="K62" s="116">
        <v>46038670</v>
      </c>
      <c r="L62" s="116">
        <v>18</v>
      </c>
      <c r="M62" s="116">
        <v>11</v>
      </c>
      <c r="N62" s="116">
        <v>7</v>
      </c>
      <c r="O62" s="116">
        <v>21</v>
      </c>
      <c r="P62" s="116">
        <v>13</v>
      </c>
      <c r="Q62" s="116">
        <v>8</v>
      </c>
      <c r="R62" s="116">
        <v>24</v>
      </c>
      <c r="S62" s="116">
        <v>381074</v>
      </c>
      <c r="T62" s="116">
        <v>6</v>
      </c>
      <c r="U62" s="116">
        <v>4</v>
      </c>
      <c r="V62" s="116">
        <v>2</v>
      </c>
      <c r="W62" s="116">
        <v>8</v>
      </c>
      <c r="X62" s="116">
        <v>6</v>
      </c>
      <c r="Y62" s="116">
        <v>2</v>
      </c>
      <c r="Z62" s="116">
        <v>15</v>
      </c>
      <c r="AA62" s="116">
        <v>170962</v>
      </c>
      <c r="AB62" s="116">
        <v>12</v>
      </c>
      <c r="AC62" s="116">
        <v>6</v>
      </c>
      <c r="AD62" s="116">
        <v>6</v>
      </c>
      <c r="AE62" s="116">
        <v>23</v>
      </c>
      <c r="AF62" s="116">
        <v>13</v>
      </c>
      <c r="AG62" s="116">
        <v>10</v>
      </c>
      <c r="AH62" s="116">
        <v>118</v>
      </c>
      <c r="AI62" s="116">
        <v>354000</v>
      </c>
    </row>
    <row r="63" spans="1:35" ht="14.25" customHeight="1">
      <c r="A63" s="99" t="s">
        <v>428</v>
      </c>
      <c r="B63" s="75" t="s">
        <v>296</v>
      </c>
      <c r="C63" s="76" t="s">
        <v>298</v>
      </c>
      <c r="D63" s="115">
        <v>222</v>
      </c>
      <c r="E63" s="115">
        <v>101</v>
      </c>
      <c r="F63" s="115">
        <v>121</v>
      </c>
      <c r="G63" s="115">
        <v>224</v>
      </c>
      <c r="H63" s="115">
        <v>102</v>
      </c>
      <c r="I63" s="115">
        <v>122</v>
      </c>
      <c r="J63" s="115">
        <v>2555</v>
      </c>
      <c r="K63" s="115">
        <v>5604547</v>
      </c>
      <c r="L63" s="115">
        <v>3</v>
      </c>
      <c r="M63" s="115">
        <v>1</v>
      </c>
      <c r="N63" s="115">
        <v>2</v>
      </c>
      <c r="O63" s="115">
        <v>9</v>
      </c>
      <c r="P63" s="115">
        <v>2</v>
      </c>
      <c r="Q63" s="115">
        <v>7</v>
      </c>
      <c r="R63" s="115">
        <v>9</v>
      </c>
      <c r="S63" s="115">
        <v>436492</v>
      </c>
      <c r="T63" s="115">
        <v>4</v>
      </c>
      <c r="U63" s="115">
        <v>2</v>
      </c>
      <c r="V63" s="115">
        <v>2</v>
      </c>
      <c r="W63" s="115">
        <v>5</v>
      </c>
      <c r="X63" s="115">
        <v>3</v>
      </c>
      <c r="Y63" s="115">
        <v>2</v>
      </c>
      <c r="Z63" s="115">
        <v>77</v>
      </c>
      <c r="AA63" s="115">
        <v>849005</v>
      </c>
      <c r="AB63" s="115">
        <v>0</v>
      </c>
      <c r="AC63" s="115">
        <v>0</v>
      </c>
      <c r="AD63" s="115">
        <v>0</v>
      </c>
      <c r="AE63" s="115">
        <v>1</v>
      </c>
      <c r="AF63" s="115">
        <v>0</v>
      </c>
      <c r="AG63" s="115">
        <v>1</v>
      </c>
      <c r="AH63" s="115">
        <v>4</v>
      </c>
      <c r="AI63" s="115">
        <v>12000</v>
      </c>
    </row>
    <row r="64" spans="1:35" ht="14.25" customHeight="1">
      <c r="A64" s="150" t="s">
        <v>219</v>
      </c>
      <c r="B64" s="77" t="s">
        <v>300</v>
      </c>
      <c r="C64" s="78" t="s">
        <v>302</v>
      </c>
      <c r="D64" s="116">
        <v>222</v>
      </c>
      <c r="E64" s="116">
        <v>101</v>
      </c>
      <c r="F64" s="116">
        <v>121</v>
      </c>
      <c r="G64" s="116">
        <v>224</v>
      </c>
      <c r="H64" s="116">
        <v>102</v>
      </c>
      <c r="I64" s="116">
        <v>122</v>
      </c>
      <c r="J64" s="116">
        <v>2555</v>
      </c>
      <c r="K64" s="116">
        <v>5604547</v>
      </c>
      <c r="L64" s="116">
        <v>3</v>
      </c>
      <c r="M64" s="116">
        <v>1</v>
      </c>
      <c r="N64" s="116">
        <v>2</v>
      </c>
      <c r="O64" s="116">
        <v>9</v>
      </c>
      <c r="P64" s="116">
        <v>2</v>
      </c>
      <c r="Q64" s="116">
        <v>7</v>
      </c>
      <c r="R64" s="116">
        <v>9</v>
      </c>
      <c r="S64" s="116">
        <v>436492</v>
      </c>
      <c r="T64" s="116">
        <v>4</v>
      </c>
      <c r="U64" s="116">
        <v>2</v>
      </c>
      <c r="V64" s="116">
        <v>2</v>
      </c>
      <c r="W64" s="116">
        <v>5</v>
      </c>
      <c r="X64" s="116">
        <v>3</v>
      </c>
      <c r="Y64" s="116">
        <v>2</v>
      </c>
      <c r="Z64" s="116">
        <v>77</v>
      </c>
      <c r="AA64" s="116">
        <v>849005</v>
      </c>
      <c r="AB64" s="116">
        <v>0</v>
      </c>
      <c r="AC64" s="116">
        <v>0</v>
      </c>
      <c r="AD64" s="116">
        <v>0</v>
      </c>
      <c r="AE64" s="116">
        <v>1</v>
      </c>
      <c r="AF64" s="116">
        <v>0</v>
      </c>
      <c r="AG64" s="116">
        <v>1</v>
      </c>
      <c r="AH64" s="116">
        <v>4</v>
      </c>
      <c r="AI64" s="116">
        <v>12000</v>
      </c>
    </row>
    <row r="65" spans="1:35" ht="14.25" customHeight="1">
      <c r="A65" s="151"/>
      <c r="B65" s="79" t="s">
        <v>304</v>
      </c>
      <c r="C65" s="80" t="s">
        <v>495</v>
      </c>
      <c r="D65" s="116">
        <v>0</v>
      </c>
      <c r="E65" s="116">
        <v>0</v>
      </c>
      <c r="F65" s="116">
        <v>0</v>
      </c>
      <c r="G65" s="116">
        <v>0</v>
      </c>
      <c r="H65" s="116">
        <v>0</v>
      </c>
      <c r="I65" s="116">
        <v>0</v>
      </c>
      <c r="J65" s="116">
        <v>0</v>
      </c>
      <c r="K65" s="116">
        <v>0</v>
      </c>
      <c r="L65" s="116">
        <v>0</v>
      </c>
      <c r="M65" s="116">
        <v>0</v>
      </c>
      <c r="N65" s="116">
        <v>0</v>
      </c>
      <c r="O65" s="116">
        <v>0</v>
      </c>
      <c r="P65" s="116">
        <v>0</v>
      </c>
      <c r="Q65" s="116">
        <v>0</v>
      </c>
      <c r="R65" s="116">
        <v>0</v>
      </c>
      <c r="S65" s="116">
        <v>0</v>
      </c>
      <c r="T65" s="116">
        <v>0</v>
      </c>
      <c r="U65" s="116">
        <v>0</v>
      </c>
      <c r="V65" s="116">
        <v>0</v>
      </c>
      <c r="W65" s="116">
        <v>0</v>
      </c>
      <c r="X65" s="116">
        <v>0</v>
      </c>
      <c r="Y65" s="116">
        <v>0</v>
      </c>
      <c r="Z65" s="116">
        <v>0</v>
      </c>
      <c r="AA65" s="116">
        <v>0</v>
      </c>
      <c r="AB65" s="116">
        <v>0</v>
      </c>
      <c r="AC65" s="116">
        <v>0</v>
      </c>
      <c r="AD65" s="116">
        <v>0</v>
      </c>
      <c r="AE65" s="116">
        <v>0</v>
      </c>
      <c r="AF65" s="116">
        <v>0</v>
      </c>
      <c r="AG65" s="116">
        <v>0</v>
      </c>
      <c r="AH65" s="116">
        <v>0</v>
      </c>
      <c r="AI65" s="116">
        <v>0</v>
      </c>
    </row>
    <row r="66" spans="1:35" ht="14.25" customHeight="1">
      <c r="A66" s="99" t="s">
        <v>429</v>
      </c>
      <c r="B66" s="75" t="s">
        <v>296</v>
      </c>
      <c r="C66" s="76" t="s">
        <v>298</v>
      </c>
      <c r="D66" s="115">
        <v>1455</v>
      </c>
      <c r="E66" s="115">
        <v>720</v>
      </c>
      <c r="F66" s="115">
        <v>735</v>
      </c>
      <c r="G66" s="115">
        <v>1865</v>
      </c>
      <c r="H66" s="115">
        <v>936</v>
      </c>
      <c r="I66" s="115">
        <v>929</v>
      </c>
      <c r="J66" s="115">
        <v>16721</v>
      </c>
      <c r="K66" s="115">
        <v>36736037</v>
      </c>
      <c r="L66" s="115">
        <v>9</v>
      </c>
      <c r="M66" s="115">
        <v>3</v>
      </c>
      <c r="N66" s="115">
        <v>6</v>
      </c>
      <c r="O66" s="115">
        <v>16</v>
      </c>
      <c r="P66" s="115">
        <v>7</v>
      </c>
      <c r="Q66" s="115">
        <v>9</v>
      </c>
      <c r="R66" s="115">
        <v>16</v>
      </c>
      <c r="S66" s="115">
        <v>255766</v>
      </c>
      <c r="T66" s="115">
        <v>14</v>
      </c>
      <c r="U66" s="115">
        <v>5</v>
      </c>
      <c r="V66" s="115">
        <v>9</v>
      </c>
      <c r="W66" s="115">
        <v>26</v>
      </c>
      <c r="X66" s="115">
        <v>15</v>
      </c>
      <c r="Y66" s="115">
        <v>11</v>
      </c>
      <c r="Z66" s="115">
        <v>120</v>
      </c>
      <c r="AA66" s="115">
        <v>1275580</v>
      </c>
      <c r="AB66" s="115">
        <v>1</v>
      </c>
      <c r="AC66" s="115">
        <v>0</v>
      </c>
      <c r="AD66" s="115">
        <v>1</v>
      </c>
      <c r="AE66" s="115">
        <v>6</v>
      </c>
      <c r="AF66" s="115">
        <v>3</v>
      </c>
      <c r="AG66" s="115">
        <v>3</v>
      </c>
      <c r="AH66" s="115">
        <v>21</v>
      </c>
      <c r="AI66" s="115">
        <v>63000</v>
      </c>
    </row>
    <row r="67" spans="1:35" ht="14.25" customHeight="1">
      <c r="A67" s="150" t="s">
        <v>220</v>
      </c>
      <c r="B67" s="77" t="s">
        <v>300</v>
      </c>
      <c r="C67" s="78" t="s">
        <v>302</v>
      </c>
      <c r="D67" s="116">
        <v>1284</v>
      </c>
      <c r="E67" s="116">
        <v>645</v>
      </c>
      <c r="F67" s="116">
        <v>639</v>
      </c>
      <c r="G67" s="116">
        <v>1636</v>
      </c>
      <c r="H67" s="116">
        <v>829</v>
      </c>
      <c r="I67" s="116">
        <v>807</v>
      </c>
      <c r="J67" s="116">
        <v>14738</v>
      </c>
      <c r="K67" s="116">
        <v>32379386</v>
      </c>
      <c r="L67" s="116">
        <v>9</v>
      </c>
      <c r="M67" s="116">
        <v>3</v>
      </c>
      <c r="N67" s="116">
        <v>6</v>
      </c>
      <c r="O67" s="116">
        <v>16</v>
      </c>
      <c r="P67" s="116">
        <v>7</v>
      </c>
      <c r="Q67" s="116">
        <v>9</v>
      </c>
      <c r="R67" s="116">
        <v>16</v>
      </c>
      <c r="S67" s="116">
        <v>255766</v>
      </c>
      <c r="T67" s="116">
        <v>14</v>
      </c>
      <c r="U67" s="116">
        <v>5</v>
      </c>
      <c r="V67" s="116">
        <v>9</v>
      </c>
      <c r="W67" s="116">
        <v>26</v>
      </c>
      <c r="X67" s="116">
        <v>15</v>
      </c>
      <c r="Y67" s="116">
        <v>11</v>
      </c>
      <c r="Z67" s="116">
        <v>120</v>
      </c>
      <c r="AA67" s="116">
        <v>1275580</v>
      </c>
      <c r="AB67" s="116">
        <v>1</v>
      </c>
      <c r="AC67" s="116">
        <v>0</v>
      </c>
      <c r="AD67" s="116">
        <v>1</v>
      </c>
      <c r="AE67" s="116">
        <v>6</v>
      </c>
      <c r="AF67" s="116">
        <v>3</v>
      </c>
      <c r="AG67" s="116">
        <v>3</v>
      </c>
      <c r="AH67" s="116">
        <v>21</v>
      </c>
      <c r="AI67" s="116">
        <v>63000</v>
      </c>
    </row>
    <row r="68" spans="1:35" ht="14.25" customHeight="1">
      <c r="A68" s="151"/>
      <c r="B68" s="79" t="s">
        <v>304</v>
      </c>
      <c r="C68" s="80" t="s">
        <v>495</v>
      </c>
      <c r="D68" s="116">
        <v>171</v>
      </c>
      <c r="E68" s="116">
        <v>75</v>
      </c>
      <c r="F68" s="116">
        <v>96</v>
      </c>
      <c r="G68" s="116">
        <v>229</v>
      </c>
      <c r="H68" s="116">
        <v>107</v>
      </c>
      <c r="I68" s="116">
        <v>122</v>
      </c>
      <c r="J68" s="116">
        <v>1983</v>
      </c>
      <c r="K68" s="116">
        <v>4356651</v>
      </c>
      <c r="L68" s="116">
        <v>0</v>
      </c>
      <c r="M68" s="116">
        <v>0</v>
      </c>
      <c r="N68" s="116">
        <v>0</v>
      </c>
      <c r="O68" s="116">
        <v>0</v>
      </c>
      <c r="P68" s="116">
        <v>0</v>
      </c>
      <c r="Q68" s="116">
        <v>0</v>
      </c>
      <c r="R68" s="116">
        <v>0</v>
      </c>
      <c r="S68" s="116">
        <v>0</v>
      </c>
      <c r="T68" s="116">
        <v>0</v>
      </c>
      <c r="U68" s="116">
        <v>0</v>
      </c>
      <c r="V68" s="116">
        <v>0</v>
      </c>
      <c r="W68" s="116">
        <v>0</v>
      </c>
      <c r="X68" s="116">
        <v>0</v>
      </c>
      <c r="Y68" s="116">
        <v>0</v>
      </c>
      <c r="Z68" s="116">
        <v>0</v>
      </c>
      <c r="AA68" s="116">
        <v>0</v>
      </c>
      <c r="AB68" s="116">
        <v>0</v>
      </c>
      <c r="AC68" s="116">
        <v>0</v>
      </c>
      <c r="AD68" s="116">
        <v>0</v>
      </c>
      <c r="AE68" s="116">
        <v>0</v>
      </c>
      <c r="AF68" s="116">
        <v>0</v>
      </c>
      <c r="AG68" s="116">
        <v>0</v>
      </c>
      <c r="AH68" s="116">
        <v>0</v>
      </c>
      <c r="AI68" s="116">
        <v>0</v>
      </c>
    </row>
    <row r="69" spans="1:35" ht="14.25" customHeight="1">
      <c r="A69" s="99" t="s">
        <v>430</v>
      </c>
      <c r="B69" s="75" t="s">
        <v>296</v>
      </c>
      <c r="C69" s="76" t="s">
        <v>298</v>
      </c>
      <c r="D69" s="115">
        <v>753</v>
      </c>
      <c r="E69" s="115">
        <v>372</v>
      </c>
      <c r="F69" s="115">
        <v>381</v>
      </c>
      <c r="G69" s="115">
        <v>877</v>
      </c>
      <c r="H69" s="115">
        <v>424</v>
      </c>
      <c r="I69" s="115">
        <v>453</v>
      </c>
      <c r="J69" s="115">
        <v>8896</v>
      </c>
      <c r="K69" s="115">
        <v>19544512</v>
      </c>
      <c r="L69" s="115">
        <v>0</v>
      </c>
      <c r="M69" s="115">
        <v>0</v>
      </c>
      <c r="N69" s="115">
        <v>0</v>
      </c>
      <c r="O69" s="115">
        <v>15</v>
      </c>
      <c r="P69" s="115">
        <v>6</v>
      </c>
      <c r="Q69" s="115">
        <v>9</v>
      </c>
      <c r="R69" s="115">
        <v>19</v>
      </c>
      <c r="S69" s="115">
        <v>354047</v>
      </c>
      <c r="T69" s="115">
        <v>17</v>
      </c>
      <c r="U69" s="115">
        <v>8</v>
      </c>
      <c r="V69" s="115">
        <v>9</v>
      </c>
      <c r="W69" s="115">
        <v>41</v>
      </c>
      <c r="X69" s="115">
        <v>22</v>
      </c>
      <c r="Y69" s="115">
        <v>19</v>
      </c>
      <c r="Z69" s="115">
        <v>204</v>
      </c>
      <c r="AA69" s="115">
        <v>2965000</v>
      </c>
      <c r="AB69" s="115">
        <v>4</v>
      </c>
      <c r="AC69" s="115">
        <v>3</v>
      </c>
      <c r="AD69" s="115">
        <v>1</v>
      </c>
      <c r="AE69" s="115">
        <v>52</v>
      </c>
      <c r="AF69" s="115">
        <v>37</v>
      </c>
      <c r="AG69" s="115">
        <v>15</v>
      </c>
      <c r="AH69" s="115">
        <v>52</v>
      </c>
      <c r="AI69" s="115">
        <v>156000</v>
      </c>
    </row>
    <row r="70" spans="1:35" ht="14.25" customHeight="1">
      <c r="A70" s="150" t="s">
        <v>221</v>
      </c>
      <c r="B70" s="77" t="s">
        <v>300</v>
      </c>
      <c r="C70" s="78" t="s">
        <v>302</v>
      </c>
      <c r="D70" s="116">
        <v>694</v>
      </c>
      <c r="E70" s="116">
        <v>343</v>
      </c>
      <c r="F70" s="116">
        <v>351</v>
      </c>
      <c r="G70" s="116">
        <v>804</v>
      </c>
      <c r="H70" s="116">
        <v>388</v>
      </c>
      <c r="I70" s="116">
        <v>416</v>
      </c>
      <c r="J70" s="116">
        <v>8179</v>
      </c>
      <c r="K70" s="116">
        <v>17969263</v>
      </c>
      <c r="L70" s="116">
        <v>0</v>
      </c>
      <c r="M70" s="116">
        <v>0</v>
      </c>
      <c r="N70" s="116">
        <v>0</v>
      </c>
      <c r="O70" s="116">
        <v>15</v>
      </c>
      <c r="P70" s="116">
        <v>6</v>
      </c>
      <c r="Q70" s="116">
        <v>9</v>
      </c>
      <c r="R70" s="116">
        <v>19</v>
      </c>
      <c r="S70" s="116">
        <v>354047</v>
      </c>
      <c r="T70" s="116">
        <v>17</v>
      </c>
      <c r="U70" s="116">
        <v>8</v>
      </c>
      <c r="V70" s="116">
        <v>9</v>
      </c>
      <c r="W70" s="116">
        <v>41</v>
      </c>
      <c r="X70" s="116">
        <v>22</v>
      </c>
      <c r="Y70" s="116">
        <v>19</v>
      </c>
      <c r="Z70" s="116">
        <v>204</v>
      </c>
      <c r="AA70" s="116">
        <v>2965000</v>
      </c>
      <c r="AB70" s="116">
        <v>2</v>
      </c>
      <c r="AC70" s="116">
        <v>2</v>
      </c>
      <c r="AD70" s="116">
        <v>0</v>
      </c>
      <c r="AE70" s="116">
        <v>28</v>
      </c>
      <c r="AF70" s="116">
        <v>25</v>
      </c>
      <c r="AG70" s="116">
        <v>3</v>
      </c>
      <c r="AH70" s="116">
        <v>28</v>
      </c>
      <c r="AI70" s="116">
        <v>84000</v>
      </c>
    </row>
    <row r="71" spans="1:35" ht="14.25" customHeight="1">
      <c r="A71" s="151"/>
      <c r="B71" s="79" t="s">
        <v>304</v>
      </c>
      <c r="C71" s="80" t="s">
        <v>495</v>
      </c>
      <c r="D71" s="116">
        <v>59</v>
      </c>
      <c r="E71" s="116">
        <v>29</v>
      </c>
      <c r="F71" s="116">
        <v>30</v>
      </c>
      <c r="G71" s="116">
        <v>73</v>
      </c>
      <c r="H71" s="116">
        <v>36</v>
      </c>
      <c r="I71" s="116">
        <v>37</v>
      </c>
      <c r="J71" s="116">
        <v>717</v>
      </c>
      <c r="K71" s="116">
        <v>1575249</v>
      </c>
      <c r="L71" s="116">
        <v>0</v>
      </c>
      <c r="M71" s="116">
        <v>0</v>
      </c>
      <c r="N71" s="116">
        <v>0</v>
      </c>
      <c r="O71" s="116">
        <v>0</v>
      </c>
      <c r="P71" s="116">
        <v>0</v>
      </c>
      <c r="Q71" s="116">
        <v>0</v>
      </c>
      <c r="R71" s="116">
        <v>0</v>
      </c>
      <c r="S71" s="116">
        <v>0</v>
      </c>
      <c r="T71" s="116">
        <v>0</v>
      </c>
      <c r="U71" s="116">
        <v>0</v>
      </c>
      <c r="V71" s="116">
        <v>0</v>
      </c>
      <c r="W71" s="116">
        <v>0</v>
      </c>
      <c r="X71" s="116">
        <v>0</v>
      </c>
      <c r="Y71" s="116">
        <v>0</v>
      </c>
      <c r="Z71" s="116">
        <v>0</v>
      </c>
      <c r="AA71" s="116">
        <v>0</v>
      </c>
      <c r="AB71" s="116">
        <v>2</v>
      </c>
      <c r="AC71" s="116">
        <v>1</v>
      </c>
      <c r="AD71" s="116">
        <v>1</v>
      </c>
      <c r="AE71" s="116">
        <v>24</v>
      </c>
      <c r="AF71" s="116">
        <v>12</v>
      </c>
      <c r="AG71" s="116">
        <v>12</v>
      </c>
      <c r="AH71" s="116">
        <v>24</v>
      </c>
      <c r="AI71" s="116">
        <v>72000</v>
      </c>
    </row>
    <row r="72" spans="1:35" ht="14.25" customHeight="1">
      <c r="A72" s="99" t="s">
        <v>431</v>
      </c>
      <c r="B72" s="75" t="s">
        <v>296</v>
      </c>
      <c r="C72" s="76" t="s">
        <v>298</v>
      </c>
      <c r="D72" s="115">
        <v>1268</v>
      </c>
      <c r="E72" s="115">
        <v>655</v>
      </c>
      <c r="F72" s="115">
        <v>613</v>
      </c>
      <c r="G72" s="115">
        <v>1369</v>
      </c>
      <c r="H72" s="115">
        <v>711</v>
      </c>
      <c r="I72" s="115">
        <v>658</v>
      </c>
      <c r="J72" s="115">
        <v>13905</v>
      </c>
      <c r="K72" s="115">
        <v>30549640</v>
      </c>
      <c r="L72" s="115">
        <v>0</v>
      </c>
      <c r="M72" s="115">
        <v>0</v>
      </c>
      <c r="N72" s="115">
        <v>0</v>
      </c>
      <c r="O72" s="115">
        <v>8</v>
      </c>
      <c r="P72" s="115">
        <v>4</v>
      </c>
      <c r="Q72" s="115">
        <v>4</v>
      </c>
      <c r="R72" s="115">
        <v>15</v>
      </c>
      <c r="S72" s="115">
        <v>453784</v>
      </c>
      <c r="T72" s="115">
        <v>9</v>
      </c>
      <c r="U72" s="115">
        <v>7</v>
      </c>
      <c r="V72" s="115">
        <v>2</v>
      </c>
      <c r="W72" s="115">
        <v>25</v>
      </c>
      <c r="X72" s="115">
        <v>18</v>
      </c>
      <c r="Y72" s="115">
        <v>7</v>
      </c>
      <c r="Z72" s="115">
        <v>127</v>
      </c>
      <c r="AA72" s="115">
        <v>1373590</v>
      </c>
      <c r="AB72" s="115">
        <v>1</v>
      </c>
      <c r="AC72" s="115">
        <v>0</v>
      </c>
      <c r="AD72" s="115">
        <v>1</v>
      </c>
      <c r="AE72" s="115">
        <v>3</v>
      </c>
      <c r="AF72" s="115">
        <v>2</v>
      </c>
      <c r="AG72" s="115">
        <v>1</v>
      </c>
      <c r="AH72" s="115">
        <v>29</v>
      </c>
      <c r="AI72" s="115">
        <v>87000</v>
      </c>
    </row>
    <row r="73" spans="1:35" ht="14.25" customHeight="1">
      <c r="A73" s="150" t="s">
        <v>222</v>
      </c>
      <c r="B73" s="77" t="s">
        <v>300</v>
      </c>
      <c r="C73" s="78" t="s">
        <v>302</v>
      </c>
      <c r="D73" s="116">
        <v>1247</v>
      </c>
      <c r="E73" s="116">
        <v>647</v>
      </c>
      <c r="F73" s="116">
        <v>600</v>
      </c>
      <c r="G73" s="116">
        <v>1347</v>
      </c>
      <c r="H73" s="116">
        <v>702</v>
      </c>
      <c r="I73" s="116">
        <v>645</v>
      </c>
      <c r="J73" s="116">
        <v>13659</v>
      </c>
      <c r="K73" s="116">
        <v>30009178</v>
      </c>
      <c r="L73" s="116">
        <v>0</v>
      </c>
      <c r="M73" s="116">
        <v>0</v>
      </c>
      <c r="N73" s="116">
        <v>0</v>
      </c>
      <c r="O73" s="116">
        <v>8</v>
      </c>
      <c r="P73" s="116">
        <v>4</v>
      </c>
      <c r="Q73" s="116">
        <v>4</v>
      </c>
      <c r="R73" s="116">
        <v>15</v>
      </c>
      <c r="S73" s="116">
        <v>453784</v>
      </c>
      <c r="T73" s="116">
        <v>4</v>
      </c>
      <c r="U73" s="116">
        <v>2</v>
      </c>
      <c r="V73" s="116">
        <v>2</v>
      </c>
      <c r="W73" s="116">
        <v>19</v>
      </c>
      <c r="X73" s="116">
        <v>12</v>
      </c>
      <c r="Y73" s="116">
        <v>7</v>
      </c>
      <c r="Z73" s="116">
        <v>99</v>
      </c>
      <c r="AA73" s="116">
        <v>1126590</v>
      </c>
      <c r="AB73" s="116">
        <v>1</v>
      </c>
      <c r="AC73" s="116">
        <v>0</v>
      </c>
      <c r="AD73" s="116">
        <v>1</v>
      </c>
      <c r="AE73" s="116">
        <v>3</v>
      </c>
      <c r="AF73" s="116">
        <v>2</v>
      </c>
      <c r="AG73" s="116">
        <v>1</v>
      </c>
      <c r="AH73" s="116">
        <v>29</v>
      </c>
      <c r="AI73" s="116">
        <v>87000</v>
      </c>
    </row>
    <row r="74" spans="1:35" ht="14.25" customHeight="1">
      <c r="A74" s="151"/>
      <c r="B74" s="79" t="s">
        <v>304</v>
      </c>
      <c r="C74" s="80" t="s">
        <v>495</v>
      </c>
      <c r="D74" s="116">
        <v>21</v>
      </c>
      <c r="E74" s="116">
        <v>8</v>
      </c>
      <c r="F74" s="116">
        <v>13</v>
      </c>
      <c r="G74" s="116">
        <v>22</v>
      </c>
      <c r="H74" s="116">
        <v>9</v>
      </c>
      <c r="I74" s="116">
        <v>13</v>
      </c>
      <c r="J74" s="116">
        <v>246</v>
      </c>
      <c r="K74" s="116">
        <v>540462</v>
      </c>
      <c r="L74" s="116">
        <v>0</v>
      </c>
      <c r="M74" s="116">
        <v>0</v>
      </c>
      <c r="N74" s="116">
        <v>0</v>
      </c>
      <c r="O74" s="116">
        <v>0</v>
      </c>
      <c r="P74" s="116">
        <v>0</v>
      </c>
      <c r="Q74" s="116">
        <v>0</v>
      </c>
      <c r="R74" s="116">
        <v>0</v>
      </c>
      <c r="S74" s="116">
        <v>0</v>
      </c>
      <c r="T74" s="116">
        <v>5</v>
      </c>
      <c r="U74" s="116">
        <v>5</v>
      </c>
      <c r="V74" s="116">
        <v>0</v>
      </c>
      <c r="W74" s="116">
        <v>6</v>
      </c>
      <c r="X74" s="116">
        <v>6</v>
      </c>
      <c r="Y74" s="116">
        <v>0</v>
      </c>
      <c r="Z74" s="116">
        <v>28</v>
      </c>
      <c r="AA74" s="116">
        <v>247000</v>
      </c>
      <c r="AB74" s="116">
        <v>0</v>
      </c>
      <c r="AC74" s="116">
        <v>0</v>
      </c>
      <c r="AD74" s="116">
        <v>0</v>
      </c>
      <c r="AE74" s="116">
        <v>0</v>
      </c>
      <c r="AF74" s="116">
        <v>0</v>
      </c>
      <c r="AG74" s="116">
        <v>0</v>
      </c>
      <c r="AH74" s="116">
        <v>0</v>
      </c>
      <c r="AI74" s="116">
        <v>0</v>
      </c>
    </row>
    <row r="75" spans="1:35" ht="14.25" customHeight="1">
      <c r="A75" s="99" t="s">
        <v>432</v>
      </c>
      <c r="B75" s="75" t="s">
        <v>296</v>
      </c>
      <c r="C75" s="76" t="s">
        <v>298</v>
      </c>
      <c r="D75" s="115">
        <v>109</v>
      </c>
      <c r="E75" s="115">
        <v>50</v>
      </c>
      <c r="F75" s="115">
        <v>59</v>
      </c>
      <c r="G75" s="115">
        <v>117</v>
      </c>
      <c r="H75" s="115">
        <v>54</v>
      </c>
      <c r="I75" s="115">
        <v>63</v>
      </c>
      <c r="J75" s="115">
        <v>1241</v>
      </c>
      <c r="K75" s="115">
        <v>2726477</v>
      </c>
      <c r="L75" s="115">
        <v>15</v>
      </c>
      <c r="M75" s="115">
        <v>5</v>
      </c>
      <c r="N75" s="115">
        <v>10</v>
      </c>
      <c r="O75" s="115">
        <v>26</v>
      </c>
      <c r="P75" s="115">
        <v>12</v>
      </c>
      <c r="Q75" s="115">
        <v>14</v>
      </c>
      <c r="R75" s="115">
        <v>26</v>
      </c>
      <c r="S75" s="115">
        <v>882733</v>
      </c>
      <c r="T75" s="115">
        <v>1</v>
      </c>
      <c r="U75" s="115">
        <v>0</v>
      </c>
      <c r="V75" s="115">
        <v>1</v>
      </c>
      <c r="W75" s="115">
        <v>4</v>
      </c>
      <c r="X75" s="115">
        <v>2</v>
      </c>
      <c r="Y75" s="115">
        <v>2</v>
      </c>
      <c r="Z75" s="115">
        <v>35</v>
      </c>
      <c r="AA75" s="115">
        <v>263300</v>
      </c>
      <c r="AB75" s="115">
        <v>3</v>
      </c>
      <c r="AC75" s="115">
        <v>1</v>
      </c>
      <c r="AD75" s="115">
        <v>2</v>
      </c>
      <c r="AE75" s="115">
        <v>3</v>
      </c>
      <c r="AF75" s="115">
        <v>1</v>
      </c>
      <c r="AG75" s="115">
        <v>2</v>
      </c>
      <c r="AH75" s="115">
        <v>34</v>
      </c>
      <c r="AI75" s="115">
        <v>102000</v>
      </c>
    </row>
    <row r="76" spans="1:35" ht="14.25" customHeight="1">
      <c r="A76" s="150" t="s">
        <v>224</v>
      </c>
      <c r="B76" s="77" t="s">
        <v>300</v>
      </c>
      <c r="C76" s="78" t="s">
        <v>302</v>
      </c>
      <c r="D76" s="116">
        <v>105</v>
      </c>
      <c r="E76" s="116">
        <v>49</v>
      </c>
      <c r="F76" s="116">
        <v>56</v>
      </c>
      <c r="G76" s="116">
        <v>113</v>
      </c>
      <c r="H76" s="116">
        <v>53</v>
      </c>
      <c r="I76" s="116">
        <v>60</v>
      </c>
      <c r="J76" s="116">
        <v>1197</v>
      </c>
      <c r="K76" s="116">
        <v>2629809</v>
      </c>
      <c r="L76" s="116">
        <v>15</v>
      </c>
      <c r="M76" s="116">
        <v>5</v>
      </c>
      <c r="N76" s="116">
        <v>10</v>
      </c>
      <c r="O76" s="116">
        <v>26</v>
      </c>
      <c r="P76" s="116">
        <v>12</v>
      </c>
      <c r="Q76" s="116">
        <v>14</v>
      </c>
      <c r="R76" s="116">
        <v>26</v>
      </c>
      <c r="S76" s="116">
        <v>882733</v>
      </c>
      <c r="T76" s="116">
        <v>1</v>
      </c>
      <c r="U76" s="116">
        <v>0</v>
      </c>
      <c r="V76" s="116">
        <v>1</v>
      </c>
      <c r="W76" s="116">
        <v>4</v>
      </c>
      <c r="X76" s="116">
        <v>2</v>
      </c>
      <c r="Y76" s="116">
        <v>2</v>
      </c>
      <c r="Z76" s="116">
        <v>35</v>
      </c>
      <c r="AA76" s="116">
        <v>263300</v>
      </c>
      <c r="AB76" s="116">
        <v>3</v>
      </c>
      <c r="AC76" s="116">
        <v>1</v>
      </c>
      <c r="AD76" s="116">
        <v>2</v>
      </c>
      <c r="AE76" s="116">
        <v>3</v>
      </c>
      <c r="AF76" s="116">
        <v>1</v>
      </c>
      <c r="AG76" s="116">
        <v>2</v>
      </c>
      <c r="AH76" s="116">
        <v>34</v>
      </c>
      <c r="AI76" s="116">
        <v>102000</v>
      </c>
    </row>
    <row r="77" spans="1:35" ht="14.25" customHeight="1">
      <c r="A77" s="151"/>
      <c r="B77" s="79" t="s">
        <v>304</v>
      </c>
      <c r="C77" s="80" t="s">
        <v>495</v>
      </c>
      <c r="D77" s="116">
        <v>4</v>
      </c>
      <c r="E77" s="116">
        <v>1</v>
      </c>
      <c r="F77" s="116">
        <v>3</v>
      </c>
      <c r="G77" s="116">
        <v>4</v>
      </c>
      <c r="H77" s="116">
        <v>1</v>
      </c>
      <c r="I77" s="116">
        <v>3</v>
      </c>
      <c r="J77" s="116">
        <v>44</v>
      </c>
      <c r="K77" s="116">
        <v>96668</v>
      </c>
      <c r="L77" s="116">
        <v>0</v>
      </c>
      <c r="M77" s="116">
        <v>0</v>
      </c>
      <c r="N77" s="116">
        <v>0</v>
      </c>
      <c r="O77" s="116">
        <v>0</v>
      </c>
      <c r="P77" s="116">
        <v>0</v>
      </c>
      <c r="Q77" s="116">
        <v>0</v>
      </c>
      <c r="R77" s="116">
        <v>0</v>
      </c>
      <c r="S77" s="116">
        <v>0</v>
      </c>
      <c r="T77" s="116">
        <v>0</v>
      </c>
      <c r="U77" s="116">
        <v>0</v>
      </c>
      <c r="V77" s="116">
        <v>0</v>
      </c>
      <c r="W77" s="116">
        <v>0</v>
      </c>
      <c r="X77" s="116">
        <v>0</v>
      </c>
      <c r="Y77" s="116">
        <v>0</v>
      </c>
      <c r="Z77" s="116">
        <v>0</v>
      </c>
      <c r="AA77" s="116">
        <v>0</v>
      </c>
      <c r="AB77" s="116">
        <v>0</v>
      </c>
      <c r="AC77" s="116">
        <v>0</v>
      </c>
      <c r="AD77" s="116">
        <v>0</v>
      </c>
      <c r="AE77" s="116">
        <v>0</v>
      </c>
      <c r="AF77" s="116">
        <v>0</v>
      </c>
      <c r="AG77" s="116">
        <v>0</v>
      </c>
      <c r="AH77" s="116">
        <v>0</v>
      </c>
      <c r="AI77" s="116">
        <v>0</v>
      </c>
    </row>
    <row r="78" spans="1:35" ht="14.25" customHeight="1">
      <c r="A78" s="99" t="s">
        <v>433</v>
      </c>
      <c r="B78" s="75" t="s">
        <v>296</v>
      </c>
      <c r="C78" s="76" t="s">
        <v>298</v>
      </c>
      <c r="D78" s="115">
        <v>18</v>
      </c>
      <c r="E78" s="115">
        <v>4</v>
      </c>
      <c r="F78" s="115">
        <v>14</v>
      </c>
      <c r="G78" s="115">
        <v>20</v>
      </c>
      <c r="H78" s="115">
        <v>6</v>
      </c>
      <c r="I78" s="115">
        <v>14</v>
      </c>
      <c r="J78" s="115">
        <v>219</v>
      </c>
      <c r="K78" s="115">
        <v>488043</v>
      </c>
      <c r="L78" s="115">
        <v>0</v>
      </c>
      <c r="M78" s="115">
        <v>0</v>
      </c>
      <c r="N78" s="115">
        <v>0</v>
      </c>
      <c r="O78" s="115">
        <v>0</v>
      </c>
      <c r="P78" s="115">
        <v>0</v>
      </c>
      <c r="Q78" s="115">
        <v>0</v>
      </c>
      <c r="R78" s="115">
        <v>0</v>
      </c>
      <c r="S78" s="115">
        <v>0</v>
      </c>
      <c r="T78" s="115">
        <v>0</v>
      </c>
      <c r="U78" s="115">
        <v>0</v>
      </c>
      <c r="V78" s="115">
        <v>0</v>
      </c>
      <c r="W78" s="115">
        <v>0</v>
      </c>
      <c r="X78" s="115">
        <v>0</v>
      </c>
      <c r="Y78" s="115">
        <v>0</v>
      </c>
      <c r="Z78" s="115">
        <v>0</v>
      </c>
      <c r="AA78" s="115">
        <v>0</v>
      </c>
      <c r="AB78" s="115">
        <v>1</v>
      </c>
      <c r="AC78" s="115">
        <v>1</v>
      </c>
      <c r="AD78" s="115">
        <v>0</v>
      </c>
      <c r="AE78" s="115">
        <v>1</v>
      </c>
      <c r="AF78" s="115">
        <v>1</v>
      </c>
      <c r="AG78" s="115">
        <v>0</v>
      </c>
      <c r="AH78" s="115">
        <v>4</v>
      </c>
      <c r="AI78" s="115">
        <v>12000</v>
      </c>
    </row>
    <row r="79" spans="1:35" ht="14.25" customHeight="1">
      <c r="A79" s="150" t="s">
        <v>225</v>
      </c>
      <c r="B79" s="77" t="s">
        <v>300</v>
      </c>
      <c r="C79" s="78" t="s">
        <v>302</v>
      </c>
      <c r="D79" s="116">
        <v>9</v>
      </c>
      <c r="E79" s="116">
        <v>4</v>
      </c>
      <c r="F79" s="116">
        <v>5</v>
      </c>
      <c r="G79" s="116">
        <v>11</v>
      </c>
      <c r="H79" s="116">
        <v>6</v>
      </c>
      <c r="I79" s="116">
        <v>5</v>
      </c>
      <c r="J79" s="116">
        <v>119</v>
      </c>
      <c r="K79" s="116">
        <v>256743</v>
      </c>
      <c r="L79" s="116">
        <v>0</v>
      </c>
      <c r="M79" s="116">
        <v>0</v>
      </c>
      <c r="N79" s="116">
        <v>0</v>
      </c>
      <c r="O79" s="116">
        <v>0</v>
      </c>
      <c r="P79" s="116">
        <v>0</v>
      </c>
      <c r="Q79" s="116">
        <v>0</v>
      </c>
      <c r="R79" s="116">
        <v>0</v>
      </c>
      <c r="S79" s="116">
        <v>0</v>
      </c>
      <c r="T79" s="116">
        <v>0</v>
      </c>
      <c r="U79" s="116">
        <v>0</v>
      </c>
      <c r="V79" s="116">
        <v>0</v>
      </c>
      <c r="W79" s="116">
        <v>0</v>
      </c>
      <c r="X79" s="116">
        <v>0</v>
      </c>
      <c r="Y79" s="116">
        <v>0</v>
      </c>
      <c r="Z79" s="116">
        <v>0</v>
      </c>
      <c r="AA79" s="116">
        <v>0</v>
      </c>
      <c r="AB79" s="116">
        <v>1</v>
      </c>
      <c r="AC79" s="116">
        <v>1</v>
      </c>
      <c r="AD79" s="116">
        <v>0</v>
      </c>
      <c r="AE79" s="116">
        <v>1</v>
      </c>
      <c r="AF79" s="116">
        <v>1</v>
      </c>
      <c r="AG79" s="116">
        <v>0</v>
      </c>
      <c r="AH79" s="116">
        <v>4</v>
      </c>
      <c r="AI79" s="116">
        <v>12000</v>
      </c>
    </row>
    <row r="80" spans="1:35" ht="14.25" customHeight="1">
      <c r="A80" s="151"/>
      <c r="B80" s="79" t="s">
        <v>304</v>
      </c>
      <c r="C80" s="80" t="s">
        <v>495</v>
      </c>
      <c r="D80" s="117">
        <v>9</v>
      </c>
      <c r="E80" s="117">
        <v>0</v>
      </c>
      <c r="F80" s="117">
        <v>9</v>
      </c>
      <c r="G80" s="117">
        <v>9</v>
      </c>
      <c r="H80" s="117">
        <v>0</v>
      </c>
      <c r="I80" s="117">
        <v>9</v>
      </c>
      <c r="J80" s="117">
        <v>100</v>
      </c>
      <c r="K80" s="117">
        <v>231300</v>
      </c>
      <c r="L80" s="117">
        <v>0</v>
      </c>
      <c r="M80" s="117">
        <v>0</v>
      </c>
      <c r="N80" s="117">
        <v>0</v>
      </c>
      <c r="O80" s="117">
        <v>0</v>
      </c>
      <c r="P80" s="117">
        <v>0</v>
      </c>
      <c r="Q80" s="117">
        <v>0</v>
      </c>
      <c r="R80" s="117">
        <v>0</v>
      </c>
      <c r="S80" s="117">
        <v>0</v>
      </c>
      <c r="T80" s="117">
        <v>0</v>
      </c>
      <c r="U80" s="117">
        <v>0</v>
      </c>
      <c r="V80" s="117">
        <v>0</v>
      </c>
      <c r="W80" s="117">
        <v>0</v>
      </c>
      <c r="X80" s="117">
        <v>0</v>
      </c>
      <c r="Y80" s="117">
        <v>0</v>
      </c>
      <c r="Z80" s="117">
        <v>0</v>
      </c>
      <c r="AA80" s="117">
        <v>0</v>
      </c>
      <c r="AB80" s="117">
        <v>0</v>
      </c>
      <c r="AC80" s="117">
        <v>0</v>
      </c>
      <c r="AD80" s="117">
        <v>0</v>
      </c>
      <c r="AE80" s="117">
        <v>0</v>
      </c>
      <c r="AF80" s="117">
        <v>0</v>
      </c>
      <c r="AG80" s="117">
        <v>0</v>
      </c>
      <c r="AH80" s="117">
        <v>0</v>
      </c>
      <c r="AI80" s="117">
        <v>0</v>
      </c>
    </row>
    <row r="81" spans="1:34" ht="17.25" customHeight="1">
      <c r="A81" s="118" t="s">
        <v>389</v>
      </c>
      <c r="B81" s="118"/>
      <c r="C81" s="118"/>
      <c r="AH81"/>
    </row>
    <row r="82" spans="1:34" ht="12.75">
      <c r="A82" s="94" t="s">
        <v>226</v>
      </c>
      <c r="B82" s="118"/>
      <c r="C82" s="118"/>
      <c r="R82" s="119"/>
      <c r="S82" s="119"/>
      <c r="T82" s="119"/>
    </row>
    <row r="83" spans="1:34" ht="14.25">
      <c r="A83" s="121" t="s">
        <v>501</v>
      </c>
      <c r="B83" s="118"/>
      <c r="C83" s="118"/>
    </row>
    <row r="84" spans="1:34" ht="12.75">
      <c r="A84" s="122"/>
    </row>
  </sheetData>
  <mergeCells count="68">
    <mergeCell ref="D4:K6"/>
    <mergeCell ref="L4:S6"/>
    <mergeCell ref="T4:AA6"/>
    <mergeCell ref="AB4:AI6"/>
    <mergeCell ref="D7:F8"/>
    <mergeCell ref="G7:I8"/>
    <mergeCell ref="J7:J11"/>
    <mergeCell ref="K7:K11"/>
    <mergeCell ref="L7:N8"/>
    <mergeCell ref="AE7:AG8"/>
    <mergeCell ref="AH7:AH11"/>
    <mergeCell ref="AI7:AI11"/>
    <mergeCell ref="D9:D11"/>
    <mergeCell ref="E9:E11"/>
    <mergeCell ref="F9:F11"/>
    <mergeCell ref="G9:G11"/>
    <mergeCell ref="H9:H11"/>
    <mergeCell ref="O7:Q8"/>
    <mergeCell ref="R7:R11"/>
    <mergeCell ref="S7:S11"/>
    <mergeCell ref="T7:V8"/>
    <mergeCell ref="W7:Y8"/>
    <mergeCell ref="Z7:Z11"/>
    <mergeCell ref="Q9:Q11"/>
    <mergeCell ref="T9:T11"/>
    <mergeCell ref="A19:A20"/>
    <mergeCell ref="W9:W11"/>
    <mergeCell ref="X9:X11"/>
    <mergeCell ref="Y9:Y11"/>
    <mergeCell ref="AB9:AB11"/>
    <mergeCell ref="I9:I11"/>
    <mergeCell ref="L9:L11"/>
    <mergeCell ref="M9:M11"/>
    <mergeCell ref="N9:N11"/>
    <mergeCell ref="O9:O11"/>
    <mergeCell ref="P9:P11"/>
    <mergeCell ref="AA7:AA11"/>
    <mergeCell ref="AB7:AD8"/>
    <mergeCell ref="U9:U11"/>
    <mergeCell ref="V9:V11"/>
    <mergeCell ref="A4:C11"/>
    <mergeCell ref="AE9:AE11"/>
    <mergeCell ref="AF9:AF11"/>
    <mergeCell ref="AG9:AG11"/>
    <mergeCell ref="A13:A14"/>
    <mergeCell ref="A16:A17"/>
    <mergeCell ref="AC9:AC11"/>
    <mergeCell ref="AD9:AD11"/>
    <mergeCell ref="A55:A56"/>
    <mergeCell ref="A22:A23"/>
    <mergeCell ref="A25:A26"/>
    <mergeCell ref="A28:A29"/>
    <mergeCell ref="A31:A32"/>
    <mergeCell ref="A34:A35"/>
    <mergeCell ref="A37:A38"/>
    <mergeCell ref="A40:A41"/>
    <mergeCell ref="A43:A44"/>
    <mergeCell ref="A46:A47"/>
    <mergeCell ref="A49:A50"/>
    <mergeCell ref="A52:A53"/>
    <mergeCell ref="A76:A77"/>
    <mergeCell ref="A79:A80"/>
    <mergeCell ref="A58:A59"/>
    <mergeCell ref="A61:A62"/>
    <mergeCell ref="A64:A65"/>
    <mergeCell ref="A67:A68"/>
    <mergeCell ref="A70:A71"/>
    <mergeCell ref="A73:A74"/>
  </mergeCells>
  <phoneticPr fontId="6" type="noConversion"/>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91"/>
  <sheetViews>
    <sheetView topLeftCell="A55" zoomScaleNormal="100" zoomScaleSheetLayoutView="100" workbookViewId="0">
      <selection activeCell="A78" sqref="A78:A83"/>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362</v>
      </c>
      <c r="B3" s="74"/>
      <c r="C3" s="74"/>
      <c r="D3" s="61"/>
      <c r="E3" s="61"/>
      <c r="F3" s="61"/>
      <c r="G3" s="61"/>
      <c r="H3" s="61"/>
      <c r="I3" s="61"/>
      <c r="J3" s="61"/>
      <c r="K3" s="61"/>
      <c r="L3" s="61"/>
      <c r="M3" s="61"/>
      <c r="N3" s="61"/>
      <c r="O3" s="61"/>
      <c r="P3" s="61"/>
      <c r="Q3" s="61"/>
      <c r="R3" s="61"/>
    </row>
    <row r="4" spans="1:18" s="51" customFormat="1" ht="22.5" customHeight="1">
      <c r="A4" s="138" t="s">
        <v>332</v>
      </c>
      <c r="B4" s="158"/>
      <c r="C4" s="159"/>
      <c r="D4" s="138" t="s">
        <v>333</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320</v>
      </c>
      <c r="B12" s="75" t="s">
        <v>343</v>
      </c>
      <c r="C12" s="76" t="s">
        <v>344</v>
      </c>
      <c r="D12" s="88">
        <f>SUM(E12:F12)</f>
        <v>109024</v>
      </c>
      <c r="E12" s="85">
        <v>55007</v>
      </c>
      <c r="F12" s="85">
        <v>54017</v>
      </c>
      <c r="G12" s="85">
        <v>906194</v>
      </c>
      <c r="H12" s="85">
        <v>1723932253</v>
      </c>
      <c r="I12" s="85">
        <v>0</v>
      </c>
      <c r="J12" s="85">
        <v>0</v>
      </c>
      <c r="K12" s="85">
        <v>0</v>
      </c>
      <c r="L12" s="85">
        <v>0</v>
      </c>
      <c r="M12" s="85">
        <v>0</v>
      </c>
      <c r="N12" s="85">
        <f>SUM(O12:P12)</f>
        <v>10425</v>
      </c>
      <c r="O12" s="85">
        <v>5435</v>
      </c>
      <c r="P12" s="85">
        <v>4990</v>
      </c>
      <c r="Q12" s="85">
        <v>112674</v>
      </c>
      <c r="R12" s="85">
        <v>313293783</v>
      </c>
    </row>
    <row r="13" spans="1:18" ht="13.5" customHeight="1">
      <c r="A13" s="154" t="s">
        <v>201</v>
      </c>
      <c r="B13" s="77" t="s">
        <v>345</v>
      </c>
      <c r="C13" s="78" t="s">
        <v>346</v>
      </c>
      <c r="D13" s="89">
        <f>SUM(E13:F13)</f>
        <v>107408</v>
      </c>
      <c r="E13" s="59">
        <v>54168</v>
      </c>
      <c r="F13" s="59">
        <v>53240</v>
      </c>
      <c r="G13" s="59">
        <v>887818</v>
      </c>
      <c r="H13" s="59">
        <v>1695311153</v>
      </c>
      <c r="I13" s="86">
        <v>0</v>
      </c>
      <c r="J13" s="86">
        <v>0</v>
      </c>
      <c r="K13" s="86">
        <v>0</v>
      </c>
      <c r="L13" s="86">
        <v>0</v>
      </c>
      <c r="M13" s="86">
        <v>0</v>
      </c>
      <c r="N13" s="59">
        <f>SUM(O13:P13)</f>
        <v>9544</v>
      </c>
      <c r="O13" s="59">
        <v>5005</v>
      </c>
      <c r="P13" s="59">
        <v>4539</v>
      </c>
      <c r="Q13" s="59">
        <v>102892</v>
      </c>
      <c r="R13" s="59">
        <v>292476520</v>
      </c>
    </row>
    <row r="14" spans="1:18" ht="13.5" customHeight="1">
      <c r="A14" s="155"/>
      <c r="B14" s="77" t="s">
        <v>347</v>
      </c>
      <c r="C14" s="78" t="s">
        <v>348</v>
      </c>
      <c r="D14" s="89">
        <f>SUM(E14:F14)</f>
        <v>1616</v>
      </c>
      <c r="E14" s="59">
        <v>839</v>
      </c>
      <c r="F14" s="59">
        <v>777</v>
      </c>
      <c r="G14" s="59">
        <v>18376</v>
      </c>
      <c r="H14" s="59">
        <v>28621100</v>
      </c>
      <c r="I14" s="86">
        <v>0</v>
      </c>
      <c r="J14" s="86">
        <v>0</v>
      </c>
      <c r="K14" s="86">
        <v>0</v>
      </c>
      <c r="L14" s="86">
        <v>0</v>
      </c>
      <c r="M14" s="86">
        <v>0</v>
      </c>
      <c r="N14" s="59">
        <f>SUM(O14:P14)</f>
        <v>881</v>
      </c>
      <c r="O14" s="59">
        <v>430</v>
      </c>
      <c r="P14" s="59">
        <v>451</v>
      </c>
      <c r="Q14" s="59">
        <v>9782</v>
      </c>
      <c r="R14" s="59">
        <v>20817263</v>
      </c>
    </row>
    <row r="15" spans="1:18" ht="13.5" customHeight="1">
      <c r="A15" s="69" t="s">
        <v>322</v>
      </c>
      <c r="B15" s="75" t="s">
        <v>343</v>
      </c>
      <c r="C15" s="76" t="s">
        <v>344</v>
      </c>
      <c r="D15" s="90">
        <f t="shared" ref="D15:D73" si="0">SUM(E15:F15)</f>
        <v>8202</v>
      </c>
      <c r="E15" s="85">
        <v>4191</v>
      </c>
      <c r="F15" s="85">
        <v>4011</v>
      </c>
      <c r="G15" s="85">
        <v>88703</v>
      </c>
      <c r="H15" s="85">
        <v>124184200</v>
      </c>
      <c r="I15" s="85">
        <v>0</v>
      </c>
      <c r="J15" s="85">
        <v>0</v>
      </c>
      <c r="K15" s="85">
        <v>0</v>
      </c>
      <c r="L15" s="85">
        <v>0</v>
      </c>
      <c r="M15" s="85">
        <v>0</v>
      </c>
      <c r="N15" s="85">
        <f t="shared" ref="N15:N73" si="1">SUM(O15:P15)</f>
        <v>748</v>
      </c>
      <c r="O15" s="85">
        <v>377</v>
      </c>
      <c r="P15" s="85">
        <v>371</v>
      </c>
      <c r="Q15" s="85">
        <v>7757</v>
      </c>
      <c r="R15" s="85">
        <v>10248814</v>
      </c>
    </row>
    <row r="16" spans="1:18" ht="13.5" customHeight="1">
      <c r="A16" s="154" t="s">
        <v>349</v>
      </c>
      <c r="B16" s="77" t="s">
        <v>345</v>
      </c>
      <c r="C16" s="78" t="s">
        <v>346</v>
      </c>
      <c r="D16" s="89">
        <f t="shared" si="0"/>
        <v>8202</v>
      </c>
      <c r="E16" s="59">
        <v>4191</v>
      </c>
      <c r="F16" s="59">
        <v>4011</v>
      </c>
      <c r="G16" s="59">
        <v>88703</v>
      </c>
      <c r="H16" s="59">
        <v>124184200</v>
      </c>
      <c r="I16" s="86">
        <v>0</v>
      </c>
      <c r="J16" s="86">
        <v>0</v>
      </c>
      <c r="K16" s="86">
        <v>0</v>
      </c>
      <c r="L16" s="86">
        <v>0</v>
      </c>
      <c r="M16" s="86">
        <v>0</v>
      </c>
      <c r="N16" s="59">
        <f t="shared" si="1"/>
        <v>724</v>
      </c>
      <c r="O16" s="59">
        <v>369</v>
      </c>
      <c r="P16" s="59">
        <v>355</v>
      </c>
      <c r="Q16" s="59">
        <v>7598</v>
      </c>
      <c r="R16" s="59">
        <v>10025289</v>
      </c>
    </row>
    <row r="17" spans="1:18" ht="13.5" customHeight="1">
      <c r="A17" s="155"/>
      <c r="B17" s="79" t="s">
        <v>347</v>
      </c>
      <c r="C17" s="80" t="s">
        <v>348</v>
      </c>
      <c r="D17" s="89">
        <f t="shared" si="0"/>
        <v>0</v>
      </c>
      <c r="E17" s="59">
        <v>0</v>
      </c>
      <c r="F17" s="59">
        <v>0</v>
      </c>
      <c r="G17" s="59">
        <v>0</v>
      </c>
      <c r="H17" s="59">
        <v>0</v>
      </c>
      <c r="I17" s="86">
        <v>0</v>
      </c>
      <c r="J17" s="86">
        <v>0</v>
      </c>
      <c r="K17" s="86">
        <v>0</v>
      </c>
      <c r="L17" s="86">
        <v>0</v>
      </c>
      <c r="M17" s="86">
        <v>0</v>
      </c>
      <c r="N17" s="59">
        <f t="shared" si="1"/>
        <v>24</v>
      </c>
      <c r="O17" s="59">
        <v>8</v>
      </c>
      <c r="P17" s="59">
        <v>16</v>
      </c>
      <c r="Q17" s="59">
        <v>159</v>
      </c>
      <c r="R17" s="59">
        <v>223525</v>
      </c>
    </row>
    <row r="18" spans="1:18" ht="13.5" customHeight="1">
      <c r="A18" s="69" t="s">
        <v>280</v>
      </c>
      <c r="B18" s="75" t="s">
        <v>343</v>
      </c>
      <c r="C18" s="76" t="s">
        <v>344</v>
      </c>
      <c r="D18" s="90">
        <f t="shared" si="0"/>
        <v>696</v>
      </c>
      <c r="E18" s="85">
        <v>348</v>
      </c>
      <c r="F18" s="85">
        <v>348</v>
      </c>
      <c r="G18" s="85">
        <v>6891</v>
      </c>
      <c r="H18" s="85">
        <v>9647400</v>
      </c>
      <c r="I18" s="85">
        <v>0</v>
      </c>
      <c r="J18" s="85">
        <v>0</v>
      </c>
      <c r="K18" s="85">
        <v>0</v>
      </c>
      <c r="L18" s="85">
        <v>0</v>
      </c>
      <c r="M18" s="85">
        <v>0</v>
      </c>
      <c r="N18" s="85">
        <f t="shared" si="1"/>
        <v>136</v>
      </c>
      <c r="O18" s="85">
        <v>74</v>
      </c>
      <c r="P18" s="85">
        <v>62</v>
      </c>
      <c r="Q18" s="85">
        <v>1213</v>
      </c>
      <c r="R18" s="85">
        <v>1680300</v>
      </c>
    </row>
    <row r="19" spans="1:18" ht="13.5" customHeight="1">
      <c r="A19" s="150" t="s">
        <v>208</v>
      </c>
      <c r="B19" s="77" t="s">
        <v>345</v>
      </c>
      <c r="C19" s="78" t="s">
        <v>346</v>
      </c>
      <c r="D19" s="89">
        <f t="shared" si="0"/>
        <v>611</v>
      </c>
      <c r="E19" s="59">
        <v>306</v>
      </c>
      <c r="F19" s="59">
        <v>305</v>
      </c>
      <c r="G19" s="59">
        <v>5982</v>
      </c>
      <c r="H19" s="59">
        <v>8374800</v>
      </c>
      <c r="I19" s="86">
        <v>0</v>
      </c>
      <c r="J19" s="86">
        <v>0</v>
      </c>
      <c r="K19" s="86">
        <v>0</v>
      </c>
      <c r="L19" s="86">
        <v>0</v>
      </c>
      <c r="M19" s="86">
        <v>0</v>
      </c>
      <c r="N19" s="59">
        <f t="shared" si="1"/>
        <v>94</v>
      </c>
      <c r="O19" s="59">
        <v>55</v>
      </c>
      <c r="P19" s="59">
        <v>39</v>
      </c>
      <c r="Q19" s="59">
        <v>857</v>
      </c>
      <c r="R19" s="59">
        <v>1218600</v>
      </c>
    </row>
    <row r="20" spans="1:18" ht="13.5" customHeight="1">
      <c r="A20" s="151"/>
      <c r="B20" s="79" t="s">
        <v>347</v>
      </c>
      <c r="C20" s="80" t="s">
        <v>348</v>
      </c>
      <c r="D20" s="89">
        <f t="shared" si="0"/>
        <v>85</v>
      </c>
      <c r="E20" s="59">
        <v>42</v>
      </c>
      <c r="F20" s="59">
        <v>43</v>
      </c>
      <c r="G20" s="59">
        <v>909</v>
      </c>
      <c r="H20" s="59">
        <v>1272600</v>
      </c>
      <c r="I20" s="86">
        <v>0</v>
      </c>
      <c r="J20" s="86">
        <v>0</v>
      </c>
      <c r="K20" s="86">
        <v>0</v>
      </c>
      <c r="L20" s="86">
        <v>0</v>
      </c>
      <c r="M20" s="86">
        <v>0</v>
      </c>
      <c r="N20" s="59">
        <f t="shared" si="1"/>
        <v>42</v>
      </c>
      <c r="O20" s="59">
        <v>19</v>
      </c>
      <c r="P20" s="59">
        <v>23</v>
      </c>
      <c r="Q20" s="59">
        <v>356</v>
      </c>
      <c r="R20" s="59">
        <v>461700</v>
      </c>
    </row>
    <row r="21" spans="1:18" ht="13.5" customHeight="1">
      <c r="A21" s="69" t="s">
        <v>323</v>
      </c>
      <c r="B21" s="75" t="s">
        <v>343</v>
      </c>
      <c r="C21" s="76" t="s">
        <v>344</v>
      </c>
      <c r="D21" s="90">
        <f t="shared" si="0"/>
        <v>2411</v>
      </c>
      <c r="E21" s="85">
        <v>1303</v>
      </c>
      <c r="F21" s="85">
        <v>1108</v>
      </c>
      <c r="G21" s="85">
        <v>20982</v>
      </c>
      <c r="H21" s="85">
        <v>31308000</v>
      </c>
      <c r="I21" s="85">
        <v>0</v>
      </c>
      <c r="J21" s="85">
        <v>0</v>
      </c>
      <c r="K21" s="85">
        <v>0</v>
      </c>
      <c r="L21" s="85">
        <v>0</v>
      </c>
      <c r="M21" s="85">
        <v>0</v>
      </c>
      <c r="N21" s="85">
        <f t="shared" si="1"/>
        <v>134</v>
      </c>
      <c r="O21" s="85">
        <v>67</v>
      </c>
      <c r="P21" s="85">
        <v>67</v>
      </c>
      <c r="Q21" s="85">
        <v>1587</v>
      </c>
      <c r="R21" s="85">
        <v>2200900</v>
      </c>
    </row>
    <row r="22" spans="1:18" ht="13.5" customHeight="1">
      <c r="A22" s="150" t="s">
        <v>209</v>
      </c>
      <c r="B22" s="77" t="s">
        <v>345</v>
      </c>
      <c r="C22" s="78" t="s">
        <v>346</v>
      </c>
      <c r="D22" s="89">
        <f t="shared" si="0"/>
        <v>2254</v>
      </c>
      <c r="E22" s="59">
        <v>1219</v>
      </c>
      <c r="F22" s="59">
        <v>1035</v>
      </c>
      <c r="G22" s="59">
        <v>20052</v>
      </c>
      <c r="H22" s="59">
        <v>29910000</v>
      </c>
      <c r="I22" s="86">
        <v>0</v>
      </c>
      <c r="J22" s="86">
        <v>0</v>
      </c>
      <c r="K22" s="86">
        <v>0</v>
      </c>
      <c r="L22" s="86">
        <v>0</v>
      </c>
      <c r="M22" s="86">
        <v>0</v>
      </c>
      <c r="N22" s="59">
        <f t="shared" si="1"/>
        <v>94</v>
      </c>
      <c r="O22" s="59">
        <v>50</v>
      </c>
      <c r="P22" s="59">
        <v>44</v>
      </c>
      <c r="Q22" s="59">
        <v>1150</v>
      </c>
      <c r="R22" s="59">
        <v>1651500</v>
      </c>
    </row>
    <row r="23" spans="1:18" ht="13.5" customHeight="1">
      <c r="A23" s="151"/>
      <c r="B23" s="79" t="s">
        <v>347</v>
      </c>
      <c r="C23" s="80" t="s">
        <v>348</v>
      </c>
      <c r="D23" s="89">
        <f t="shared" si="0"/>
        <v>157</v>
      </c>
      <c r="E23" s="59">
        <v>84</v>
      </c>
      <c r="F23" s="59">
        <v>73</v>
      </c>
      <c r="G23" s="59">
        <v>930</v>
      </c>
      <c r="H23" s="59">
        <v>1398000</v>
      </c>
      <c r="I23" s="86">
        <v>0</v>
      </c>
      <c r="J23" s="86">
        <v>0</v>
      </c>
      <c r="K23" s="86">
        <v>0</v>
      </c>
      <c r="L23" s="86">
        <v>0</v>
      </c>
      <c r="M23" s="86">
        <v>0</v>
      </c>
      <c r="N23" s="59">
        <f t="shared" si="1"/>
        <v>40</v>
      </c>
      <c r="O23" s="59">
        <v>17</v>
      </c>
      <c r="P23" s="59">
        <v>23</v>
      </c>
      <c r="Q23" s="59">
        <v>437</v>
      </c>
      <c r="R23" s="59">
        <v>549400</v>
      </c>
    </row>
    <row r="24" spans="1:18" ht="13.5" customHeight="1">
      <c r="A24" s="69" t="s">
        <v>281</v>
      </c>
      <c r="B24" s="75" t="s">
        <v>343</v>
      </c>
      <c r="C24" s="76" t="s">
        <v>344</v>
      </c>
      <c r="D24" s="90">
        <f t="shared" si="0"/>
        <v>856</v>
      </c>
      <c r="E24" s="85">
        <v>423</v>
      </c>
      <c r="F24" s="85">
        <v>433</v>
      </c>
      <c r="G24" s="85">
        <v>9308</v>
      </c>
      <c r="H24" s="85">
        <v>13031200</v>
      </c>
      <c r="I24" s="85">
        <v>0</v>
      </c>
      <c r="J24" s="85">
        <v>0</v>
      </c>
      <c r="K24" s="85">
        <v>0</v>
      </c>
      <c r="L24" s="85">
        <v>0</v>
      </c>
      <c r="M24" s="85">
        <v>0</v>
      </c>
      <c r="N24" s="85">
        <f t="shared" si="1"/>
        <v>33</v>
      </c>
      <c r="O24" s="85">
        <v>15</v>
      </c>
      <c r="P24" s="85">
        <v>18</v>
      </c>
      <c r="Q24" s="85">
        <v>292</v>
      </c>
      <c r="R24" s="85">
        <v>421500</v>
      </c>
    </row>
    <row r="25" spans="1:18" ht="13.5" customHeight="1">
      <c r="A25" s="150" t="s">
        <v>210</v>
      </c>
      <c r="B25" s="77" t="s">
        <v>345</v>
      </c>
      <c r="C25" s="78" t="s">
        <v>346</v>
      </c>
      <c r="D25" s="89">
        <f t="shared" si="0"/>
        <v>792</v>
      </c>
      <c r="E25" s="59">
        <v>395</v>
      </c>
      <c r="F25" s="59">
        <v>397</v>
      </c>
      <c r="G25" s="59">
        <v>8669</v>
      </c>
      <c r="H25" s="59">
        <v>12136600</v>
      </c>
      <c r="I25" s="86">
        <v>0</v>
      </c>
      <c r="J25" s="86">
        <v>0</v>
      </c>
      <c r="K25" s="86">
        <v>0</v>
      </c>
      <c r="L25" s="86">
        <v>0</v>
      </c>
      <c r="M25" s="86">
        <v>0</v>
      </c>
      <c r="N25" s="59">
        <f t="shared" si="1"/>
        <v>24</v>
      </c>
      <c r="O25" s="59">
        <v>11</v>
      </c>
      <c r="P25" s="59">
        <v>13</v>
      </c>
      <c r="Q25" s="59">
        <v>216</v>
      </c>
      <c r="R25" s="59">
        <v>307500</v>
      </c>
    </row>
    <row r="26" spans="1:18" ht="13.5" customHeight="1">
      <c r="A26" s="151"/>
      <c r="B26" s="79" t="s">
        <v>347</v>
      </c>
      <c r="C26" s="80" t="s">
        <v>348</v>
      </c>
      <c r="D26" s="89">
        <f t="shared" si="0"/>
        <v>64</v>
      </c>
      <c r="E26" s="59">
        <v>28</v>
      </c>
      <c r="F26" s="59">
        <v>36</v>
      </c>
      <c r="G26" s="59">
        <v>639</v>
      </c>
      <c r="H26" s="59">
        <v>894600</v>
      </c>
      <c r="I26" s="86">
        <v>0</v>
      </c>
      <c r="J26" s="86">
        <v>0</v>
      </c>
      <c r="K26" s="86">
        <v>0</v>
      </c>
      <c r="L26" s="86">
        <v>0</v>
      </c>
      <c r="M26" s="86">
        <v>0</v>
      </c>
      <c r="N26" s="59">
        <f t="shared" si="1"/>
        <v>9</v>
      </c>
      <c r="O26" s="59">
        <v>4</v>
      </c>
      <c r="P26" s="59">
        <v>5</v>
      </c>
      <c r="Q26" s="59">
        <v>76</v>
      </c>
      <c r="R26" s="59">
        <v>114000</v>
      </c>
    </row>
    <row r="27" spans="1:18" ht="13.5" customHeight="1">
      <c r="A27" s="69" t="s">
        <v>282</v>
      </c>
      <c r="B27" s="75" t="s">
        <v>343</v>
      </c>
      <c r="C27" s="76" t="s">
        <v>344</v>
      </c>
      <c r="D27" s="90">
        <f t="shared" si="0"/>
        <v>977</v>
      </c>
      <c r="E27" s="85">
        <v>481</v>
      </c>
      <c r="F27" s="85">
        <v>496</v>
      </c>
      <c r="G27" s="85">
        <v>9943</v>
      </c>
      <c r="H27" s="85">
        <v>13920200</v>
      </c>
      <c r="I27" s="85">
        <v>0</v>
      </c>
      <c r="J27" s="85">
        <v>0</v>
      </c>
      <c r="K27" s="85">
        <v>0</v>
      </c>
      <c r="L27" s="85">
        <v>0</v>
      </c>
      <c r="M27" s="85">
        <v>0</v>
      </c>
      <c r="N27" s="85">
        <f t="shared" si="1"/>
        <v>101</v>
      </c>
      <c r="O27" s="85">
        <v>47</v>
      </c>
      <c r="P27" s="85">
        <v>54</v>
      </c>
      <c r="Q27" s="85">
        <v>1083</v>
      </c>
      <c r="R27" s="85">
        <v>1550003</v>
      </c>
    </row>
    <row r="28" spans="1:18" ht="13.5" customHeight="1">
      <c r="A28" s="150" t="s">
        <v>211</v>
      </c>
      <c r="B28" s="77" t="s">
        <v>345</v>
      </c>
      <c r="C28" s="78" t="s">
        <v>346</v>
      </c>
      <c r="D28" s="89">
        <f t="shared" si="0"/>
        <v>977</v>
      </c>
      <c r="E28" s="59">
        <v>481</v>
      </c>
      <c r="F28" s="59">
        <v>496</v>
      </c>
      <c r="G28" s="59">
        <v>9943</v>
      </c>
      <c r="H28" s="59">
        <v>13920200</v>
      </c>
      <c r="I28" s="86">
        <v>0</v>
      </c>
      <c r="J28" s="86">
        <v>0</v>
      </c>
      <c r="K28" s="86">
        <v>0</v>
      </c>
      <c r="L28" s="86">
        <v>0</v>
      </c>
      <c r="M28" s="86">
        <v>0</v>
      </c>
      <c r="N28" s="59">
        <f t="shared" si="1"/>
        <v>101</v>
      </c>
      <c r="O28" s="59">
        <v>47</v>
      </c>
      <c r="P28" s="59">
        <v>54</v>
      </c>
      <c r="Q28" s="59">
        <v>1083</v>
      </c>
      <c r="R28" s="59">
        <v>1550003</v>
      </c>
    </row>
    <row r="29" spans="1:18" ht="13.5" customHeight="1">
      <c r="A29" s="151"/>
      <c r="B29" s="79" t="s">
        <v>347</v>
      </c>
      <c r="C29" s="80" t="s">
        <v>348</v>
      </c>
      <c r="D29" s="89">
        <f t="shared" si="0"/>
        <v>0</v>
      </c>
      <c r="E29" s="59">
        <v>0</v>
      </c>
      <c r="F29" s="59">
        <v>0</v>
      </c>
      <c r="G29" s="59">
        <v>0</v>
      </c>
      <c r="H29" s="59">
        <v>0</v>
      </c>
      <c r="I29" s="86">
        <v>0</v>
      </c>
      <c r="J29" s="86">
        <v>0</v>
      </c>
      <c r="K29" s="86">
        <v>0</v>
      </c>
      <c r="L29" s="86">
        <v>0</v>
      </c>
      <c r="M29" s="86">
        <v>0</v>
      </c>
      <c r="N29" s="59">
        <f t="shared" si="1"/>
        <v>0</v>
      </c>
      <c r="O29" s="59">
        <v>0</v>
      </c>
      <c r="P29" s="59">
        <v>0</v>
      </c>
      <c r="Q29" s="59">
        <v>0</v>
      </c>
      <c r="R29" s="59">
        <v>0</v>
      </c>
    </row>
    <row r="30" spans="1:18" ht="13.5" customHeight="1">
      <c r="A30" s="69" t="s">
        <v>324</v>
      </c>
      <c r="B30" s="75" t="s">
        <v>343</v>
      </c>
      <c r="C30" s="76" t="s">
        <v>344</v>
      </c>
      <c r="D30" s="90">
        <f t="shared" si="0"/>
        <v>7504</v>
      </c>
      <c r="E30" s="85">
        <v>3700</v>
      </c>
      <c r="F30" s="85">
        <v>3804</v>
      </c>
      <c r="G30" s="85">
        <v>81698</v>
      </c>
      <c r="H30" s="85">
        <v>122547000</v>
      </c>
      <c r="I30" s="85">
        <v>0</v>
      </c>
      <c r="J30" s="85">
        <v>0</v>
      </c>
      <c r="K30" s="85">
        <v>0</v>
      </c>
      <c r="L30" s="85">
        <v>0</v>
      </c>
      <c r="M30" s="85">
        <v>0</v>
      </c>
      <c r="N30" s="85">
        <f t="shared" si="1"/>
        <v>91</v>
      </c>
      <c r="O30" s="85">
        <v>50</v>
      </c>
      <c r="P30" s="85">
        <v>41</v>
      </c>
      <c r="Q30" s="85">
        <v>873</v>
      </c>
      <c r="R30" s="85">
        <v>1286450</v>
      </c>
    </row>
    <row r="31" spans="1:18" ht="13.5" customHeight="1">
      <c r="A31" s="172" t="s">
        <v>350</v>
      </c>
      <c r="B31" s="77" t="s">
        <v>345</v>
      </c>
      <c r="C31" s="78" t="s">
        <v>346</v>
      </c>
      <c r="D31" s="89">
        <f t="shared" si="0"/>
        <v>7482</v>
      </c>
      <c r="E31" s="59">
        <v>3688</v>
      </c>
      <c r="F31" s="59">
        <v>3794</v>
      </c>
      <c r="G31" s="59">
        <v>81633</v>
      </c>
      <c r="H31" s="59">
        <v>122449500</v>
      </c>
      <c r="I31" s="86">
        <v>0</v>
      </c>
      <c r="J31" s="86">
        <v>0</v>
      </c>
      <c r="K31" s="86">
        <v>0</v>
      </c>
      <c r="L31" s="86">
        <v>0</v>
      </c>
      <c r="M31" s="86">
        <v>0</v>
      </c>
      <c r="N31" s="59">
        <f t="shared" si="1"/>
        <v>91</v>
      </c>
      <c r="O31" s="59">
        <v>50</v>
      </c>
      <c r="P31" s="59">
        <v>41</v>
      </c>
      <c r="Q31" s="59">
        <v>531</v>
      </c>
      <c r="R31" s="59">
        <v>786588</v>
      </c>
    </row>
    <row r="32" spans="1:18" ht="13.5" customHeight="1">
      <c r="A32" s="173"/>
      <c r="B32" s="79" t="s">
        <v>347</v>
      </c>
      <c r="C32" s="80" t="s">
        <v>348</v>
      </c>
      <c r="D32" s="89">
        <f t="shared" si="0"/>
        <v>22</v>
      </c>
      <c r="E32" s="59">
        <v>12</v>
      </c>
      <c r="F32" s="59">
        <v>10</v>
      </c>
      <c r="G32" s="59">
        <v>65</v>
      </c>
      <c r="H32" s="59">
        <v>97500</v>
      </c>
      <c r="I32" s="86">
        <v>0</v>
      </c>
      <c r="J32" s="86">
        <v>0</v>
      </c>
      <c r="K32" s="86">
        <v>0</v>
      </c>
      <c r="L32" s="86">
        <v>0</v>
      </c>
      <c r="M32" s="86">
        <v>0</v>
      </c>
      <c r="N32" s="59">
        <f t="shared" si="1"/>
        <v>0</v>
      </c>
      <c r="O32" s="59">
        <v>0</v>
      </c>
      <c r="P32" s="59">
        <v>0</v>
      </c>
      <c r="Q32" s="59">
        <v>342</v>
      </c>
      <c r="R32" s="59">
        <v>499862</v>
      </c>
    </row>
    <row r="33" spans="1:18" ht="13.5" customHeight="1">
      <c r="A33" s="69" t="s">
        <v>283</v>
      </c>
      <c r="B33" s="75" t="s">
        <v>343</v>
      </c>
      <c r="C33" s="76" t="s">
        <v>344</v>
      </c>
      <c r="D33" s="90">
        <f t="shared" si="0"/>
        <v>6121</v>
      </c>
      <c r="E33" s="85">
        <v>3125</v>
      </c>
      <c r="F33" s="85">
        <v>2996</v>
      </c>
      <c r="G33" s="85">
        <v>74455</v>
      </c>
      <c r="H33" s="85">
        <v>104237000</v>
      </c>
      <c r="I33" s="85">
        <v>0</v>
      </c>
      <c r="J33" s="85">
        <v>0</v>
      </c>
      <c r="K33" s="85">
        <v>0</v>
      </c>
      <c r="L33" s="85">
        <v>0</v>
      </c>
      <c r="M33" s="85">
        <v>0</v>
      </c>
      <c r="N33" s="85">
        <f t="shared" si="1"/>
        <v>127</v>
      </c>
      <c r="O33" s="85">
        <v>73</v>
      </c>
      <c r="P33" s="85">
        <v>54</v>
      </c>
      <c r="Q33" s="85">
        <v>1193</v>
      </c>
      <c r="R33" s="85">
        <v>1738350</v>
      </c>
    </row>
    <row r="34" spans="1:18" ht="13.5" customHeight="1">
      <c r="A34" s="150" t="s">
        <v>212</v>
      </c>
      <c r="B34" s="77" t="s">
        <v>345</v>
      </c>
      <c r="C34" s="78" t="s">
        <v>346</v>
      </c>
      <c r="D34" s="89">
        <f t="shared" si="0"/>
        <v>6102</v>
      </c>
      <c r="E34" s="59">
        <v>3116</v>
      </c>
      <c r="F34" s="59">
        <v>2986</v>
      </c>
      <c r="G34" s="59">
        <v>74206</v>
      </c>
      <c r="H34" s="59">
        <v>103888400</v>
      </c>
      <c r="I34" s="86">
        <v>0</v>
      </c>
      <c r="J34" s="86">
        <v>0</v>
      </c>
      <c r="K34" s="86">
        <v>0</v>
      </c>
      <c r="L34" s="86">
        <v>0</v>
      </c>
      <c r="M34" s="86">
        <v>0</v>
      </c>
      <c r="N34" s="59">
        <f t="shared" si="1"/>
        <v>127</v>
      </c>
      <c r="O34" s="59">
        <v>73</v>
      </c>
      <c r="P34" s="59">
        <v>54</v>
      </c>
      <c r="Q34" s="59">
        <v>1193</v>
      </c>
      <c r="R34" s="59">
        <v>1738350</v>
      </c>
    </row>
    <row r="35" spans="1:18" ht="13.5" customHeight="1">
      <c r="A35" s="151"/>
      <c r="B35" s="79" t="s">
        <v>347</v>
      </c>
      <c r="C35" s="80" t="s">
        <v>348</v>
      </c>
      <c r="D35" s="89">
        <f t="shared" si="0"/>
        <v>19</v>
      </c>
      <c r="E35" s="59">
        <v>9</v>
      </c>
      <c r="F35" s="59">
        <v>10</v>
      </c>
      <c r="G35" s="59">
        <v>249</v>
      </c>
      <c r="H35" s="59">
        <v>348600</v>
      </c>
      <c r="I35" s="86">
        <v>0</v>
      </c>
      <c r="J35" s="86">
        <v>0</v>
      </c>
      <c r="K35" s="86">
        <v>0</v>
      </c>
      <c r="L35" s="86">
        <v>0</v>
      </c>
      <c r="M35" s="86">
        <v>0</v>
      </c>
      <c r="N35" s="59">
        <f t="shared" si="1"/>
        <v>0</v>
      </c>
      <c r="O35" s="59">
        <v>0</v>
      </c>
      <c r="P35" s="59">
        <v>0</v>
      </c>
      <c r="Q35" s="59">
        <v>0</v>
      </c>
      <c r="R35" s="59">
        <v>0</v>
      </c>
    </row>
    <row r="36" spans="1:18" ht="13.5" customHeight="1">
      <c r="A36" s="69" t="s">
        <v>284</v>
      </c>
      <c r="B36" s="75" t="s">
        <v>343</v>
      </c>
      <c r="C36" s="76" t="s">
        <v>344</v>
      </c>
      <c r="D36" s="90">
        <f t="shared" si="0"/>
        <v>987</v>
      </c>
      <c r="E36" s="85">
        <v>496</v>
      </c>
      <c r="F36" s="85">
        <v>491</v>
      </c>
      <c r="G36" s="85">
        <v>17293</v>
      </c>
      <c r="H36" s="85">
        <v>24210200</v>
      </c>
      <c r="I36" s="85">
        <v>0</v>
      </c>
      <c r="J36" s="85">
        <v>0</v>
      </c>
      <c r="K36" s="85">
        <v>0</v>
      </c>
      <c r="L36" s="85">
        <v>0</v>
      </c>
      <c r="M36" s="85">
        <v>0</v>
      </c>
      <c r="N36" s="85">
        <f t="shared" si="1"/>
        <v>233</v>
      </c>
      <c r="O36" s="85">
        <v>124</v>
      </c>
      <c r="P36" s="85">
        <v>109</v>
      </c>
      <c r="Q36" s="85">
        <v>1863</v>
      </c>
      <c r="R36" s="85">
        <v>2352470</v>
      </c>
    </row>
    <row r="37" spans="1:18" ht="13.5" customHeight="1">
      <c r="A37" s="150" t="s">
        <v>213</v>
      </c>
      <c r="B37" s="77" t="s">
        <v>345</v>
      </c>
      <c r="C37" s="78" t="s">
        <v>346</v>
      </c>
      <c r="D37" s="89">
        <f t="shared" si="0"/>
        <v>974</v>
      </c>
      <c r="E37" s="59">
        <v>489</v>
      </c>
      <c r="F37" s="59">
        <v>485</v>
      </c>
      <c r="G37" s="59">
        <v>17178</v>
      </c>
      <c r="H37" s="59">
        <v>24049200</v>
      </c>
      <c r="I37" s="86">
        <v>0</v>
      </c>
      <c r="J37" s="86">
        <v>0</v>
      </c>
      <c r="K37" s="86">
        <v>0</v>
      </c>
      <c r="L37" s="86">
        <v>0</v>
      </c>
      <c r="M37" s="86">
        <v>0</v>
      </c>
      <c r="N37" s="59">
        <f t="shared" si="1"/>
        <v>218</v>
      </c>
      <c r="O37" s="59">
        <v>116</v>
      </c>
      <c r="P37" s="59">
        <v>102</v>
      </c>
      <c r="Q37" s="59">
        <v>1736</v>
      </c>
      <c r="R37" s="59">
        <v>2228655</v>
      </c>
    </row>
    <row r="38" spans="1:18" ht="13.5" customHeight="1">
      <c r="A38" s="151"/>
      <c r="B38" s="79" t="s">
        <v>347</v>
      </c>
      <c r="C38" s="80" t="s">
        <v>348</v>
      </c>
      <c r="D38" s="89">
        <f t="shared" si="0"/>
        <v>13</v>
      </c>
      <c r="E38" s="59">
        <v>7</v>
      </c>
      <c r="F38" s="59">
        <v>6</v>
      </c>
      <c r="G38" s="59">
        <v>115</v>
      </c>
      <c r="H38" s="59">
        <v>161000</v>
      </c>
      <c r="I38" s="86">
        <v>0</v>
      </c>
      <c r="J38" s="86">
        <v>0</v>
      </c>
      <c r="K38" s="86">
        <v>0</v>
      </c>
      <c r="L38" s="86">
        <v>0</v>
      </c>
      <c r="M38" s="86">
        <v>0</v>
      </c>
      <c r="N38" s="59">
        <f t="shared" si="1"/>
        <v>15</v>
      </c>
      <c r="O38" s="59">
        <v>8</v>
      </c>
      <c r="P38" s="59">
        <v>7</v>
      </c>
      <c r="Q38" s="59">
        <v>127</v>
      </c>
      <c r="R38" s="59">
        <v>123815</v>
      </c>
    </row>
    <row r="39" spans="1:18" ht="13.5" customHeight="1">
      <c r="A39" s="69" t="s">
        <v>285</v>
      </c>
      <c r="B39" s="75" t="s">
        <v>343</v>
      </c>
      <c r="C39" s="76" t="s">
        <v>344</v>
      </c>
      <c r="D39" s="90">
        <f t="shared" si="0"/>
        <v>2716</v>
      </c>
      <c r="E39" s="85">
        <v>1345</v>
      </c>
      <c r="F39" s="85">
        <v>1371</v>
      </c>
      <c r="G39" s="85">
        <v>33994</v>
      </c>
      <c r="H39" s="85">
        <v>47591600</v>
      </c>
      <c r="I39" s="85">
        <v>0</v>
      </c>
      <c r="J39" s="85">
        <v>0</v>
      </c>
      <c r="K39" s="85">
        <v>0</v>
      </c>
      <c r="L39" s="85">
        <v>0</v>
      </c>
      <c r="M39" s="85">
        <v>0</v>
      </c>
      <c r="N39" s="85">
        <f t="shared" si="1"/>
        <v>205</v>
      </c>
      <c r="O39" s="85">
        <v>108</v>
      </c>
      <c r="P39" s="85">
        <v>97</v>
      </c>
      <c r="Q39" s="85">
        <v>2645</v>
      </c>
      <c r="R39" s="85">
        <v>3964200</v>
      </c>
    </row>
    <row r="40" spans="1:18" ht="13.5" customHeight="1">
      <c r="A40" s="150" t="s">
        <v>214</v>
      </c>
      <c r="B40" s="77" t="s">
        <v>345</v>
      </c>
      <c r="C40" s="78" t="s">
        <v>346</v>
      </c>
      <c r="D40" s="89">
        <f t="shared" si="0"/>
        <v>2716</v>
      </c>
      <c r="E40" s="59">
        <v>1345</v>
      </c>
      <c r="F40" s="59">
        <v>1371</v>
      </c>
      <c r="G40" s="59">
        <v>33994</v>
      </c>
      <c r="H40" s="59">
        <v>47591600</v>
      </c>
      <c r="I40" s="86">
        <v>0</v>
      </c>
      <c r="J40" s="86">
        <v>0</v>
      </c>
      <c r="K40" s="86">
        <v>0</v>
      </c>
      <c r="L40" s="86">
        <v>0</v>
      </c>
      <c r="M40" s="86">
        <v>0</v>
      </c>
      <c r="N40" s="59">
        <f t="shared" si="1"/>
        <v>205</v>
      </c>
      <c r="O40" s="59">
        <v>108</v>
      </c>
      <c r="P40" s="59">
        <v>97</v>
      </c>
      <c r="Q40" s="59">
        <v>2645</v>
      </c>
      <c r="R40" s="59">
        <v>3964200</v>
      </c>
    </row>
    <row r="41" spans="1:18" ht="13.5" customHeight="1">
      <c r="A41" s="151"/>
      <c r="B41" s="79" t="s">
        <v>347</v>
      </c>
      <c r="C41" s="80" t="s">
        <v>348</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343</v>
      </c>
      <c r="C42" s="76" t="s">
        <v>344</v>
      </c>
      <c r="D42" s="90">
        <f t="shared" si="0"/>
        <v>2989</v>
      </c>
      <c r="E42" s="85">
        <v>1525</v>
      </c>
      <c r="F42" s="85">
        <v>1464</v>
      </c>
      <c r="G42" s="85">
        <v>32963</v>
      </c>
      <c r="H42" s="85">
        <v>46148200</v>
      </c>
      <c r="I42" s="85">
        <v>0</v>
      </c>
      <c r="J42" s="85">
        <v>0</v>
      </c>
      <c r="K42" s="85">
        <v>0</v>
      </c>
      <c r="L42" s="85">
        <v>0</v>
      </c>
      <c r="M42" s="85">
        <v>0</v>
      </c>
      <c r="N42" s="85">
        <f t="shared" si="1"/>
        <v>45</v>
      </c>
      <c r="O42" s="85">
        <v>25</v>
      </c>
      <c r="P42" s="85">
        <v>20</v>
      </c>
      <c r="Q42" s="85">
        <v>745</v>
      </c>
      <c r="R42" s="85">
        <v>1114421</v>
      </c>
    </row>
    <row r="43" spans="1:18" ht="13.5" customHeight="1">
      <c r="A43" s="150" t="s">
        <v>215</v>
      </c>
      <c r="B43" s="77" t="s">
        <v>345</v>
      </c>
      <c r="C43" s="78" t="s">
        <v>346</v>
      </c>
      <c r="D43" s="89">
        <f t="shared" si="0"/>
        <v>2972</v>
      </c>
      <c r="E43" s="59">
        <v>1520</v>
      </c>
      <c r="F43" s="59">
        <v>1452</v>
      </c>
      <c r="G43" s="59">
        <v>32765</v>
      </c>
      <c r="H43" s="59">
        <v>45871000</v>
      </c>
      <c r="I43" s="86">
        <v>0</v>
      </c>
      <c r="J43" s="86">
        <v>0</v>
      </c>
      <c r="K43" s="86">
        <v>0</v>
      </c>
      <c r="L43" s="86">
        <v>0</v>
      </c>
      <c r="M43" s="86">
        <v>0</v>
      </c>
      <c r="N43" s="59">
        <f t="shared" si="1"/>
        <v>45</v>
      </c>
      <c r="O43" s="59">
        <v>25</v>
      </c>
      <c r="P43" s="59">
        <v>20</v>
      </c>
      <c r="Q43" s="59">
        <v>745</v>
      </c>
      <c r="R43" s="59">
        <v>1114421</v>
      </c>
    </row>
    <row r="44" spans="1:18" ht="13.5" customHeight="1">
      <c r="A44" s="151"/>
      <c r="B44" s="79" t="s">
        <v>347</v>
      </c>
      <c r="C44" s="80" t="s">
        <v>348</v>
      </c>
      <c r="D44" s="89">
        <f t="shared" si="0"/>
        <v>17</v>
      </c>
      <c r="E44" s="59">
        <v>5</v>
      </c>
      <c r="F44" s="59">
        <v>12</v>
      </c>
      <c r="G44" s="59">
        <v>198</v>
      </c>
      <c r="H44" s="59">
        <v>277200</v>
      </c>
      <c r="I44" s="86">
        <v>0</v>
      </c>
      <c r="J44" s="86">
        <v>0</v>
      </c>
      <c r="K44" s="86">
        <v>0</v>
      </c>
      <c r="L44" s="86">
        <v>0</v>
      </c>
      <c r="M44" s="86">
        <v>0</v>
      </c>
      <c r="N44" s="59">
        <f t="shared" si="1"/>
        <v>0</v>
      </c>
      <c r="O44" s="59">
        <v>0</v>
      </c>
      <c r="P44" s="59">
        <v>0</v>
      </c>
      <c r="Q44" s="59">
        <v>0</v>
      </c>
      <c r="R44" s="59">
        <v>0</v>
      </c>
    </row>
    <row r="45" spans="1:18" ht="13.5" customHeight="1">
      <c r="A45" s="69" t="s">
        <v>325</v>
      </c>
      <c r="B45" s="75" t="s">
        <v>343</v>
      </c>
      <c r="C45" s="76" t="s">
        <v>344</v>
      </c>
      <c r="D45" s="90">
        <f t="shared" si="0"/>
        <v>4521</v>
      </c>
      <c r="E45" s="85">
        <v>2272</v>
      </c>
      <c r="F45" s="85">
        <v>2249</v>
      </c>
      <c r="G45" s="85">
        <v>52278</v>
      </c>
      <c r="H45" s="85">
        <v>73189200</v>
      </c>
      <c r="I45" s="85">
        <v>0</v>
      </c>
      <c r="J45" s="85">
        <v>0</v>
      </c>
      <c r="K45" s="85">
        <v>0</v>
      </c>
      <c r="L45" s="85">
        <v>0</v>
      </c>
      <c r="M45" s="85">
        <v>0</v>
      </c>
      <c r="N45" s="85">
        <f t="shared" si="1"/>
        <v>43</v>
      </c>
      <c r="O45" s="85">
        <v>20</v>
      </c>
      <c r="P45" s="85">
        <v>23</v>
      </c>
      <c r="Q45" s="85">
        <v>410</v>
      </c>
      <c r="R45" s="85">
        <v>508880</v>
      </c>
    </row>
    <row r="46" spans="1:18" ht="13.5" customHeight="1">
      <c r="A46" s="150" t="s">
        <v>351</v>
      </c>
      <c r="B46" s="77" t="s">
        <v>345</v>
      </c>
      <c r="C46" s="78" t="s">
        <v>346</v>
      </c>
      <c r="D46" s="89">
        <f t="shared" si="0"/>
        <v>4473</v>
      </c>
      <c r="E46" s="59">
        <v>2248</v>
      </c>
      <c r="F46" s="59">
        <v>2225</v>
      </c>
      <c r="G46" s="59">
        <v>51742</v>
      </c>
      <c r="H46" s="59">
        <v>72438800</v>
      </c>
      <c r="I46" s="86">
        <v>0</v>
      </c>
      <c r="J46" s="86">
        <v>0</v>
      </c>
      <c r="K46" s="86">
        <v>0</v>
      </c>
      <c r="L46" s="86">
        <v>0</v>
      </c>
      <c r="M46" s="86">
        <v>0</v>
      </c>
      <c r="N46" s="59">
        <f t="shared" si="1"/>
        <v>43</v>
      </c>
      <c r="O46" s="59">
        <v>20</v>
      </c>
      <c r="P46" s="59">
        <v>23</v>
      </c>
      <c r="Q46" s="59">
        <v>410</v>
      </c>
      <c r="R46" s="59">
        <v>508880</v>
      </c>
    </row>
    <row r="47" spans="1:18" ht="13.5" customHeight="1">
      <c r="A47" s="151"/>
      <c r="B47" s="79" t="s">
        <v>347</v>
      </c>
      <c r="C47" s="80" t="s">
        <v>348</v>
      </c>
      <c r="D47" s="89">
        <f t="shared" si="0"/>
        <v>48</v>
      </c>
      <c r="E47" s="59">
        <v>24</v>
      </c>
      <c r="F47" s="59">
        <v>24</v>
      </c>
      <c r="G47" s="59">
        <v>536</v>
      </c>
      <c r="H47" s="59">
        <v>750400</v>
      </c>
      <c r="I47" s="86">
        <v>0</v>
      </c>
      <c r="J47" s="86">
        <v>0</v>
      </c>
      <c r="K47" s="86">
        <v>0</v>
      </c>
      <c r="L47" s="86">
        <v>0</v>
      </c>
      <c r="M47" s="86">
        <v>0</v>
      </c>
      <c r="N47" s="59">
        <f t="shared" si="1"/>
        <v>0</v>
      </c>
      <c r="O47" s="59">
        <v>0</v>
      </c>
      <c r="P47" s="59">
        <v>0</v>
      </c>
      <c r="Q47" s="59">
        <v>0</v>
      </c>
      <c r="R47" s="59">
        <v>0</v>
      </c>
    </row>
    <row r="48" spans="1:18" ht="13.5" customHeight="1">
      <c r="A48" s="69" t="s">
        <v>326</v>
      </c>
      <c r="B48" s="75" t="s">
        <v>343</v>
      </c>
      <c r="C48" s="76" t="s">
        <v>344</v>
      </c>
      <c r="D48" s="90">
        <f t="shared" si="0"/>
        <v>9171</v>
      </c>
      <c r="E48" s="85">
        <v>4680</v>
      </c>
      <c r="F48" s="85">
        <v>4491</v>
      </c>
      <c r="G48" s="85">
        <v>104953</v>
      </c>
      <c r="H48" s="85">
        <v>146935200</v>
      </c>
      <c r="I48" s="85">
        <v>0</v>
      </c>
      <c r="J48" s="85">
        <v>0</v>
      </c>
      <c r="K48" s="85">
        <v>0</v>
      </c>
      <c r="L48" s="85">
        <v>0</v>
      </c>
      <c r="M48" s="85">
        <v>0</v>
      </c>
      <c r="N48" s="85">
        <f t="shared" si="1"/>
        <v>78</v>
      </c>
      <c r="O48" s="85">
        <v>42</v>
      </c>
      <c r="P48" s="85">
        <v>36</v>
      </c>
      <c r="Q48" s="85">
        <v>896</v>
      </c>
      <c r="R48" s="85">
        <v>1279438</v>
      </c>
    </row>
    <row r="49" spans="1:18" ht="13.5" customHeight="1">
      <c r="A49" s="150" t="s">
        <v>352</v>
      </c>
      <c r="B49" s="77" t="s">
        <v>345</v>
      </c>
      <c r="C49" s="78" t="s">
        <v>346</v>
      </c>
      <c r="D49" s="89">
        <f t="shared" si="0"/>
        <v>8963</v>
      </c>
      <c r="E49" s="59">
        <v>4583</v>
      </c>
      <c r="F49" s="59">
        <v>4380</v>
      </c>
      <c r="G49" s="59">
        <v>102351</v>
      </c>
      <c r="H49" s="59">
        <v>143292400</v>
      </c>
      <c r="I49" s="86">
        <v>0</v>
      </c>
      <c r="J49" s="86">
        <v>0</v>
      </c>
      <c r="K49" s="86">
        <v>0</v>
      </c>
      <c r="L49" s="86">
        <v>0</v>
      </c>
      <c r="M49" s="86">
        <v>0</v>
      </c>
      <c r="N49" s="59">
        <f t="shared" si="1"/>
        <v>73</v>
      </c>
      <c r="O49" s="59">
        <v>38</v>
      </c>
      <c r="P49" s="59">
        <v>35</v>
      </c>
      <c r="Q49" s="59">
        <v>849</v>
      </c>
      <c r="R49" s="59">
        <v>1220438</v>
      </c>
    </row>
    <row r="50" spans="1:18" ht="13.5" customHeight="1">
      <c r="A50" s="151"/>
      <c r="B50" s="79" t="s">
        <v>347</v>
      </c>
      <c r="C50" s="80" t="s">
        <v>348</v>
      </c>
      <c r="D50" s="89">
        <f t="shared" si="0"/>
        <v>208</v>
      </c>
      <c r="E50" s="59">
        <v>97</v>
      </c>
      <c r="F50" s="59">
        <v>111</v>
      </c>
      <c r="G50" s="59">
        <v>2602</v>
      </c>
      <c r="H50" s="59">
        <v>3642800</v>
      </c>
      <c r="I50" s="86">
        <v>0</v>
      </c>
      <c r="J50" s="86">
        <v>0</v>
      </c>
      <c r="K50" s="86">
        <v>0</v>
      </c>
      <c r="L50" s="86">
        <v>0</v>
      </c>
      <c r="M50" s="86">
        <v>0</v>
      </c>
      <c r="N50" s="59">
        <f t="shared" si="1"/>
        <v>5</v>
      </c>
      <c r="O50" s="59">
        <v>4</v>
      </c>
      <c r="P50" s="59">
        <v>1</v>
      </c>
      <c r="Q50" s="59">
        <v>47</v>
      </c>
      <c r="R50" s="59">
        <v>59000</v>
      </c>
    </row>
    <row r="51" spans="1:18" ht="13.5" customHeight="1">
      <c r="A51" s="69" t="s">
        <v>287</v>
      </c>
      <c r="B51" s="75" t="s">
        <v>343</v>
      </c>
      <c r="C51" s="76" t="s">
        <v>344</v>
      </c>
      <c r="D51" s="90">
        <f t="shared" si="0"/>
        <v>1530</v>
      </c>
      <c r="E51" s="85">
        <v>762</v>
      </c>
      <c r="F51" s="85">
        <v>768</v>
      </c>
      <c r="G51" s="85">
        <v>26267</v>
      </c>
      <c r="H51" s="85">
        <v>36773800</v>
      </c>
      <c r="I51" s="85">
        <v>0</v>
      </c>
      <c r="J51" s="85">
        <v>0</v>
      </c>
      <c r="K51" s="85">
        <v>0</v>
      </c>
      <c r="L51" s="85">
        <v>0</v>
      </c>
      <c r="M51" s="85">
        <v>0</v>
      </c>
      <c r="N51" s="85">
        <f t="shared" si="1"/>
        <v>372</v>
      </c>
      <c r="O51" s="85">
        <v>180</v>
      </c>
      <c r="P51" s="85">
        <v>192</v>
      </c>
      <c r="Q51" s="85">
        <v>6379</v>
      </c>
      <c r="R51" s="85">
        <v>8208400</v>
      </c>
    </row>
    <row r="52" spans="1:18" ht="13.5" customHeight="1">
      <c r="A52" s="150" t="s">
        <v>216</v>
      </c>
      <c r="B52" s="77" t="s">
        <v>345</v>
      </c>
      <c r="C52" s="78" t="s">
        <v>346</v>
      </c>
      <c r="D52" s="89">
        <f t="shared" si="0"/>
        <v>1455</v>
      </c>
      <c r="E52" s="59">
        <v>725</v>
      </c>
      <c r="F52" s="59">
        <v>730</v>
      </c>
      <c r="G52" s="59">
        <v>25037</v>
      </c>
      <c r="H52" s="59">
        <v>35051800</v>
      </c>
      <c r="I52" s="86">
        <v>0</v>
      </c>
      <c r="J52" s="86">
        <v>0</v>
      </c>
      <c r="K52" s="86">
        <v>0</v>
      </c>
      <c r="L52" s="86">
        <v>0</v>
      </c>
      <c r="M52" s="86">
        <v>0</v>
      </c>
      <c r="N52" s="59">
        <f t="shared" si="1"/>
        <v>298</v>
      </c>
      <c r="O52" s="59">
        <v>150</v>
      </c>
      <c r="P52" s="59">
        <v>148</v>
      </c>
      <c r="Q52" s="59">
        <v>5461</v>
      </c>
      <c r="R52" s="59">
        <v>7218540</v>
      </c>
    </row>
    <row r="53" spans="1:18" ht="13.5" customHeight="1">
      <c r="A53" s="151"/>
      <c r="B53" s="79" t="s">
        <v>347</v>
      </c>
      <c r="C53" s="80" t="s">
        <v>348</v>
      </c>
      <c r="D53" s="89">
        <f t="shared" si="0"/>
        <v>75</v>
      </c>
      <c r="E53" s="59">
        <v>37</v>
      </c>
      <c r="F53" s="59">
        <v>38</v>
      </c>
      <c r="G53" s="59">
        <v>1230</v>
      </c>
      <c r="H53" s="59">
        <v>1722000</v>
      </c>
      <c r="I53" s="86">
        <v>0</v>
      </c>
      <c r="J53" s="86">
        <v>0</v>
      </c>
      <c r="K53" s="86">
        <v>0</v>
      </c>
      <c r="L53" s="86">
        <v>0</v>
      </c>
      <c r="M53" s="86">
        <v>0</v>
      </c>
      <c r="N53" s="59">
        <f t="shared" si="1"/>
        <v>74</v>
      </c>
      <c r="O53" s="59">
        <v>30</v>
      </c>
      <c r="P53" s="59">
        <v>44</v>
      </c>
      <c r="Q53" s="59">
        <v>918</v>
      </c>
      <c r="R53" s="59">
        <v>989860</v>
      </c>
    </row>
    <row r="54" spans="1:18" ht="13.5" customHeight="1">
      <c r="A54" s="69" t="s">
        <v>288</v>
      </c>
      <c r="B54" s="75" t="s">
        <v>343</v>
      </c>
      <c r="C54" s="76" t="s">
        <v>344</v>
      </c>
      <c r="D54" s="90">
        <f t="shared" si="0"/>
        <v>658</v>
      </c>
      <c r="E54" s="85">
        <v>359</v>
      </c>
      <c r="F54" s="85">
        <v>299</v>
      </c>
      <c r="G54" s="85">
        <v>5182</v>
      </c>
      <c r="H54" s="85">
        <v>8291200</v>
      </c>
      <c r="I54" s="85">
        <v>0</v>
      </c>
      <c r="J54" s="85">
        <v>0</v>
      </c>
      <c r="K54" s="85">
        <v>0</v>
      </c>
      <c r="L54" s="85">
        <v>0</v>
      </c>
      <c r="M54" s="85">
        <v>0</v>
      </c>
      <c r="N54" s="85">
        <f t="shared" si="1"/>
        <v>179</v>
      </c>
      <c r="O54" s="85">
        <v>98</v>
      </c>
      <c r="P54" s="85">
        <v>81</v>
      </c>
      <c r="Q54" s="85">
        <v>2448</v>
      </c>
      <c r="R54" s="85">
        <v>3113116</v>
      </c>
    </row>
    <row r="55" spans="1:18" ht="13.5" customHeight="1">
      <c r="A55" s="150" t="s">
        <v>217</v>
      </c>
      <c r="B55" s="77" t="s">
        <v>345</v>
      </c>
      <c r="C55" s="78" t="s">
        <v>346</v>
      </c>
      <c r="D55" s="89">
        <f t="shared" si="0"/>
        <v>215</v>
      </c>
      <c r="E55" s="59">
        <v>119</v>
      </c>
      <c r="F55" s="59">
        <v>96</v>
      </c>
      <c r="G55" s="59">
        <v>1701</v>
      </c>
      <c r="H55" s="59">
        <v>2721600</v>
      </c>
      <c r="I55" s="86">
        <v>0</v>
      </c>
      <c r="J55" s="86">
        <v>0</v>
      </c>
      <c r="K55" s="86">
        <v>0</v>
      </c>
      <c r="L55" s="86">
        <v>0</v>
      </c>
      <c r="M55" s="86">
        <v>0</v>
      </c>
      <c r="N55" s="59">
        <f t="shared" si="1"/>
        <v>85</v>
      </c>
      <c r="O55" s="59">
        <v>40</v>
      </c>
      <c r="P55" s="59">
        <v>45</v>
      </c>
      <c r="Q55" s="59">
        <v>1164</v>
      </c>
      <c r="R55" s="59">
        <v>1656000</v>
      </c>
    </row>
    <row r="56" spans="1:18" ht="13.5" customHeight="1">
      <c r="A56" s="151"/>
      <c r="B56" s="79" t="s">
        <v>347</v>
      </c>
      <c r="C56" s="80" t="s">
        <v>348</v>
      </c>
      <c r="D56" s="89">
        <f t="shared" si="0"/>
        <v>443</v>
      </c>
      <c r="E56" s="59">
        <v>240</v>
      </c>
      <c r="F56" s="59">
        <v>203</v>
      </c>
      <c r="G56" s="59">
        <v>3481</v>
      </c>
      <c r="H56" s="59">
        <v>5569600</v>
      </c>
      <c r="I56" s="86">
        <v>0</v>
      </c>
      <c r="J56" s="86">
        <v>0</v>
      </c>
      <c r="K56" s="86">
        <v>0</v>
      </c>
      <c r="L56" s="86">
        <v>0</v>
      </c>
      <c r="M56" s="86">
        <v>0</v>
      </c>
      <c r="N56" s="59">
        <f t="shared" si="1"/>
        <v>94</v>
      </c>
      <c r="O56" s="59">
        <v>58</v>
      </c>
      <c r="P56" s="59">
        <v>36</v>
      </c>
      <c r="Q56" s="59">
        <v>1284</v>
      </c>
      <c r="R56" s="59">
        <v>1457116</v>
      </c>
    </row>
    <row r="57" spans="1:18" ht="13.5" customHeight="1">
      <c r="A57" s="69" t="s">
        <v>289</v>
      </c>
      <c r="B57" s="75" t="s">
        <v>343</v>
      </c>
      <c r="C57" s="76" t="s">
        <v>344</v>
      </c>
      <c r="D57" s="90">
        <f t="shared" si="0"/>
        <v>88</v>
      </c>
      <c r="E57" s="85">
        <v>47</v>
      </c>
      <c r="F57" s="85">
        <v>41</v>
      </c>
      <c r="G57" s="85">
        <v>7363</v>
      </c>
      <c r="H57" s="85">
        <v>13253400</v>
      </c>
      <c r="I57" s="85">
        <v>0</v>
      </c>
      <c r="J57" s="85">
        <v>0</v>
      </c>
      <c r="K57" s="85">
        <v>0</v>
      </c>
      <c r="L57" s="85">
        <v>0</v>
      </c>
      <c r="M57" s="85">
        <v>0</v>
      </c>
      <c r="N57" s="85">
        <f t="shared" si="1"/>
        <v>116</v>
      </c>
      <c r="O57" s="85">
        <v>57</v>
      </c>
      <c r="P57" s="85">
        <v>59</v>
      </c>
      <c r="Q57" s="85">
        <v>1319</v>
      </c>
      <c r="R57" s="85">
        <v>1787220</v>
      </c>
    </row>
    <row r="58" spans="1:18" ht="13.5" customHeight="1">
      <c r="A58" s="150" t="s">
        <v>218</v>
      </c>
      <c r="B58" s="77" t="s">
        <v>345</v>
      </c>
      <c r="C58" s="78" t="s">
        <v>346</v>
      </c>
      <c r="D58" s="89">
        <f t="shared" si="0"/>
        <v>41</v>
      </c>
      <c r="E58" s="59">
        <v>21</v>
      </c>
      <c r="F58" s="59">
        <v>20</v>
      </c>
      <c r="G58" s="59">
        <v>3248</v>
      </c>
      <c r="H58" s="59">
        <v>5846400</v>
      </c>
      <c r="I58" s="86">
        <v>0</v>
      </c>
      <c r="J58" s="86">
        <v>0</v>
      </c>
      <c r="K58" s="86">
        <v>0</v>
      </c>
      <c r="L58" s="86">
        <v>0</v>
      </c>
      <c r="M58" s="86">
        <v>0</v>
      </c>
      <c r="N58" s="59">
        <f t="shared" si="1"/>
        <v>53</v>
      </c>
      <c r="O58" s="59">
        <v>28</v>
      </c>
      <c r="P58" s="59">
        <v>25</v>
      </c>
      <c r="Q58" s="59">
        <v>628</v>
      </c>
      <c r="R58" s="59">
        <v>853735</v>
      </c>
    </row>
    <row r="59" spans="1:18" ht="13.5" customHeight="1">
      <c r="A59" s="151"/>
      <c r="B59" s="79" t="s">
        <v>347</v>
      </c>
      <c r="C59" s="80" t="s">
        <v>348</v>
      </c>
      <c r="D59" s="89">
        <f t="shared" si="0"/>
        <v>47</v>
      </c>
      <c r="E59" s="59">
        <v>26</v>
      </c>
      <c r="F59" s="59">
        <v>21</v>
      </c>
      <c r="G59" s="59">
        <v>4115</v>
      </c>
      <c r="H59" s="59">
        <v>7407000</v>
      </c>
      <c r="I59" s="86">
        <v>0</v>
      </c>
      <c r="J59" s="86">
        <v>0</v>
      </c>
      <c r="K59" s="86">
        <v>0</v>
      </c>
      <c r="L59" s="86">
        <v>0</v>
      </c>
      <c r="M59" s="86">
        <v>0</v>
      </c>
      <c r="N59" s="59">
        <f t="shared" si="1"/>
        <v>63</v>
      </c>
      <c r="O59" s="59">
        <v>29</v>
      </c>
      <c r="P59" s="59">
        <v>34</v>
      </c>
      <c r="Q59" s="59">
        <v>691</v>
      </c>
      <c r="R59" s="59">
        <v>933485</v>
      </c>
    </row>
    <row r="60" spans="1:18" ht="13.5" customHeight="1">
      <c r="A60" s="69" t="s">
        <v>290</v>
      </c>
      <c r="B60" s="75" t="s">
        <v>343</v>
      </c>
      <c r="C60" s="76" t="s">
        <v>344</v>
      </c>
      <c r="D60" s="90">
        <f t="shared" si="0"/>
        <v>161</v>
      </c>
      <c r="E60" s="85">
        <v>85</v>
      </c>
      <c r="F60" s="85">
        <v>76</v>
      </c>
      <c r="G60" s="85">
        <v>1845</v>
      </c>
      <c r="H60" s="85">
        <v>2582000</v>
      </c>
      <c r="I60" s="85">
        <v>0</v>
      </c>
      <c r="J60" s="85">
        <v>0</v>
      </c>
      <c r="K60" s="85">
        <v>0</v>
      </c>
      <c r="L60" s="85">
        <v>0</v>
      </c>
      <c r="M60" s="85">
        <v>0</v>
      </c>
      <c r="N60" s="85">
        <f t="shared" si="1"/>
        <v>161</v>
      </c>
      <c r="O60" s="85">
        <v>87</v>
      </c>
      <c r="P60" s="85">
        <v>74</v>
      </c>
      <c r="Q60" s="85">
        <v>1253</v>
      </c>
      <c r="R60" s="85">
        <v>1781766</v>
      </c>
    </row>
    <row r="61" spans="1:18" ht="13.5" customHeight="1">
      <c r="A61" s="150" t="s">
        <v>219</v>
      </c>
      <c r="B61" s="77" t="s">
        <v>345</v>
      </c>
      <c r="C61" s="78" t="s">
        <v>346</v>
      </c>
      <c r="D61" s="89">
        <f t="shared" si="0"/>
        <v>161</v>
      </c>
      <c r="E61" s="59">
        <v>85</v>
      </c>
      <c r="F61" s="59">
        <v>76</v>
      </c>
      <c r="G61" s="59">
        <v>1845</v>
      </c>
      <c r="H61" s="59">
        <v>2582000</v>
      </c>
      <c r="I61" s="86">
        <v>0</v>
      </c>
      <c r="J61" s="86">
        <v>0</v>
      </c>
      <c r="K61" s="86">
        <v>0</v>
      </c>
      <c r="L61" s="86">
        <v>0</v>
      </c>
      <c r="M61" s="86">
        <v>0</v>
      </c>
      <c r="N61" s="59">
        <f t="shared" si="1"/>
        <v>161</v>
      </c>
      <c r="O61" s="59">
        <v>87</v>
      </c>
      <c r="P61" s="59">
        <v>74</v>
      </c>
      <c r="Q61" s="59">
        <v>1253</v>
      </c>
      <c r="R61" s="59">
        <v>1781766</v>
      </c>
    </row>
    <row r="62" spans="1:18" ht="13.5" customHeight="1">
      <c r="A62" s="151"/>
      <c r="B62" s="79" t="s">
        <v>347</v>
      </c>
      <c r="C62" s="80" t="s">
        <v>348</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343</v>
      </c>
      <c r="C63" s="76" t="s">
        <v>344</v>
      </c>
      <c r="D63" s="90">
        <f t="shared" si="0"/>
        <v>2374</v>
      </c>
      <c r="E63" s="85">
        <v>1196</v>
      </c>
      <c r="F63" s="85">
        <v>1178</v>
      </c>
      <c r="G63" s="85">
        <v>23817</v>
      </c>
      <c r="H63" s="85">
        <v>33343800</v>
      </c>
      <c r="I63" s="85">
        <v>0</v>
      </c>
      <c r="J63" s="85">
        <v>0</v>
      </c>
      <c r="K63" s="85">
        <v>0</v>
      </c>
      <c r="L63" s="85">
        <v>0</v>
      </c>
      <c r="M63" s="85">
        <v>0</v>
      </c>
      <c r="N63" s="85">
        <f t="shared" si="1"/>
        <v>11</v>
      </c>
      <c r="O63" s="85">
        <v>7</v>
      </c>
      <c r="P63" s="85">
        <v>4</v>
      </c>
      <c r="Q63" s="85">
        <v>89</v>
      </c>
      <c r="R63" s="85">
        <v>116000</v>
      </c>
    </row>
    <row r="64" spans="1:18" ht="13.5" customHeight="1">
      <c r="A64" s="150" t="s">
        <v>220</v>
      </c>
      <c r="B64" s="77" t="s">
        <v>345</v>
      </c>
      <c r="C64" s="78" t="s">
        <v>346</v>
      </c>
      <c r="D64" s="89">
        <f t="shared" si="0"/>
        <v>2232</v>
      </c>
      <c r="E64" s="59">
        <v>1122</v>
      </c>
      <c r="F64" s="59">
        <v>1110</v>
      </c>
      <c r="G64" s="59">
        <v>22175</v>
      </c>
      <c r="H64" s="59">
        <v>31042200</v>
      </c>
      <c r="I64" s="86">
        <v>0</v>
      </c>
      <c r="J64" s="86">
        <v>0</v>
      </c>
      <c r="K64" s="86">
        <v>0</v>
      </c>
      <c r="L64" s="86">
        <v>0</v>
      </c>
      <c r="M64" s="86">
        <v>0</v>
      </c>
      <c r="N64" s="59">
        <f t="shared" si="1"/>
        <v>11</v>
      </c>
      <c r="O64" s="59">
        <v>7</v>
      </c>
      <c r="P64" s="59">
        <v>4</v>
      </c>
      <c r="Q64" s="59">
        <v>89</v>
      </c>
      <c r="R64" s="59">
        <v>116000</v>
      </c>
    </row>
    <row r="65" spans="1:18" ht="13.5" customHeight="1">
      <c r="A65" s="151"/>
      <c r="B65" s="79" t="s">
        <v>347</v>
      </c>
      <c r="C65" s="80" t="s">
        <v>348</v>
      </c>
      <c r="D65" s="89">
        <f t="shared" si="0"/>
        <v>142</v>
      </c>
      <c r="E65" s="59">
        <v>74</v>
      </c>
      <c r="F65" s="59">
        <v>68</v>
      </c>
      <c r="G65" s="59">
        <v>1642</v>
      </c>
      <c r="H65" s="59">
        <v>2301600</v>
      </c>
      <c r="I65" s="86">
        <v>0</v>
      </c>
      <c r="J65" s="86">
        <v>0</v>
      </c>
      <c r="K65" s="86">
        <v>0</v>
      </c>
      <c r="L65" s="86">
        <v>0</v>
      </c>
      <c r="M65" s="86">
        <v>0</v>
      </c>
      <c r="N65" s="59">
        <f t="shared" si="1"/>
        <v>0</v>
      </c>
      <c r="O65" s="59">
        <v>0</v>
      </c>
      <c r="P65" s="59">
        <v>0</v>
      </c>
      <c r="Q65" s="59">
        <v>0</v>
      </c>
      <c r="R65" s="59">
        <v>0</v>
      </c>
    </row>
    <row r="66" spans="1:18" ht="13.5" customHeight="1">
      <c r="A66" s="69" t="s">
        <v>292</v>
      </c>
      <c r="B66" s="75" t="s">
        <v>343</v>
      </c>
      <c r="C66" s="76" t="s">
        <v>344</v>
      </c>
      <c r="D66" s="90">
        <f t="shared" si="0"/>
        <v>491</v>
      </c>
      <c r="E66" s="85">
        <v>221</v>
      </c>
      <c r="F66" s="85">
        <v>270</v>
      </c>
      <c r="G66" s="85">
        <v>5604</v>
      </c>
      <c r="H66" s="85">
        <v>7845600</v>
      </c>
      <c r="I66" s="85">
        <v>0</v>
      </c>
      <c r="J66" s="85">
        <v>0</v>
      </c>
      <c r="K66" s="85">
        <v>0</v>
      </c>
      <c r="L66" s="85">
        <v>0</v>
      </c>
      <c r="M66" s="85">
        <v>0</v>
      </c>
      <c r="N66" s="85">
        <f t="shared" si="1"/>
        <v>5</v>
      </c>
      <c r="O66" s="85">
        <v>1</v>
      </c>
      <c r="P66" s="85">
        <v>4</v>
      </c>
      <c r="Q66" s="85">
        <v>166</v>
      </c>
      <c r="R66" s="85">
        <v>236215</v>
      </c>
    </row>
    <row r="67" spans="1:18" ht="13.5" customHeight="1">
      <c r="A67" s="150" t="s">
        <v>221</v>
      </c>
      <c r="B67" s="77" t="s">
        <v>345</v>
      </c>
      <c r="C67" s="78" t="s">
        <v>346</v>
      </c>
      <c r="D67" s="89">
        <f t="shared" si="0"/>
        <v>491</v>
      </c>
      <c r="E67" s="59">
        <v>221</v>
      </c>
      <c r="F67" s="59">
        <v>270</v>
      </c>
      <c r="G67" s="59">
        <v>5604</v>
      </c>
      <c r="H67" s="59">
        <v>7845600</v>
      </c>
      <c r="I67" s="86">
        <v>0</v>
      </c>
      <c r="J67" s="86">
        <v>0</v>
      </c>
      <c r="K67" s="86">
        <v>0</v>
      </c>
      <c r="L67" s="86">
        <v>0</v>
      </c>
      <c r="M67" s="86">
        <v>0</v>
      </c>
      <c r="N67" s="59">
        <f t="shared" si="1"/>
        <v>5</v>
      </c>
      <c r="O67" s="59">
        <v>1</v>
      </c>
      <c r="P67" s="59">
        <v>4</v>
      </c>
      <c r="Q67" s="59">
        <v>166</v>
      </c>
      <c r="R67" s="59">
        <v>236215</v>
      </c>
    </row>
    <row r="68" spans="1:18" ht="13.5" customHeight="1">
      <c r="A68" s="151"/>
      <c r="B68" s="79" t="s">
        <v>347</v>
      </c>
      <c r="C68" s="80" t="s">
        <v>348</v>
      </c>
      <c r="D68" s="89">
        <f t="shared" si="0"/>
        <v>0</v>
      </c>
      <c r="E68" s="59">
        <v>0</v>
      </c>
      <c r="F68" s="59">
        <v>0</v>
      </c>
      <c r="G68" s="59">
        <v>0</v>
      </c>
      <c r="H68" s="59">
        <v>0</v>
      </c>
      <c r="I68" s="86">
        <v>0</v>
      </c>
      <c r="J68" s="86">
        <v>0</v>
      </c>
      <c r="K68" s="86">
        <v>0</v>
      </c>
      <c r="L68" s="86">
        <v>0</v>
      </c>
      <c r="M68" s="86">
        <v>0</v>
      </c>
      <c r="N68" s="59">
        <f t="shared" si="1"/>
        <v>0</v>
      </c>
      <c r="O68" s="59">
        <v>0</v>
      </c>
      <c r="P68" s="59">
        <v>0</v>
      </c>
      <c r="Q68" s="59">
        <v>0</v>
      </c>
      <c r="R68" s="59">
        <v>0</v>
      </c>
    </row>
    <row r="69" spans="1:18" ht="13.5" customHeight="1">
      <c r="A69" s="69" t="s">
        <v>327</v>
      </c>
      <c r="B69" s="75" t="s">
        <v>343</v>
      </c>
      <c r="C69" s="76" t="s">
        <v>344</v>
      </c>
      <c r="D69" s="90">
        <f t="shared" si="0"/>
        <v>10853</v>
      </c>
      <c r="E69" s="85">
        <v>5265</v>
      </c>
      <c r="F69" s="85">
        <v>5588</v>
      </c>
      <c r="G69" s="85">
        <v>39523</v>
      </c>
      <c r="H69" s="85">
        <v>55332200</v>
      </c>
      <c r="I69" s="85">
        <v>0</v>
      </c>
      <c r="J69" s="85">
        <v>0</v>
      </c>
      <c r="K69" s="85">
        <v>0</v>
      </c>
      <c r="L69" s="85">
        <v>0</v>
      </c>
      <c r="M69" s="85">
        <v>0</v>
      </c>
      <c r="N69" s="85">
        <f t="shared" si="1"/>
        <v>106</v>
      </c>
      <c r="O69" s="85">
        <v>57</v>
      </c>
      <c r="P69" s="85">
        <v>49</v>
      </c>
      <c r="Q69" s="85">
        <v>1051</v>
      </c>
      <c r="R69" s="85">
        <v>1485000</v>
      </c>
    </row>
    <row r="70" spans="1:18" ht="13.5" customHeight="1">
      <c r="A70" s="150" t="s">
        <v>353</v>
      </c>
      <c r="B70" s="77" t="s">
        <v>345</v>
      </c>
      <c r="C70" s="78" t="s">
        <v>346</v>
      </c>
      <c r="D70" s="89">
        <f t="shared" si="0"/>
        <v>10672</v>
      </c>
      <c r="E70" s="59">
        <v>5167</v>
      </c>
      <c r="F70" s="59">
        <v>5505</v>
      </c>
      <c r="G70" s="59">
        <v>38841</v>
      </c>
      <c r="H70" s="59">
        <v>54377400</v>
      </c>
      <c r="I70" s="86">
        <v>0</v>
      </c>
      <c r="J70" s="86">
        <v>0</v>
      </c>
      <c r="K70" s="86">
        <v>0</v>
      </c>
      <c r="L70" s="86">
        <v>0</v>
      </c>
      <c r="M70" s="86">
        <v>0</v>
      </c>
      <c r="N70" s="59">
        <f t="shared" si="1"/>
        <v>106</v>
      </c>
      <c r="O70" s="59">
        <v>57</v>
      </c>
      <c r="P70" s="59">
        <v>49</v>
      </c>
      <c r="Q70" s="59">
        <v>1051</v>
      </c>
      <c r="R70" s="59">
        <v>1485000</v>
      </c>
    </row>
    <row r="71" spans="1:18" ht="13.5" customHeight="1">
      <c r="A71" s="151"/>
      <c r="B71" s="79" t="s">
        <v>347</v>
      </c>
      <c r="C71" s="80" t="s">
        <v>348</v>
      </c>
      <c r="D71" s="89">
        <f t="shared" si="0"/>
        <v>181</v>
      </c>
      <c r="E71" s="59">
        <v>98</v>
      </c>
      <c r="F71" s="59">
        <v>83</v>
      </c>
      <c r="G71" s="59">
        <v>682</v>
      </c>
      <c r="H71" s="59">
        <v>954800</v>
      </c>
      <c r="I71" s="86">
        <v>0</v>
      </c>
      <c r="J71" s="86">
        <v>0</v>
      </c>
      <c r="K71" s="86">
        <v>0</v>
      </c>
      <c r="L71" s="86">
        <v>0</v>
      </c>
      <c r="M71" s="86">
        <v>0</v>
      </c>
      <c r="N71" s="59">
        <f t="shared" si="1"/>
        <v>0</v>
      </c>
      <c r="O71" s="59">
        <v>0</v>
      </c>
      <c r="P71" s="59">
        <v>0</v>
      </c>
      <c r="Q71" s="59">
        <v>0</v>
      </c>
      <c r="R71" s="59">
        <v>0</v>
      </c>
    </row>
    <row r="72" spans="1:18" ht="13.5" customHeight="1">
      <c r="A72" s="69" t="s">
        <v>293</v>
      </c>
      <c r="B72" s="75" t="s">
        <v>343</v>
      </c>
      <c r="C72" s="76" t="s">
        <v>344</v>
      </c>
      <c r="D72" s="90">
        <f t="shared" si="0"/>
        <v>989</v>
      </c>
      <c r="E72" s="85">
        <v>479</v>
      </c>
      <c r="F72" s="85">
        <v>510</v>
      </c>
      <c r="G72" s="85">
        <v>9799</v>
      </c>
      <c r="H72" s="85">
        <v>13718600</v>
      </c>
      <c r="I72" s="85">
        <v>0</v>
      </c>
      <c r="J72" s="85">
        <v>0</v>
      </c>
      <c r="K72" s="85">
        <v>0</v>
      </c>
      <c r="L72" s="85">
        <v>0</v>
      </c>
      <c r="M72" s="85">
        <v>0</v>
      </c>
      <c r="N72" s="85">
        <f t="shared" si="1"/>
        <v>26</v>
      </c>
      <c r="O72" s="85">
        <v>17</v>
      </c>
      <c r="P72" s="85">
        <v>9</v>
      </c>
      <c r="Q72" s="85">
        <v>286</v>
      </c>
      <c r="R72" s="85">
        <v>420000</v>
      </c>
    </row>
    <row r="73" spans="1:18" ht="13.5" customHeight="1">
      <c r="A73" s="150" t="s">
        <v>222</v>
      </c>
      <c r="B73" s="77" t="s">
        <v>345</v>
      </c>
      <c r="C73" s="78" t="s">
        <v>346</v>
      </c>
      <c r="D73" s="89">
        <f t="shared" si="0"/>
        <v>989</v>
      </c>
      <c r="E73" s="59">
        <v>479</v>
      </c>
      <c r="F73" s="59">
        <v>510</v>
      </c>
      <c r="G73" s="59">
        <v>9799</v>
      </c>
      <c r="H73" s="59">
        <v>13718600</v>
      </c>
      <c r="I73" s="86">
        <v>0</v>
      </c>
      <c r="J73" s="86">
        <v>0</v>
      </c>
      <c r="K73" s="86">
        <v>0</v>
      </c>
      <c r="L73" s="86">
        <v>0</v>
      </c>
      <c r="M73" s="86">
        <v>0</v>
      </c>
      <c r="N73" s="59">
        <f t="shared" si="1"/>
        <v>26</v>
      </c>
      <c r="O73" s="59">
        <v>17</v>
      </c>
      <c r="P73" s="59">
        <v>9</v>
      </c>
      <c r="Q73" s="59">
        <v>286</v>
      </c>
      <c r="R73" s="59">
        <v>420000</v>
      </c>
    </row>
    <row r="74" spans="1:18" ht="13.5" customHeight="1">
      <c r="A74" s="151"/>
      <c r="B74" s="79" t="s">
        <v>347</v>
      </c>
      <c r="C74" s="80" t="s">
        <v>348</v>
      </c>
      <c r="D74" s="89">
        <f t="shared" ref="D74:D89" si="2">SUM(E74:F74)</f>
        <v>0</v>
      </c>
      <c r="E74" s="59">
        <v>0</v>
      </c>
      <c r="F74" s="59">
        <v>0</v>
      </c>
      <c r="G74" s="59">
        <v>0</v>
      </c>
      <c r="H74" s="59">
        <v>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343</v>
      </c>
      <c r="C75" s="76" t="s">
        <v>344</v>
      </c>
      <c r="D75" s="90">
        <f t="shared" si="2"/>
        <v>1016</v>
      </c>
      <c r="E75" s="85">
        <v>491</v>
      </c>
      <c r="F75" s="85">
        <v>525</v>
      </c>
      <c r="G75" s="85">
        <v>12448</v>
      </c>
      <c r="H75" s="85">
        <v>17427200</v>
      </c>
      <c r="I75" s="85">
        <v>0</v>
      </c>
      <c r="J75" s="85">
        <v>0</v>
      </c>
      <c r="K75" s="85">
        <v>0</v>
      </c>
      <c r="L75" s="85">
        <v>0</v>
      </c>
      <c r="M75" s="85">
        <v>0</v>
      </c>
      <c r="N75" s="85">
        <f t="shared" si="3"/>
        <v>75</v>
      </c>
      <c r="O75" s="85">
        <v>45</v>
      </c>
      <c r="P75" s="85">
        <v>30</v>
      </c>
      <c r="Q75" s="85">
        <v>685</v>
      </c>
      <c r="R75" s="85">
        <v>818970</v>
      </c>
    </row>
    <row r="76" spans="1:18" ht="13.5" customHeight="1">
      <c r="A76" s="150" t="s">
        <v>354</v>
      </c>
      <c r="B76" s="77" t="s">
        <v>345</v>
      </c>
      <c r="C76" s="78" t="s">
        <v>346</v>
      </c>
      <c r="D76" s="89">
        <f t="shared" si="2"/>
        <v>1016</v>
      </c>
      <c r="E76" s="59">
        <v>491</v>
      </c>
      <c r="F76" s="59">
        <v>525</v>
      </c>
      <c r="G76" s="59">
        <v>12448</v>
      </c>
      <c r="H76" s="59">
        <v>17427200</v>
      </c>
      <c r="I76" s="86">
        <v>0</v>
      </c>
      <c r="J76" s="86">
        <v>0</v>
      </c>
      <c r="K76" s="86">
        <v>0</v>
      </c>
      <c r="L76" s="86">
        <v>0</v>
      </c>
      <c r="M76" s="86">
        <v>0</v>
      </c>
      <c r="N76" s="59">
        <f t="shared" si="3"/>
        <v>75</v>
      </c>
      <c r="O76" s="59">
        <v>45</v>
      </c>
      <c r="P76" s="59">
        <v>30</v>
      </c>
      <c r="Q76" s="59">
        <v>685</v>
      </c>
      <c r="R76" s="59">
        <v>818970</v>
      </c>
    </row>
    <row r="77" spans="1:18" ht="13.5" customHeight="1">
      <c r="A77" s="151"/>
      <c r="B77" s="79" t="s">
        <v>347</v>
      </c>
      <c r="C77" s="80" t="s">
        <v>348</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343</v>
      </c>
      <c r="C78" s="76" t="s">
        <v>344</v>
      </c>
      <c r="D78" s="90">
        <f t="shared" si="2"/>
        <v>36938</v>
      </c>
      <c r="E78" s="85">
        <v>18838</v>
      </c>
      <c r="F78" s="85">
        <v>18100</v>
      </c>
      <c r="G78" s="85">
        <v>162655</v>
      </c>
      <c r="H78" s="85">
        <v>637601053</v>
      </c>
      <c r="I78" s="85">
        <v>0</v>
      </c>
      <c r="J78" s="85">
        <v>0</v>
      </c>
      <c r="K78" s="85">
        <v>0</v>
      </c>
      <c r="L78" s="85">
        <v>0</v>
      </c>
      <c r="M78" s="85">
        <v>0</v>
      </c>
      <c r="N78" s="85">
        <f t="shared" si="3"/>
        <v>2228</v>
      </c>
      <c r="O78" s="85">
        <v>1169</v>
      </c>
      <c r="P78" s="85">
        <v>1059</v>
      </c>
      <c r="Q78" s="85">
        <v>25390</v>
      </c>
      <c r="R78" s="85">
        <v>115768476</v>
      </c>
    </row>
    <row r="79" spans="1:18" ht="13.5" customHeight="1">
      <c r="A79" s="168" t="s">
        <v>394</v>
      </c>
      <c r="B79" s="77" t="s">
        <v>345</v>
      </c>
      <c r="C79" s="78" t="s">
        <v>346</v>
      </c>
      <c r="D79" s="89">
        <f t="shared" si="2"/>
        <v>36938</v>
      </c>
      <c r="E79" s="59">
        <v>18838</v>
      </c>
      <c r="F79" s="59">
        <v>18100</v>
      </c>
      <c r="G79" s="59">
        <v>162635</v>
      </c>
      <c r="H79" s="59">
        <v>637511053</v>
      </c>
      <c r="I79" s="86">
        <v>0</v>
      </c>
      <c r="J79" s="86">
        <v>0</v>
      </c>
      <c r="K79" s="86">
        <v>0</v>
      </c>
      <c r="L79" s="86">
        <v>0</v>
      </c>
      <c r="M79" s="86">
        <v>0</v>
      </c>
      <c r="N79" s="59">
        <f t="shared" si="3"/>
        <v>2228</v>
      </c>
      <c r="O79" s="59">
        <v>1169</v>
      </c>
      <c r="P79" s="59">
        <v>1059</v>
      </c>
      <c r="Q79" s="59">
        <v>25390</v>
      </c>
      <c r="R79" s="59">
        <v>115768476</v>
      </c>
    </row>
    <row r="80" spans="1:18" ht="13.5" customHeight="1">
      <c r="A80" s="169"/>
      <c r="B80" s="79" t="s">
        <v>347</v>
      </c>
      <c r="C80" s="80" t="s">
        <v>348</v>
      </c>
      <c r="D80" s="89">
        <f t="shared" si="2"/>
        <v>0</v>
      </c>
      <c r="E80" s="59">
        <v>0</v>
      </c>
      <c r="F80" s="59">
        <v>0</v>
      </c>
      <c r="G80" s="59">
        <v>20</v>
      </c>
      <c r="H80" s="59">
        <v>90000</v>
      </c>
      <c r="I80" s="86">
        <v>0</v>
      </c>
      <c r="J80" s="86">
        <v>0</v>
      </c>
      <c r="K80" s="86">
        <v>0</v>
      </c>
      <c r="L80" s="86">
        <v>0</v>
      </c>
      <c r="M80" s="86">
        <v>0</v>
      </c>
      <c r="N80" s="59">
        <f t="shared" si="3"/>
        <v>0</v>
      </c>
      <c r="O80" s="59">
        <v>0</v>
      </c>
      <c r="P80" s="59">
        <v>0</v>
      </c>
      <c r="Q80" s="59">
        <v>0</v>
      </c>
      <c r="R80" s="59">
        <v>0</v>
      </c>
    </row>
    <row r="81" spans="1:18" ht="13.5" customHeight="1">
      <c r="A81" s="97" t="s">
        <v>401</v>
      </c>
      <c r="B81" s="75" t="s">
        <v>343</v>
      </c>
      <c r="C81" s="76" t="s">
        <v>344</v>
      </c>
      <c r="D81" s="90">
        <f t="shared" si="2"/>
        <v>6775</v>
      </c>
      <c r="E81" s="85">
        <v>3375</v>
      </c>
      <c r="F81" s="85">
        <v>3400</v>
      </c>
      <c r="G81" s="85">
        <v>78230</v>
      </c>
      <c r="H81" s="85">
        <v>140814000</v>
      </c>
      <c r="I81" s="85">
        <v>0</v>
      </c>
      <c r="J81" s="85">
        <v>0</v>
      </c>
      <c r="K81" s="85">
        <v>0</v>
      </c>
      <c r="L81" s="85">
        <v>0</v>
      </c>
      <c r="M81" s="85">
        <v>0</v>
      </c>
      <c r="N81" s="85">
        <f t="shared" si="3"/>
        <v>5172</v>
      </c>
      <c r="O81" s="85">
        <v>2695</v>
      </c>
      <c r="P81" s="85">
        <v>2477</v>
      </c>
      <c r="Q81" s="85">
        <v>53051</v>
      </c>
      <c r="R81" s="85">
        <v>151212894</v>
      </c>
    </row>
    <row r="82" spans="1:18" ht="13.5" customHeight="1">
      <c r="A82" s="170" t="s">
        <v>402</v>
      </c>
      <c r="B82" s="77" t="s">
        <v>345</v>
      </c>
      <c r="C82" s="78" t="s">
        <v>346</v>
      </c>
      <c r="D82" s="89">
        <f t="shared" si="2"/>
        <v>6680</v>
      </c>
      <c r="E82" s="59">
        <v>3319</v>
      </c>
      <c r="F82" s="59">
        <v>3361</v>
      </c>
      <c r="G82" s="59">
        <v>77267</v>
      </c>
      <c r="H82" s="59">
        <v>139080600</v>
      </c>
      <c r="I82" s="86">
        <v>0</v>
      </c>
      <c r="J82" s="86">
        <v>0</v>
      </c>
      <c r="K82" s="86">
        <v>0</v>
      </c>
      <c r="L82" s="86">
        <v>0</v>
      </c>
      <c r="M82" s="86">
        <v>0</v>
      </c>
      <c r="N82" s="59">
        <f t="shared" si="3"/>
        <v>4657</v>
      </c>
      <c r="O82" s="59">
        <v>2442</v>
      </c>
      <c r="P82" s="59">
        <v>2215</v>
      </c>
      <c r="Q82" s="59">
        <v>47706</v>
      </c>
      <c r="R82" s="59">
        <v>135807394</v>
      </c>
    </row>
    <row r="83" spans="1:18" ht="13.5" customHeight="1">
      <c r="A83" s="171"/>
      <c r="B83" s="79" t="s">
        <v>347</v>
      </c>
      <c r="C83" s="80" t="s">
        <v>348</v>
      </c>
      <c r="D83" s="89">
        <f t="shared" si="2"/>
        <v>95</v>
      </c>
      <c r="E83" s="59">
        <v>56</v>
      </c>
      <c r="F83" s="59">
        <v>39</v>
      </c>
      <c r="G83" s="59">
        <v>963</v>
      </c>
      <c r="H83" s="59">
        <v>1733400</v>
      </c>
      <c r="I83" s="86">
        <v>0</v>
      </c>
      <c r="J83" s="86">
        <v>0</v>
      </c>
      <c r="K83" s="86">
        <v>0</v>
      </c>
      <c r="L83" s="86">
        <v>0</v>
      </c>
      <c r="M83" s="86">
        <v>0</v>
      </c>
      <c r="N83" s="59">
        <f t="shared" si="3"/>
        <v>515</v>
      </c>
      <c r="O83" s="59">
        <v>253</v>
      </c>
      <c r="P83" s="59">
        <v>262</v>
      </c>
      <c r="Q83" s="59">
        <v>5345</v>
      </c>
      <c r="R83" s="59">
        <v>15405500</v>
      </c>
    </row>
    <row r="84" spans="1:18" ht="13.5" customHeight="1">
      <c r="A84" s="69" t="s">
        <v>294</v>
      </c>
      <c r="B84" s="75" t="s">
        <v>343</v>
      </c>
      <c r="C84" s="76" t="s">
        <v>344</v>
      </c>
      <c r="D84" s="90">
        <f t="shared" si="2"/>
        <v>0</v>
      </c>
      <c r="E84" s="85">
        <v>0</v>
      </c>
      <c r="F84" s="85">
        <v>0</v>
      </c>
      <c r="G84" s="85">
        <v>0</v>
      </c>
      <c r="H84" s="85">
        <v>0</v>
      </c>
      <c r="I84" s="85"/>
      <c r="J84" s="85"/>
      <c r="K84" s="85"/>
      <c r="L84" s="85"/>
      <c r="M84" s="85"/>
      <c r="N84" s="85">
        <f t="shared" si="3"/>
        <v>0</v>
      </c>
      <c r="O84" s="85">
        <v>0</v>
      </c>
      <c r="P84" s="85">
        <v>0</v>
      </c>
      <c r="Q84" s="85">
        <v>0</v>
      </c>
      <c r="R84" s="85">
        <v>0</v>
      </c>
    </row>
    <row r="85" spans="1:18" ht="13.5" customHeight="1">
      <c r="A85" s="150" t="s">
        <v>224</v>
      </c>
      <c r="B85" s="77" t="s">
        <v>345</v>
      </c>
      <c r="C85" s="78" t="s">
        <v>346</v>
      </c>
      <c r="D85" s="89">
        <f t="shared" si="2"/>
        <v>0</v>
      </c>
      <c r="E85" s="59">
        <v>0</v>
      </c>
      <c r="F85" s="59">
        <v>0</v>
      </c>
      <c r="G85" s="59">
        <v>0</v>
      </c>
      <c r="H85" s="59">
        <v>0</v>
      </c>
      <c r="I85" s="86"/>
      <c r="J85" s="86"/>
      <c r="K85" s="86"/>
      <c r="L85" s="86"/>
      <c r="M85" s="86"/>
      <c r="N85" s="59">
        <f t="shared" si="3"/>
        <v>0</v>
      </c>
      <c r="O85" s="59">
        <v>0</v>
      </c>
      <c r="P85" s="59">
        <v>0</v>
      </c>
      <c r="Q85" s="59">
        <v>0</v>
      </c>
      <c r="R85" s="59">
        <v>0</v>
      </c>
    </row>
    <row r="86" spans="1:18" ht="13.5" customHeight="1">
      <c r="A86" s="151"/>
      <c r="B86" s="79" t="s">
        <v>347</v>
      </c>
      <c r="C86" s="80" t="s">
        <v>348</v>
      </c>
      <c r="D86" s="89">
        <f t="shared" si="2"/>
        <v>0</v>
      </c>
      <c r="E86" s="59">
        <v>0</v>
      </c>
      <c r="F86" s="59">
        <v>0</v>
      </c>
      <c r="G86" s="59">
        <v>0</v>
      </c>
      <c r="H86" s="59">
        <v>0</v>
      </c>
      <c r="I86" s="86"/>
      <c r="J86" s="86"/>
      <c r="K86" s="86"/>
      <c r="L86" s="86"/>
      <c r="M86" s="86"/>
      <c r="N86" s="59">
        <f t="shared" si="3"/>
        <v>0</v>
      </c>
      <c r="O86" s="59">
        <v>0</v>
      </c>
      <c r="P86" s="59">
        <v>0</v>
      </c>
      <c r="Q86" s="59">
        <v>0</v>
      </c>
      <c r="R86" s="59">
        <v>0</v>
      </c>
    </row>
    <row r="87" spans="1:18" ht="13.5" customHeight="1">
      <c r="A87" s="69" t="s">
        <v>295</v>
      </c>
      <c r="B87" s="75" t="s">
        <v>343</v>
      </c>
      <c r="C87" s="76" t="s">
        <v>344</v>
      </c>
      <c r="D87" s="90">
        <f t="shared" si="2"/>
        <v>0</v>
      </c>
      <c r="E87" s="85">
        <v>0</v>
      </c>
      <c r="F87" s="85">
        <v>0</v>
      </c>
      <c r="G87" s="85">
        <v>0</v>
      </c>
      <c r="H87" s="85">
        <v>0</v>
      </c>
      <c r="I87" s="85"/>
      <c r="J87" s="85"/>
      <c r="K87" s="85"/>
      <c r="L87" s="85"/>
      <c r="M87" s="85"/>
      <c r="N87" s="85">
        <f t="shared" si="3"/>
        <v>0</v>
      </c>
      <c r="O87" s="85">
        <v>0</v>
      </c>
      <c r="P87" s="85">
        <v>0</v>
      </c>
      <c r="Q87" s="85">
        <v>0</v>
      </c>
      <c r="R87" s="85">
        <v>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0</v>
      </c>
      <c r="O88" s="59">
        <v>0</v>
      </c>
      <c r="P88" s="59">
        <v>0</v>
      </c>
      <c r="Q88" s="59">
        <v>0</v>
      </c>
      <c r="R88" s="59">
        <v>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268</v>
      </c>
    </row>
    <row r="91" spans="1:18">
      <c r="A91" s="71" t="s">
        <v>356</v>
      </c>
    </row>
  </sheetData>
  <mergeCells count="48">
    <mergeCell ref="A4:C11"/>
    <mergeCell ref="N4:R6"/>
    <mergeCell ref="Q7:Q11"/>
    <mergeCell ref="R7:R11"/>
    <mergeCell ref="N9:N11"/>
    <mergeCell ref="M7:M11"/>
    <mergeCell ref="I4:M6"/>
    <mergeCell ref="J9:J11"/>
    <mergeCell ref="K9:K11"/>
    <mergeCell ref="N7:P8"/>
    <mergeCell ref="O9:O11"/>
    <mergeCell ref="P9:P11"/>
    <mergeCell ref="I7:K8"/>
    <mergeCell ref="L7:L11"/>
    <mergeCell ref="I9:I11"/>
    <mergeCell ref="D7:F8"/>
    <mergeCell ref="D4:H6"/>
    <mergeCell ref="D9:D11"/>
    <mergeCell ref="E9:E11"/>
    <mergeCell ref="G7:G11"/>
    <mergeCell ref="H7:H11"/>
    <mergeCell ref="F9:F11"/>
    <mergeCell ref="A58:A59"/>
    <mergeCell ref="A61:A62"/>
    <mergeCell ref="A28:A29"/>
    <mergeCell ref="A13:A14"/>
    <mergeCell ref="A31:A32"/>
    <mergeCell ref="A34:A35"/>
    <mergeCell ref="A16:A17"/>
    <mergeCell ref="A19:A20"/>
    <mergeCell ref="A22:A23"/>
    <mergeCell ref="A25:A26"/>
    <mergeCell ref="A82:A83"/>
    <mergeCell ref="A85:A86"/>
    <mergeCell ref="A88:A89"/>
    <mergeCell ref="A37:A38"/>
    <mergeCell ref="A40:A41"/>
    <mergeCell ref="A43:A44"/>
    <mergeCell ref="A76:A77"/>
    <mergeCell ref="A46:A47"/>
    <mergeCell ref="A49:A50"/>
    <mergeCell ref="A52:A53"/>
    <mergeCell ref="A79:A80"/>
    <mergeCell ref="A64:A65"/>
    <mergeCell ref="A67:A68"/>
    <mergeCell ref="A70:A71"/>
    <mergeCell ref="A73:A74"/>
    <mergeCell ref="A55:A56"/>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ignoredErrors>
    <ignoredError sqref="D12:N14 D15:N83 D84:N8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91"/>
  <sheetViews>
    <sheetView topLeftCell="A55" zoomScaleNormal="100" zoomScaleSheetLayoutView="90" workbookViewId="0">
      <selection activeCell="A78" sqref="A78:A83"/>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363</v>
      </c>
      <c r="B3" s="74"/>
      <c r="C3" s="74"/>
      <c r="D3" s="61"/>
      <c r="E3" s="61"/>
      <c r="F3" s="61"/>
      <c r="G3" s="61"/>
      <c r="H3" s="61"/>
      <c r="I3" s="61"/>
      <c r="J3" s="61"/>
      <c r="K3" s="61"/>
      <c r="L3" s="61"/>
      <c r="M3" s="61"/>
      <c r="N3" s="61"/>
      <c r="O3" s="61"/>
      <c r="P3" s="61"/>
      <c r="Q3" s="61"/>
      <c r="R3" s="61"/>
    </row>
    <row r="4" spans="1:18" s="51" customFormat="1" ht="22.5" customHeight="1">
      <c r="A4" s="138" t="s">
        <v>332</v>
      </c>
      <c r="B4" s="158"/>
      <c r="C4" s="159"/>
      <c r="D4" s="138" t="s">
        <v>333</v>
      </c>
      <c r="E4" s="158"/>
      <c r="F4" s="158"/>
      <c r="G4" s="158"/>
      <c r="H4" s="159"/>
      <c r="I4" s="138" t="s">
        <v>334</v>
      </c>
      <c r="J4" s="158"/>
      <c r="K4" s="158"/>
      <c r="L4" s="158"/>
      <c r="M4" s="159"/>
      <c r="N4" s="138" t="s">
        <v>335</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336</v>
      </c>
      <c r="E7" s="158"/>
      <c r="F7" s="159"/>
      <c r="G7" s="144" t="s">
        <v>337</v>
      </c>
      <c r="H7" s="144" t="s">
        <v>338</v>
      </c>
      <c r="I7" s="138" t="s">
        <v>339</v>
      </c>
      <c r="J7" s="158"/>
      <c r="K7" s="159"/>
      <c r="L7" s="144" t="s">
        <v>337</v>
      </c>
      <c r="M7" s="144" t="s">
        <v>338</v>
      </c>
      <c r="N7" s="138" t="s">
        <v>336</v>
      </c>
      <c r="O7" s="158"/>
      <c r="P7" s="159"/>
      <c r="Q7" s="144" t="s">
        <v>337</v>
      </c>
      <c r="R7" s="138" t="s">
        <v>338</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340</v>
      </c>
      <c r="E9" s="144" t="s">
        <v>341</v>
      </c>
      <c r="F9" s="156" t="s">
        <v>342</v>
      </c>
      <c r="G9" s="152"/>
      <c r="H9" s="152"/>
      <c r="I9" s="144" t="s">
        <v>340</v>
      </c>
      <c r="J9" s="144" t="s">
        <v>341</v>
      </c>
      <c r="K9" s="156" t="s">
        <v>342</v>
      </c>
      <c r="L9" s="152"/>
      <c r="M9" s="152"/>
      <c r="N9" s="144" t="s">
        <v>340</v>
      </c>
      <c r="O9" s="144" t="s">
        <v>341</v>
      </c>
      <c r="P9" s="156" t="s">
        <v>342</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320</v>
      </c>
      <c r="B12" s="75" t="s">
        <v>343</v>
      </c>
      <c r="C12" s="76" t="s">
        <v>344</v>
      </c>
      <c r="D12" s="88">
        <f>SUM(E12:F12)</f>
        <v>138745</v>
      </c>
      <c r="E12" s="85">
        <v>71127</v>
      </c>
      <c r="F12" s="85">
        <v>67618</v>
      </c>
      <c r="G12" s="85">
        <v>824842</v>
      </c>
      <c r="H12" s="85">
        <v>1714960948</v>
      </c>
      <c r="I12" s="85">
        <v>0</v>
      </c>
      <c r="J12" s="85">
        <v>0</v>
      </c>
      <c r="K12" s="85">
        <v>0</v>
      </c>
      <c r="L12" s="85">
        <v>0</v>
      </c>
      <c r="M12" s="85">
        <v>0</v>
      </c>
      <c r="N12" s="85">
        <f>SUM(O12:P12)</f>
        <v>9509</v>
      </c>
      <c r="O12" s="85">
        <v>4933</v>
      </c>
      <c r="P12" s="85">
        <v>4576</v>
      </c>
      <c r="Q12" s="85">
        <v>109847</v>
      </c>
      <c r="R12" s="85">
        <v>300601166</v>
      </c>
    </row>
    <row r="13" spans="1:18" ht="13.5" customHeight="1">
      <c r="A13" s="154" t="s">
        <v>201</v>
      </c>
      <c r="B13" s="77" t="s">
        <v>345</v>
      </c>
      <c r="C13" s="78" t="s">
        <v>346</v>
      </c>
      <c r="D13" s="89">
        <f>SUM(E13:F13)</f>
        <v>135423</v>
      </c>
      <c r="E13" s="59">
        <v>69475</v>
      </c>
      <c r="F13" s="59">
        <v>65948</v>
      </c>
      <c r="G13" s="59">
        <v>806850</v>
      </c>
      <c r="H13" s="59">
        <v>1687155857</v>
      </c>
      <c r="I13" s="86">
        <v>0</v>
      </c>
      <c r="J13" s="86">
        <v>0</v>
      </c>
      <c r="K13" s="86">
        <v>0</v>
      </c>
      <c r="L13" s="86">
        <v>0</v>
      </c>
      <c r="M13" s="86">
        <v>0</v>
      </c>
      <c r="N13" s="59">
        <f>SUM(O13:P13)</f>
        <v>8699</v>
      </c>
      <c r="O13" s="59">
        <v>4530</v>
      </c>
      <c r="P13" s="59">
        <v>4169</v>
      </c>
      <c r="Q13" s="59">
        <v>99942</v>
      </c>
      <c r="R13" s="59">
        <v>280272459</v>
      </c>
    </row>
    <row r="14" spans="1:18" ht="13.5" customHeight="1">
      <c r="A14" s="155"/>
      <c r="B14" s="77" t="s">
        <v>347</v>
      </c>
      <c r="C14" s="78" t="s">
        <v>348</v>
      </c>
      <c r="D14" s="89">
        <f>SUM(E14:F14)</f>
        <v>3322</v>
      </c>
      <c r="E14" s="59">
        <v>1652</v>
      </c>
      <c r="F14" s="59">
        <v>1670</v>
      </c>
      <c r="G14" s="59">
        <v>17992</v>
      </c>
      <c r="H14" s="59">
        <v>27805091</v>
      </c>
      <c r="I14" s="86">
        <v>0</v>
      </c>
      <c r="J14" s="86">
        <v>0</v>
      </c>
      <c r="K14" s="86">
        <v>0</v>
      </c>
      <c r="L14" s="86">
        <v>0</v>
      </c>
      <c r="M14" s="86">
        <v>0</v>
      </c>
      <c r="N14" s="59">
        <f>SUM(O14:P14)</f>
        <v>810</v>
      </c>
      <c r="O14" s="59">
        <v>403</v>
      </c>
      <c r="P14" s="59">
        <v>407</v>
      </c>
      <c r="Q14" s="59">
        <v>9905</v>
      </c>
      <c r="R14" s="59">
        <v>20328707</v>
      </c>
    </row>
    <row r="15" spans="1:18" ht="13.5" customHeight="1">
      <c r="A15" s="69" t="s">
        <v>322</v>
      </c>
      <c r="B15" s="75" t="s">
        <v>343</v>
      </c>
      <c r="C15" s="76" t="s">
        <v>344</v>
      </c>
      <c r="D15" s="90">
        <f t="shared" ref="D15:D73" si="0">SUM(E15:F15)</f>
        <v>6178</v>
      </c>
      <c r="E15" s="85">
        <v>3708</v>
      </c>
      <c r="F15" s="85">
        <v>2470</v>
      </c>
      <c r="G15" s="85">
        <v>59606</v>
      </c>
      <c r="H15" s="85">
        <v>83448400</v>
      </c>
      <c r="I15" s="85">
        <v>0</v>
      </c>
      <c r="J15" s="85">
        <v>0</v>
      </c>
      <c r="K15" s="85">
        <v>0</v>
      </c>
      <c r="L15" s="85">
        <v>0</v>
      </c>
      <c r="M15" s="85">
        <v>0</v>
      </c>
      <c r="N15" s="85">
        <f t="shared" ref="N15:N73" si="1">SUM(O15:P15)</f>
        <v>558</v>
      </c>
      <c r="O15" s="85">
        <v>269</v>
      </c>
      <c r="P15" s="85">
        <v>289</v>
      </c>
      <c r="Q15" s="85">
        <v>6037</v>
      </c>
      <c r="R15" s="85">
        <v>8277196</v>
      </c>
    </row>
    <row r="16" spans="1:18" ht="13.5" customHeight="1">
      <c r="A16" s="154" t="s">
        <v>349</v>
      </c>
      <c r="B16" s="77" t="s">
        <v>345</v>
      </c>
      <c r="C16" s="78" t="s">
        <v>346</v>
      </c>
      <c r="D16" s="89">
        <f t="shared" si="0"/>
        <v>6178</v>
      </c>
      <c r="E16" s="59">
        <v>3708</v>
      </c>
      <c r="F16" s="59">
        <v>2470</v>
      </c>
      <c r="G16" s="59">
        <v>59606</v>
      </c>
      <c r="H16" s="59">
        <v>83448400</v>
      </c>
      <c r="I16" s="86">
        <v>0</v>
      </c>
      <c r="J16" s="86">
        <v>0</v>
      </c>
      <c r="K16" s="86">
        <v>0</v>
      </c>
      <c r="L16" s="86">
        <v>0</v>
      </c>
      <c r="M16" s="86">
        <v>0</v>
      </c>
      <c r="N16" s="59">
        <f t="shared" si="1"/>
        <v>553</v>
      </c>
      <c r="O16" s="59">
        <v>268</v>
      </c>
      <c r="P16" s="59">
        <v>285</v>
      </c>
      <c r="Q16" s="59">
        <v>5957</v>
      </c>
      <c r="R16" s="59">
        <v>8177826</v>
      </c>
    </row>
    <row r="17" spans="1:18" ht="13.5" customHeight="1">
      <c r="A17" s="155"/>
      <c r="B17" s="79" t="s">
        <v>347</v>
      </c>
      <c r="C17" s="80" t="s">
        <v>348</v>
      </c>
      <c r="D17" s="89">
        <f t="shared" si="0"/>
        <v>0</v>
      </c>
      <c r="E17" s="59">
        <v>0</v>
      </c>
      <c r="F17" s="59">
        <v>0</v>
      </c>
      <c r="G17" s="59">
        <v>0</v>
      </c>
      <c r="H17" s="59">
        <v>0</v>
      </c>
      <c r="I17" s="86">
        <v>0</v>
      </c>
      <c r="J17" s="86">
        <v>0</v>
      </c>
      <c r="K17" s="86">
        <v>0</v>
      </c>
      <c r="L17" s="86">
        <v>0</v>
      </c>
      <c r="M17" s="86">
        <v>0</v>
      </c>
      <c r="N17" s="59">
        <f t="shared" si="1"/>
        <v>5</v>
      </c>
      <c r="O17" s="59">
        <v>1</v>
      </c>
      <c r="P17" s="59">
        <v>4</v>
      </c>
      <c r="Q17" s="59">
        <v>80</v>
      </c>
      <c r="R17" s="59">
        <v>99370</v>
      </c>
    </row>
    <row r="18" spans="1:18" ht="13.5" customHeight="1">
      <c r="A18" s="69" t="s">
        <v>280</v>
      </c>
      <c r="B18" s="75" t="s">
        <v>343</v>
      </c>
      <c r="C18" s="76" t="s">
        <v>344</v>
      </c>
      <c r="D18" s="90">
        <f t="shared" si="0"/>
        <v>338</v>
      </c>
      <c r="E18" s="85">
        <v>171</v>
      </c>
      <c r="F18" s="85">
        <v>167</v>
      </c>
      <c r="G18" s="85">
        <v>2773</v>
      </c>
      <c r="H18" s="85">
        <v>3882200</v>
      </c>
      <c r="I18" s="85">
        <v>0</v>
      </c>
      <c r="J18" s="85">
        <v>0</v>
      </c>
      <c r="K18" s="85">
        <v>0</v>
      </c>
      <c r="L18" s="85">
        <v>0</v>
      </c>
      <c r="M18" s="85">
        <v>0</v>
      </c>
      <c r="N18" s="85">
        <f t="shared" si="1"/>
        <v>174</v>
      </c>
      <c r="O18" s="85">
        <v>97</v>
      </c>
      <c r="P18" s="85">
        <v>77</v>
      </c>
      <c r="Q18" s="85">
        <v>1642</v>
      </c>
      <c r="R18" s="85">
        <v>2072700</v>
      </c>
    </row>
    <row r="19" spans="1:18" ht="13.5" customHeight="1">
      <c r="A19" s="150" t="s">
        <v>208</v>
      </c>
      <c r="B19" s="77" t="s">
        <v>345</v>
      </c>
      <c r="C19" s="78" t="s">
        <v>346</v>
      </c>
      <c r="D19" s="89">
        <f t="shared" si="0"/>
        <v>311</v>
      </c>
      <c r="E19" s="59">
        <v>162</v>
      </c>
      <c r="F19" s="59">
        <v>149</v>
      </c>
      <c r="G19" s="59">
        <v>2617</v>
      </c>
      <c r="H19" s="59">
        <v>3663800</v>
      </c>
      <c r="I19" s="86">
        <v>0</v>
      </c>
      <c r="J19" s="86">
        <v>0</v>
      </c>
      <c r="K19" s="86">
        <v>0</v>
      </c>
      <c r="L19" s="86">
        <v>0</v>
      </c>
      <c r="M19" s="86">
        <v>0</v>
      </c>
      <c r="N19" s="59">
        <f t="shared" si="1"/>
        <v>122</v>
      </c>
      <c r="O19" s="59">
        <v>72</v>
      </c>
      <c r="P19" s="59">
        <v>50</v>
      </c>
      <c r="Q19" s="59">
        <v>1106</v>
      </c>
      <c r="R19" s="59">
        <v>1523000</v>
      </c>
    </row>
    <row r="20" spans="1:18" ht="13.5" customHeight="1">
      <c r="A20" s="151"/>
      <c r="B20" s="79" t="s">
        <v>347</v>
      </c>
      <c r="C20" s="80" t="s">
        <v>348</v>
      </c>
      <c r="D20" s="89">
        <f t="shared" si="0"/>
        <v>27</v>
      </c>
      <c r="E20" s="59">
        <v>9</v>
      </c>
      <c r="F20" s="59">
        <v>18</v>
      </c>
      <c r="G20" s="59">
        <v>156</v>
      </c>
      <c r="H20" s="59">
        <v>218400</v>
      </c>
      <c r="I20" s="86">
        <v>0</v>
      </c>
      <c r="J20" s="86">
        <v>0</v>
      </c>
      <c r="K20" s="86">
        <v>0</v>
      </c>
      <c r="L20" s="86">
        <v>0</v>
      </c>
      <c r="M20" s="86">
        <v>0</v>
      </c>
      <c r="N20" s="59">
        <f t="shared" si="1"/>
        <v>52</v>
      </c>
      <c r="O20" s="59">
        <v>25</v>
      </c>
      <c r="P20" s="59">
        <v>27</v>
      </c>
      <c r="Q20" s="59">
        <v>536</v>
      </c>
      <c r="R20" s="59">
        <v>549700</v>
      </c>
    </row>
    <row r="21" spans="1:18" ht="13.5" customHeight="1">
      <c r="A21" s="69" t="s">
        <v>323</v>
      </c>
      <c r="B21" s="75" t="s">
        <v>343</v>
      </c>
      <c r="C21" s="76" t="s">
        <v>344</v>
      </c>
      <c r="D21" s="90">
        <f t="shared" si="0"/>
        <v>2047</v>
      </c>
      <c r="E21" s="85">
        <v>1009</v>
      </c>
      <c r="F21" s="85">
        <v>1038</v>
      </c>
      <c r="G21" s="85">
        <v>18574</v>
      </c>
      <c r="H21" s="85">
        <v>27861000</v>
      </c>
      <c r="I21" s="85">
        <v>0</v>
      </c>
      <c r="J21" s="85">
        <v>0</v>
      </c>
      <c r="K21" s="85">
        <v>0</v>
      </c>
      <c r="L21" s="85">
        <v>0</v>
      </c>
      <c r="M21" s="85">
        <v>0</v>
      </c>
      <c r="N21" s="85">
        <f t="shared" si="1"/>
        <v>115</v>
      </c>
      <c r="O21" s="85">
        <v>66</v>
      </c>
      <c r="P21" s="85">
        <v>49</v>
      </c>
      <c r="Q21" s="85">
        <v>1451</v>
      </c>
      <c r="R21" s="85">
        <v>1917435</v>
      </c>
    </row>
    <row r="22" spans="1:18" ht="13.5" customHeight="1">
      <c r="A22" s="150" t="s">
        <v>209</v>
      </c>
      <c r="B22" s="77" t="s">
        <v>345</v>
      </c>
      <c r="C22" s="78" t="s">
        <v>346</v>
      </c>
      <c r="D22" s="89">
        <f t="shared" si="0"/>
        <v>1965</v>
      </c>
      <c r="E22" s="59">
        <v>969</v>
      </c>
      <c r="F22" s="59">
        <v>996</v>
      </c>
      <c r="G22" s="59">
        <v>17776</v>
      </c>
      <c r="H22" s="59">
        <v>26664000</v>
      </c>
      <c r="I22" s="86">
        <v>0</v>
      </c>
      <c r="J22" s="86">
        <v>0</v>
      </c>
      <c r="K22" s="86">
        <v>0</v>
      </c>
      <c r="L22" s="86">
        <v>0</v>
      </c>
      <c r="M22" s="86">
        <v>0</v>
      </c>
      <c r="N22" s="59">
        <f t="shared" si="1"/>
        <v>89</v>
      </c>
      <c r="O22" s="59">
        <v>49</v>
      </c>
      <c r="P22" s="59">
        <v>40</v>
      </c>
      <c r="Q22" s="59">
        <v>1044</v>
      </c>
      <c r="R22" s="59">
        <v>1497635</v>
      </c>
    </row>
    <row r="23" spans="1:18" ht="13.5" customHeight="1">
      <c r="A23" s="151"/>
      <c r="B23" s="79" t="s">
        <v>347</v>
      </c>
      <c r="C23" s="80" t="s">
        <v>348</v>
      </c>
      <c r="D23" s="89">
        <f t="shared" si="0"/>
        <v>82</v>
      </c>
      <c r="E23" s="59">
        <v>40</v>
      </c>
      <c r="F23" s="59">
        <v>42</v>
      </c>
      <c r="G23" s="59">
        <v>798</v>
      </c>
      <c r="H23" s="59">
        <v>1197000</v>
      </c>
      <c r="I23" s="86">
        <v>0</v>
      </c>
      <c r="J23" s="86">
        <v>0</v>
      </c>
      <c r="K23" s="86">
        <v>0</v>
      </c>
      <c r="L23" s="86">
        <v>0</v>
      </c>
      <c r="M23" s="86">
        <v>0</v>
      </c>
      <c r="N23" s="59">
        <f t="shared" si="1"/>
        <v>26</v>
      </c>
      <c r="O23" s="59">
        <v>17</v>
      </c>
      <c r="P23" s="59">
        <v>9</v>
      </c>
      <c r="Q23" s="59">
        <v>407</v>
      </c>
      <c r="R23" s="59">
        <v>419800</v>
      </c>
    </row>
    <row r="24" spans="1:18" ht="13.5" customHeight="1">
      <c r="A24" s="69" t="s">
        <v>281</v>
      </c>
      <c r="B24" s="75" t="s">
        <v>343</v>
      </c>
      <c r="C24" s="76" t="s">
        <v>344</v>
      </c>
      <c r="D24" s="90">
        <f t="shared" si="0"/>
        <v>526</v>
      </c>
      <c r="E24" s="85">
        <v>248</v>
      </c>
      <c r="F24" s="85">
        <v>278</v>
      </c>
      <c r="G24" s="85">
        <v>5437</v>
      </c>
      <c r="H24" s="85">
        <v>7611800</v>
      </c>
      <c r="I24" s="85">
        <v>0</v>
      </c>
      <c r="J24" s="85">
        <v>0</v>
      </c>
      <c r="K24" s="85">
        <v>0</v>
      </c>
      <c r="L24" s="85">
        <v>0</v>
      </c>
      <c r="M24" s="85">
        <v>0</v>
      </c>
      <c r="N24" s="85">
        <f t="shared" si="1"/>
        <v>31</v>
      </c>
      <c r="O24" s="85">
        <v>17</v>
      </c>
      <c r="P24" s="85">
        <v>14</v>
      </c>
      <c r="Q24" s="85">
        <v>375</v>
      </c>
      <c r="R24" s="85">
        <v>558888</v>
      </c>
    </row>
    <row r="25" spans="1:18" ht="13.5" customHeight="1">
      <c r="A25" s="150" t="s">
        <v>210</v>
      </c>
      <c r="B25" s="77" t="s">
        <v>345</v>
      </c>
      <c r="C25" s="78" t="s">
        <v>346</v>
      </c>
      <c r="D25" s="89">
        <f t="shared" si="0"/>
        <v>479</v>
      </c>
      <c r="E25" s="59">
        <v>226</v>
      </c>
      <c r="F25" s="59">
        <v>253</v>
      </c>
      <c r="G25" s="59">
        <v>4918</v>
      </c>
      <c r="H25" s="59">
        <v>6885200</v>
      </c>
      <c r="I25" s="86">
        <v>0</v>
      </c>
      <c r="J25" s="86">
        <v>0</v>
      </c>
      <c r="K25" s="86">
        <v>0</v>
      </c>
      <c r="L25" s="86">
        <v>0</v>
      </c>
      <c r="M25" s="86">
        <v>0</v>
      </c>
      <c r="N25" s="59">
        <f t="shared" si="1"/>
        <v>25</v>
      </c>
      <c r="O25" s="59">
        <v>14</v>
      </c>
      <c r="P25" s="59">
        <v>11</v>
      </c>
      <c r="Q25" s="59">
        <v>307</v>
      </c>
      <c r="R25" s="59">
        <v>458628</v>
      </c>
    </row>
    <row r="26" spans="1:18" ht="13.5" customHeight="1">
      <c r="A26" s="151"/>
      <c r="B26" s="79" t="s">
        <v>347</v>
      </c>
      <c r="C26" s="80" t="s">
        <v>348</v>
      </c>
      <c r="D26" s="89">
        <f t="shared" si="0"/>
        <v>47</v>
      </c>
      <c r="E26" s="59">
        <v>22</v>
      </c>
      <c r="F26" s="59">
        <v>25</v>
      </c>
      <c r="G26" s="59">
        <v>519</v>
      </c>
      <c r="H26" s="59">
        <v>726600</v>
      </c>
      <c r="I26" s="86">
        <v>0</v>
      </c>
      <c r="J26" s="86">
        <v>0</v>
      </c>
      <c r="K26" s="86">
        <v>0</v>
      </c>
      <c r="L26" s="86">
        <v>0</v>
      </c>
      <c r="M26" s="86">
        <v>0</v>
      </c>
      <c r="N26" s="59">
        <f t="shared" si="1"/>
        <v>6</v>
      </c>
      <c r="O26" s="59">
        <v>3</v>
      </c>
      <c r="P26" s="59">
        <v>3</v>
      </c>
      <c r="Q26" s="59">
        <v>68</v>
      </c>
      <c r="R26" s="59">
        <v>100260</v>
      </c>
    </row>
    <row r="27" spans="1:18" ht="13.5" customHeight="1">
      <c r="A27" s="69" t="s">
        <v>282</v>
      </c>
      <c r="B27" s="75" t="s">
        <v>343</v>
      </c>
      <c r="C27" s="76" t="s">
        <v>344</v>
      </c>
      <c r="D27" s="90">
        <f t="shared" si="0"/>
        <v>1082</v>
      </c>
      <c r="E27" s="85">
        <v>559</v>
      </c>
      <c r="F27" s="85">
        <v>523</v>
      </c>
      <c r="G27" s="85">
        <v>7558</v>
      </c>
      <c r="H27" s="85">
        <v>10581200</v>
      </c>
      <c r="I27" s="85">
        <v>0</v>
      </c>
      <c r="J27" s="85">
        <v>0</v>
      </c>
      <c r="K27" s="85">
        <v>0</v>
      </c>
      <c r="L27" s="85">
        <v>0</v>
      </c>
      <c r="M27" s="85">
        <v>0</v>
      </c>
      <c r="N27" s="85">
        <f t="shared" si="1"/>
        <v>73</v>
      </c>
      <c r="O27" s="85">
        <v>34</v>
      </c>
      <c r="P27" s="85">
        <v>39</v>
      </c>
      <c r="Q27" s="85">
        <v>1212</v>
      </c>
      <c r="R27" s="85">
        <v>1607430</v>
      </c>
    </row>
    <row r="28" spans="1:18" ht="13.5" customHeight="1">
      <c r="A28" s="150" t="s">
        <v>211</v>
      </c>
      <c r="B28" s="77" t="s">
        <v>345</v>
      </c>
      <c r="C28" s="78" t="s">
        <v>346</v>
      </c>
      <c r="D28" s="89">
        <f t="shared" si="0"/>
        <v>1082</v>
      </c>
      <c r="E28" s="59">
        <v>559</v>
      </c>
      <c r="F28" s="59">
        <v>523</v>
      </c>
      <c r="G28" s="59">
        <v>7558</v>
      </c>
      <c r="H28" s="59">
        <v>10581200</v>
      </c>
      <c r="I28" s="86">
        <v>0</v>
      </c>
      <c r="J28" s="86">
        <v>0</v>
      </c>
      <c r="K28" s="86">
        <v>0</v>
      </c>
      <c r="L28" s="86">
        <v>0</v>
      </c>
      <c r="M28" s="86">
        <v>0</v>
      </c>
      <c r="N28" s="59">
        <f t="shared" si="1"/>
        <v>73</v>
      </c>
      <c r="O28" s="59">
        <v>34</v>
      </c>
      <c r="P28" s="59">
        <v>39</v>
      </c>
      <c r="Q28" s="59">
        <v>1164</v>
      </c>
      <c r="R28" s="59">
        <v>1573780</v>
      </c>
    </row>
    <row r="29" spans="1:18" ht="13.5" customHeight="1">
      <c r="A29" s="151"/>
      <c r="B29" s="79" t="s">
        <v>347</v>
      </c>
      <c r="C29" s="80" t="s">
        <v>348</v>
      </c>
      <c r="D29" s="89">
        <f t="shared" si="0"/>
        <v>0</v>
      </c>
      <c r="E29" s="59">
        <v>0</v>
      </c>
      <c r="F29" s="59">
        <v>0</v>
      </c>
      <c r="G29" s="59">
        <v>0</v>
      </c>
      <c r="H29" s="59">
        <v>0</v>
      </c>
      <c r="I29" s="86">
        <v>0</v>
      </c>
      <c r="J29" s="86">
        <v>0</v>
      </c>
      <c r="K29" s="86">
        <v>0</v>
      </c>
      <c r="L29" s="86">
        <v>0</v>
      </c>
      <c r="M29" s="86">
        <v>0</v>
      </c>
      <c r="N29" s="59">
        <f t="shared" si="1"/>
        <v>0</v>
      </c>
      <c r="O29" s="59">
        <v>0</v>
      </c>
      <c r="P29" s="59">
        <v>0</v>
      </c>
      <c r="Q29" s="59">
        <v>48</v>
      </c>
      <c r="R29" s="59">
        <v>33650</v>
      </c>
    </row>
    <row r="30" spans="1:18" ht="13.5" customHeight="1">
      <c r="A30" s="69" t="s">
        <v>324</v>
      </c>
      <c r="B30" s="75" t="s">
        <v>343</v>
      </c>
      <c r="C30" s="76" t="s">
        <v>344</v>
      </c>
      <c r="D30" s="90">
        <f t="shared" si="0"/>
        <v>6786</v>
      </c>
      <c r="E30" s="85">
        <v>3321</v>
      </c>
      <c r="F30" s="85">
        <v>3465</v>
      </c>
      <c r="G30" s="85">
        <v>70337</v>
      </c>
      <c r="H30" s="85">
        <v>105505500</v>
      </c>
      <c r="I30" s="85">
        <v>0</v>
      </c>
      <c r="J30" s="85">
        <v>0</v>
      </c>
      <c r="K30" s="85">
        <v>0</v>
      </c>
      <c r="L30" s="85">
        <v>0</v>
      </c>
      <c r="M30" s="85">
        <v>0</v>
      </c>
      <c r="N30" s="85">
        <f t="shared" si="1"/>
        <v>58</v>
      </c>
      <c r="O30" s="85">
        <v>28</v>
      </c>
      <c r="P30" s="85">
        <v>30</v>
      </c>
      <c r="Q30" s="85">
        <v>836</v>
      </c>
      <c r="R30" s="85">
        <v>1174250</v>
      </c>
    </row>
    <row r="31" spans="1:18" ht="13.5" customHeight="1">
      <c r="A31" s="172" t="s">
        <v>350</v>
      </c>
      <c r="B31" s="77" t="s">
        <v>345</v>
      </c>
      <c r="C31" s="78" t="s">
        <v>346</v>
      </c>
      <c r="D31" s="89">
        <f t="shared" si="0"/>
        <v>6786</v>
      </c>
      <c r="E31" s="59">
        <v>3321</v>
      </c>
      <c r="F31" s="59">
        <v>3465</v>
      </c>
      <c r="G31" s="59">
        <v>70337</v>
      </c>
      <c r="H31" s="59">
        <v>105505500</v>
      </c>
      <c r="I31" s="86">
        <v>0</v>
      </c>
      <c r="J31" s="86">
        <v>0</v>
      </c>
      <c r="K31" s="86">
        <v>0</v>
      </c>
      <c r="L31" s="86">
        <v>0</v>
      </c>
      <c r="M31" s="86">
        <v>0</v>
      </c>
      <c r="N31" s="59">
        <f t="shared" si="1"/>
        <v>58</v>
      </c>
      <c r="O31" s="59">
        <v>28</v>
      </c>
      <c r="P31" s="59">
        <v>30</v>
      </c>
      <c r="Q31" s="59">
        <v>836</v>
      </c>
      <c r="R31" s="59">
        <v>1174250</v>
      </c>
    </row>
    <row r="32" spans="1:18" ht="13.5" customHeight="1">
      <c r="A32" s="173"/>
      <c r="B32" s="79" t="s">
        <v>347</v>
      </c>
      <c r="C32" s="80" t="s">
        <v>348</v>
      </c>
      <c r="D32" s="89">
        <f t="shared" si="0"/>
        <v>0</v>
      </c>
      <c r="E32" s="59">
        <v>0</v>
      </c>
      <c r="F32" s="59">
        <v>0</v>
      </c>
      <c r="G32" s="59">
        <v>0</v>
      </c>
      <c r="H32" s="59">
        <v>0</v>
      </c>
      <c r="I32" s="86">
        <v>0</v>
      </c>
      <c r="J32" s="86">
        <v>0</v>
      </c>
      <c r="K32" s="86">
        <v>0</v>
      </c>
      <c r="L32" s="86">
        <v>0</v>
      </c>
      <c r="M32" s="86">
        <v>0</v>
      </c>
      <c r="N32" s="59">
        <f t="shared" si="1"/>
        <v>0</v>
      </c>
      <c r="O32" s="59">
        <v>0</v>
      </c>
      <c r="P32" s="59">
        <v>0</v>
      </c>
      <c r="Q32" s="59">
        <v>0</v>
      </c>
      <c r="R32" s="59">
        <v>0</v>
      </c>
    </row>
    <row r="33" spans="1:18" ht="13.5" customHeight="1">
      <c r="A33" s="69" t="s">
        <v>283</v>
      </c>
      <c r="B33" s="75" t="s">
        <v>343</v>
      </c>
      <c r="C33" s="76" t="s">
        <v>344</v>
      </c>
      <c r="D33" s="90">
        <f t="shared" si="0"/>
        <v>18908</v>
      </c>
      <c r="E33" s="85">
        <v>9454</v>
      </c>
      <c r="F33" s="85">
        <v>9454</v>
      </c>
      <c r="G33" s="85">
        <v>69267</v>
      </c>
      <c r="H33" s="85">
        <v>96973800</v>
      </c>
      <c r="I33" s="85">
        <v>0</v>
      </c>
      <c r="J33" s="85">
        <v>0</v>
      </c>
      <c r="K33" s="85">
        <v>0</v>
      </c>
      <c r="L33" s="85">
        <v>0</v>
      </c>
      <c r="M33" s="85">
        <v>0</v>
      </c>
      <c r="N33" s="85">
        <f t="shared" si="1"/>
        <v>122</v>
      </c>
      <c r="O33" s="85">
        <v>61</v>
      </c>
      <c r="P33" s="85">
        <v>61</v>
      </c>
      <c r="Q33" s="85">
        <v>1330</v>
      </c>
      <c r="R33" s="85">
        <v>1941462</v>
      </c>
    </row>
    <row r="34" spans="1:18" ht="13.5" customHeight="1">
      <c r="A34" s="150" t="s">
        <v>212</v>
      </c>
      <c r="B34" s="77" t="s">
        <v>345</v>
      </c>
      <c r="C34" s="78" t="s">
        <v>346</v>
      </c>
      <c r="D34" s="89">
        <f t="shared" si="0"/>
        <v>18908</v>
      </c>
      <c r="E34" s="59">
        <v>9454</v>
      </c>
      <c r="F34" s="59">
        <v>9454</v>
      </c>
      <c r="G34" s="59">
        <v>69267</v>
      </c>
      <c r="H34" s="59">
        <v>96973800</v>
      </c>
      <c r="I34" s="86">
        <v>0</v>
      </c>
      <c r="J34" s="86">
        <v>0</v>
      </c>
      <c r="K34" s="86">
        <v>0</v>
      </c>
      <c r="L34" s="86">
        <v>0</v>
      </c>
      <c r="M34" s="86">
        <v>0</v>
      </c>
      <c r="N34" s="59">
        <f t="shared" si="1"/>
        <v>122</v>
      </c>
      <c r="O34" s="59">
        <v>61</v>
      </c>
      <c r="P34" s="59">
        <v>61</v>
      </c>
      <c r="Q34" s="59">
        <v>1330</v>
      </c>
      <c r="R34" s="59">
        <v>1941462</v>
      </c>
    </row>
    <row r="35" spans="1:18" ht="13.5" customHeight="1">
      <c r="A35" s="151"/>
      <c r="B35" s="79" t="s">
        <v>347</v>
      </c>
      <c r="C35" s="80" t="s">
        <v>348</v>
      </c>
      <c r="D35" s="89">
        <f t="shared" si="0"/>
        <v>0</v>
      </c>
      <c r="E35" s="59">
        <v>0</v>
      </c>
      <c r="F35" s="59">
        <v>0</v>
      </c>
      <c r="G35" s="59">
        <v>0</v>
      </c>
      <c r="H35" s="59">
        <v>0</v>
      </c>
      <c r="I35" s="86">
        <v>0</v>
      </c>
      <c r="J35" s="86">
        <v>0</v>
      </c>
      <c r="K35" s="86">
        <v>0</v>
      </c>
      <c r="L35" s="86">
        <v>0</v>
      </c>
      <c r="M35" s="86">
        <v>0</v>
      </c>
      <c r="N35" s="59">
        <f t="shared" si="1"/>
        <v>0</v>
      </c>
      <c r="O35" s="59">
        <v>0</v>
      </c>
      <c r="P35" s="59">
        <v>0</v>
      </c>
      <c r="Q35" s="59">
        <v>0</v>
      </c>
      <c r="R35" s="59">
        <v>0</v>
      </c>
    </row>
    <row r="36" spans="1:18" ht="13.5" customHeight="1">
      <c r="A36" s="69" t="s">
        <v>284</v>
      </c>
      <c r="B36" s="75" t="s">
        <v>343</v>
      </c>
      <c r="C36" s="76" t="s">
        <v>344</v>
      </c>
      <c r="D36" s="90">
        <f t="shared" si="0"/>
        <v>750</v>
      </c>
      <c r="E36" s="85">
        <v>380</v>
      </c>
      <c r="F36" s="85">
        <v>370</v>
      </c>
      <c r="G36" s="85">
        <v>6568</v>
      </c>
      <c r="H36" s="85">
        <v>9195200</v>
      </c>
      <c r="I36" s="85">
        <v>0</v>
      </c>
      <c r="J36" s="85">
        <v>0</v>
      </c>
      <c r="K36" s="85">
        <v>0</v>
      </c>
      <c r="L36" s="85">
        <v>0</v>
      </c>
      <c r="M36" s="85">
        <v>0</v>
      </c>
      <c r="N36" s="85">
        <f t="shared" si="1"/>
        <v>221</v>
      </c>
      <c r="O36" s="85">
        <v>117</v>
      </c>
      <c r="P36" s="85">
        <v>104</v>
      </c>
      <c r="Q36" s="85">
        <v>2281</v>
      </c>
      <c r="R36" s="85">
        <v>3049311</v>
      </c>
    </row>
    <row r="37" spans="1:18" ht="13.5" customHeight="1">
      <c r="A37" s="150" t="s">
        <v>213</v>
      </c>
      <c r="B37" s="77" t="s">
        <v>345</v>
      </c>
      <c r="C37" s="78" t="s">
        <v>346</v>
      </c>
      <c r="D37" s="89">
        <f t="shared" si="0"/>
        <v>741</v>
      </c>
      <c r="E37" s="59">
        <v>376</v>
      </c>
      <c r="F37" s="59">
        <v>365</v>
      </c>
      <c r="G37" s="59">
        <v>6488</v>
      </c>
      <c r="H37" s="59">
        <v>9083200</v>
      </c>
      <c r="I37" s="86">
        <v>0</v>
      </c>
      <c r="J37" s="86">
        <v>0</v>
      </c>
      <c r="K37" s="86">
        <v>0</v>
      </c>
      <c r="L37" s="86">
        <v>0</v>
      </c>
      <c r="M37" s="86">
        <v>0</v>
      </c>
      <c r="N37" s="59">
        <f t="shared" si="1"/>
        <v>211</v>
      </c>
      <c r="O37" s="59">
        <v>110</v>
      </c>
      <c r="P37" s="59">
        <v>101</v>
      </c>
      <c r="Q37" s="59">
        <v>2194</v>
      </c>
      <c r="R37" s="59">
        <v>2948211</v>
      </c>
    </row>
    <row r="38" spans="1:18" ht="13.5" customHeight="1">
      <c r="A38" s="151"/>
      <c r="B38" s="79" t="s">
        <v>347</v>
      </c>
      <c r="C38" s="80" t="s">
        <v>348</v>
      </c>
      <c r="D38" s="89">
        <f t="shared" si="0"/>
        <v>9</v>
      </c>
      <c r="E38" s="59">
        <v>4</v>
      </c>
      <c r="F38" s="59">
        <v>5</v>
      </c>
      <c r="G38" s="59">
        <v>80</v>
      </c>
      <c r="H38" s="59">
        <v>112000</v>
      </c>
      <c r="I38" s="86">
        <v>0</v>
      </c>
      <c r="J38" s="86">
        <v>0</v>
      </c>
      <c r="K38" s="86">
        <v>0</v>
      </c>
      <c r="L38" s="86">
        <v>0</v>
      </c>
      <c r="M38" s="86">
        <v>0</v>
      </c>
      <c r="N38" s="59">
        <f t="shared" si="1"/>
        <v>10</v>
      </c>
      <c r="O38" s="59">
        <v>7</v>
      </c>
      <c r="P38" s="59">
        <v>3</v>
      </c>
      <c r="Q38" s="59">
        <v>87</v>
      </c>
      <c r="R38" s="59">
        <v>101100</v>
      </c>
    </row>
    <row r="39" spans="1:18" ht="13.5" customHeight="1">
      <c r="A39" s="69" t="s">
        <v>285</v>
      </c>
      <c r="B39" s="75" t="s">
        <v>343</v>
      </c>
      <c r="C39" s="76" t="s">
        <v>344</v>
      </c>
      <c r="D39" s="90">
        <f t="shared" si="0"/>
        <v>2617</v>
      </c>
      <c r="E39" s="85">
        <v>1258</v>
      </c>
      <c r="F39" s="85">
        <v>1359</v>
      </c>
      <c r="G39" s="85">
        <v>24896</v>
      </c>
      <c r="H39" s="85">
        <v>34854400</v>
      </c>
      <c r="I39" s="85">
        <v>0</v>
      </c>
      <c r="J39" s="85">
        <v>0</v>
      </c>
      <c r="K39" s="85">
        <v>0</v>
      </c>
      <c r="L39" s="85">
        <v>0</v>
      </c>
      <c r="M39" s="85">
        <v>0</v>
      </c>
      <c r="N39" s="85">
        <f t="shared" si="1"/>
        <v>205</v>
      </c>
      <c r="O39" s="85">
        <v>106</v>
      </c>
      <c r="P39" s="85">
        <v>99</v>
      </c>
      <c r="Q39" s="85">
        <v>3850</v>
      </c>
      <c r="R39" s="85">
        <v>5601000</v>
      </c>
    </row>
    <row r="40" spans="1:18" ht="13.5" customHeight="1">
      <c r="A40" s="150" t="s">
        <v>214</v>
      </c>
      <c r="B40" s="77" t="s">
        <v>345</v>
      </c>
      <c r="C40" s="78" t="s">
        <v>346</v>
      </c>
      <c r="D40" s="89">
        <f t="shared" si="0"/>
        <v>2617</v>
      </c>
      <c r="E40" s="59">
        <v>1258</v>
      </c>
      <c r="F40" s="59">
        <v>1359</v>
      </c>
      <c r="G40" s="59">
        <v>24896</v>
      </c>
      <c r="H40" s="59">
        <v>34854400</v>
      </c>
      <c r="I40" s="86">
        <v>0</v>
      </c>
      <c r="J40" s="86">
        <v>0</v>
      </c>
      <c r="K40" s="86">
        <v>0</v>
      </c>
      <c r="L40" s="86">
        <v>0</v>
      </c>
      <c r="M40" s="86">
        <v>0</v>
      </c>
      <c r="N40" s="59">
        <f t="shared" si="1"/>
        <v>205</v>
      </c>
      <c r="O40" s="59">
        <v>106</v>
      </c>
      <c r="P40" s="59">
        <v>99</v>
      </c>
      <c r="Q40" s="59">
        <v>3850</v>
      </c>
      <c r="R40" s="59">
        <v>5601000</v>
      </c>
    </row>
    <row r="41" spans="1:18" ht="13.5" customHeight="1">
      <c r="A41" s="151"/>
      <c r="B41" s="79" t="s">
        <v>347</v>
      </c>
      <c r="C41" s="80" t="s">
        <v>348</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343</v>
      </c>
      <c r="C42" s="76" t="s">
        <v>344</v>
      </c>
      <c r="D42" s="90">
        <f t="shared" si="0"/>
        <v>2584</v>
      </c>
      <c r="E42" s="85">
        <v>1344</v>
      </c>
      <c r="F42" s="85">
        <v>1240</v>
      </c>
      <c r="G42" s="85">
        <v>24071</v>
      </c>
      <c r="H42" s="85">
        <v>33699400</v>
      </c>
      <c r="I42" s="85">
        <v>0</v>
      </c>
      <c r="J42" s="85">
        <v>0</v>
      </c>
      <c r="K42" s="85">
        <v>0</v>
      </c>
      <c r="L42" s="85">
        <v>0</v>
      </c>
      <c r="M42" s="85">
        <v>0</v>
      </c>
      <c r="N42" s="85">
        <f t="shared" si="1"/>
        <v>67</v>
      </c>
      <c r="O42" s="85">
        <v>44</v>
      </c>
      <c r="P42" s="85">
        <v>23</v>
      </c>
      <c r="Q42" s="85">
        <v>816</v>
      </c>
      <c r="R42" s="85">
        <v>1221360</v>
      </c>
    </row>
    <row r="43" spans="1:18" ht="13.5" customHeight="1">
      <c r="A43" s="150" t="s">
        <v>215</v>
      </c>
      <c r="B43" s="77" t="s">
        <v>345</v>
      </c>
      <c r="C43" s="78" t="s">
        <v>346</v>
      </c>
      <c r="D43" s="89">
        <f t="shared" si="0"/>
        <v>2568</v>
      </c>
      <c r="E43" s="59">
        <v>1339</v>
      </c>
      <c r="F43" s="59">
        <v>1229</v>
      </c>
      <c r="G43" s="59">
        <v>23888</v>
      </c>
      <c r="H43" s="59">
        <v>33443200</v>
      </c>
      <c r="I43" s="86">
        <v>0</v>
      </c>
      <c r="J43" s="86">
        <v>0</v>
      </c>
      <c r="K43" s="86">
        <v>0</v>
      </c>
      <c r="L43" s="86">
        <v>0</v>
      </c>
      <c r="M43" s="86">
        <v>0</v>
      </c>
      <c r="N43" s="59">
        <f t="shared" si="1"/>
        <v>67</v>
      </c>
      <c r="O43" s="59">
        <v>44</v>
      </c>
      <c r="P43" s="59">
        <v>23</v>
      </c>
      <c r="Q43" s="59">
        <v>816</v>
      </c>
      <c r="R43" s="59">
        <v>1221360</v>
      </c>
    </row>
    <row r="44" spans="1:18" ht="13.5" customHeight="1">
      <c r="A44" s="151"/>
      <c r="B44" s="79" t="s">
        <v>347</v>
      </c>
      <c r="C44" s="80" t="s">
        <v>348</v>
      </c>
      <c r="D44" s="89">
        <f t="shared" si="0"/>
        <v>16</v>
      </c>
      <c r="E44" s="59">
        <v>5</v>
      </c>
      <c r="F44" s="59">
        <v>11</v>
      </c>
      <c r="G44" s="59">
        <v>183</v>
      </c>
      <c r="H44" s="59">
        <v>256200</v>
      </c>
      <c r="I44" s="86">
        <v>0</v>
      </c>
      <c r="J44" s="86">
        <v>0</v>
      </c>
      <c r="K44" s="86">
        <v>0</v>
      </c>
      <c r="L44" s="86">
        <v>0</v>
      </c>
      <c r="M44" s="86">
        <v>0</v>
      </c>
      <c r="N44" s="59">
        <f t="shared" si="1"/>
        <v>0</v>
      </c>
      <c r="O44" s="59">
        <v>0</v>
      </c>
      <c r="P44" s="59">
        <v>0</v>
      </c>
      <c r="Q44" s="59">
        <v>0</v>
      </c>
      <c r="R44" s="59">
        <v>0</v>
      </c>
    </row>
    <row r="45" spans="1:18" ht="13.5" customHeight="1">
      <c r="A45" s="69" t="s">
        <v>325</v>
      </c>
      <c r="B45" s="75" t="s">
        <v>343</v>
      </c>
      <c r="C45" s="76" t="s">
        <v>344</v>
      </c>
      <c r="D45" s="90">
        <f t="shared" si="0"/>
        <v>4105</v>
      </c>
      <c r="E45" s="85">
        <v>2060</v>
      </c>
      <c r="F45" s="85">
        <v>2045</v>
      </c>
      <c r="G45" s="85">
        <v>51926</v>
      </c>
      <c r="H45" s="85">
        <v>72696400</v>
      </c>
      <c r="I45" s="85">
        <v>0</v>
      </c>
      <c r="J45" s="85">
        <v>0</v>
      </c>
      <c r="K45" s="85">
        <v>0</v>
      </c>
      <c r="L45" s="85">
        <v>0</v>
      </c>
      <c r="M45" s="85">
        <v>0</v>
      </c>
      <c r="N45" s="85">
        <f t="shared" si="1"/>
        <v>24</v>
      </c>
      <c r="O45" s="85">
        <v>13</v>
      </c>
      <c r="P45" s="85">
        <v>11</v>
      </c>
      <c r="Q45" s="85">
        <v>293</v>
      </c>
      <c r="R45" s="85">
        <v>369011</v>
      </c>
    </row>
    <row r="46" spans="1:18" ht="13.5" customHeight="1">
      <c r="A46" s="150" t="s">
        <v>351</v>
      </c>
      <c r="B46" s="77" t="s">
        <v>345</v>
      </c>
      <c r="C46" s="78" t="s">
        <v>346</v>
      </c>
      <c r="D46" s="89">
        <f t="shared" si="0"/>
        <v>4066</v>
      </c>
      <c r="E46" s="59">
        <v>2040</v>
      </c>
      <c r="F46" s="59">
        <v>2026</v>
      </c>
      <c r="G46" s="59">
        <v>51430</v>
      </c>
      <c r="H46" s="59">
        <v>72002000</v>
      </c>
      <c r="I46" s="86">
        <v>0</v>
      </c>
      <c r="J46" s="86">
        <v>0</v>
      </c>
      <c r="K46" s="86">
        <v>0</v>
      </c>
      <c r="L46" s="86">
        <v>0</v>
      </c>
      <c r="M46" s="86">
        <v>0</v>
      </c>
      <c r="N46" s="59">
        <f t="shared" si="1"/>
        <v>24</v>
      </c>
      <c r="O46" s="59">
        <v>13</v>
      </c>
      <c r="P46" s="59">
        <v>11</v>
      </c>
      <c r="Q46" s="59">
        <v>293</v>
      </c>
      <c r="R46" s="59">
        <v>369011</v>
      </c>
    </row>
    <row r="47" spans="1:18" ht="13.5" customHeight="1">
      <c r="A47" s="151"/>
      <c r="B47" s="79" t="s">
        <v>347</v>
      </c>
      <c r="C47" s="80" t="s">
        <v>348</v>
      </c>
      <c r="D47" s="89">
        <f t="shared" si="0"/>
        <v>39</v>
      </c>
      <c r="E47" s="59">
        <v>20</v>
      </c>
      <c r="F47" s="59">
        <v>19</v>
      </c>
      <c r="G47" s="59">
        <v>496</v>
      </c>
      <c r="H47" s="59">
        <v>694400</v>
      </c>
      <c r="I47" s="86">
        <v>0</v>
      </c>
      <c r="J47" s="86">
        <v>0</v>
      </c>
      <c r="K47" s="86">
        <v>0</v>
      </c>
      <c r="L47" s="86">
        <v>0</v>
      </c>
      <c r="M47" s="86">
        <v>0</v>
      </c>
      <c r="N47" s="59">
        <f t="shared" si="1"/>
        <v>0</v>
      </c>
      <c r="O47" s="59">
        <v>0</v>
      </c>
      <c r="P47" s="59">
        <v>0</v>
      </c>
      <c r="Q47" s="59">
        <v>0</v>
      </c>
      <c r="R47" s="59">
        <v>0</v>
      </c>
    </row>
    <row r="48" spans="1:18" ht="13.5" customHeight="1">
      <c r="A48" s="69" t="s">
        <v>326</v>
      </c>
      <c r="B48" s="75" t="s">
        <v>343</v>
      </c>
      <c r="C48" s="76" t="s">
        <v>344</v>
      </c>
      <c r="D48" s="90">
        <f t="shared" si="0"/>
        <v>7869</v>
      </c>
      <c r="E48" s="85">
        <v>3989</v>
      </c>
      <c r="F48" s="85">
        <v>3880</v>
      </c>
      <c r="G48" s="85">
        <v>83603</v>
      </c>
      <c r="H48" s="85">
        <v>117044800</v>
      </c>
      <c r="I48" s="85">
        <v>0</v>
      </c>
      <c r="J48" s="85">
        <v>0</v>
      </c>
      <c r="K48" s="85">
        <v>0</v>
      </c>
      <c r="L48" s="85">
        <v>0</v>
      </c>
      <c r="M48" s="85">
        <v>0</v>
      </c>
      <c r="N48" s="85">
        <f t="shared" si="1"/>
        <v>113</v>
      </c>
      <c r="O48" s="85">
        <v>85</v>
      </c>
      <c r="P48" s="85">
        <v>28</v>
      </c>
      <c r="Q48" s="85">
        <v>1052</v>
      </c>
      <c r="R48" s="85">
        <v>1523607</v>
      </c>
    </row>
    <row r="49" spans="1:18" ht="13.5" customHeight="1">
      <c r="A49" s="150" t="s">
        <v>352</v>
      </c>
      <c r="B49" s="77" t="s">
        <v>345</v>
      </c>
      <c r="C49" s="78" t="s">
        <v>346</v>
      </c>
      <c r="D49" s="89">
        <f t="shared" si="0"/>
        <v>7649</v>
      </c>
      <c r="E49" s="59">
        <v>3895</v>
      </c>
      <c r="F49" s="59">
        <v>3754</v>
      </c>
      <c r="G49" s="59">
        <v>81257</v>
      </c>
      <c r="H49" s="59">
        <v>113760400</v>
      </c>
      <c r="I49" s="86">
        <v>0</v>
      </c>
      <c r="J49" s="86">
        <v>0</v>
      </c>
      <c r="K49" s="86">
        <v>0</v>
      </c>
      <c r="L49" s="86">
        <v>0</v>
      </c>
      <c r="M49" s="86">
        <v>0</v>
      </c>
      <c r="N49" s="59">
        <f t="shared" si="1"/>
        <v>113</v>
      </c>
      <c r="O49" s="59">
        <v>85</v>
      </c>
      <c r="P49" s="59">
        <v>28</v>
      </c>
      <c r="Q49" s="59">
        <v>998</v>
      </c>
      <c r="R49" s="59">
        <v>1444193</v>
      </c>
    </row>
    <row r="50" spans="1:18" ht="13.5" customHeight="1">
      <c r="A50" s="151"/>
      <c r="B50" s="79" t="s">
        <v>347</v>
      </c>
      <c r="C50" s="80" t="s">
        <v>348</v>
      </c>
      <c r="D50" s="89">
        <f t="shared" si="0"/>
        <v>220</v>
      </c>
      <c r="E50" s="59">
        <v>94</v>
      </c>
      <c r="F50" s="59">
        <v>126</v>
      </c>
      <c r="G50" s="59">
        <v>2346</v>
      </c>
      <c r="H50" s="59">
        <v>3284400</v>
      </c>
      <c r="I50" s="86">
        <v>0</v>
      </c>
      <c r="J50" s="86">
        <v>0</v>
      </c>
      <c r="K50" s="86">
        <v>0</v>
      </c>
      <c r="L50" s="86">
        <v>0</v>
      </c>
      <c r="M50" s="86">
        <v>0</v>
      </c>
      <c r="N50" s="59">
        <f t="shared" si="1"/>
        <v>0</v>
      </c>
      <c r="O50" s="59">
        <v>0</v>
      </c>
      <c r="P50" s="59">
        <v>0</v>
      </c>
      <c r="Q50" s="59">
        <v>54</v>
      </c>
      <c r="R50" s="59">
        <v>79414</v>
      </c>
    </row>
    <row r="51" spans="1:18" ht="13.5" customHeight="1">
      <c r="A51" s="69" t="s">
        <v>287</v>
      </c>
      <c r="B51" s="75" t="s">
        <v>343</v>
      </c>
      <c r="C51" s="76" t="s">
        <v>344</v>
      </c>
      <c r="D51" s="90">
        <f t="shared" si="0"/>
        <v>35767</v>
      </c>
      <c r="E51" s="85">
        <v>17849</v>
      </c>
      <c r="F51" s="85">
        <v>17918</v>
      </c>
      <c r="G51" s="85">
        <v>61652</v>
      </c>
      <c r="H51" s="85">
        <v>86312800</v>
      </c>
      <c r="I51" s="85">
        <v>0</v>
      </c>
      <c r="J51" s="85">
        <v>0</v>
      </c>
      <c r="K51" s="85">
        <v>0</v>
      </c>
      <c r="L51" s="85">
        <v>0</v>
      </c>
      <c r="M51" s="85">
        <v>0</v>
      </c>
      <c r="N51" s="85">
        <f t="shared" si="1"/>
        <v>343</v>
      </c>
      <c r="O51" s="85">
        <v>169</v>
      </c>
      <c r="P51" s="85">
        <v>174</v>
      </c>
      <c r="Q51" s="85">
        <v>5630</v>
      </c>
      <c r="R51" s="85">
        <v>7416840</v>
      </c>
    </row>
    <row r="52" spans="1:18" ht="13.5" customHeight="1">
      <c r="A52" s="150" t="s">
        <v>216</v>
      </c>
      <c r="B52" s="77" t="s">
        <v>345</v>
      </c>
      <c r="C52" s="78" t="s">
        <v>346</v>
      </c>
      <c r="D52" s="89">
        <f t="shared" si="0"/>
        <v>33523</v>
      </c>
      <c r="E52" s="59">
        <v>16718</v>
      </c>
      <c r="F52" s="59">
        <v>16805</v>
      </c>
      <c r="G52" s="59">
        <v>57723</v>
      </c>
      <c r="H52" s="59">
        <v>80812200</v>
      </c>
      <c r="I52" s="86">
        <v>0</v>
      </c>
      <c r="J52" s="86">
        <v>0</v>
      </c>
      <c r="K52" s="86">
        <v>0</v>
      </c>
      <c r="L52" s="86">
        <v>0</v>
      </c>
      <c r="M52" s="86">
        <v>0</v>
      </c>
      <c r="N52" s="59">
        <f t="shared" si="1"/>
        <v>282</v>
      </c>
      <c r="O52" s="59">
        <v>142</v>
      </c>
      <c r="P52" s="59">
        <v>140</v>
      </c>
      <c r="Q52" s="59">
        <v>4952</v>
      </c>
      <c r="R52" s="59">
        <v>6737885</v>
      </c>
    </row>
    <row r="53" spans="1:18" ht="13.5" customHeight="1">
      <c r="A53" s="151"/>
      <c r="B53" s="79" t="s">
        <v>347</v>
      </c>
      <c r="C53" s="80" t="s">
        <v>348</v>
      </c>
      <c r="D53" s="89">
        <f t="shared" si="0"/>
        <v>2244</v>
      </c>
      <c r="E53" s="59">
        <v>1131</v>
      </c>
      <c r="F53" s="59">
        <v>1113</v>
      </c>
      <c r="G53" s="59">
        <v>3929</v>
      </c>
      <c r="H53" s="59">
        <v>5500600</v>
      </c>
      <c r="I53" s="86">
        <v>0</v>
      </c>
      <c r="J53" s="86">
        <v>0</v>
      </c>
      <c r="K53" s="86">
        <v>0</v>
      </c>
      <c r="L53" s="86">
        <v>0</v>
      </c>
      <c r="M53" s="86">
        <v>0</v>
      </c>
      <c r="N53" s="59">
        <f t="shared" si="1"/>
        <v>61</v>
      </c>
      <c r="O53" s="59">
        <v>27</v>
      </c>
      <c r="P53" s="59">
        <v>34</v>
      </c>
      <c r="Q53" s="59">
        <v>678</v>
      </c>
      <c r="R53" s="59">
        <v>678955</v>
      </c>
    </row>
    <row r="54" spans="1:18" ht="13.5" customHeight="1">
      <c r="A54" s="69" t="s">
        <v>288</v>
      </c>
      <c r="B54" s="75" t="s">
        <v>343</v>
      </c>
      <c r="C54" s="76" t="s">
        <v>344</v>
      </c>
      <c r="D54" s="90">
        <f t="shared" si="0"/>
        <v>389</v>
      </c>
      <c r="E54" s="85">
        <v>199</v>
      </c>
      <c r="F54" s="85">
        <v>190</v>
      </c>
      <c r="G54" s="85">
        <v>3454</v>
      </c>
      <c r="H54" s="85">
        <v>5526400</v>
      </c>
      <c r="I54" s="85">
        <v>0</v>
      </c>
      <c r="J54" s="85">
        <v>0</v>
      </c>
      <c r="K54" s="85">
        <v>0</v>
      </c>
      <c r="L54" s="85">
        <v>0</v>
      </c>
      <c r="M54" s="85">
        <v>0</v>
      </c>
      <c r="N54" s="85">
        <f t="shared" si="1"/>
        <v>207</v>
      </c>
      <c r="O54" s="85">
        <v>112</v>
      </c>
      <c r="P54" s="85">
        <v>95</v>
      </c>
      <c r="Q54" s="85">
        <v>2868</v>
      </c>
      <c r="R54" s="85">
        <v>3575813</v>
      </c>
    </row>
    <row r="55" spans="1:18" ht="13.5" customHeight="1">
      <c r="A55" s="150" t="s">
        <v>217</v>
      </c>
      <c r="B55" s="77" t="s">
        <v>345</v>
      </c>
      <c r="C55" s="78" t="s">
        <v>346</v>
      </c>
      <c r="D55" s="89">
        <f t="shared" si="0"/>
        <v>142</v>
      </c>
      <c r="E55" s="59">
        <v>66</v>
      </c>
      <c r="F55" s="59">
        <v>76</v>
      </c>
      <c r="G55" s="59">
        <v>1593</v>
      </c>
      <c r="H55" s="59">
        <v>2548800</v>
      </c>
      <c r="I55" s="86">
        <v>0</v>
      </c>
      <c r="J55" s="86">
        <v>0</v>
      </c>
      <c r="K55" s="86">
        <v>0</v>
      </c>
      <c r="L55" s="86">
        <v>0</v>
      </c>
      <c r="M55" s="86">
        <v>0</v>
      </c>
      <c r="N55" s="59">
        <f t="shared" si="1"/>
        <v>107</v>
      </c>
      <c r="O55" s="59">
        <v>57</v>
      </c>
      <c r="P55" s="59">
        <v>50</v>
      </c>
      <c r="Q55" s="59">
        <v>1338</v>
      </c>
      <c r="R55" s="59">
        <v>2007000</v>
      </c>
    </row>
    <row r="56" spans="1:18" ht="13.5" customHeight="1">
      <c r="A56" s="151"/>
      <c r="B56" s="79" t="s">
        <v>347</v>
      </c>
      <c r="C56" s="80" t="s">
        <v>348</v>
      </c>
      <c r="D56" s="89">
        <f t="shared" si="0"/>
        <v>247</v>
      </c>
      <c r="E56" s="59">
        <v>133</v>
      </c>
      <c r="F56" s="59">
        <v>114</v>
      </c>
      <c r="G56" s="59">
        <v>1861</v>
      </c>
      <c r="H56" s="59">
        <v>2977600</v>
      </c>
      <c r="I56" s="86">
        <v>0</v>
      </c>
      <c r="J56" s="86">
        <v>0</v>
      </c>
      <c r="K56" s="86">
        <v>0</v>
      </c>
      <c r="L56" s="86">
        <v>0</v>
      </c>
      <c r="M56" s="86">
        <v>0</v>
      </c>
      <c r="N56" s="59">
        <f t="shared" si="1"/>
        <v>100</v>
      </c>
      <c r="O56" s="59">
        <v>55</v>
      </c>
      <c r="P56" s="59">
        <v>45</v>
      </c>
      <c r="Q56" s="59">
        <v>1530</v>
      </c>
      <c r="R56" s="59">
        <v>1568813</v>
      </c>
    </row>
    <row r="57" spans="1:18" ht="13.5" customHeight="1">
      <c r="A57" s="69" t="s">
        <v>289</v>
      </c>
      <c r="B57" s="75" t="s">
        <v>343</v>
      </c>
      <c r="C57" s="76" t="s">
        <v>344</v>
      </c>
      <c r="D57" s="90">
        <f t="shared" si="0"/>
        <v>81</v>
      </c>
      <c r="E57" s="85">
        <v>43</v>
      </c>
      <c r="F57" s="85">
        <v>38</v>
      </c>
      <c r="G57" s="85">
        <v>9031</v>
      </c>
      <c r="H57" s="85">
        <v>16255800</v>
      </c>
      <c r="I57" s="85">
        <v>0</v>
      </c>
      <c r="J57" s="85">
        <v>0</v>
      </c>
      <c r="K57" s="85">
        <v>0</v>
      </c>
      <c r="L57" s="85">
        <v>0</v>
      </c>
      <c r="M57" s="85">
        <v>0</v>
      </c>
      <c r="N57" s="85">
        <f t="shared" si="1"/>
        <v>128</v>
      </c>
      <c r="O57" s="85">
        <v>67</v>
      </c>
      <c r="P57" s="85">
        <v>61</v>
      </c>
      <c r="Q57" s="85">
        <v>1631</v>
      </c>
      <c r="R57" s="85">
        <v>2225396</v>
      </c>
    </row>
    <row r="58" spans="1:18" ht="13.5" customHeight="1">
      <c r="A58" s="150" t="s">
        <v>218</v>
      </c>
      <c r="B58" s="77" t="s">
        <v>345</v>
      </c>
      <c r="C58" s="78" t="s">
        <v>346</v>
      </c>
      <c r="D58" s="89">
        <f t="shared" si="0"/>
        <v>44</v>
      </c>
      <c r="E58" s="59">
        <v>23</v>
      </c>
      <c r="F58" s="59">
        <v>21</v>
      </c>
      <c r="G58" s="59">
        <v>4651</v>
      </c>
      <c r="H58" s="59">
        <v>8371800</v>
      </c>
      <c r="I58" s="86">
        <v>0</v>
      </c>
      <c r="J58" s="86">
        <v>0</v>
      </c>
      <c r="K58" s="86">
        <v>0</v>
      </c>
      <c r="L58" s="86">
        <v>0</v>
      </c>
      <c r="M58" s="86">
        <v>0</v>
      </c>
      <c r="N58" s="59">
        <f t="shared" si="1"/>
        <v>52</v>
      </c>
      <c r="O58" s="59">
        <v>26</v>
      </c>
      <c r="P58" s="59">
        <v>26</v>
      </c>
      <c r="Q58" s="59">
        <v>689</v>
      </c>
      <c r="R58" s="59">
        <v>1000751</v>
      </c>
    </row>
    <row r="59" spans="1:18" ht="13.5" customHeight="1">
      <c r="A59" s="151"/>
      <c r="B59" s="79" t="s">
        <v>347</v>
      </c>
      <c r="C59" s="80" t="s">
        <v>348</v>
      </c>
      <c r="D59" s="89">
        <f t="shared" si="0"/>
        <v>37</v>
      </c>
      <c r="E59" s="59">
        <v>20</v>
      </c>
      <c r="F59" s="59">
        <v>17</v>
      </c>
      <c r="G59" s="59">
        <v>4380</v>
      </c>
      <c r="H59" s="59">
        <v>7884000</v>
      </c>
      <c r="I59" s="86">
        <v>0</v>
      </c>
      <c r="J59" s="86">
        <v>0</v>
      </c>
      <c r="K59" s="86">
        <v>0</v>
      </c>
      <c r="L59" s="86">
        <v>0</v>
      </c>
      <c r="M59" s="86">
        <v>0</v>
      </c>
      <c r="N59" s="59">
        <f t="shared" si="1"/>
        <v>76</v>
      </c>
      <c r="O59" s="59">
        <v>41</v>
      </c>
      <c r="P59" s="59">
        <v>35</v>
      </c>
      <c r="Q59" s="59">
        <v>942</v>
      </c>
      <c r="R59" s="59">
        <v>1224645</v>
      </c>
    </row>
    <row r="60" spans="1:18" ht="13.5" customHeight="1">
      <c r="A60" s="69" t="s">
        <v>290</v>
      </c>
      <c r="B60" s="75" t="s">
        <v>343</v>
      </c>
      <c r="C60" s="76" t="s">
        <v>344</v>
      </c>
      <c r="D60" s="90">
        <f t="shared" si="0"/>
        <v>119</v>
      </c>
      <c r="E60" s="85">
        <v>59</v>
      </c>
      <c r="F60" s="85">
        <v>60</v>
      </c>
      <c r="G60" s="85">
        <v>1145</v>
      </c>
      <c r="H60" s="85">
        <v>1603000</v>
      </c>
      <c r="I60" s="85">
        <v>0</v>
      </c>
      <c r="J60" s="85">
        <v>0</v>
      </c>
      <c r="K60" s="85">
        <v>0</v>
      </c>
      <c r="L60" s="85">
        <v>0</v>
      </c>
      <c r="M60" s="85">
        <v>0</v>
      </c>
      <c r="N60" s="85">
        <f t="shared" si="1"/>
        <v>66</v>
      </c>
      <c r="O60" s="85">
        <v>31</v>
      </c>
      <c r="P60" s="85">
        <v>35</v>
      </c>
      <c r="Q60" s="85">
        <v>902</v>
      </c>
      <c r="R60" s="85">
        <v>1255725</v>
      </c>
    </row>
    <row r="61" spans="1:18" ht="13.5" customHeight="1">
      <c r="A61" s="150" t="s">
        <v>219</v>
      </c>
      <c r="B61" s="77" t="s">
        <v>345</v>
      </c>
      <c r="C61" s="78" t="s">
        <v>346</v>
      </c>
      <c r="D61" s="89">
        <f t="shared" si="0"/>
        <v>119</v>
      </c>
      <c r="E61" s="59">
        <v>59</v>
      </c>
      <c r="F61" s="59">
        <v>60</v>
      </c>
      <c r="G61" s="59">
        <v>1145</v>
      </c>
      <c r="H61" s="59">
        <v>1603000</v>
      </c>
      <c r="I61" s="86">
        <v>0</v>
      </c>
      <c r="J61" s="86">
        <v>0</v>
      </c>
      <c r="K61" s="86">
        <v>0</v>
      </c>
      <c r="L61" s="86">
        <v>0</v>
      </c>
      <c r="M61" s="86">
        <v>0</v>
      </c>
      <c r="N61" s="59">
        <f t="shared" si="1"/>
        <v>66</v>
      </c>
      <c r="O61" s="59">
        <v>31</v>
      </c>
      <c r="P61" s="59">
        <v>35</v>
      </c>
      <c r="Q61" s="59">
        <v>902</v>
      </c>
      <c r="R61" s="59">
        <v>1255725</v>
      </c>
    </row>
    <row r="62" spans="1:18" ht="13.5" customHeight="1">
      <c r="A62" s="151"/>
      <c r="B62" s="79" t="s">
        <v>347</v>
      </c>
      <c r="C62" s="80" t="s">
        <v>348</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343</v>
      </c>
      <c r="C63" s="76" t="s">
        <v>344</v>
      </c>
      <c r="D63" s="90">
        <f t="shared" si="0"/>
        <v>1969</v>
      </c>
      <c r="E63" s="85">
        <v>985</v>
      </c>
      <c r="F63" s="85">
        <v>984</v>
      </c>
      <c r="G63" s="85">
        <v>19764</v>
      </c>
      <c r="H63" s="85">
        <v>27669600</v>
      </c>
      <c r="I63" s="85">
        <v>0</v>
      </c>
      <c r="J63" s="85">
        <v>0</v>
      </c>
      <c r="K63" s="85">
        <v>0</v>
      </c>
      <c r="L63" s="85">
        <v>0</v>
      </c>
      <c r="M63" s="85">
        <v>0</v>
      </c>
      <c r="N63" s="85">
        <f t="shared" si="1"/>
        <v>5</v>
      </c>
      <c r="O63" s="85">
        <v>2</v>
      </c>
      <c r="P63" s="85">
        <v>3</v>
      </c>
      <c r="Q63" s="85">
        <v>67</v>
      </c>
      <c r="R63" s="85">
        <v>103500</v>
      </c>
    </row>
    <row r="64" spans="1:18" ht="13.5" customHeight="1">
      <c r="A64" s="150" t="s">
        <v>220</v>
      </c>
      <c r="B64" s="77" t="s">
        <v>345</v>
      </c>
      <c r="C64" s="78" t="s">
        <v>346</v>
      </c>
      <c r="D64" s="89">
        <f t="shared" si="0"/>
        <v>1755</v>
      </c>
      <c r="E64" s="59">
        <v>875</v>
      </c>
      <c r="F64" s="59">
        <v>880</v>
      </c>
      <c r="G64" s="59">
        <v>17919</v>
      </c>
      <c r="H64" s="59">
        <v>25086600</v>
      </c>
      <c r="I64" s="86">
        <v>0</v>
      </c>
      <c r="J64" s="86">
        <v>0</v>
      </c>
      <c r="K64" s="86">
        <v>0</v>
      </c>
      <c r="L64" s="86">
        <v>0</v>
      </c>
      <c r="M64" s="86">
        <v>0</v>
      </c>
      <c r="N64" s="59">
        <f t="shared" si="1"/>
        <v>5</v>
      </c>
      <c r="O64" s="59">
        <v>2</v>
      </c>
      <c r="P64" s="59">
        <v>3</v>
      </c>
      <c r="Q64" s="59">
        <v>67</v>
      </c>
      <c r="R64" s="59">
        <v>103500</v>
      </c>
    </row>
    <row r="65" spans="1:18" ht="13.5" customHeight="1">
      <c r="A65" s="151"/>
      <c r="B65" s="79" t="s">
        <v>347</v>
      </c>
      <c r="C65" s="80" t="s">
        <v>348</v>
      </c>
      <c r="D65" s="89">
        <f t="shared" si="0"/>
        <v>214</v>
      </c>
      <c r="E65" s="59">
        <v>110</v>
      </c>
      <c r="F65" s="59">
        <v>104</v>
      </c>
      <c r="G65" s="59">
        <v>1845</v>
      </c>
      <c r="H65" s="59">
        <v>2583000</v>
      </c>
      <c r="I65" s="86">
        <v>0</v>
      </c>
      <c r="J65" s="86">
        <v>0</v>
      </c>
      <c r="K65" s="86">
        <v>0</v>
      </c>
      <c r="L65" s="86">
        <v>0</v>
      </c>
      <c r="M65" s="86">
        <v>0</v>
      </c>
      <c r="N65" s="59">
        <f t="shared" si="1"/>
        <v>0</v>
      </c>
      <c r="O65" s="59">
        <v>0</v>
      </c>
      <c r="P65" s="59">
        <v>0</v>
      </c>
      <c r="Q65" s="59">
        <v>0</v>
      </c>
      <c r="R65" s="59">
        <v>0</v>
      </c>
    </row>
    <row r="66" spans="1:18" ht="13.5" customHeight="1">
      <c r="A66" s="69" t="s">
        <v>292</v>
      </c>
      <c r="B66" s="75" t="s">
        <v>343</v>
      </c>
      <c r="C66" s="76" t="s">
        <v>344</v>
      </c>
      <c r="D66" s="90">
        <f t="shared" si="0"/>
        <v>358</v>
      </c>
      <c r="E66" s="85">
        <v>165</v>
      </c>
      <c r="F66" s="85">
        <v>193</v>
      </c>
      <c r="G66" s="85">
        <v>3467</v>
      </c>
      <c r="H66" s="85">
        <v>4853800</v>
      </c>
      <c r="I66" s="85">
        <v>0</v>
      </c>
      <c r="J66" s="85">
        <v>0</v>
      </c>
      <c r="K66" s="85">
        <v>0</v>
      </c>
      <c r="L66" s="85">
        <v>0</v>
      </c>
      <c r="M66" s="85">
        <v>0</v>
      </c>
      <c r="N66" s="85">
        <f t="shared" si="1"/>
        <v>17</v>
      </c>
      <c r="O66" s="85">
        <v>9</v>
      </c>
      <c r="P66" s="85">
        <v>8</v>
      </c>
      <c r="Q66" s="85">
        <v>161</v>
      </c>
      <c r="R66" s="85">
        <v>233176</v>
      </c>
    </row>
    <row r="67" spans="1:18" ht="13.5" customHeight="1">
      <c r="A67" s="150" t="s">
        <v>221</v>
      </c>
      <c r="B67" s="77" t="s">
        <v>345</v>
      </c>
      <c r="C67" s="78" t="s">
        <v>346</v>
      </c>
      <c r="D67" s="89">
        <f t="shared" si="0"/>
        <v>358</v>
      </c>
      <c r="E67" s="59">
        <v>165</v>
      </c>
      <c r="F67" s="59">
        <v>193</v>
      </c>
      <c r="G67" s="59">
        <v>3467</v>
      </c>
      <c r="H67" s="59">
        <v>4853800</v>
      </c>
      <c r="I67" s="86">
        <v>0</v>
      </c>
      <c r="J67" s="86">
        <v>0</v>
      </c>
      <c r="K67" s="86">
        <v>0</v>
      </c>
      <c r="L67" s="86">
        <v>0</v>
      </c>
      <c r="M67" s="86">
        <v>0</v>
      </c>
      <c r="N67" s="59">
        <f t="shared" si="1"/>
        <v>17</v>
      </c>
      <c r="O67" s="59">
        <v>9</v>
      </c>
      <c r="P67" s="59">
        <v>8</v>
      </c>
      <c r="Q67" s="59">
        <v>161</v>
      </c>
      <c r="R67" s="59">
        <v>233176</v>
      </c>
    </row>
    <row r="68" spans="1:18" ht="13.5" customHeight="1">
      <c r="A68" s="151"/>
      <c r="B68" s="79" t="s">
        <v>347</v>
      </c>
      <c r="C68" s="80" t="s">
        <v>348</v>
      </c>
      <c r="D68" s="89">
        <f t="shared" si="0"/>
        <v>0</v>
      </c>
      <c r="E68" s="59">
        <v>0</v>
      </c>
      <c r="F68" s="59">
        <v>0</v>
      </c>
      <c r="G68" s="59">
        <v>0</v>
      </c>
      <c r="H68" s="59">
        <v>0</v>
      </c>
      <c r="I68" s="86">
        <v>0</v>
      </c>
      <c r="J68" s="86">
        <v>0</v>
      </c>
      <c r="K68" s="86">
        <v>0</v>
      </c>
      <c r="L68" s="86">
        <v>0</v>
      </c>
      <c r="M68" s="86">
        <v>0</v>
      </c>
      <c r="N68" s="59">
        <f t="shared" si="1"/>
        <v>0</v>
      </c>
      <c r="O68" s="59">
        <v>0</v>
      </c>
      <c r="P68" s="59">
        <v>0</v>
      </c>
      <c r="Q68" s="59">
        <v>0</v>
      </c>
      <c r="R68" s="59">
        <v>0</v>
      </c>
    </row>
    <row r="69" spans="1:18" ht="13.5" customHeight="1">
      <c r="A69" s="69" t="s">
        <v>327</v>
      </c>
      <c r="B69" s="75" t="s">
        <v>343</v>
      </c>
      <c r="C69" s="76" t="s">
        <v>344</v>
      </c>
      <c r="D69" s="90">
        <f t="shared" si="0"/>
        <v>2824</v>
      </c>
      <c r="E69" s="85">
        <v>1370</v>
      </c>
      <c r="F69" s="85">
        <v>1454</v>
      </c>
      <c r="G69" s="85">
        <v>27832</v>
      </c>
      <c r="H69" s="85">
        <v>38964800</v>
      </c>
      <c r="I69" s="85">
        <v>0</v>
      </c>
      <c r="J69" s="85">
        <v>0</v>
      </c>
      <c r="K69" s="85">
        <v>0</v>
      </c>
      <c r="L69" s="85">
        <v>0</v>
      </c>
      <c r="M69" s="85">
        <v>0</v>
      </c>
      <c r="N69" s="85">
        <f t="shared" si="1"/>
        <v>182</v>
      </c>
      <c r="O69" s="85">
        <v>99</v>
      </c>
      <c r="P69" s="85">
        <v>83</v>
      </c>
      <c r="Q69" s="85">
        <v>1537</v>
      </c>
      <c r="R69" s="85">
        <v>2245500</v>
      </c>
    </row>
    <row r="70" spans="1:18" ht="13.5" customHeight="1">
      <c r="A70" s="150" t="s">
        <v>353</v>
      </c>
      <c r="B70" s="77" t="s">
        <v>345</v>
      </c>
      <c r="C70" s="78" t="s">
        <v>346</v>
      </c>
      <c r="D70" s="89">
        <f t="shared" si="0"/>
        <v>2767</v>
      </c>
      <c r="E70" s="59">
        <v>1345</v>
      </c>
      <c r="F70" s="59">
        <v>1422</v>
      </c>
      <c r="G70" s="59">
        <v>27294</v>
      </c>
      <c r="H70" s="59">
        <v>38211600</v>
      </c>
      <c r="I70" s="86">
        <v>0</v>
      </c>
      <c r="J70" s="86">
        <v>0</v>
      </c>
      <c r="K70" s="86">
        <v>0</v>
      </c>
      <c r="L70" s="86">
        <v>0</v>
      </c>
      <c r="M70" s="86">
        <v>0</v>
      </c>
      <c r="N70" s="59">
        <f t="shared" si="1"/>
        <v>182</v>
      </c>
      <c r="O70" s="59">
        <v>99</v>
      </c>
      <c r="P70" s="59">
        <v>83</v>
      </c>
      <c r="Q70" s="59">
        <v>1537</v>
      </c>
      <c r="R70" s="59">
        <v>2245500</v>
      </c>
    </row>
    <row r="71" spans="1:18" ht="13.5" customHeight="1">
      <c r="A71" s="151"/>
      <c r="B71" s="79" t="s">
        <v>347</v>
      </c>
      <c r="C71" s="80" t="s">
        <v>348</v>
      </c>
      <c r="D71" s="89">
        <f t="shared" si="0"/>
        <v>57</v>
      </c>
      <c r="E71" s="59">
        <v>25</v>
      </c>
      <c r="F71" s="59">
        <v>32</v>
      </c>
      <c r="G71" s="59">
        <v>538</v>
      </c>
      <c r="H71" s="59">
        <v>753200</v>
      </c>
      <c r="I71" s="86">
        <v>0</v>
      </c>
      <c r="J71" s="86">
        <v>0</v>
      </c>
      <c r="K71" s="86">
        <v>0</v>
      </c>
      <c r="L71" s="86">
        <v>0</v>
      </c>
      <c r="M71" s="86">
        <v>0</v>
      </c>
      <c r="N71" s="59">
        <f t="shared" si="1"/>
        <v>0</v>
      </c>
      <c r="O71" s="59">
        <v>0</v>
      </c>
      <c r="P71" s="59">
        <v>0</v>
      </c>
      <c r="Q71" s="59">
        <v>0</v>
      </c>
      <c r="R71" s="59">
        <v>0</v>
      </c>
    </row>
    <row r="72" spans="1:18" ht="13.5" customHeight="1">
      <c r="A72" s="69" t="s">
        <v>293</v>
      </c>
      <c r="B72" s="75" t="s">
        <v>343</v>
      </c>
      <c r="C72" s="76" t="s">
        <v>344</v>
      </c>
      <c r="D72" s="90">
        <f t="shared" si="0"/>
        <v>753</v>
      </c>
      <c r="E72" s="85">
        <v>364</v>
      </c>
      <c r="F72" s="85">
        <v>389</v>
      </c>
      <c r="G72" s="85">
        <v>7474</v>
      </c>
      <c r="H72" s="85">
        <v>10463600</v>
      </c>
      <c r="I72" s="85">
        <v>0</v>
      </c>
      <c r="J72" s="85">
        <v>0</v>
      </c>
      <c r="K72" s="85">
        <v>0</v>
      </c>
      <c r="L72" s="85">
        <v>0</v>
      </c>
      <c r="M72" s="85">
        <v>0</v>
      </c>
      <c r="N72" s="85">
        <f t="shared" si="1"/>
        <v>30</v>
      </c>
      <c r="O72" s="85">
        <v>24</v>
      </c>
      <c r="P72" s="85">
        <v>6</v>
      </c>
      <c r="Q72" s="85">
        <v>335</v>
      </c>
      <c r="R72" s="85">
        <v>500150</v>
      </c>
    </row>
    <row r="73" spans="1:18" ht="13.5" customHeight="1">
      <c r="A73" s="150" t="s">
        <v>222</v>
      </c>
      <c r="B73" s="77" t="s">
        <v>345</v>
      </c>
      <c r="C73" s="78" t="s">
        <v>346</v>
      </c>
      <c r="D73" s="89">
        <f t="shared" si="0"/>
        <v>753</v>
      </c>
      <c r="E73" s="59">
        <v>364</v>
      </c>
      <c r="F73" s="59">
        <v>389</v>
      </c>
      <c r="G73" s="59">
        <v>7456</v>
      </c>
      <c r="H73" s="59">
        <v>10438400</v>
      </c>
      <c r="I73" s="86">
        <v>0</v>
      </c>
      <c r="J73" s="86">
        <v>0</v>
      </c>
      <c r="K73" s="86">
        <v>0</v>
      </c>
      <c r="L73" s="86">
        <v>0</v>
      </c>
      <c r="M73" s="86">
        <v>0</v>
      </c>
      <c r="N73" s="59">
        <f t="shared" si="1"/>
        <v>30</v>
      </c>
      <c r="O73" s="59">
        <v>24</v>
      </c>
      <c r="P73" s="59">
        <v>6</v>
      </c>
      <c r="Q73" s="59">
        <v>335</v>
      </c>
      <c r="R73" s="59">
        <v>500150</v>
      </c>
    </row>
    <row r="74" spans="1:18" ht="13.5" customHeight="1">
      <c r="A74" s="151"/>
      <c r="B74" s="79" t="s">
        <v>347</v>
      </c>
      <c r="C74" s="80" t="s">
        <v>348</v>
      </c>
      <c r="D74" s="89">
        <f t="shared" ref="D74:D89" si="2">SUM(E74:F74)</f>
        <v>0</v>
      </c>
      <c r="E74" s="59">
        <v>0</v>
      </c>
      <c r="F74" s="59">
        <v>0</v>
      </c>
      <c r="G74" s="59">
        <v>18</v>
      </c>
      <c r="H74" s="59">
        <v>25200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343</v>
      </c>
      <c r="C75" s="76" t="s">
        <v>344</v>
      </c>
      <c r="D75" s="90">
        <f t="shared" si="2"/>
        <v>827</v>
      </c>
      <c r="E75" s="85">
        <v>391</v>
      </c>
      <c r="F75" s="85">
        <v>436</v>
      </c>
      <c r="G75" s="85">
        <v>7857</v>
      </c>
      <c r="H75" s="85">
        <v>10999800</v>
      </c>
      <c r="I75" s="85">
        <v>0</v>
      </c>
      <c r="J75" s="85">
        <v>0</v>
      </c>
      <c r="K75" s="85">
        <v>0</v>
      </c>
      <c r="L75" s="85">
        <v>0</v>
      </c>
      <c r="M75" s="85">
        <v>0</v>
      </c>
      <c r="N75" s="85">
        <f t="shared" si="3"/>
        <v>60</v>
      </c>
      <c r="O75" s="85">
        <v>32</v>
      </c>
      <c r="P75" s="85">
        <v>28</v>
      </c>
      <c r="Q75" s="85">
        <v>682</v>
      </c>
      <c r="R75" s="85">
        <v>790485</v>
      </c>
    </row>
    <row r="76" spans="1:18" ht="13.5" customHeight="1">
      <c r="A76" s="150" t="s">
        <v>354</v>
      </c>
      <c r="B76" s="77" t="s">
        <v>345</v>
      </c>
      <c r="C76" s="78" t="s">
        <v>346</v>
      </c>
      <c r="D76" s="89">
        <f t="shared" si="2"/>
        <v>827</v>
      </c>
      <c r="E76" s="59">
        <v>391</v>
      </c>
      <c r="F76" s="59">
        <v>436</v>
      </c>
      <c r="G76" s="59">
        <v>7857</v>
      </c>
      <c r="H76" s="59">
        <v>10999800</v>
      </c>
      <c r="I76" s="86">
        <v>0</v>
      </c>
      <c r="J76" s="86">
        <v>0</v>
      </c>
      <c r="K76" s="86">
        <v>0</v>
      </c>
      <c r="L76" s="86">
        <v>0</v>
      </c>
      <c r="M76" s="86">
        <v>0</v>
      </c>
      <c r="N76" s="59">
        <f t="shared" si="3"/>
        <v>60</v>
      </c>
      <c r="O76" s="59">
        <v>32</v>
      </c>
      <c r="P76" s="59">
        <v>28</v>
      </c>
      <c r="Q76" s="59">
        <v>682</v>
      </c>
      <c r="R76" s="59">
        <v>790485</v>
      </c>
    </row>
    <row r="77" spans="1:18" ht="13.5" customHeight="1">
      <c r="A77" s="151"/>
      <c r="B77" s="79" t="s">
        <v>347</v>
      </c>
      <c r="C77" s="80" t="s">
        <v>348</v>
      </c>
      <c r="D77" s="89">
        <f t="shared" si="2"/>
        <v>0</v>
      </c>
      <c r="E77" s="59">
        <v>0</v>
      </c>
      <c r="F77" s="59">
        <v>0</v>
      </c>
      <c r="G77" s="59">
        <v>0</v>
      </c>
      <c r="H77" s="59">
        <v>0</v>
      </c>
      <c r="I77" s="86">
        <v>0</v>
      </c>
      <c r="J77" s="86">
        <v>0</v>
      </c>
      <c r="K77" s="86">
        <v>0</v>
      </c>
      <c r="L77" s="86">
        <v>0</v>
      </c>
      <c r="M77" s="86">
        <v>0</v>
      </c>
      <c r="N77" s="59">
        <f t="shared" si="3"/>
        <v>0</v>
      </c>
      <c r="O77" s="59">
        <v>0</v>
      </c>
      <c r="P77" s="59">
        <v>0</v>
      </c>
      <c r="Q77" s="59">
        <v>0</v>
      </c>
      <c r="R77" s="59">
        <v>0</v>
      </c>
    </row>
    <row r="78" spans="1:18" ht="13.5" customHeight="1">
      <c r="A78" s="97" t="s">
        <v>393</v>
      </c>
      <c r="B78" s="75" t="s">
        <v>343</v>
      </c>
      <c r="C78" s="76" t="s">
        <v>344</v>
      </c>
      <c r="D78" s="90">
        <f t="shared" si="2"/>
        <v>35456</v>
      </c>
      <c r="E78" s="85">
        <v>18959</v>
      </c>
      <c r="F78" s="85">
        <v>16497</v>
      </c>
      <c r="G78" s="85">
        <v>184134</v>
      </c>
      <c r="H78" s="85">
        <v>775008448</v>
      </c>
      <c r="I78" s="85">
        <v>0</v>
      </c>
      <c r="J78" s="85">
        <v>0</v>
      </c>
      <c r="K78" s="85">
        <v>0</v>
      </c>
      <c r="L78" s="85">
        <v>0</v>
      </c>
      <c r="M78" s="85">
        <v>0</v>
      </c>
      <c r="N78" s="85">
        <f t="shared" si="3"/>
        <v>2030</v>
      </c>
      <c r="O78" s="85">
        <v>1033</v>
      </c>
      <c r="P78" s="85">
        <v>997</v>
      </c>
      <c r="Q78" s="85">
        <v>25342</v>
      </c>
      <c r="R78" s="85">
        <v>112074698</v>
      </c>
    </row>
    <row r="79" spans="1:18" ht="13.5" customHeight="1">
      <c r="A79" s="168" t="s">
        <v>394</v>
      </c>
      <c r="B79" s="77" t="s">
        <v>345</v>
      </c>
      <c r="C79" s="78" t="s">
        <v>346</v>
      </c>
      <c r="D79" s="89">
        <f t="shared" si="2"/>
        <v>35442</v>
      </c>
      <c r="E79" s="59">
        <v>18952</v>
      </c>
      <c r="F79" s="59">
        <v>16490</v>
      </c>
      <c r="G79" s="59">
        <v>184098</v>
      </c>
      <c r="H79" s="59">
        <v>774868557</v>
      </c>
      <c r="I79" s="86">
        <v>0</v>
      </c>
      <c r="J79" s="86">
        <v>0</v>
      </c>
      <c r="K79" s="86">
        <v>0</v>
      </c>
      <c r="L79" s="86">
        <v>0</v>
      </c>
      <c r="M79" s="86">
        <v>0</v>
      </c>
      <c r="N79" s="59">
        <f t="shared" si="3"/>
        <v>2030</v>
      </c>
      <c r="O79" s="59">
        <v>1033</v>
      </c>
      <c r="P79" s="59">
        <v>997</v>
      </c>
      <c r="Q79" s="59">
        <v>25342</v>
      </c>
      <c r="R79" s="59">
        <v>112074698</v>
      </c>
    </row>
    <row r="80" spans="1:18" ht="13.5" customHeight="1">
      <c r="A80" s="169"/>
      <c r="B80" s="79" t="s">
        <v>347</v>
      </c>
      <c r="C80" s="80" t="s">
        <v>348</v>
      </c>
      <c r="D80" s="89">
        <f t="shared" si="2"/>
        <v>14</v>
      </c>
      <c r="E80" s="59">
        <v>7</v>
      </c>
      <c r="F80" s="59">
        <v>7</v>
      </c>
      <c r="G80" s="59">
        <v>36</v>
      </c>
      <c r="H80" s="59">
        <v>139891</v>
      </c>
      <c r="I80" s="86">
        <v>0</v>
      </c>
      <c r="J80" s="86">
        <v>0</v>
      </c>
      <c r="K80" s="86">
        <v>0</v>
      </c>
      <c r="L80" s="86">
        <v>0</v>
      </c>
      <c r="M80" s="86">
        <v>0</v>
      </c>
      <c r="N80" s="59">
        <f t="shared" si="3"/>
        <v>0</v>
      </c>
      <c r="O80" s="59">
        <v>0</v>
      </c>
      <c r="P80" s="59">
        <v>0</v>
      </c>
      <c r="Q80" s="59">
        <v>0</v>
      </c>
      <c r="R80" s="59">
        <v>0</v>
      </c>
    </row>
    <row r="81" spans="1:18" ht="13.5" customHeight="1">
      <c r="A81" s="97" t="s">
        <v>401</v>
      </c>
      <c r="B81" s="75" t="s">
        <v>343</v>
      </c>
      <c r="C81" s="76" t="s">
        <v>344</v>
      </c>
      <c r="D81" s="90">
        <f t="shared" si="2"/>
        <v>6412</v>
      </c>
      <c r="E81" s="85">
        <v>3242</v>
      </c>
      <c r="F81" s="85">
        <v>3170</v>
      </c>
      <c r="G81" s="85">
        <v>74416</v>
      </c>
      <c r="H81" s="85">
        <v>133948800</v>
      </c>
      <c r="I81" s="85">
        <v>0</v>
      </c>
      <c r="J81" s="85">
        <v>0</v>
      </c>
      <c r="K81" s="85">
        <v>0</v>
      </c>
      <c r="L81" s="85">
        <v>0</v>
      </c>
      <c r="M81" s="85">
        <v>0</v>
      </c>
      <c r="N81" s="85">
        <f t="shared" si="3"/>
        <v>4652</v>
      </c>
      <c r="O81" s="85">
        <v>2402</v>
      </c>
      <c r="P81" s="85">
        <v>2250</v>
      </c>
      <c r="Q81" s="85">
        <v>49104</v>
      </c>
      <c r="R81" s="85">
        <v>139676733</v>
      </c>
    </row>
    <row r="82" spans="1:18" ht="13.5" customHeight="1">
      <c r="A82" s="170" t="s">
        <v>402</v>
      </c>
      <c r="B82" s="77" t="s">
        <v>345</v>
      </c>
      <c r="C82" s="78" t="s">
        <v>346</v>
      </c>
      <c r="D82" s="89">
        <f t="shared" si="2"/>
        <v>6343</v>
      </c>
      <c r="E82" s="59">
        <v>3210</v>
      </c>
      <c r="F82" s="59">
        <v>3133</v>
      </c>
      <c r="G82" s="59">
        <v>73609</v>
      </c>
      <c r="H82" s="59">
        <v>132496200</v>
      </c>
      <c r="I82" s="86">
        <v>0</v>
      </c>
      <c r="J82" s="86">
        <v>0</v>
      </c>
      <c r="K82" s="86">
        <v>0</v>
      </c>
      <c r="L82" s="86">
        <v>0</v>
      </c>
      <c r="M82" s="86">
        <v>0</v>
      </c>
      <c r="N82" s="59">
        <f t="shared" si="3"/>
        <v>4178</v>
      </c>
      <c r="O82" s="59">
        <v>2175</v>
      </c>
      <c r="P82" s="59">
        <v>2003</v>
      </c>
      <c r="Q82" s="59">
        <v>43629</v>
      </c>
      <c r="R82" s="59">
        <v>124203733</v>
      </c>
    </row>
    <row r="83" spans="1:18" ht="13.5" customHeight="1">
      <c r="A83" s="171"/>
      <c r="B83" s="79" t="s">
        <v>347</v>
      </c>
      <c r="C83" s="80" t="s">
        <v>348</v>
      </c>
      <c r="D83" s="89">
        <f t="shared" si="2"/>
        <v>69</v>
      </c>
      <c r="E83" s="59">
        <v>32</v>
      </c>
      <c r="F83" s="59">
        <v>37</v>
      </c>
      <c r="G83" s="59">
        <v>807</v>
      </c>
      <c r="H83" s="59">
        <v>1452600</v>
      </c>
      <c r="I83" s="86">
        <v>0</v>
      </c>
      <c r="J83" s="86">
        <v>0</v>
      </c>
      <c r="K83" s="86">
        <v>0</v>
      </c>
      <c r="L83" s="86">
        <v>0</v>
      </c>
      <c r="M83" s="86">
        <v>0</v>
      </c>
      <c r="N83" s="59">
        <f t="shared" si="3"/>
        <v>474</v>
      </c>
      <c r="O83" s="59">
        <v>227</v>
      </c>
      <c r="P83" s="59">
        <v>247</v>
      </c>
      <c r="Q83" s="59">
        <v>5475</v>
      </c>
      <c r="R83" s="59">
        <v>15473000</v>
      </c>
    </row>
    <row r="84" spans="1:18" ht="13.5" customHeight="1">
      <c r="A84" s="69" t="s">
        <v>294</v>
      </c>
      <c r="B84" s="75" t="s">
        <v>343</v>
      </c>
      <c r="C84" s="76" t="s">
        <v>344</v>
      </c>
      <c r="D84" s="90">
        <f t="shared" si="2"/>
        <v>0</v>
      </c>
      <c r="E84" s="85">
        <v>0</v>
      </c>
      <c r="F84" s="85">
        <v>0</v>
      </c>
      <c r="G84" s="85">
        <v>0</v>
      </c>
      <c r="H84" s="85">
        <v>0</v>
      </c>
      <c r="I84" s="85"/>
      <c r="J84" s="85"/>
      <c r="K84" s="85"/>
      <c r="L84" s="85"/>
      <c r="M84" s="85"/>
      <c r="N84" s="85">
        <f t="shared" si="3"/>
        <v>0</v>
      </c>
      <c r="O84" s="85">
        <v>0</v>
      </c>
      <c r="P84" s="85">
        <v>0</v>
      </c>
      <c r="Q84" s="85">
        <v>0</v>
      </c>
      <c r="R84" s="85">
        <v>0</v>
      </c>
    </row>
    <row r="85" spans="1:18" ht="13.5" customHeight="1">
      <c r="A85" s="150" t="s">
        <v>224</v>
      </c>
      <c r="B85" s="77" t="s">
        <v>345</v>
      </c>
      <c r="C85" s="78" t="s">
        <v>346</v>
      </c>
      <c r="D85" s="89">
        <f t="shared" si="2"/>
        <v>0</v>
      </c>
      <c r="E85" s="59">
        <v>0</v>
      </c>
      <c r="F85" s="59">
        <v>0</v>
      </c>
      <c r="G85" s="59">
        <v>0</v>
      </c>
      <c r="H85" s="59">
        <v>0</v>
      </c>
      <c r="I85" s="86"/>
      <c r="J85" s="86"/>
      <c r="K85" s="86"/>
      <c r="L85" s="86"/>
      <c r="M85" s="86"/>
      <c r="N85" s="59">
        <f t="shared" si="3"/>
        <v>0</v>
      </c>
      <c r="O85" s="59">
        <v>0</v>
      </c>
      <c r="P85" s="59">
        <v>0</v>
      </c>
      <c r="Q85" s="59">
        <v>0</v>
      </c>
      <c r="R85" s="59">
        <v>0</v>
      </c>
    </row>
    <row r="86" spans="1:18" ht="13.5" customHeight="1">
      <c r="A86" s="151"/>
      <c r="B86" s="79" t="s">
        <v>347</v>
      </c>
      <c r="C86" s="80" t="s">
        <v>348</v>
      </c>
      <c r="D86" s="89">
        <f t="shared" si="2"/>
        <v>0</v>
      </c>
      <c r="E86" s="59">
        <v>0</v>
      </c>
      <c r="F86" s="59">
        <v>0</v>
      </c>
      <c r="G86" s="59">
        <v>0</v>
      </c>
      <c r="H86" s="59">
        <v>0</v>
      </c>
      <c r="I86" s="86"/>
      <c r="J86" s="86"/>
      <c r="K86" s="86"/>
      <c r="L86" s="86"/>
      <c r="M86" s="86"/>
      <c r="N86" s="59">
        <f t="shared" si="3"/>
        <v>0</v>
      </c>
      <c r="O86" s="59">
        <v>0</v>
      </c>
      <c r="P86" s="59">
        <v>0</v>
      </c>
      <c r="Q86" s="59">
        <v>0</v>
      </c>
      <c r="R86" s="59">
        <v>0</v>
      </c>
    </row>
    <row r="87" spans="1:18" ht="13.5" customHeight="1">
      <c r="A87" s="69" t="s">
        <v>295</v>
      </c>
      <c r="B87" s="75" t="s">
        <v>343</v>
      </c>
      <c r="C87" s="76" t="s">
        <v>344</v>
      </c>
      <c r="D87" s="90">
        <f t="shared" si="2"/>
        <v>0</v>
      </c>
      <c r="E87" s="85">
        <v>0</v>
      </c>
      <c r="F87" s="85">
        <v>0</v>
      </c>
      <c r="G87" s="85">
        <v>0</v>
      </c>
      <c r="H87" s="85">
        <v>0</v>
      </c>
      <c r="I87" s="85"/>
      <c r="J87" s="85"/>
      <c r="K87" s="85"/>
      <c r="L87" s="85"/>
      <c r="M87" s="85"/>
      <c r="N87" s="85">
        <f t="shared" si="3"/>
        <v>28</v>
      </c>
      <c r="O87" s="85">
        <v>16</v>
      </c>
      <c r="P87" s="85">
        <v>12</v>
      </c>
      <c r="Q87" s="85">
        <v>413</v>
      </c>
      <c r="R87" s="85">
        <v>1189500</v>
      </c>
    </row>
    <row r="88" spans="1:18" ht="13.5" customHeight="1">
      <c r="A88" s="150" t="s">
        <v>225</v>
      </c>
      <c r="B88" s="77" t="s">
        <v>345</v>
      </c>
      <c r="C88" s="78" t="s">
        <v>346</v>
      </c>
      <c r="D88" s="89">
        <f t="shared" si="2"/>
        <v>0</v>
      </c>
      <c r="E88" s="59">
        <v>0</v>
      </c>
      <c r="F88" s="59">
        <v>0</v>
      </c>
      <c r="G88" s="59">
        <v>0</v>
      </c>
      <c r="H88" s="59">
        <v>0</v>
      </c>
      <c r="I88" s="86"/>
      <c r="J88" s="86"/>
      <c r="K88" s="86"/>
      <c r="L88" s="86"/>
      <c r="M88" s="86"/>
      <c r="N88" s="59">
        <f t="shared" si="3"/>
        <v>28</v>
      </c>
      <c r="O88" s="59">
        <v>16</v>
      </c>
      <c r="P88" s="59">
        <v>12</v>
      </c>
      <c r="Q88" s="59">
        <v>413</v>
      </c>
      <c r="R88" s="59">
        <v>1189500</v>
      </c>
    </row>
    <row r="89" spans="1:18" ht="13.5" customHeight="1">
      <c r="A89" s="151"/>
      <c r="B89" s="79" t="s">
        <v>347</v>
      </c>
      <c r="C89" s="80" t="s">
        <v>348</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268</v>
      </c>
    </row>
    <row r="91" spans="1:18">
      <c r="A91" s="71" t="s">
        <v>356</v>
      </c>
    </row>
  </sheetData>
  <mergeCells count="48">
    <mergeCell ref="A4:C11"/>
    <mergeCell ref="N4:R6"/>
    <mergeCell ref="Q7:Q11"/>
    <mergeCell ref="R7:R11"/>
    <mergeCell ref="N9:N11"/>
    <mergeCell ref="M7:M11"/>
    <mergeCell ref="I4:M6"/>
    <mergeCell ref="J9:J11"/>
    <mergeCell ref="K9:K11"/>
    <mergeCell ref="N7:P8"/>
    <mergeCell ref="O9:O11"/>
    <mergeCell ref="P9:P11"/>
    <mergeCell ref="I7:K8"/>
    <mergeCell ref="L7:L11"/>
    <mergeCell ref="I9:I11"/>
    <mergeCell ref="D7:F8"/>
    <mergeCell ref="D4:H6"/>
    <mergeCell ref="D9:D11"/>
    <mergeCell ref="E9:E11"/>
    <mergeCell ref="G7:G11"/>
    <mergeCell ref="H7:H11"/>
    <mergeCell ref="F9:F11"/>
    <mergeCell ref="A58:A59"/>
    <mergeCell ref="A61:A62"/>
    <mergeCell ref="A28:A29"/>
    <mergeCell ref="A13:A14"/>
    <mergeCell ref="A31:A32"/>
    <mergeCell ref="A34:A35"/>
    <mergeCell ref="A16:A17"/>
    <mergeCell ref="A19:A20"/>
    <mergeCell ref="A22:A23"/>
    <mergeCell ref="A25:A26"/>
    <mergeCell ref="A82:A83"/>
    <mergeCell ref="A85:A86"/>
    <mergeCell ref="A88:A89"/>
    <mergeCell ref="A37:A38"/>
    <mergeCell ref="A40:A41"/>
    <mergeCell ref="A43:A44"/>
    <mergeCell ref="A76:A77"/>
    <mergeCell ref="A46:A47"/>
    <mergeCell ref="A49:A50"/>
    <mergeCell ref="A52:A53"/>
    <mergeCell ref="A79:A80"/>
    <mergeCell ref="A64:A65"/>
    <mergeCell ref="A67:A68"/>
    <mergeCell ref="A70:A71"/>
    <mergeCell ref="A73:A74"/>
    <mergeCell ref="A55:A56"/>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ignoredErrors>
    <ignoredError sqref="D12:N14 D15:N83 D84:N89"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91"/>
  <sheetViews>
    <sheetView zoomScaleNormal="100" zoomScaleSheetLayoutView="90" workbookViewId="0">
      <selection activeCell="T16" sqref="T16"/>
    </sheetView>
  </sheetViews>
  <sheetFormatPr defaultColWidth="9.33203125" defaultRowHeight="12"/>
  <cols>
    <col min="1" max="1" width="18.33203125" style="57" customWidth="1"/>
    <col min="2" max="2" width="8.33203125" style="54" customWidth="1"/>
    <col min="3" max="3" width="13.83203125" style="54" customWidth="1"/>
    <col min="4" max="8" width="16.33203125" style="49" customWidth="1"/>
    <col min="9" max="13" width="16.33203125" style="49" hidden="1" customWidth="1"/>
    <col min="14" max="18" width="16.33203125" style="49" customWidth="1"/>
    <col min="19" max="16384" width="9.33203125" style="49"/>
  </cols>
  <sheetData>
    <row r="1" spans="1:18" s="66" customFormat="1" ht="21">
      <c r="A1" s="47" t="s">
        <v>330</v>
      </c>
      <c r="B1" s="82"/>
      <c r="C1" s="82"/>
      <c r="D1" s="83"/>
      <c r="E1" s="83"/>
      <c r="F1" s="83"/>
      <c r="G1" s="83"/>
      <c r="H1" s="83"/>
      <c r="I1" s="83"/>
      <c r="J1" s="83"/>
      <c r="K1" s="83"/>
      <c r="L1" s="83"/>
      <c r="M1" s="83"/>
      <c r="N1" s="83"/>
      <c r="O1" s="83"/>
      <c r="P1" s="83"/>
      <c r="Q1" s="83"/>
      <c r="R1" s="83"/>
    </row>
    <row r="2" spans="1:18">
      <c r="B2" s="73"/>
      <c r="C2" s="73"/>
      <c r="D2" s="57"/>
      <c r="E2" s="57"/>
      <c r="F2" s="57"/>
      <c r="G2" s="57"/>
      <c r="H2" s="57"/>
      <c r="I2" s="57"/>
      <c r="J2" s="57"/>
      <c r="K2" s="57"/>
      <c r="L2" s="57"/>
      <c r="M2" s="57"/>
      <c r="N2" s="57"/>
      <c r="O2" s="57"/>
      <c r="P2" s="57"/>
      <c r="Q2" s="57"/>
      <c r="R2" s="57"/>
    </row>
    <row r="3" spans="1:18" ht="14.25">
      <c r="A3" s="84" t="s">
        <v>308</v>
      </c>
      <c r="B3" s="74"/>
      <c r="C3" s="74"/>
      <c r="D3" s="61"/>
      <c r="E3" s="61"/>
      <c r="F3" s="61"/>
      <c r="G3" s="61"/>
      <c r="H3" s="61"/>
      <c r="I3" s="61"/>
      <c r="J3" s="61"/>
      <c r="K3" s="61"/>
      <c r="L3" s="61"/>
      <c r="M3" s="61"/>
      <c r="N3" s="61"/>
      <c r="O3" s="61"/>
      <c r="P3" s="61"/>
      <c r="Q3" s="61"/>
      <c r="R3" s="61"/>
    </row>
    <row r="4" spans="1:18" s="51" customFormat="1" ht="22.5" customHeight="1">
      <c r="A4" s="138" t="s">
        <v>309</v>
      </c>
      <c r="B4" s="158"/>
      <c r="C4" s="159"/>
      <c r="D4" s="138" t="s">
        <v>310</v>
      </c>
      <c r="E4" s="158"/>
      <c r="F4" s="158"/>
      <c r="G4" s="158"/>
      <c r="H4" s="159"/>
      <c r="I4" s="138" t="s">
        <v>311</v>
      </c>
      <c r="J4" s="158"/>
      <c r="K4" s="158"/>
      <c r="L4" s="158"/>
      <c r="M4" s="159"/>
      <c r="N4" s="138" t="s">
        <v>312</v>
      </c>
      <c r="O4" s="158"/>
      <c r="P4" s="158"/>
      <c r="Q4" s="158"/>
      <c r="R4" s="158"/>
    </row>
    <row r="5" spans="1:18" s="51" customFormat="1" ht="22.5" customHeight="1">
      <c r="A5" s="162"/>
      <c r="B5" s="165"/>
      <c r="C5" s="156"/>
      <c r="D5" s="162"/>
      <c r="E5" s="165"/>
      <c r="F5" s="165"/>
      <c r="G5" s="165"/>
      <c r="H5" s="156"/>
      <c r="I5" s="162"/>
      <c r="J5" s="165"/>
      <c r="K5" s="165"/>
      <c r="L5" s="165"/>
      <c r="M5" s="156"/>
      <c r="N5" s="162"/>
      <c r="O5" s="165"/>
      <c r="P5" s="165"/>
      <c r="Q5" s="165"/>
      <c r="R5" s="165"/>
    </row>
    <row r="6" spans="1:18" s="51" customFormat="1" ht="11.25" customHeight="1">
      <c r="A6" s="162"/>
      <c r="B6" s="165"/>
      <c r="C6" s="156"/>
      <c r="D6" s="160"/>
      <c r="E6" s="161"/>
      <c r="F6" s="161"/>
      <c r="G6" s="161"/>
      <c r="H6" s="157"/>
      <c r="I6" s="160"/>
      <c r="J6" s="161"/>
      <c r="K6" s="161"/>
      <c r="L6" s="161"/>
      <c r="M6" s="157"/>
      <c r="N6" s="160"/>
      <c r="O6" s="161"/>
      <c r="P6" s="161"/>
      <c r="Q6" s="161"/>
      <c r="R6" s="161"/>
    </row>
    <row r="7" spans="1:18" s="51" customFormat="1" ht="14.25" customHeight="1">
      <c r="A7" s="162"/>
      <c r="B7" s="165"/>
      <c r="C7" s="156"/>
      <c r="D7" s="138" t="s">
        <v>313</v>
      </c>
      <c r="E7" s="158"/>
      <c r="F7" s="159"/>
      <c r="G7" s="144" t="s">
        <v>314</v>
      </c>
      <c r="H7" s="144" t="s">
        <v>315</v>
      </c>
      <c r="I7" s="138" t="s">
        <v>316</v>
      </c>
      <c r="J7" s="158"/>
      <c r="K7" s="159"/>
      <c r="L7" s="144" t="s">
        <v>314</v>
      </c>
      <c r="M7" s="144" t="s">
        <v>315</v>
      </c>
      <c r="N7" s="138" t="s">
        <v>313</v>
      </c>
      <c r="O7" s="158"/>
      <c r="P7" s="159"/>
      <c r="Q7" s="144" t="s">
        <v>314</v>
      </c>
      <c r="R7" s="138" t="s">
        <v>315</v>
      </c>
    </row>
    <row r="8" spans="1:18" s="51" customFormat="1" ht="11.25" customHeight="1">
      <c r="A8" s="162"/>
      <c r="B8" s="165"/>
      <c r="C8" s="156"/>
      <c r="D8" s="160"/>
      <c r="E8" s="161"/>
      <c r="F8" s="157"/>
      <c r="G8" s="152"/>
      <c r="H8" s="152"/>
      <c r="I8" s="160"/>
      <c r="J8" s="161"/>
      <c r="K8" s="157"/>
      <c r="L8" s="152"/>
      <c r="M8" s="152"/>
      <c r="N8" s="160"/>
      <c r="O8" s="161"/>
      <c r="P8" s="157"/>
      <c r="Q8" s="152"/>
      <c r="R8" s="162"/>
    </row>
    <row r="9" spans="1:18" s="51" customFormat="1" ht="19.5" customHeight="1">
      <c r="A9" s="162"/>
      <c r="B9" s="165"/>
      <c r="C9" s="156"/>
      <c r="D9" s="144" t="s">
        <v>317</v>
      </c>
      <c r="E9" s="144" t="s">
        <v>318</v>
      </c>
      <c r="F9" s="156" t="s">
        <v>319</v>
      </c>
      <c r="G9" s="152"/>
      <c r="H9" s="152"/>
      <c r="I9" s="144" t="s">
        <v>317</v>
      </c>
      <c r="J9" s="144" t="s">
        <v>318</v>
      </c>
      <c r="K9" s="156" t="s">
        <v>319</v>
      </c>
      <c r="L9" s="152"/>
      <c r="M9" s="152"/>
      <c r="N9" s="144" t="s">
        <v>317</v>
      </c>
      <c r="O9" s="144" t="s">
        <v>318</v>
      </c>
      <c r="P9" s="156" t="s">
        <v>319</v>
      </c>
      <c r="Q9" s="152"/>
      <c r="R9" s="162"/>
    </row>
    <row r="10" spans="1:18" s="51" customFormat="1" ht="11.25" customHeight="1">
      <c r="A10" s="162"/>
      <c r="B10" s="165"/>
      <c r="C10" s="156"/>
      <c r="D10" s="152"/>
      <c r="E10" s="152"/>
      <c r="F10" s="156"/>
      <c r="G10" s="152"/>
      <c r="H10" s="152"/>
      <c r="I10" s="152"/>
      <c r="J10" s="152"/>
      <c r="K10" s="156"/>
      <c r="L10" s="152"/>
      <c r="M10" s="152"/>
      <c r="N10" s="152"/>
      <c r="O10" s="152"/>
      <c r="P10" s="156"/>
      <c r="Q10" s="152"/>
      <c r="R10" s="162"/>
    </row>
    <row r="11" spans="1:18" s="51" customFormat="1" ht="12.95" customHeight="1">
      <c r="A11" s="160"/>
      <c r="B11" s="161"/>
      <c r="C11" s="157"/>
      <c r="D11" s="153"/>
      <c r="E11" s="153"/>
      <c r="F11" s="157"/>
      <c r="G11" s="153"/>
      <c r="H11" s="153"/>
      <c r="I11" s="153"/>
      <c r="J11" s="153"/>
      <c r="K11" s="157"/>
      <c r="L11" s="153"/>
      <c r="M11" s="153"/>
      <c r="N11" s="153"/>
      <c r="O11" s="153"/>
      <c r="P11" s="157"/>
      <c r="Q11" s="153"/>
      <c r="R11" s="160"/>
    </row>
    <row r="12" spans="1:18" ht="13.5" customHeight="1">
      <c r="A12" s="69" t="s">
        <v>320</v>
      </c>
      <c r="B12" s="75" t="s">
        <v>321</v>
      </c>
      <c r="C12" s="76" t="s">
        <v>299</v>
      </c>
      <c r="D12" s="88">
        <f>SUM(E12:F12)</f>
        <v>62704</v>
      </c>
      <c r="E12" s="85">
        <v>31790</v>
      </c>
      <c r="F12" s="85">
        <v>30914</v>
      </c>
      <c r="G12" s="85">
        <v>597918</v>
      </c>
      <c r="H12" s="85">
        <v>1080559034</v>
      </c>
      <c r="I12" s="85">
        <v>0</v>
      </c>
      <c r="J12" s="85">
        <v>0</v>
      </c>
      <c r="K12" s="85">
        <v>0</v>
      </c>
      <c r="L12" s="85">
        <v>0</v>
      </c>
      <c r="M12" s="85">
        <v>0</v>
      </c>
      <c r="N12" s="85">
        <f>SUM(O12:P12)</f>
        <v>9572</v>
      </c>
      <c r="O12" s="85">
        <v>5020</v>
      </c>
      <c r="P12" s="85">
        <v>4552</v>
      </c>
      <c r="Q12" s="85">
        <v>99428</v>
      </c>
      <c r="R12" s="85">
        <v>263396796</v>
      </c>
    </row>
    <row r="13" spans="1:18" ht="13.5" customHeight="1">
      <c r="A13" s="154" t="s">
        <v>201</v>
      </c>
      <c r="B13" s="77" t="s">
        <v>300</v>
      </c>
      <c r="C13" s="78" t="s">
        <v>303</v>
      </c>
      <c r="D13" s="89">
        <f>SUM(E13:F13)</f>
        <v>61549</v>
      </c>
      <c r="E13" s="59">
        <v>31246</v>
      </c>
      <c r="F13" s="59">
        <v>30303</v>
      </c>
      <c r="G13" s="59">
        <v>590277</v>
      </c>
      <c r="H13" s="59">
        <v>1068540001</v>
      </c>
      <c r="I13" s="86">
        <v>0</v>
      </c>
      <c r="J13" s="86">
        <v>0</v>
      </c>
      <c r="K13" s="86">
        <v>0</v>
      </c>
      <c r="L13" s="86">
        <v>0</v>
      </c>
      <c r="M13" s="86">
        <v>0</v>
      </c>
      <c r="N13" s="59">
        <f>SUM(O13:P13)</f>
        <v>8360</v>
      </c>
      <c r="O13" s="59">
        <v>4400</v>
      </c>
      <c r="P13" s="59">
        <v>3960</v>
      </c>
      <c r="Q13" s="59">
        <v>90525</v>
      </c>
      <c r="R13" s="59">
        <v>244070591</v>
      </c>
    </row>
    <row r="14" spans="1:18" ht="13.5" customHeight="1">
      <c r="A14" s="155"/>
      <c r="B14" s="77" t="s">
        <v>304</v>
      </c>
      <c r="C14" s="78" t="s">
        <v>306</v>
      </c>
      <c r="D14" s="89">
        <f>SUM(E14:F14)</f>
        <v>1155</v>
      </c>
      <c r="E14" s="59">
        <v>544</v>
      </c>
      <c r="F14" s="59">
        <v>611</v>
      </c>
      <c r="G14" s="59">
        <v>7641</v>
      </c>
      <c r="H14" s="59">
        <v>12019033</v>
      </c>
      <c r="I14" s="86">
        <v>0</v>
      </c>
      <c r="J14" s="86">
        <v>0</v>
      </c>
      <c r="K14" s="86">
        <v>0</v>
      </c>
      <c r="L14" s="86">
        <v>0</v>
      </c>
      <c r="M14" s="86">
        <v>0</v>
      </c>
      <c r="N14" s="59">
        <f>SUM(O14:P14)</f>
        <v>1212</v>
      </c>
      <c r="O14" s="59">
        <v>620</v>
      </c>
      <c r="P14" s="59">
        <v>592</v>
      </c>
      <c r="Q14" s="59">
        <v>8903</v>
      </c>
      <c r="R14" s="59">
        <v>19326205</v>
      </c>
    </row>
    <row r="15" spans="1:18" ht="13.5" customHeight="1">
      <c r="A15" s="69" t="s">
        <v>322</v>
      </c>
      <c r="B15" s="75" t="s">
        <v>296</v>
      </c>
      <c r="C15" s="76" t="s">
        <v>307</v>
      </c>
      <c r="D15" s="90">
        <f t="shared" ref="D15:D73" si="0">SUM(E15:F15)</f>
        <v>4379</v>
      </c>
      <c r="E15" s="85">
        <v>2847</v>
      </c>
      <c r="F15" s="85">
        <v>1532</v>
      </c>
      <c r="G15" s="85">
        <v>47643</v>
      </c>
      <c r="H15" s="85">
        <v>66700200</v>
      </c>
      <c r="I15" s="85">
        <v>0</v>
      </c>
      <c r="J15" s="85">
        <v>0</v>
      </c>
      <c r="K15" s="85">
        <v>0</v>
      </c>
      <c r="L15" s="85">
        <v>0</v>
      </c>
      <c r="M15" s="85">
        <v>0</v>
      </c>
      <c r="N15" s="85">
        <f t="shared" ref="N15:N73" si="1">SUM(O15:P15)</f>
        <v>304</v>
      </c>
      <c r="O15" s="85">
        <v>184</v>
      </c>
      <c r="P15" s="85">
        <v>120</v>
      </c>
      <c r="Q15" s="85">
        <v>4382</v>
      </c>
      <c r="R15" s="85">
        <v>5956260</v>
      </c>
    </row>
    <row r="16" spans="1:18" ht="13.5" customHeight="1">
      <c r="A16" s="154" t="s">
        <v>245</v>
      </c>
      <c r="B16" s="77" t="s">
        <v>300</v>
      </c>
      <c r="C16" s="78" t="s">
        <v>303</v>
      </c>
      <c r="D16" s="89">
        <f t="shared" si="0"/>
        <v>4379</v>
      </c>
      <c r="E16" s="59">
        <v>2847</v>
      </c>
      <c r="F16" s="59">
        <v>1532</v>
      </c>
      <c r="G16" s="59">
        <v>47643</v>
      </c>
      <c r="H16" s="59">
        <v>66700200</v>
      </c>
      <c r="I16" s="86">
        <v>0</v>
      </c>
      <c r="J16" s="86">
        <v>0</v>
      </c>
      <c r="K16" s="86">
        <v>0</v>
      </c>
      <c r="L16" s="86">
        <v>0</v>
      </c>
      <c r="M16" s="86">
        <v>0</v>
      </c>
      <c r="N16" s="59">
        <f t="shared" si="1"/>
        <v>304</v>
      </c>
      <c r="O16" s="59">
        <v>184</v>
      </c>
      <c r="P16" s="59">
        <v>120</v>
      </c>
      <c r="Q16" s="59">
        <v>4382</v>
      </c>
      <c r="R16" s="59">
        <v>5956260</v>
      </c>
    </row>
    <row r="17" spans="1:18" ht="13.5" customHeight="1">
      <c r="A17" s="155"/>
      <c r="B17" s="79" t="s">
        <v>304</v>
      </c>
      <c r="C17" s="80" t="s">
        <v>306</v>
      </c>
      <c r="D17" s="89">
        <f t="shared" si="0"/>
        <v>0</v>
      </c>
      <c r="E17" s="59">
        <v>0</v>
      </c>
      <c r="F17" s="59">
        <v>0</v>
      </c>
      <c r="G17" s="59">
        <v>0</v>
      </c>
      <c r="H17" s="59">
        <v>0</v>
      </c>
      <c r="I17" s="86">
        <v>0</v>
      </c>
      <c r="J17" s="86">
        <v>0</v>
      </c>
      <c r="K17" s="86">
        <v>0</v>
      </c>
      <c r="L17" s="86">
        <v>0</v>
      </c>
      <c r="M17" s="86">
        <v>0</v>
      </c>
      <c r="N17" s="59">
        <f t="shared" si="1"/>
        <v>0</v>
      </c>
      <c r="O17" s="59">
        <v>0</v>
      </c>
      <c r="P17" s="59">
        <v>0</v>
      </c>
      <c r="Q17" s="59">
        <v>0</v>
      </c>
      <c r="R17" s="59">
        <v>0</v>
      </c>
    </row>
    <row r="18" spans="1:18" ht="13.5" customHeight="1">
      <c r="A18" s="69" t="s">
        <v>280</v>
      </c>
      <c r="B18" s="75" t="s">
        <v>296</v>
      </c>
      <c r="C18" s="76" t="s">
        <v>307</v>
      </c>
      <c r="D18" s="90">
        <f t="shared" si="0"/>
        <v>301</v>
      </c>
      <c r="E18" s="85">
        <v>142</v>
      </c>
      <c r="F18" s="85">
        <v>159</v>
      </c>
      <c r="G18" s="85">
        <v>2247</v>
      </c>
      <c r="H18" s="85">
        <v>3145800</v>
      </c>
      <c r="I18" s="85">
        <v>0</v>
      </c>
      <c r="J18" s="85">
        <v>0</v>
      </c>
      <c r="K18" s="85">
        <v>0</v>
      </c>
      <c r="L18" s="85">
        <v>0</v>
      </c>
      <c r="M18" s="85">
        <v>0</v>
      </c>
      <c r="N18" s="85">
        <f t="shared" si="1"/>
        <v>154</v>
      </c>
      <c r="O18" s="85">
        <v>81</v>
      </c>
      <c r="P18" s="85">
        <v>73</v>
      </c>
      <c r="Q18" s="85">
        <v>1559</v>
      </c>
      <c r="R18" s="85">
        <v>1980430</v>
      </c>
    </row>
    <row r="19" spans="1:18" ht="13.5" customHeight="1">
      <c r="A19" s="150" t="s">
        <v>208</v>
      </c>
      <c r="B19" s="77" t="s">
        <v>300</v>
      </c>
      <c r="C19" s="78" t="s">
        <v>303</v>
      </c>
      <c r="D19" s="89">
        <f t="shared" si="0"/>
        <v>291</v>
      </c>
      <c r="E19" s="59">
        <v>136</v>
      </c>
      <c r="F19" s="59">
        <v>155</v>
      </c>
      <c r="G19" s="59">
        <v>2176</v>
      </c>
      <c r="H19" s="59">
        <v>3046400</v>
      </c>
      <c r="I19" s="86">
        <v>0</v>
      </c>
      <c r="J19" s="86">
        <v>0</v>
      </c>
      <c r="K19" s="86">
        <v>0</v>
      </c>
      <c r="L19" s="86">
        <v>0</v>
      </c>
      <c r="M19" s="86">
        <v>0</v>
      </c>
      <c r="N19" s="59">
        <f t="shared" si="1"/>
        <v>99</v>
      </c>
      <c r="O19" s="59">
        <v>56</v>
      </c>
      <c r="P19" s="59">
        <v>43</v>
      </c>
      <c r="Q19" s="59">
        <v>996</v>
      </c>
      <c r="R19" s="59">
        <v>1413630</v>
      </c>
    </row>
    <row r="20" spans="1:18" ht="13.5" customHeight="1">
      <c r="A20" s="151"/>
      <c r="B20" s="79" t="s">
        <v>304</v>
      </c>
      <c r="C20" s="80" t="s">
        <v>306</v>
      </c>
      <c r="D20" s="89">
        <f t="shared" si="0"/>
        <v>10</v>
      </c>
      <c r="E20" s="59">
        <v>6</v>
      </c>
      <c r="F20" s="59">
        <v>4</v>
      </c>
      <c r="G20" s="59">
        <v>71</v>
      </c>
      <c r="H20" s="59">
        <v>99400</v>
      </c>
      <c r="I20" s="86">
        <v>0</v>
      </c>
      <c r="J20" s="86">
        <v>0</v>
      </c>
      <c r="K20" s="86">
        <v>0</v>
      </c>
      <c r="L20" s="86">
        <v>0</v>
      </c>
      <c r="M20" s="86">
        <v>0</v>
      </c>
      <c r="N20" s="59">
        <f t="shared" si="1"/>
        <v>55</v>
      </c>
      <c r="O20" s="59">
        <v>25</v>
      </c>
      <c r="P20" s="59">
        <v>30</v>
      </c>
      <c r="Q20" s="59">
        <v>563</v>
      </c>
      <c r="R20" s="59">
        <v>566800</v>
      </c>
    </row>
    <row r="21" spans="1:18" ht="13.5" customHeight="1">
      <c r="A21" s="69" t="s">
        <v>323</v>
      </c>
      <c r="B21" s="75" t="s">
        <v>296</v>
      </c>
      <c r="C21" s="76" t="s">
        <v>307</v>
      </c>
      <c r="D21" s="90">
        <f t="shared" si="0"/>
        <v>1471</v>
      </c>
      <c r="E21" s="85">
        <v>696</v>
      </c>
      <c r="F21" s="85">
        <v>775</v>
      </c>
      <c r="G21" s="85">
        <v>13795</v>
      </c>
      <c r="H21" s="85">
        <v>20692500</v>
      </c>
      <c r="I21" s="85">
        <v>0</v>
      </c>
      <c r="J21" s="85">
        <v>0</v>
      </c>
      <c r="K21" s="85">
        <v>0</v>
      </c>
      <c r="L21" s="85">
        <v>0</v>
      </c>
      <c r="M21" s="85">
        <v>0</v>
      </c>
      <c r="N21" s="85">
        <f t="shared" si="1"/>
        <v>129</v>
      </c>
      <c r="O21" s="85">
        <v>74</v>
      </c>
      <c r="P21" s="85">
        <v>55</v>
      </c>
      <c r="Q21" s="85">
        <v>1566</v>
      </c>
      <c r="R21" s="85">
        <v>2054850</v>
      </c>
    </row>
    <row r="22" spans="1:18" ht="13.5" customHeight="1">
      <c r="A22" s="150" t="s">
        <v>209</v>
      </c>
      <c r="B22" s="77" t="s">
        <v>300</v>
      </c>
      <c r="C22" s="78" t="s">
        <v>303</v>
      </c>
      <c r="D22" s="89">
        <f t="shared" si="0"/>
        <v>1385</v>
      </c>
      <c r="E22" s="59">
        <v>662</v>
      </c>
      <c r="F22" s="59">
        <v>723</v>
      </c>
      <c r="G22" s="59">
        <v>13004</v>
      </c>
      <c r="H22" s="59">
        <v>19506000</v>
      </c>
      <c r="I22" s="86">
        <v>0</v>
      </c>
      <c r="J22" s="86">
        <v>0</v>
      </c>
      <c r="K22" s="86">
        <v>0</v>
      </c>
      <c r="L22" s="86">
        <v>0</v>
      </c>
      <c r="M22" s="86">
        <v>0</v>
      </c>
      <c r="N22" s="59">
        <f t="shared" si="1"/>
        <v>76</v>
      </c>
      <c r="O22" s="59">
        <v>44</v>
      </c>
      <c r="P22" s="59">
        <v>32</v>
      </c>
      <c r="Q22" s="59">
        <v>1083</v>
      </c>
      <c r="R22" s="59">
        <v>1459000</v>
      </c>
    </row>
    <row r="23" spans="1:18" ht="13.5" customHeight="1">
      <c r="A23" s="151"/>
      <c r="B23" s="79" t="s">
        <v>304</v>
      </c>
      <c r="C23" s="80" t="s">
        <v>306</v>
      </c>
      <c r="D23" s="89">
        <f t="shared" si="0"/>
        <v>86</v>
      </c>
      <c r="E23" s="59">
        <v>34</v>
      </c>
      <c r="F23" s="59">
        <v>52</v>
      </c>
      <c r="G23" s="59">
        <v>791</v>
      </c>
      <c r="H23" s="59">
        <v>1186500</v>
      </c>
      <c r="I23" s="86">
        <v>0</v>
      </c>
      <c r="J23" s="86">
        <v>0</v>
      </c>
      <c r="K23" s="86">
        <v>0</v>
      </c>
      <c r="L23" s="86">
        <v>0</v>
      </c>
      <c r="M23" s="86">
        <v>0</v>
      </c>
      <c r="N23" s="59">
        <f t="shared" si="1"/>
        <v>53</v>
      </c>
      <c r="O23" s="59">
        <v>30</v>
      </c>
      <c r="P23" s="59">
        <v>23</v>
      </c>
      <c r="Q23" s="59">
        <v>483</v>
      </c>
      <c r="R23" s="59">
        <v>595850</v>
      </c>
    </row>
    <row r="24" spans="1:18" ht="13.5" customHeight="1">
      <c r="A24" s="69" t="s">
        <v>281</v>
      </c>
      <c r="B24" s="75" t="s">
        <v>296</v>
      </c>
      <c r="C24" s="76" t="s">
        <v>307</v>
      </c>
      <c r="D24" s="90">
        <f t="shared" si="0"/>
        <v>439</v>
      </c>
      <c r="E24" s="85">
        <v>203</v>
      </c>
      <c r="F24" s="85">
        <v>236</v>
      </c>
      <c r="G24" s="85">
        <v>4741</v>
      </c>
      <c r="H24" s="85">
        <v>6637400</v>
      </c>
      <c r="I24" s="85">
        <v>0</v>
      </c>
      <c r="J24" s="85">
        <v>0</v>
      </c>
      <c r="K24" s="85">
        <v>0</v>
      </c>
      <c r="L24" s="85">
        <v>0</v>
      </c>
      <c r="M24" s="85">
        <v>0</v>
      </c>
      <c r="N24" s="85">
        <f t="shared" si="1"/>
        <v>41</v>
      </c>
      <c r="O24" s="85">
        <v>26</v>
      </c>
      <c r="P24" s="85">
        <v>15</v>
      </c>
      <c r="Q24" s="85">
        <v>419</v>
      </c>
      <c r="R24" s="85">
        <v>617116</v>
      </c>
    </row>
    <row r="25" spans="1:18" ht="13.5" customHeight="1">
      <c r="A25" s="150" t="s">
        <v>210</v>
      </c>
      <c r="B25" s="77" t="s">
        <v>300</v>
      </c>
      <c r="C25" s="78" t="s">
        <v>303</v>
      </c>
      <c r="D25" s="89">
        <f t="shared" si="0"/>
        <v>414</v>
      </c>
      <c r="E25" s="59">
        <v>190</v>
      </c>
      <c r="F25" s="59">
        <v>224</v>
      </c>
      <c r="G25" s="59">
        <v>4516</v>
      </c>
      <c r="H25" s="59">
        <v>6322400</v>
      </c>
      <c r="I25" s="86">
        <v>0</v>
      </c>
      <c r="J25" s="86">
        <v>0</v>
      </c>
      <c r="K25" s="86">
        <v>0</v>
      </c>
      <c r="L25" s="86">
        <v>0</v>
      </c>
      <c r="M25" s="86">
        <v>0</v>
      </c>
      <c r="N25" s="59">
        <f t="shared" si="1"/>
        <v>32</v>
      </c>
      <c r="O25" s="59">
        <v>18</v>
      </c>
      <c r="P25" s="59">
        <v>14</v>
      </c>
      <c r="Q25" s="59">
        <v>362</v>
      </c>
      <c r="R25" s="59">
        <v>535712</v>
      </c>
    </row>
    <row r="26" spans="1:18" ht="13.5" customHeight="1">
      <c r="A26" s="151"/>
      <c r="B26" s="79" t="s">
        <v>304</v>
      </c>
      <c r="C26" s="80" t="s">
        <v>306</v>
      </c>
      <c r="D26" s="89">
        <f t="shared" si="0"/>
        <v>25</v>
      </c>
      <c r="E26" s="59">
        <v>13</v>
      </c>
      <c r="F26" s="59">
        <v>12</v>
      </c>
      <c r="G26" s="59">
        <v>225</v>
      </c>
      <c r="H26" s="59">
        <v>315000</v>
      </c>
      <c r="I26" s="86">
        <v>0</v>
      </c>
      <c r="J26" s="86">
        <v>0</v>
      </c>
      <c r="K26" s="86">
        <v>0</v>
      </c>
      <c r="L26" s="86">
        <v>0</v>
      </c>
      <c r="M26" s="86">
        <v>0</v>
      </c>
      <c r="N26" s="59">
        <f t="shared" si="1"/>
        <v>9</v>
      </c>
      <c r="O26" s="59">
        <v>8</v>
      </c>
      <c r="P26" s="59">
        <v>1</v>
      </c>
      <c r="Q26" s="59">
        <v>57</v>
      </c>
      <c r="R26" s="59">
        <v>81404</v>
      </c>
    </row>
    <row r="27" spans="1:18" ht="13.5" customHeight="1">
      <c r="A27" s="69" t="s">
        <v>282</v>
      </c>
      <c r="B27" s="75" t="s">
        <v>296</v>
      </c>
      <c r="C27" s="76" t="s">
        <v>307</v>
      </c>
      <c r="D27" s="90">
        <f t="shared" si="0"/>
        <v>551</v>
      </c>
      <c r="E27" s="85">
        <v>269</v>
      </c>
      <c r="F27" s="85">
        <v>282</v>
      </c>
      <c r="G27" s="85">
        <v>5471</v>
      </c>
      <c r="H27" s="85">
        <v>7659400</v>
      </c>
      <c r="I27" s="85">
        <v>0</v>
      </c>
      <c r="J27" s="85">
        <v>0</v>
      </c>
      <c r="K27" s="85">
        <v>0</v>
      </c>
      <c r="L27" s="85">
        <v>0</v>
      </c>
      <c r="M27" s="85">
        <v>0</v>
      </c>
      <c r="N27" s="85">
        <f t="shared" si="1"/>
        <v>141</v>
      </c>
      <c r="O27" s="85">
        <v>65</v>
      </c>
      <c r="P27" s="85">
        <v>76</v>
      </c>
      <c r="Q27" s="85">
        <v>1194</v>
      </c>
      <c r="R27" s="85">
        <v>1438289</v>
      </c>
    </row>
    <row r="28" spans="1:18" ht="13.5" customHeight="1">
      <c r="A28" s="150" t="s">
        <v>211</v>
      </c>
      <c r="B28" s="77" t="s">
        <v>300</v>
      </c>
      <c r="C28" s="78" t="s">
        <v>303</v>
      </c>
      <c r="D28" s="89">
        <f t="shared" si="0"/>
        <v>551</v>
      </c>
      <c r="E28" s="59">
        <v>269</v>
      </c>
      <c r="F28" s="59">
        <v>282</v>
      </c>
      <c r="G28" s="59">
        <v>5471</v>
      </c>
      <c r="H28" s="59">
        <v>7659400</v>
      </c>
      <c r="I28" s="86">
        <v>0</v>
      </c>
      <c r="J28" s="86">
        <v>0</v>
      </c>
      <c r="K28" s="86">
        <v>0</v>
      </c>
      <c r="L28" s="86">
        <v>0</v>
      </c>
      <c r="M28" s="86">
        <v>0</v>
      </c>
      <c r="N28" s="59">
        <f t="shared" si="1"/>
        <v>141</v>
      </c>
      <c r="O28" s="59">
        <v>65</v>
      </c>
      <c r="P28" s="59">
        <v>76</v>
      </c>
      <c r="Q28" s="59">
        <v>1194</v>
      </c>
      <c r="R28" s="59">
        <v>1438289</v>
      </c>
    </row>
    <row r="29" spans="1:18" ht="13.5" customHeight="1">
      <c r="A29" s="151"/>
      <c r="B29" s="79" t="s">
        <v>304</v>
      </c>
      <c r="C29" s="80" t="s">
        <v>306</v>
      </c>
      <c r="D29" s="89">
        <f t="shared" si="0"/>
        <v>0</v>
      </c>
      <c r="E29" s="59">
        <v>0</v>
      </c>
      <c r="F29" s="59">
        <v>0</v>
      </c>
      <c r="G29" s="59">
        <v>0</v>
      </c>
      <c r="H29" s="59">
        <v>0</v>
      </c>
      <c r="I29" s="86">
        <v>0</v>
      </c>
      <c r="J29" s="86">
        <v>0</v>
      </c>
      <c r="K29" s="86">
        <v>0</v>
      </c>
      <c r="L29" s="86">
        <v>0</v>
      </c>
      <c r="M29" s="86">
        <v>0</v>
      </c>
      <c r="N29" s="59">
        <f t="shared" si="1"/>
        <v>0</v>
      </c>
      <c r="O29" s="59">
        <v>0</v>
      </c>
      <c r="P29" s="59">
        <v>0</v>
      </c>
      <c r="Q29" s="59">
        <v>0</v>
      </c>
      <c r="R29" s="59">
        <v>0</v>
      </c>
    </row>
    <row r="30" spans="1:18" ht="13.5" customHeight="1">
      <c r="A30" s="69" t="s">
        <v>324</v>
      </c>
      <c r="B30" s="75" t="s">
        <v>296</v>
      </c>
      <c r="C30" s="76" t="s">
        <v>307</v>
      </c>
      <c r="D30" s="90">
        <f t="shared" si="0"/>
        <v>5002</v>
      </c>
      <c r="E30" s="85">
        <v>2505</v>
      </c>
      <c r="F30" s="85">
        <v>2497</v>
      </c>
      <c r="G30" s="85">
        <v>55867</v>
      </c>
      <c r="H30" s="85">
        <v>83800500</v>
      </c>
      <c r="I30" s="85">
        <v>0</v>
      </c>
      <c r="J30" s="85">
        <v>0</v>
      </c>
      <c r="K30" s="85">
        <v>0</v>
      </c>
      <c r="L30" s="85">
        <v>0</v>
      </c>
      <c r="M30" s="85">
        <v>0</v>
      </c>
      <c r="N30" s="85">
        <f t="shared" si="1"/>
        <v>75</v>
      </c>
      <c r="O30" s="85">
        <v>37</v>
      </c>
      <c r="P30" s="85">
        <v>38</v>
      </c>
      <c r="Q30" s="85">
        <v>951</v>
      </c>
      <c r="R30" s="85">
        <v>1395912</v>
      </c>
    </row>
    <row r="31" spans="1:18" ht="13.5" customHeight="1">
      <c r="A31" s="172" t="s">
        <v>246</v>
      </c>
      <c r="B31" s="77" t="s">
        <v>300</v>
      </c>
      <c r="C31" s="78" t="s">
        <v>303</v>
      </c>
      <c r="D31" s="89">
        <f t="shared" si="0"/>
        <v>5002</v>
      </c>
      <c r="E31" s="59">
        <v>2505</v>
      </c>
      <c r="F31" s="59">
        <v>2497</v>
      </c>
      <c r="G31" s="59">
        <v>55867</v>
      </c>
      <c r="H31" s="59">
        <v>83800500</v>
      </c>
      <c r="I31" s="86">
        <v>0</v>
      </c>
      <c r="J31" s="86">
        <v>0</v>
      </c>
      <c r="K31" s="86">
        <v>0</v>
      </c>
      <c r="L31" s="86">
        <v>0</v>
      </c>
      <c r="M31" s="86">
        <v>0</v>
      </c>
      <c r="N31" s="59">
        <f t="shared" si="1"/>
        <v>75</v>
      </c>
      <c r="O31" s="59">
        <v>37</v>
      </c>
      <c r="P31" s="59">
        <v>38</v>
      </c>
      <c r="Q31" s="59">
        <v>870</v>
      </c>
      <c r="R31" s="59">
        <v>1274362</v>
      </c>
    </row>
    <row r="32" spans="1:18" ht="13.5" customHeight="1">
      <c r="A32" s="173"/>
      <c r="B32" s="79" t="s">
        <v>304</v>
      </c>
      <c r="C32" s="80" t="s">
        <v>306</v>
      </c>
      <c r="D32" s="89">
        <f t="shared" si="0"/>
        <v>0</v>
      </c>
      <c r="E32" s="59">
        <v>0</v>
      </c>
      <c r="F32" s="59">
        <v>0</v>
      </c>
      <c r="G32" s="59">
        <v>0</v>
      </c>
      <c r="H32" s="59">
        <v>0</v>
      </c>
      <c r="I32" s="86">
        <v>0</v>
      </c>
      <c r="J32" s="86">
        <v>0</v>
      </c>
      <c r="K32" s="86">
        <v>0</v>
      </c>
      <c r="L32" s="86">
        <v>0</v>
      </c>
      <c r="M32" s="86">
        <v>0</v>
      </c>
      <c r="N32" s="59">
        <f t="shared" si="1"/>
        <v>0</v>
      </c>
      <c r="O32" s="59">
        <v>0</v>
      </c>
      <c r="P32" s="59">
        <v>0</v>
      </c>
      <c r="Q32" s="59">
        <v>81</v>
      </c>
      <c r="R32" s="59">
        <v>121550</v>
      </c>
    </row>
    <row r="33" spans="1:18" ht="13.5" customHeight="1">
      <c r="A33" s="69" t="s">
        <v>283</v>
      </c>
      <c r="B33" s="75" t="s">
        <v>296</v>
      </c>
      <c r="C33" s="76" t="s">
        <v>307</v>
      </c>
      <c r="D33" s="90">
        <f t="shared" si="0"/>
        <v>5196</v>
      </c>
      <c r="E33" s="85">
        <v>2598</v>
      </c>
      <c r="F33" s="85">
        <v>2598</v>
      </c>
      <c r="G33" s="85">
        <v>58829</v>
      </c>
      <c r="H33" s="85">
        <v>70594800</v>
      </c>
      <c r="I33" s="85">
        <v>0</v>
      </c>
      <c r="J33" s="85">
        <v>0</v>
      </c>
      <c r="K33" s="85">
        <v>0</v>
      </c>
      <c r="L33" s="85">
        <v>0</v>
      </c>
      <c r="M33" s="85">
        <v>0</v>
      </c>
      <c r="N33" s="85">
        <f t="shared" si="1"/>
        <v>111</v>
      </c>
      <c r="O33" s="85">
        <v>55</v>
      </c>
      <c r="P33" s="85">
        <v>56</v>
      </c>
      <c r="Q33" s="85">
        <v>1410</v>
      </c>
      <c r="R33" s="85">
        <v>1945600</v>
      </c>
    </row>
    <row r="34" spans="1:18" ht="13.5" customHeight="1">
      <c r="A34" s="150" t="s">
        <v>212</v>
      </c>
      <c r="B34" s="77" t="s">
        <v>300</v>
      </c>
      <c r="C34" s="78" t="s">
        <v>303</v>
      </c>
      <c r="D34" s="89">
        <f t="shared" si="0"/>
        <v>5196</v>
      </c>
      <c r="E34" s="59">
        <v>2598</v>
      </c>
      <c r="F34" s="59">
        <v>2598</v>
      </c>
      <c r="G34" s="59">
        <v>58829</v>
      </c>
      <c r="H34" s="59">
        <v>70594800</v>
      </c>
      <c r="I34" s="86">
        <v>0</v>
      </c>
      <c r="J34" s="86">
        <v>0</v>
      </c>
      <c r="K34" s="86">
        <v>0</v>
      </c>
      <c r="L34" s="86">
        <v>0</v>
      </c>
      <c r="M34" s="86">
        <v>0</v>
      </c>
      <c r="N34" s="59">
        <f t="shared" si="1"/>
        <v>111</v>
      </c>
      <c r="O34" s="59">
        <v>55</v>
      </c>
      <c r="P34" s="59">
        <v>56</v>
      </c>
      <c r="Q34" s="59">
        <v>1410</v>
      </c>
      <c r="R34" s="59">
        <v>1945600</v>
      </c>
    </row>
    <row r="35" spans="1:18" ht="13.5" customHeight="1">
      <c r="A35" s="151"/>
      <c r="B35" s="79" t="s">
        <v>304</v>
      </c>
      <c r="C35" s="80" t="s">
        <v>306</v>
      </c>
      <c r="D35" s="89">
        <f t="shared" si="0"/>
        <v>0</v>
      </c>
      <c r="E35" s="59">
        <v>0</v>
      </c>
      <c r="F35" s="59">
        <v>0</v>
      </c>
      <c r="G35" s="59">
        <v>0</v>
      </c>
      <c r="H35" s="59">
        <v>0</v>
      </c>
      <c r="I35" s="86">
        <v>0</v>
      </c>
      <c r="J35" s="86">
        <v>0</v>
      </c>
      <c r="K35" s="86">
        <v>0</v>
      </c>
      <c r="L35" s="86">
        <v>0</v>
      </c>
      <c r="M35" s="86">
        <v>0</v>
      </c>
      <c r="N35" s="59">
        <f t="shared" si="1"/>
        <v>0</v>
      </c>
      <c r="O35" s="59">
        <v>0</v>
      </c>
      <c r="P35" s="59">
        <v>0</v>
      </c>
      <c r="Q35" s="59">
        <v>0</v>
      </c>
      <c r="R35" s="59">
        <v>0</v>
      </c>
    </row>
    <row r="36" spans="1:18" ht="13.5" customHeight="1">
      <c r="A36" s="69" t="s">
        <v>284</v>
      </c>
      <c r="B36" s="75" t="s">
        <v>296</v>
      </c>
      <c r="C36" s="76" t="s">
        <v>307</v>
      </c>
      <c r="D36" s="90">
        <f t="shared" si="0"/>
        <v>547</v>
      </c>
      <c r="E36" s="85">
        <v>284</v>
      </c>
      <c r="F36" s="85">
        <v>263</v>
      </c>
      <c r="G36" s="85">
        <v>5013</v>
      </c>
      <c r="H36" s="85">
        <v>7018200</v>
      </c>
      <c r="I36" s="85">
        <v>0</v>
      </c>
      <c r="J36" s="85">
        <v>0</v>
      </c>
      <c r="K36" s="85">
        <v>0</v>
      </c>
      <c r="L36" s="85">
        <v>0</v>
      </c>
      <c r="M36" s="85">
        <v>0</v>
      </c>
      <c r="N36" s="85">
        <f t="shared" si="1"/>
        <v>158</v>
      </c>
      <c r="O36" s="85">
        <v>83</v>
      </c>
      <c r="P36" s="85">
        <v>75</v>
      </c>
      <c r="Q36" s="85">
        <v>1775</v>
      </c>
      <c r="R36" s="85">
        <v>2315068</v>
      </c>
    </row>
    <row r="37" spans="1:18" ht="13.5" customHeight="1">
      <c r="A37" s="150" t="s">
        <v>213</v>
      </c>
      <c r="B37" s="77" t="s">
        <v>300</v>
      </c>
      <c r="C37" s="78" t="s">
        <v>303</v>
      </c>
      <c r="D37" s="89">
        <f t="shared" si="0"/>
        <v>533</v>
      </c>
      <c r="E37" s="59">
        <v>277</v>
      </c>
      <c r="F37" s="59">
        <v>256</v>
      </c>
      <c r="G37" s="59">
        <v>4902</v>
      </c>
      <c r="H37" s="59">
        <v>6862800</v>
      </c>
      <c r="I37" s="86">
        <v>0</v>
      </c>
      <c r="J37" s="86">
        <v>0</v>
      </c>
      <c r="K37" s="86">
        <v>0</v>
      </c>
      <c r="L37" s="86">
        <v>0</v>
      </c>
      <c r="M37" s="86">
        <v>0</v>
      </c>
      <c r="N37" s="59">
        <f t="shared" si="1"/>
        <v>157</v>
      </c>
      <c r="O37" s="59">
        <v>82</v>
      </c>
      <c r="P37" s="59">
        <v>75</v>
      </c>
      <c r="Q37" s="59">
        <v>1740</v>
      </c>
      <c r="R37" s="59">
        <v>2299568</v>
      </c>
    </row>
    <row r="38" spans="1:18" ht="13.5" customHeight="1">
      <c r="A38" s="151"/>
      <c r="B38" s="79" t="s">
        <v>304</v>
      </c>
      <c r="C38" s="80" t="s">
        <v>306</v>
      </c>
      <c r="D38" s="89">
        <f t="shared" si="0"/>
        <v>14</v>
      </c>
      <c r="E38" s="59">
        <v>7</v>
      </c>
      <c r="F38" s="59">
        <v>7</v>
      </c>
      <c r="G38" s="59">
        <v>111</v>
      </c>
      <c r="H38" s="59">
        <v>155400</v>
      </c>
      <c r="I38" s="86">
        <v>0</v>
      </c>
      <c r="J38" s="86">
        <v>0</v>
      </c>
      <c r="K38" s="86">
        <v>0</v>
      </c>
      <c r="L38" s="86">
        <v>0</v>
      </c>
      <c r="M38" s="86">
        <v>0</v>
      </c>
      <c r="N38" s="59">
        <f t="shared" si="1"/>
        <v>1</v>
      </c>
      <c r="O38" s="59">
        <v>1</v>
      </c>
      <c r="P38" s="59">
        <v>0</v>
      </c>
      <c r="Q38" s="59">
        <v>35</v>
      </c>
      <c r="R38" s="59">
        <v>15500</v>
      </c>
    </row>
    <row r="39" spans="1:18" ht="13.5" customHeight="1">
      <c r="A39" s="69" t="s">
        <v>285</v>
      </c>
      <c r="B39" s="75" t="s">
        <v>296</v>
      </c>
      <c r="C39" s="76" t="s">
        <v>307</v>
      </c>
      <c r="D39" s="90">
        <f t="shared" si="0"/>
        <v>1770</v>
      </c>
      <c r="E39" s="85">
        <v>865</v>
      </c>
      <c r="F39" s="85">
        <v>905</v>
      </c>
      <c r="G39" s="85">
        <v>17394</v>
      </c>
      <c r="H39" s="85">
        <v>24351600</v>
      </c>
      <c r="I39" s="85">
        <v>0</v>
      </c>
      <c r="J39" s="85">
        <v>0</v>
      </c>
      <c r="K39" s="85">
        <v>0</v>
      </c>
      <c r="L39" s="85">
        <v>0</v>
      </c>
      <c r="M39" s="85">
        <v>0</v>
      </c>
      <c r="N39" s="85">
        <f t="shared" si="1"/>
        <v>210</v>
      </c>
      <c r="O39" s="85">
        <v>139</v>
      </c>
      <c r="P39" s="85">
        <v>71</v>
      </c>
      <c r="Q39" s="85">
        <v>2640</v>
      </c>
      <c r="R39" s="85">
        <v>3960000</v>
      </c>
    </row>
    <row r="40" spans="1:18" ht="13.5" customHeight="1">
      <c r="A40" s="150" t="s">
        <v>214</v>
      </c>
      <c r="B40" s="77" t="s">
        <v>300</v>
      </c>
      <c r="C40" s="78" t="s">
        <v>303</v>
      </c>
      <c r="D40" s="89">
        <f t="shared" si="0"/>
        <v>1770</v>
      </c>
      <c r="E40" s="59">
        <v>865</v>
      </c>
      <c r="F40" s="59">
        <v>905</v>
      </c>
      <c r="G40" s="59">
        <v>17394</v>
      </c>
      <c r="H40" s="59">
        <v>24351600</v>
      </c>
      <c r="I40" s="86">
        <v>0</v>
      </c>
      <c r="J40" s="86">
        <v>0</v>
      </c>
      <c r="K40" s="86">
        <v>0</v>
      </c>
      <c r="L40" s="86">
        <v>0</v>
      </c>
      <c r="M40" s="86">
        <v>0</v>
      </c>
      <c r="N40" s="59">
        <f t="shared" si="1"/>
        <v>210</v>
      </c>
      <c r="O40" s="59">
        <v>139</v>
      </c>
      <c r="P40" s="59">
        <v>71</v>
      </c>
      <c r="Q40" s="59">
        <v>2640</v>
      </c>
      <c r="R40" s="59">
        <v>3960000</v>
      </c>
    </row>
    <row r="41" spans="1:18" ht="13.5" customHeight="1">
      <c r="A41" s="151"/>
      <c r="B41" s="79" t="s">
        <v>304</v>
      </c>
      <c r="C41" s="80" t="s">
        <v>306</v>
      </c>
      <c r="D41" s="89">
        <f t="shared" si="0"/>
        <v>0</v>
      </c>
      <c r="E41" s="59">
        <v>0</v>
      </c>
      <c r="F41" s="59">
        <v>0</v>
      </c>
      <c r="G41" s="59">
        <v>0</v>
      </c>
      <c r="H41" s="59">
        <v>0</v>
      </c>
      <c r="I41" s="86">
        <v>0</v>
      </c>
      <c r="J41" s="86">
        <v>0</v>
      </c>
      <c r="K41" s="86">
        <v>0</v>
      </c>
      <c r="L41" s="86">
        <v>0</v>
      </c>
      <c r="M41" s="86">
        <v>0</v>
      </c>
      <c r="N41" s="59">
        <f t="shared" si="1"/>
        <v>0</v>
      </c>
      <c r="O41" s="59">
        <v>0</v>
      </c>
      <c r="P41" s="59">
        <v>0</v>
      </c>
      <c r="Q41" s="59">
        <v>0</v>
      </c>
      <c r="R41" s="59">
        <v>0</v>
      </c>
    </row>
    <row r="42" spans="1:18" ht="13.5" customHeight="1">
      <c r="A42" s="69" t="s">
        <v>286</v>
      </c>
      <c r="B42" s="75" t="s">
        <v>296</v>
      </c>
      <c r="C42" s="76" t="s">
        <v>307</v>
      </c>
      <c r="D42" s="90">
        <f t="shared" si="0"/>
        <v>2115</v>
      </c>
      <c r="E42" s="85">
        <v>1051</v>
      </c>
      <c r="F42" s="85">
        <v>1064</v>
      </c>
      <c r="G42" s="85">
        <v>22864</v>
      </c>
      <c r="H42" s="85">
        <v>32009600</v>
      </c>
      <c r="I42" s="85">
        <v>0</v>
      </c>
      <c r="J42" s="85">
        <v>0</v>
      </c>
      <c r="K42" s="85">
        <v>0</v>
      </c>
      <c r="L42" s="85">
        <v>0</v>
      </c>
      <c r="M42" s="85">
        <v>0</v>
      </c>
      <c r="N42" s="85">
        <f t="shared" si="1"/>
        <v>89</v>
      </c>
      <c r="O42" s="85">
        <v>53</v>
      </c>
      <c r="P42" s="85">
        <v>36</v>
      </c>
      <c r="Q42" s="85">
        <v>1024</v>
      </c>
      <c r="R42" s="85">
        <v>1521790</v>
      </c>
    </row>
    <row r="43" spans="1:18" ht="13.5" customHeight="1">
      <c r="A43" s="150" t="s">
        <v>215</v>
      </c>
      <c r="B43" s="77" t="s">
        <v>300</v>
      </c>
      <c r="C43" s="78" t="s">
        <v>303</v>
      </c>
      <c r="D43" s="89">
        <f t="shared" si="0"/>
        <v>2112</v>
      </c>
      <c r="E43" s="59">
        <v>1049</v>
      </c>
      <c r="F43" s="59">
        <v>1063</v>
      </c>
      <c r="G43" s="59">
        <v>22855</v>
      </c>
      <c r="H43" s="59">
        <v>31997000</v>
      </c>
      <c r="I43" s="86">
        <v>0</v>
      </c>
      <c r="J43" s="86">
        <v>0</v>
      </c>
      <c r="K43" s="86">
        <v>0</v>
      </c>
      <c r="L43" s="86">
        <v>0</v>
      </c>
      <c r="M43" s="86">
        <v>0</v>
      </c>
      <c r="N43" s="59">
        <f t="shared" si="1"/>
        <v>89</v>
      </c>
      <c r="O43" s="59">
        <v>53</v>
      </c>
      <c r="P43" s="59">
        <v>36</v>
      </c>
      <c r="Q43" s="59">
        <v>1024</v>
      </c>
      <c r="R43" s="59">
        <v>1521790</v>
      </c>
    </row>
    <row r="44" spans="1:18" ht="13.5" customHeight="1">
      <c r="A44" s="151"/>
      <c r="B44" s="79" t="s">
        <v>304</v>
      </c>
      <c r="C44" s="80" t="s">
        <v>306</v>
      </c>
      <c r="D44" s="89">
        <f t="shared" si="0"/>
        <v>3</v>
      </c>
      <c r="E44" s="59">
        <v>2</v>
      </c>
      <c r="F44" s="59">
        <v>1</v>
      </c>
      <c r="G44" s="59">
        <v>9</v>
      </c>
      <c r="H44" s="59">
        <v>12600</v>
      </c>
      <c r="I44" s="86">
        <v>0</v>
      </c>
      <c r="J44" s="86">
        <v>0</v>
      </c>
      <c r="K44" s="86">
        <v>0</v>
      </c>
      <c r="L44" s="86">
        <v>0</v>
      </c>
      <c r="M44" s="86">
        <v>0</v>
      </c>
      <c r="N44" s="59">
        <f t="shared" si="1"/>
        <v>0</v>
      </c>
      <c r="O44" s="59">
        <v>0</v>
      </c>
      <c r="P44" s="59">
        <v>0</v>
      </c>
      <c r="Q44" s="59">
        <v>0</v>
      </c>
      <c r="R44" s="59">
        <v>0</v>
      </c>
    </row>
    <row r="45" spans="1:18" ht="13.5" customHeight="1">
      <c r="A45" s="69" t="s">
        <v>325</v>
      </c>
      <c r="B45" s="75" t="s">
        <v>296</v>
      </c>
      <c r="C45" s="76" t="s">
        <v>307</v>
      </c>
      <c r="D45" s="90">
        <f t="shared" si="0"/>
        <v>3414</v>
      </c>
      <c r="E45" s="85">
        <v>1710</v>
      </c>
      <c r="F45" s="85">
        <v>1704</v>
      </c>
      <c r="G45" s="85">
        <v>46036</v>
      </c>
      <c r="H45" s="85">
        <v>64450400</v>
      </c>
      <c r="I45" s="85">
        <v>0</v>
      </c>
      <c r="J45" s="85">
        <v>0</v>
      </c>
      <c r="K45" s="85">
        <v>0</v>
      </c>
      <c r="L45" s="85">
        <v>0</v>
      </c>
      <c r="M45" s="85">
        <v>0</v>
      </c>
      <c r="N45" s="85">
        <f t="shared" si="1"/>
        <v>23</v>
      </c>
      <c r="O45" s="85">
        <v>14</v>
      </c>
      <c r="P45" s="85">
        <v>9</v>
      </c>
      <c r="Q45" s="85">
        <v>330</v>
      </c>
      <c r="R45" s="85">
        <v>426193</v>
      </c>
    </row>
    <row r="46" spans="1:18" ht="13.5" customHeight="1">
      <c r="A46" s="150" t="s">
        <v>247</v>
      </c>
      <c r="B46" s="77" t="s">
        <v>300</v>
      </c>
      <c r="C46" s="78" t="s">
        <v>303</v>
      </c>
      <c r="D46" s="89">
        <f t="shared" si="0"/>
        <v>3395</v>
      </c>
      <c r="E46" s="59">
        <v>1700</v>
      </c>
      <c r="F46" s="59">
        <v>1695</v>
      </c>
      <c r="G46" s="59">
        <v>45828</v>
      </c>
      <c r="H46" s="59">
        <v>64159200</v>
      </c>
      <c r="I46" s="86">
        <v>0</v>
      </c>
      <c r="J46" s="86">
        <v>0</v>
      </c>
      <c r="K46" s="86">
        <v>0</v>
      </c>
      <c r="L46" s="86">
        <v>0</v>
      </c>
      <c r="M46" s="86">
        <v>0</v>
      </c>
      <c r="N46" s="59">
        <f t="shared" si="1"/>
        <v>23</v>
      </c>
      <c r="O46" s="59">
        <v>14</v>
      </c>
      <c r="P46" s="59">
        <v>9</v>
      </c>
      <c r="Q46" s="59">
        <v>330</v>
      </c>
      <c r="R46" s="59">
        <v>426193</v>
      </c>
    </row>
    <row r="47" spans="1:18" ht="13.5" customHeight="1">
      <c r="A47" s="151"/>
      <c r="B47" s="79" t="s">
        <v>304</v>
      </c>
      <c r="C47" s="80" t="s">
        <v>306</v>
      </c>
      <c r="D47" s="89">
        <f t="shared" si="0"/>
        <v>19</v>
      </c>
      <c r="E47" s="59">
        <v>10</v>
      </c>
      <c r="F47" s="59">
        <v>9</v>
      </c>
      <c r="G47" s="59">
        <v>208</v>
      </c>
      <c r="H47" s="59">
        <v>291200</v>
      </c>
      <c r="I47" s="86">
        <v>0</v>
      </c>
      <c r="J47" s="86">
        <v>0</v>
      </c>
      <c r="K47" s="86">
        <v>0</v>
      </c>
      <c r="L47" s="86">
        <v>0</v>
      </c>
      <c r="M47" s="86">
        <v>0</v>
      </c>
      <c r="N47" s="59">
        <f t="shared" si="1"/>
        <v>0</v>
      </c>
      <c r="O47" s="59">
        <v>0</v>
      </c>
      <c r="P47" s="59">
        <v>0</v>
      </c>
      <c r="Q47" s="59">
        <v>0</v>
      </c>
      <c r="R47" s="59">
        <v>0</v>
      </c>
    </row>
    <row r="48" spans="1:18" ht="13.5" customHeight="1">
      <c r="A48" s="69" t="s">
        <v>326</v>
      </c>
      <c r="B48" s="75" t="s">
        <v>296</v>
      </c>
      <c r="C48" s="76" t="s">
        <v>307</v>
      </c>
      <c r="D48" s="90">
        <f t="shared" si="0"/>
        <v>6533</v>
      </c>
      <c r="E48" s="85">
        <v>3306</v>
      </c>
      <c r="F48" s="85">
        <v>3227</v>
      </c>
      <c r="G48" s="85">
        <v>69644</v>
      </c>
      <c r="H48" s="85">
        <v>97501600</v>
      </c>
      <c r="I48" s="85">
        <v>0</v>
      </c>
      <c r="J48" s="85">
        <v>0</v>
      </c>
      <c r="K48" s="85">
        <v>0</v>
      </c>
      <c r="L48" s="85">
        <v>0</v>
      </c>
      <c r="M48" s="85">
        <v>0</v>
      </c>
      <c r="N48" s="85">
        <f t="shared" si="1"/>
        <v>90</v>
      </c>
      <c r="O48" s="85">
        <v>44</v>
      </c>
      <c r="P48" s="85">
        <v>46</v>
      </c>
      <c r="Q48" s="85">
        <v>1175</v>
      </c>
      <c r="R48" s="85">
        <v>1715651</v>
      </c>
    </row>
    <row r="49" spans="1:18" ht="13.5" customHeight="1">
      <c r="A49" s="150" t="s">
        <v>248</v>
      </c>
      <c r="B49" s="77" t="s">
        <v>300</v>
      </c>
      <c r="C49" s="78" t="s">
        <v>303</v>
      </c>
      <c r="D49" s="89">
        <f t="shared" si="0"/>
        <v>6390</v>
      </c>
      <c r="E49" s="59">
        <v>3250</v>
      </c>
      <c r="F49" s="59">
        <v>3140</v>
      </c>
      <c r="G49" s="59">
        <v>68311</v>
      </c>
      <c r="H49" s="59">
        <v>95635400</v>
      </c>
      <c r="I49" s="86">
        <v>0</v>
      </c>
      <c r="J49" s="86">
        <v>0</v>
      </c>
      <c r="K49" s="86">
        <v>0</v>
      </c>
      <c r="L49" s="86">
        <v>0</v>
      </c>
      <c r="M49" s="86">
        <v>0</v>
      </c>
      <c r="N49" s="59">
        <f t="shared" si="1"/>
        <v>83</v>
      </c>
      <c r="O49" s="59">
        <v>40</v>
      </c>
      <c r="P49" s="59">
        <v>43</v>
      </c>
      <c r="Q49" s="59">
        <v>1097</v>
      </c>
      <c r="R49" s="59">
        <v>1601651</v>
      </c>
    </row>
    <row r="50" spans="1:18" ht="13.5" customHeight="1">
      <c r="A50" s="151"/>
      <c r="B50" s="79" t="s">
        <v>304</v>
      </c>
      <c r="C50" s="80" t="s">
        <v>306</v>
      </c>
      <c r="D50" s="89">
        <f t="shared" si="0"/>
        <v>143</v>
      </c>
      <c r="E50" s="59">
        <v>56</v>
      </c>
      <c r="F50" s="59">
        <v>87</v>
      </c>
      <c r="G50" s="59">
        <v>1333</v>
      </c>
      <c r="H50" s="59">
        <v>1866200</v>
      </c>
      <c r="I50" s="86">
        <v>0</v>
      </c>
      <c r="J50" s="86">
        <v>0</v>
      </c>
      <c r="K50" s="86">
        <v>0</v>
      </c>
      <c r="L50" s="86">
        <v>0</v>
      </c>
      <c r="M50" s="86">
        <v>0</v>
      </c>
      <c r="N50" s="59">
        <f t="shared" si="1"/>
        <v>7</v>
      </c>
      <c r="O50" s="59">
        <v>4</v>
      </c>
      <c r="P50" s="59">
        <v>3</v>
      </c>
      <c r="Q50" s="59">
        <v>78</v>
      </c>
      <c r="R50" s="59">
        <v>114000</v>
      </c>
    </row>
    <row r="51" spans="1:18" ht="13.5" customHeight="1">
      <c r="A51" s="69" t="s">
        <v>287</v>
      </c>
      <c r="B51" s="75" t="s">
        <v>296</v>
      </c>
      <c r="C51" s="76" t="s">
        <v>307</v>
      </c>
      <c r="D51" s="90">
        <f t="shared" si="0"/>
        <v>3098</v>
      </c>
      <c r="E51" s="85">
        <v>1574</v>
      </c>
      <c r="F51" s="85">
        <v>1524</v>
      </c>
      <c r="G51" s="85">
        <v>28762</v>
      </c>
      <c r="H51" s="85">
        <v>40266800</v>
      </c>
      <c r="I51" s="85">
        <v>0</v>
      </c>
      <c r="J51" s="85">
        <v>0</v>
      </c>
      <c r="K51" s="85">
        <v>0</v>
      </c>
      <c r="L51" s="85">
        <v>0</v>
      </c>
      <c r="M51" s="85">
        <v>0</v>
      </c>
      <c r="N51" s="85">
        <f t="shared" si="1"/>
        <v>257</v>
      </c>
      <c r="O51" s="85">
        <v>135</v>
      </c>
      <c r="P51" s="85">
        <v>122</v>
      </c>
      <c r="Q51" s="85">
        <v>2535</v>
      </c>
      <c r="R51" s="85">
        <v>3719654</v>
      </c>
    </row>
    <row r="52" spans="1:18" ht="13.5" customHeight="1">
      <c r="A52" s="150" t="s">
        <v>216</v>
      </c>
      <c r="B52" s="77" t="s">
        <v>300</v>
      </c>
      <c r="C52" s="78" t="s">
        <v>303</v>
      </c>
      <c r="D52" s="89">
        <f t="shared" si="0"/>
        <v>2946</v>
      </c>
      <c r="E52" s="59">
        <v>1496</v>
      </c>
      <c r="F52" s="59">
        <v>1450</v>
      </c>
      <c r="G52" s="59">
        <v>28306</v>
      </c>
      <c r="H52" s="59">
        <v>39628400</v>
      </c>
      <c r="I52" s="86">
        <v>0</v>
      </c>
      <c r="J52" s="86">
        <v>0</v>
      </c>
      <c r="K52" s="86">
        <v>0</v>
      </c>
      <c r="L52" s="86">
        <v>0</v>
      </c>
      <c r="M52" s="86">
        <v>0</v>
      </c>
      <c r="N52" s="59">
        <f t="shared" si="1"/>
        <v>221</v>
      </c>
      <c r="O52" s="59">
        <v>117</v>
      </c>
      <c r="P52" s="59">
        <v>104</v>
      </c>
      <c r="Q52" s="59">
        <v>2185</v>
      </c>
      <c r="R52" s="59">
        <v>3215754</v>
      </c>
    </row>
    <row r="53" spans="1:18" ht="13.5" customHeight="1">
      <c r="A53" s="151"/>
      <c r="B53" s="79" t="s">
        <v>304</v>
      </c>
      <c r="C53" s="80" t="s">
        <v>306</v>
      </c>
      <c r="D53" s="89">
        <f t="shared" si="0"/>
        <v>152</v>
      </c>
      <c r="E53" s="59">
        <v>78</v>
      </c>
      <c r="F53" s="59">
        <v>74</v>
      </c>
      <c r="G53" s="59">
        <v>456</v>
      </c>
      <c r="H53" s="59">
        <v>638400</v>
      </c>
      <c r="I53" s="86">
        <v>0</v>
      </c>
      <c r="J53" s="86">
        <v>0</v>
      </c>
      <c r="K53" s="86">
        <v>0</v>
      </c>
      <c r="L53" s="86">
        <v>0</v>
      </c>
      <c r="M53" s="86">
        <v>0</v>
      </c>
      <c r="N53" s="59">
        <f t="shared" si="1"/>
        <v>36</v>
      </c>
      <c r="O53" s="59">
        <v>18</v>
      </c>
      <c r="P53" s="59">
        <v>18</v>
      </c>
      <c r="Q53" s="59">
        <v>350</v>
      </c>
      <c r="R53" s="59">
        <v>503900</v>
      </c>
    </row>
    <row r="54" spans="1:18" ht="13.5" customHeight="1">
      <c r="A54" s="69" t="s">
        <v>288</v>
      </c>
      <c r="B54" s="75" t="s">
        <v>296</v>
      </c>
      <c r="C54" s="76" t="s">
        <v>307</v>
      </c>
      <c r="D54" s="90">
        <f t="shared" si="0"/>
        <v>279</v>
      </c>
      <c r="E54" s="85">
        <v>120</v>
      </c>
      <c r="F54" s="85">
        <v>159</v>
      </c>
      <c r="G54" s="85">
        <v>2579</v>
      </c>
      <c r="H54" s="85">
        <v>4126400</v>
      </c>
      <c r="I54" s="85">
        <v>0</v>
      </c>
      <c r="J54" s="85">
        <v>0</v>
      </c>
      <c r="K54" s="85">
        <v>0</v>
      </c>
      <c r="L54" s="85">
        <v>0</v>
      </c>
      <c r="M54" s="85">
        <v>0</v>
      </c>
      <c r="N54" s="85">
        <f t="shared" si="1"/>
        <v>1115</v>
      </c>
      <c r="O54" s="85">
        <v>585</v>
      </c>
      <c r="P54" s="85">
        <v>530</v>
      </c>
      <c r="Q54" s="85">
        <v>2598</v>
      </c>
      <c r="R54" s="85">
        <v>3771317</v>
      </c>
    </row>
    <row r="55" spans="1:18" ht="13.5" customHeight="1">
      <c r="A55" s="150" t="s">
        <v>217</v>
      </c>
      <c r="B55" s="77" t="s">
        <v>300</v>
      </c>
      <c r="C55" s="78" t="s">
        <v>303</v>
      </c>
      <c r="D55" s="89">
        <f t="shared" si="0"/>
        <v>99</v>
      </c>
      <c r="E55" s="59">
        <v>40</v>
      </c>
      <c r="F55" s="59">
        <v>59</v>
      </c>
      <c r="G55" s="59">
        <v>1658</v>
      </c>
      <c r="H55" s="59">
        <v>2652800</v>
      </c>
      <c r="I55" s="86">
        <v>0</v>
      </c>
      <c r="J55" s="86">
        <v>0</v>
      </c>
      <c r="K55" s="86">
        <v>0</v>
      </c>
      <c r="L55" s="86">
        <v>0</v>
      </c>
      <c r="M55" s="86">
        <v>0</v>
      </c>
      <c r="N55" s="59">
        <f t="shared" si="1"/>
        <v>594</v>
      </c>
      <c r="O55" s="59">
        <v>310</v>
      </c>
      <c r="P55" s="59">
        <v>284</v>
      </c>
      <c r="Q55" s="59">
        <v>1435</v>
      </c>
      <c r="R55" s="59">
        <v>2044670</v>
      </c>
    </row>
    <row r="56" spans="1:18" ht="13.5" customHeight="1">
      <c r="A56" s="151"/>
      <c r="B56" s="79" t="s">
        <v>304</v>
      </c>
      <c r="C56" s="80" t="s">
        <v>306</v>
      </c>
      <c r="D56" s="89">
        <f t="shared" si="0"/>
        <v>180</v>
      </c>
      <c r="E56" s="59">
        <v>80</v>
      </c>
      <c r="F56" s="59">
        <v>100</v>
      </c>
      <c r="G56" s="59">
        <v>921</v>
      </c>
      <c r="H56" s="59">
        <v>1473600</v>
      </c>
      <c r="I56" s="86">
        <v>0</v>
      </c>
      <c r="J56" s="86">
        <v>0</v>
      </c>
      <c r="K56" s="86">
        <v>0</v>
      </c>
      <c r="L56" s="86">
        <v>0</v>
      </c>
      <c r="M56" s="86">
        <v>0</v>
      </c>
      <c r="N56" s="59">
        <f t="shared" si="1"/>
        <v>521</v>
      </c>
      <c r="O56" s="59">
        <v>275</v>
      </c>
      <c r="P56" s="59">
        <v>246</v>
      </c>
      <c r="Q56" s="59">
        <v>1163</v>
      </c>
      <c r="R56" s="59">
        <v>1726647</v>
      </c>
    </row>
    <row r="57" spans="1:18" ht="13.5" customHeight="1">
      <c r="A57" s="69" t="s">
        <v>289</v>
      </c>
      <c r="B57" s="75" t="s">
        <v>296</v>
      </c>
      <c r="C57" s="76" t="s">
        <v>307</v>
      </c>
      <c r="D57" s="90">
        <f t="shared" si="0"/>
        <v>554</v>
      </c>
      <c r="E57" s="85">
        <v>280</v>
      </c>
      <c r="F57" s="85">
        <v>274</v>
      </c>
      <c r="G57" s="85">
        <v>5121</v>
      </c>
      <c r="H57" s="85">
        <v>9217800</v>
      </c>
      <c r="I57" s="85">
        <v>0</v>
      </c>
      <c r="J57" s="85">
        <v>0</v>
      </c>
      <c r="K57" s="85">
        <v>0</v>
      </c>
      <c r="L57" s="85">
        <v>0</v>
      </c>
      <c r="M57" s="85">
        <v>0</v>
      </c>
      <c r="N57" s="85">
        <f t="shared" si="1"/>
        <v>160</v>
      </c>
      <c r="O57" s="85">
        <v>93</v>
      </c>
      <c r="P57" s="85">
        <v>67</v>
      </c>
      <c r="Q57" s="85">
        <v>1980</v>
      </c>
      <c r="R57" s="85">
        <v>2535552</v>
      </c>
    </row>
    <row r="58" spans="1:18" ht="13.5" customHeight="1">
      <c r="A58" s="150" t="s">
        <v>218</v>
      </c>
      <c r="B58" s="77" t="s">
        <v>300</v>
      </c>
      <c r="C58" s="78" t="s">
        <v>303</v>
      </c>
      <c r="D58" s="89">
        <f t="shared" si="0"/>
        <v>354</v>
      </c>
      <c r="E58" s="59">
        <v>177</v>
      </c>
      <c r="F58" s="59">
        <v>177</v>
      </c>
      <c r="G58" s="59">
        <v>3376</v>
      </c>
      <c r="H58" s="59">
        <v>6076800</v>
      </c>
      <c r="I58" s="86">
        <v>0</v>
      </c>
      <c r="J58" s="86">
        <v>0</v>
      </c>
      <c r="K58" s="86">
        <v>0</v>
      </c>
      <c r="L58" s="86">
        <v>0</v>
      </c>
      <c r="M58" s="86">
        <v>0</v>
      </c>
      <c r="N58" s="59">
        <f t="shared" si="1"/>
        <v>77</v>
      </c>
      <c r="O58" s="59">
        <v>50</v>
      </c>
      <c r="P58" s="59">
        <v>27</v>
      </c>
      <c r="Q58" s="59">
        <v>900</v>
      </c>
      <c r="R58" s="59">
        <v>1236598</v>
      </c>
    </row>
    <row r="59" spans="1:18" ht="13.5" customHeight="1">
      <c r="A59" s="151"/>
      <c r="B59" s="79" t="s">
        <v>304</v>
      </c>
      <c r="C59" s="80" t="s">
        <v>306</v>
      </c>
      <c r="D59" s="89">
        <f t="shared" si="0"/>
        <v>200</v>
      </c>
      <c r="E59" s="59">
        <v>103</v>
      </c>
      <c r="F59" s="59">
        <v>97</v>
      </c>
      <c r="G59" s="59">
        <v>1745</v>
      </c>
      <c r="H59" s="59">
        <v>3141000</v>
      </c>
      <c r="I59" s="86">
        <v>0</v>
      </c>
      <c r="J59" s="86">
        <v>0</v>
      </c>
      <c r="K59" s="86">
        <v>0</v>
      </c>
      <c r="L59" s="86">
        <v>0</v>
      </c>
      <c r="M59" s="86">
        <v>0</v>
      </c>
      <c r="N59" s="59">
        <f t="shared" si="1"/>
        <v>83</v>
      </c>
      <c r="O59" s="59">
        <v>43</v>
      </c>
      <c r="P59" s="59">
        <v>40</v>
      </c>
      <c r="Q59" s="59">
        <v>1080</v>
      </c>
      <c r="R59" s="59">
        <v>1298954</v>
      </c>
    </row>
    <row r="60" spans="1:18" ht="13.5" customHeight="1">
      <c r="A60" s="69" t="s">
        <v>290</v>
      </c>
      <c r="B60" s="75" t="s">
        <v>296</v>
      </c>
      <c r="C60" s="76" t="s">
        <v>307</v>
      </c>
      <c r="D60" s="90">
        <f t="shared" si="0"/>
        <v>85</v>
      </c>
      <c r="E60" s="85">
        <v>48</v>
      </c>
      <c r="F60" s="85">
        <v>37</v>
      </c>
      <c r="G60" s="85">
        <v>861</v>
      </c>
      <c r="H60" s="85">
        <v>1205400</v>
      </c>
      <c r="I60" s="85">
        <v>0</v>
      </c>
      <c r="J60" s="85">
        <v>0</v>
      </c>
      <c r="K60" s="85">
        <v>0</v>
      </c>
      <c r="L60" s="85">
        <v>0</v>
      </c>
      <c r="M60" s="85">
        <v>0</v>
      </c>
      <c r="N60" s="85">
        <f t="shared" si="1"/>
        <v>79</v>
      </c>
      <c r="O60" s="85">
        <v>47</v>
      </c>
      <c r="P60" s="85">
        <v>32</v>
      </c>
      <c r="Q60" s="85">
        <v>924</v>
      </c>
      <c r="R60" s="85">
        <v>1355784</v>
      </c>
    </row>
    <row r="61" spans="1:18" ht="13.5" customHeight="1">
      <c r="A61" s="150" t="s">
        <v>219</v>
      </c>
      <c r="B61" s="77" t="s">
        <v>300</v>
      </c>
      <c r="C61" s="78" t="s">
        <v>303</v>
      </c>
      <c r="D61" s="89">
        <f t="shared" si="0"/>
        <v>85</v>
      </c>
      <c r="E61" s="59">
        <v>48</v>
      </c>
      <c r="F61" s="59">
        <v>37</v>
      </c>
      <c r="G61" s="59">
        <v>861</v>
      </c>
      <c r="H61" s="59">
        <v>1205400</v>
      </c>
      <c r="I61" s="86">
        <v>0</v>
      </c>
      <c r="J61" s="86">
        <v>0</v>
      </c>
      <c r="K61" s="86">
        <v>0</v>
      </c>
      <c r="L61" s="86">
        <v>0</v>
      </c>
      <c r="M61" s="86">
        <v>0</v>
      </c>
      <c r="N61" s="59">
        <f t="shared" si="1"/>
        <v>79</v>
      </c>
      <c r="O61" s="59">
        <v>47</v>
      </c>
      <c r="P61" s="59">
        <v>32</v>
      </c>
      <c r="Q61" s="59">
        <v>924</v>
      </c>
      <c r="R61" s="59">
        <v>1355784</v>
      </c>
    </row>
    <row r="62" spans="1:18" ht="13.5" customHeight="1">
      <c r="A62" s="151"/>
      <c r="B62" s="79" t="s">
        <v>304</v>
      </c>
      <c r="C62" s="80" t="s">
        <v>306</v>
      </c>
      <c r="D62" s="89">
        <f t="shared" si="0"/>
        <v>0</v>
      </c>
      <c r="E62" s="59">
        <v>0</v>
      </c>
      <c r="F62" s="59">
        <v>0</v>
      </c>
      <c r="G62" s="59">
        <v>0</v>
      </c>
      <c r="H62" s="59">
        <v>0</v>
      </c>
      <c r="I62" s="86">
        <v>0</v>
      </c>
      <c r="J62" s="86">
        <v>0</v>
      </c>
      <c r="K62" s="86">
        <v>0</v>
      </c>
      <c r="L62" s="86">
        <v>0</v>
      </c>
      <c r="M62" s="86">
        <v>0</v>
      </c>
      <c r="N62" s="59">
        <f t="shared" si="1"/>
        <v>0</v>
      </c>
      <c r="O62" s="59">
        <v>0</v>
      </c>
      <c r="P62" s="59">
        <v>0</v>
      </c>
      <c r="Q62" s="59">
        <v>0</v>
      </c>
      <c r="R62" s="59">
        <v>0</v>
      </c>
    </row>
    <row r="63" spans="1:18" ht="13.5" customHeight="1">
      <c r="A63" s="69" t="s">
        <v>291</v>
      </c>
      <c r="B63" s="75" t="s">
        <v>296</v>
      </c>
      <c r="C63" s="76" t="s">
        <v>307</v>
      </c>
      <c r="D63" s="90">
        <f t="shared" si="0"/>
        <v>1815</v>
      </c>
      <c r="E63" s="85">
        <v>902</v>
      </c>
      <c r="F63" s="85">
        <v>913</v>
      </c>
      <c r="G63" s="85">
        <v>17422</v>
      </c>
      <c r="H63" s="85">
        <v>24390800</v>
      </c>
      <c r="I63" s="85">
        <v>0</v>
      </c>
      <c r="J63" s="85">
        <v>0</v>
      </c>
      <c r="K63" s="85">
        <v>0</v>
      </c>
      <c r="L63" s="85">
        <v>0</v>
      </c>
      <c r="M63" s="85">
        <v>0</v>
      </c>
      <c r="N63" s="85">
        <f t="shared" si="1"/>
        <v>2</v>
      </c>
      <c r="O63" s="85">
        <v>0</v>
      </c>
      <c r="P63" s="85">
        <v>2</v>
      </c>
      <c r="Q63" s="85">
        <v>24</v>
      </c>
      <c r="R63" s="85">
        <v>36000</v>
      </c>
    </row>
    <row r="64" spans="1:18" ht="13.5" customHeight="1">
      <c r="A64" s="150" t="s">
        <v>220</v>
      </c>
      <c r="B64" s="77" t="s">
        <v>300</v>
      </c>
      <c r="C64" s="78" t="s">
        <v>303</v>
      </c>
      <c r="D64" s="89">
        <f t="shared" si="0"/>
        <v>1776</v>
      </c>
      <c r="E64" s="59">
        <v>886</v>
      </c>
      <c r="F64" s="59">
        <v>890</v>
      </c>
      <c r="G64" s="59">
        <v>17072</v>
      </c>
      <c r="H64" s="59">
        <v>23900800</v>
      </c>
      <c r="I64" s="86">
        <v>0</v>
      </c>
      <c r="J64" s="86">
        <v>0</v>
      </c>
      <c r="K64" s="86">
        <v>0</v>
      </c>
      <c r="L64" s="86">
        <v>0</v>
      </c>
      <c r="M64" s="86">
        <v>0</v>
      </c>
      <c r="N64" s="59">
        <f t="shared" si="1"/>
        <v>2</v>
      </c>
      <c r="O64" s="59">
        <v>0</v>
      </c>
      <c r="P64" s="59">
        <v>2</v>
      </c>
      <c r="Q64" s="59">
        <v>24</v>
      </c>
      <c r="R64" s="59">
        <v>36000</v>
      </c>
    </row>
    <row r="65" spans="1:18" ht="13.5" customHeight="1">
      <c r="A65" s="151"/>
      <c r="B65" s="79" t="s">
        <v>304</v>
      </c>
      <c r="C65" s="80" t="s">
        <v>306</v>
      </c>
      <c r="D65" s="89">
        <f t="shared" si="0"/>
        <v>39</v>
      </c>
      <c r="E65" s="59">
        <v>16</v>
      </c>
      <c r="F65" s="59">
        <v>23</v>
      </c>
      <c r="G65" s="59">
        <v>350</v>
      </c>
      <c r="H65" s="59">
        <v>490000</v>
      </c>
      <c r="I65" s="86">
        <v>0</v>
      </c>
      <c r="J65" s="86">
        <v>0</v>
      </c>
      <c r="K65" s="86">
        <v>0</v>
      </c>
      <c r="L65" s="86">
        <v>0</v>
      </c>
      <c r="M65" s="86">
        <v>0</v>
      </c>
      <c r="N65" s="59">
        <f t="shared" si="1"/>
        <v>0</v>
      </c>
      <c r="O65" s="59">
        <v>0</v>
      </c>
      <c r="P65" s="59">
        <v>0</v>
      </c>
      <c r="Q65" s="59">
        <v>0</v>
      </c>
      <c r="R65" s="59">
        <v>0</v>
      </c>
    </row>
    <row r="66" spans="1:18" ht="13.5" customHeight="1">
      <c r="A66" s="69" t="s">
        <v>292</v>
      </c>
      <c r="B66" s="75" t="s">
        <v>296</v>
      </c>
      <c r="C66" s="76" t="s">
        <v>307</v>
      </c>
      <c r="D66" s="90">
        <f t="shared" si="0"/>
        <v>348</v>
      </c>
      <c r="E66" s="85">
        <v>174</v>
      </c>
      <c r="F66" s="85">
        <v>174</v>
      </c>
      <c r="G66" s="85">
        <v>3835</v>
      </c>
      <c r="H66" s="85">
        <v>5369000</v>
      </c>
      <c r="I66" s="85">
        <v>0</v>
      </c>
      <c r="J66" s="85">
        <v>0</v>
      </c>
      <c r="K66" s="85">
        <v>0</v>
      </c>
      <c r="L66" s="85">
        <v>0</v>
      </c>
      <c r="M66" s="85">
        <v>0</v>
      </c>
      <c r="N66" s="85">
        <f t="shared" si="1"/>
        <v>9</v>
      </c>
      <c r="O66" s="85">
        <v>3</v>
      </c>
      <c r="P66" s="85">
        <v>6</v>
      </c>
      <c r="Q66" s="85">
        <v>121</v>
      </c>
      <c r="R66" s="85">
        <v>179950</v>
      </c>
    </row>
    <row r="67" spans="1:18" ht="13.5" customHeight="1">
      <c r="A67" s="150" t="s">
        <v>221</v>
      </c>
      <c r="B67" s="77" t="s">
        <v>300</v>
      </c>
      <c r="C67" s="78" t="s">
        <v>303</v>
      </c>
      <c r="D67" s="89">
        <f t="shared" si="0"/>
        <v>348</v>
      </c>
      <c r="E67" s="59">
        <v>174</v>
      </c>
      <c r="F67" s="59">
        <v>174</v>
      </c>
      <c r="G67" s="59">
        <v>3835</v>
      </c>
      <c r="H67" s="59">
        <v>5369000</v>
      </c>
      <c r="I67" s="86">
        <v>0</v>
      </c>
      <c r="J67" s="86">
        <v>0</v>
      </c>
      <c r="K67" s="86">
        <v>0</v>
      </c>
      <c r="L67" s="86">
        <v>0</v>
      </c>
      <c r="M67" s="86">
        <v>0</v>
      </c>
      <c r="N67" s="59">
        <f t="shared" si="1"/>
        <v>9</v>
      </c>
      <c r="O67" s="59">
        <v>3</v>
      </c>
      <c r="P67" s="59">
        <v>6</v>
      </c>
      <c r="Q67" s="59">
        <v>121</v>
      </c>
      <c r="R67" s="59">
        <v>179950</v>
      </c>
    </row>
    <row r="68" spans="1:18" ht="13.5" customHeight="1">
      <c r="A68" s="151"/>
      <c r="B68" s="79" t="s">
        <v>304</v>
      </c>
      <c r="C68" s="80" t="s">
        <v>306</v>
      </c>
      <c r="D68" s="89">
        <f t="shared" si="0"/>
        <v>0</v>
      </c>
      <c r="E68" s="59">
        <v>0</v>
      </c>
      <c r="F68" s="59">
        <v>0</v>
      </c>
      <c r="G68" s="59">
        <v>0</v>
      </c>
      <c r="H68" s="59">
        <v>0</v>
      </c>
      <c r="I68" s="86">
        <v>0</v>
      </c>
      <c r="J68" s="86">
        <v>0</v>
      </c>
      <c r="K68" s="86">
        <v>0</v>
      </c>
      <c r="L68" s="86">
        <v>0</v>
      </c>
      <c r="M68" s="86">
        <v>0</v>
      </c>
      <c r="N68" s="59">
        <f t="shared" si="1"/>
        <v>0</v>
      </c>
      <c r="O68" s="59">
        <v>0</v>
      </c>
      <c r="P68" s="59">
        <v>0</v>
      </c>
      <c r="Q68" s="59">
        <v>0</v>
      </c>
      <c r="R68" s="59">
        <v>0</v>
      </c>
    </row>
    <row r="69" spans="1:18" ht="13.5" customHeight="1">
      <c r="A69" s="69" t="s">
        <v>327</v>
      </c>
      <c r="B69" s="75" t="s">
        <v>296</v>
      </c>
      <c r="C69" s="76" t="s">
        <v>307</v>
      </c>
      <c r="D69" s="90">
        <f t="shared" si="0"/>
        <v>2144</v>
      </c>
      <c r="E69" s="85">
        <v>1062</v>
      </c>
      <c r="F69" s="85">
        <v>1082</v>
      </c>
      <c r="G69" s="85">
        <v>20858</v>
      </c>
      <c r="H69" s="85">
        <v>29201200</v>
      </c>
      <c r="I69" s="85">
        <v>0</v>
      </c>
      <c r="J69" s="85">
        <v>0</v>
      </c>
      <c r="K69" s="85">
        <v>0</v>
      </c>
      <c r="L69" s="85">
        <v>0</v>
      </c>
      <c r="M69" s="85">
        <v>0</v>
      </c>
      <c r="N69" s="85">
        <f t="shared" si="1"/>
        <v>111</v>
      </c>
      <c r="O69" s="85">
        <v>58</v>
      </c>
      <c r="P69" s="85">
        <v>53</v>
      </c>
      <c r="Q69" s="85">
        <v>1062</v>
      </c>
      <c r="R69" s="85">
        <v>1539000</v>
      </c>
    </row>
    <row r="70" spans="1:18" ht="13.5" customHeight="1">
      <c r="A70" s="150" t="s">
        <v>249</v>
      </c>
      <c r="B70" s="77" t="s">
        <v>300</v>
      </c>
      <c r="C70" s="78" t="s">
        <v>303</v>
      </c>
      <c r="D70" s="89">
        <f t="shared" si="0"/>
        <v>2007</v>
      </c>
      <c r="E70" s="59">
        <v>1000</v>
      </c>
      <c r="F70" s="59">
        <v>1007</v>
      </c>
      <c r="G70" s="59">
        <v>20573</v>
      </c>
      <c r="H70" s="59">
        <v>28802200</v>
      </c>
      <c r="I70" s="86">
        <v>0</v>
      </c>
      <c r="J70" s="86">
        <v>0</v>
      </c>
      <c r="K70" s="86">
        <v>0</v>
      </c>
      <c r="L70" s="86">
        <v>0</v>
      </c>
      <c r="M70" s="86">
        <v>0</v>
      </c>
      <c r="N70" s="59">
        <f t="shared" si="1"/>
        <v>111</v>
      </c>
      <c r="O70" s="59">
        <v>58</v>
      </c>
      <c r="P70" s="59">
        <v>53</v>
      </c>
      <c r="Q70" s="59">
        <v>1050</v>
      </c>
      <c r="R70" s="59">
        <v>1521000</v>
      </c>
    </row>
    <row r="71" spans="1:18" ht="13.5" customHeight="1">
      <c r="A71" s="151"/>
      <c r="B71" s="79" t="s">
        <v>304</v>
      </c>
      <c r="C71" s="80" t="s">
        <v>306</v>
      </c>
      <c r="D71" s="89">
        <f t="shared" si="0"/>
        <v>137</v>
      </c>
      <c r="E71" s="59">
        <v>62</v>
      </c>
      <c r="F71" s="59">
        <v>75</v>
      </c>
      <c r="G71" s="59">
        <v>285</v>
      </c>
      <c r="H71" s="59">
        <v>399000</v>
      </c>
      <c r="I71" s="86">
        <v>0</v>
      </c>
      <c r="J71" s="86">
        <v>0</v>
      </c>
      <c r="K71" s="86">
        <v>0</v>
      </c>
      <c r="L71" s="86">
        <v>0</v>
      </c>
      <c r="M71" s="86">
        <v>0</v>
      </c>
      <c r="N71" s="59">
        <f t="shared" si="1"/>
        <v>0</v>
      </c>
      <c r="O71" s="59">
        <v>0</v>
      </c>
      <c r="P71" s="59">
        <v>0</v>
      </c>
      <c r="Q71" s="59">
        <v>12</v>
      </c>
      <c r="R71" s="59">
        <v>18000</v>
      </c>
    </row>
    <row r="72" spans="1:18" ht="13.5" customHeight="1">
      <c r="A72" s="69" t="s">
        <v>293</v>
      </c>
      <c r="B72" s="75" t="s">
        <v>296</v>
      </c>
      <c r="C72" s="76" t="s">
        <v>307</v>
      </c>
      <c r="D72" s="90">
        <f t="shared" si="0"/>
        <v>609</v>
      </c>
      <c r="E72" s="85">
        <v>295</v>
      </c>
      <c r="F72" s="85">
        <v>314</v>
      </c>
      <c r="G72" s="85">
        <v>5656</v>
      </c>
      <c r="H72" s="85">
        <v>7918400</v>
      </c>
      <c r="I72" s="85">
        <v>0</v>
      </c>
      <c r="J72" s="85">
        <v>0</v>
      </c>
      <c r="K72" s="85">
        <v>0</v>
      </c>
      <c r="L72" s="85">
        <v>0</v>
      </c>
      <c r="M72" s="85">
        <v>0</v>
      </c>
      <c r="N72" s="85">
        <f t="shared" si="1"/>
        <v>28</v>
      </c>
      <c r="O72" s="85">
        <v>10</v>
      </c>
      <c r="P72" s="85">
        <v>18</v>
      </c>
      <c r="Q72" s="85">
        <v>281</v>
      </c>
      <c r="R72" s="85">
        <v>418950</v>
      </c>
    </row>
    <row r="73" spans="1:18" ht="13.5" customHeight="1">
      <c r="A73" s="150" t="s">
        <v>222</v>
      </c>
      <c r="B73" s="77" t="s">
        <v>300</v>
      </c>
      <c r="C73" s="78" t="s">
        <v>303</v>
      </c>
      <c r="D73" s="89">
        <f t="shared" si="0"/>
        <v>609</v>
      </c>
      <c r="E73" s="59">
        <v>295</v>
      </c>
      <c r="F73" s="59">
        <v>314</v>
      </c>
      <c r="G73" s="59">
        <v>5656</v>
      </c>
      <c r="H73" s="59">
        <v>7918400</v>
      </c>
      <c r="I73" s="86">
        <v>0</v>
      </c>
      <c r="J73" s="86">
        <v>0</v>
      </c>
      <c r="K73" s="86">
        <v>0</v>
      </c>
      <c r="L73" s="86">
        <v>0</v>
      </c>
      <c r="M73" s="86">
        <v>0</v>
      </c>
      <c r="N73" s="59">
        <f t="shared" si="1"/>
        <v>28</v>
      </c>
      <c r="O73" s="59">
        <v>10</v>
      </c>
      <c r="P73" s="59">
        <v>18</v>
      </c>
      <c r="Q73" s="59">
        <v>281</v>
      </c>
      <c r="R73" s="59">
        <v>418950</v>
      </c>
    </row>
    <row r="74" spans="1:18" ht="13.5" customHeight="1">
      <c r="A74" s="151"/>
      <c r="B74" s="79" t="s">
        <v>304</v>
      </c>
      <c r="C74" s="80" t="s">
        <v>306</v>
      </c>
      <c r="D74" s="89">
        <f t="shared" ref="D74:D89" si="2">SUM(E74:F74)</f>
        <v>0</v>
      </c>
      <c r="E74" s="59">
        <v>0</v>
      </c>
      <c r="F74" s="59">
        <v>0</v>
      </c>
      <c r="G74" s="59">
        <v>0</v>
      </c>
      <c r="H74" s="59">
        <v>0</v>
      </c>
      <c r="I74" s="86">
        <v>0</v>
      </c>
      <c r="J74" s="86">
        <v>0</v>
      </c>
      <c r="K74" s="86">
        <v>0</v>
      </c>
      <c r="L74" s="86">
        <v>0</v>
      </c>
      <c r="M74" s="86">
        <v>0</v>
      </c>
      <c r="N74" s="59">
        <f t="shared" ref="N74:N89" si="3">SUM(O74:P74)</f>
        <v>0</v>
      </c>
      <c r="O74" s="59">
        <v>0</v>
      </c>
      <c r="P74" s="59">
        <v>0</v>
      </c>
      <c r="Q74" s="59">
        <v>0</v>
      </c>
      <c r="R74" s="59">
        <v>0</v>
      </c>
    </row>
    <row r="75" spans="1:18" ht="13.5" customHeight="1">
      <c r="A75" s="69" t="s">
        <v>328</v>
      </c>
      <c r="B75" s="75" t="s">
        <v>296</v>
      </c>
      <c r="C75" s="76" t="s">
        <v>307</v>
      </c>
      <c r="D75" s="90">
        <f t="shared" si="2"/>
        <v>598</v>
      </c>
      <c r="E75" s="85">
        <v>282</v>
      </c>
      <c r="F75" s="85">
        <v>316</v>
      </c>
      <c r="G75" s="85">
        <v>5872</v>
      </c>
      <c r="H75" s="85">
        <v>8220800</v>
      </c>
      <c r="I75" s="85">
        <v>0</v>
      </c>
      <c r="J75" s="85">
        <v>0</v>
      </c>
      <c r="K75" s="85">
        <v>0</v>
      </c>
      <c r="L75" s="85">
        <v>0</v>
      </c>
      <c r="M75" s="85">
        <v>0</v>
      </c>
      <c r="N75" s="85">
        <f t="shared" si="3"/>
        <v>52</v>
      </c>
      <c r="O75" s="85">
        <v>26</v>
      </c>
      <c r="P75" s="85">
        <v>26</v>
      </c>
      <c r="Q75" s="85">
        <v>252</v>
      </c>
      <c r="R75" s="85">
        <v>276780</v>
      </c>
    </row>
    <row r="76" spans="1:18" ht="13.5" customHeight="1">
      <c r="A76" s="150" t="s">
        <v>250</v>
      </c>
      <c r="B76" s="77" t="s">
        <v>300</v>
      </c>
      <c r="C76" s="78" t="s">
        <v>303</v>
      </c>
      <c r="D76" s="89">
        <f t="shared" si="2"/>
        <v>551</v>
      </c>
      <c r="E76" s="59">
        <v>258</v>
      </c>
      <c r="F76" s="59">
        <v>293</v>
      </c>
      <c r="G76" s="59">
        <v>5550</v>
      </c>
      <c r="H76" s="59">
        <v>7770000</v>
      </c>
      <c r="I76" s="86">
        <v>0</v>
      </c>
      <c r="J76" s="86">
        <v>0</v>
      </c>
      <c r="K76" s="86">
        <v>0</v>
      </c>
      <c r="L76" s="86">
        <v>0</v>
      </c>
      <c r="M76" s="86">
        <v>0</v>
      </c>
      <c r="N76" s="59">
        <f t="shared" si="3"/>
        <v>52</v>
      </c>
      <c r="O76" s="59">
        <v>26</v>
      </c>
      <c r="P76" s="59">
        <v>26</v>
      </c>
      <c r="Q76" s="59">
        <v>252</v>
      </c>
      <c r="R76" s="59">
        <v>276780</v>
      </c>
    </row>
    <row r="77" spans="1:18" ht="13.5" customHeight="1">
      <c r="A77" s="151"/>
      <c r="B77" s="79" t="s">
        <v>304</v>
      </c>
      <c r="C77" s="80" t="s">
        <v>306</v>
      </c>
      <c r="D77" s="89">
        <f t="shared" si="2"/>
        <v>47</v>
      </c>
      <c r="E77" s="59">
        <v>24</v>
      </c>
      <c r="F77" s="59">
        <v>23</v>
      </c>
      <c r="G77" s="59">
        <v>322</v>
      </c>
      <c r="H77" s="59">
        <v>450800</v>
      </c>
      <c r="I77" s="86">
        <v>0</v>
      </c>
      <c r="J77" s="86">
        <v>0</v>
      </c>
      <c r="K77" s="86">
        <v>0</v>
      </c>
      <c r="L77" s="86">
        <v>0</v>
      </c>
      <c r="M77" s="86">
        <v>0</v>
      </c>
      <c r="N77" s="59">
        <f t="shared" si="3"/>
        <v>0</v>
      </c>
      <c r="O77" s="59">
        <v>0</v>
      </c>
      <c r="P77" s="59">
        <v>0</v>
      </c>
      <c r="Q77" s="59">
        <v>0</v>
      </c>
      <c r="R77" s="59">
        <v>0</v>
      </c>
    </row>
    <row r="78" spans="1:18" ht="13.5" customHeight="1">
      <c r="A78" s="97" t="s">
        <v>393</v>
      </c>
      <c r="B78" s="75" t="s">
        <v>296</v>
      </c>
      <c r="C78" s="76" t="s">
        <v>307</v>
      </c>
      <c r="D78" s="90">
        <f t="shared" si="2"/>
        <v>13282</v>
      </c>
      <c r="E78" s="85">
        <v>6641</v>
      </c>
      <c r="F78" s="85">
        <v>6641</v>
      </c>
      <c r="G78" s="85">
        <v>89656</v>
      </c>
      <c r="H78" s="85">
        <v>344126834</v>
      </c>
      <c r="I78" s="85">
        <v>0</v>
      </c>
      <c r="J78" s="85">
        <v>0</v>
      </c>
      <c r="K78" s="85">
        <v>0</v>
      </c>
      <c r="L78" s="85">
        <v>0</v>
      </c>
      <c r="M78" s="85">
        <v>0</v>
      </c>
      <c r="N78" s="85">
        <f t="shared" si="3"/>
        <v>2183</v>
      </c>
      <c r="O78" s="85">
        <v>1113</v>
      </c>
      <c r="P78" s="85">
        <v>1070</v>
      </c>
      <c r="Q78" s="85">
        <v>27063</v>
      </c>
      <c r="R78" s="85">
        <v>99417270</v>
      </c>
    </row>
    <row r="79" spans="1:18" ht="13.5" customHeight="1">
      <c r="A79" s="168" t="s">
        <v>394</v>
      </c>
      <c r="B79" s="77" t="s">
        <v>300</v>
      </c>
      <c r="C79" s="78" t="s">
        <v>303</v>
      </c>
      <c r="D79" s="89">
        <f t="shared" si="2"/>
        <v>13276</v>
      </c>
      <c r="E79" s="59">
        <v>6639</v>
      </c>
      <c r="F79" s="59">
        <v>6637</v>
      </c>
      <c r="G79" s="59">
        <v>89643</v>
      </c>
      <c r="H79" s="59">
        <v>344068701</v>
      </c>
      <c r="I79" s="86">
        <v>0</v>
      </c>
      <c r="J79" s="86">
        <v>0</v>
      </c>
      <c r="K79" s="86">
        <v>0</v>
      </c>
      <c r="L79" s="86">
        <v>0</v>
      </c>
      <c r="M79" s="86">
        <v>0</v>
      </c>
      <c r="N79" s="59">
        <f t="shared" si="3"/>
        <v>2183</v>
      </c>
      <c r="O79" s="59">
        <v>1113</v>
      </c>
      <c r="P79" s="59">
        <v>1070</v>
      </c>
      <c r="Q79" s="59">
        <v>27063</v>
      </c>
      <c r="R79" s="59">
        <v>99417270</v>
      </c>
    </row>
    <row r="80" spans="1:18" ht="13.5" customHeight="1">
      <c r="A80" s="169"/>
      <c r="B80" s="79" t="s">
        <v>304</v>
      </c>
      <c r="C80" s="80" t="s">
        <v>306</v>
      </c>
      <c r="D80" s="89">
        <f t="shared" si="2"/>
        <v>6</v>
      </c>
      <c r="E80" s="59">
        <v>2</v>
      </c>
      <c r="F80" s="59">
        <v>4</v>
      </c>
      <c r="G80" s="59">
        <v>13</v>
      </c>
      <c r="H80" s="59">
        <v>58133</v>
      </c>
      <c r="I80" s="86">
        <v>0</v>
      </c>
      <c r="J80" s="86">
        <v>0</v>
      </c>
      <c r="K80" s="86">
        <v>0</v>
      </c>
      <c r="L80" s="86">
        <v>0</v>
      </c>
      <c r="M80" s="86">
        <v>0</v>
      </c>
      <c r="N80" s="59">
        <f t="shared" si="3"/>
        <v>0</v>
      </c>
      <c r="O80" s="59">
        <v>0</v>
      </c>
      <c r="P80" s="59">
        <v>0</v>
      </c>
      <c r="Q80" s="59">
        <v>0</v>
      </c>
      <c r="R80" s="59">
        <v>0</v>
      </c>
    </row>
    <row r="81" spans="1:18" ht="13.5" customHeight="1">
      <c r="A81" s="97" t="s">
        <v>401</v>
      </c>
      <c r="B81" s="75" t="s">
        <v>296</v>
      </c>
      <c r="C81" s="76" t="s">
        <v>307</v>
      </c>
      <c r="D81" s="90">
        <f t="shared" si="2"/>
        <v>8174</v>
      </c>
      <c r="E81" s="85">
        <v>3936</v>
      </c>
      <c r="F81" s="85">
        <v>4238</v>
      </c>
      <c r="G81" s="85">
        <v>67752</v>
      </c>
      <c r="H81" s="85">
        <v>121953600</v>
      </c>
      <c r="I81" s="85">
        <v>0</v>
      </c>
      <c r="J81" s="85">
        <v>0</v>
      </c>
      <c r="K81" s="85">
        <v>0</v>
      </c>
      <c r="L81" s="85">
        <v>0</v>
      </c>
      <c r="M81" s="85">
        <v>0</v>
      </c>
      <c r="N81" s="85">
        <f t="shared" si="3"/>
        <v>4003</v>
      </c>
      <c r="O81" s="85">
        <v>2076</v>
      </c>
      <c r="P81" s="85">
        <v>1927</v>
      </c>
      <c r="Q81" s="85">
        <v>43841</v>
      </c>
      <c r="R81" s="85">
        <v>124192380</v>
      </c>
    </row>
    <row r="82" spans="1:18" ht="13.5" customHeight="1">
      <c r="A82" s="170" t="s">
        <v>402</v>
      </c>
      <c r="B82" s="77" t="s">
        <v>300</v>
      </c>
      <c r="C82" s="78" t="s">
        <v>303</v>
      </c>
      <c r="D82" s="89">
        <f t="shared" si="2"/>
        <v>8080</v>
      </c>
      <c r="E82" s="59">
        <v>3885</v>
      </c>
      <c r="F82" s="59">
        <v>4195</v>
      </c>
      <c r="G82" s="59">
        <v>66951</v>
      </c>
      <c r="H82" s="59">
        <v>120511800</v>
      </c>
      <c r="I82" s="86">
        <v>0</v>
      </c>
      <c r="J82" s="86">
        <v>0</v>
      </c>
      <c r="K82" s="86">
        <v>0</v>
      </c>
      <c r="L82" s="86">
        <v>0</v>
      </c>
      <c r="M82" s="86">
        <v>0</v>
      </c>
      <c r="N82" s="59">
        <f t="shared" si="3"/>
        <v>3556</v>
      </c>
      <c r="O82" s="59">
        <v>1860</v>
      </c>
      <c r="P82" s="59">
        <v>1696</v>
      </c>
      <c r="Q82" s="59">
        <v>38840</v>
      </c>
      <c r="R82" s="59">
        <v>109908780</v>
      </c>
    </row>
    <row r="83" spans="1:18" ht="13.5" customHeight="1">
      <c r="A83" s="171"/>
      <c r="B83" s="79" t="s">
        <v>304</v>
      </c>
      <c r="C83" s="80" t="s">
        <v>306</v>
      </c>
      <c r="D83" s="89">
        <f t="shared" si="2"/>
        <v>94</v>
      </c>
      <c r="E83" s="59">
        <v>51</v>
      </c>
      <c r="F83" s="59">
        <v>43</v>
      </c>
      <c r="G83" s="59">
        <v>801</v>
      </c>
      <c r="H83" s="59">
        <v>1441800</v>
      </c>
      <c r="I83" s="86">
        <v>0</v>
      </c>
      <c r="J83" s="86">
        <v>0</v>
      </c>
      <c r="K83" s="86">
        <v>0</v>
      </c>
      <c r="L83" s="86">
        <v>0</v>
      </c>
      <c r="M83" s="86">
        <v>0</v>
      </c>
      <c r="N83" s="59">
        <f t="shared" si="3"/>
        <v>447</v>
      </c>
      <c r="O83" s="59">
        <v>216</v>
      </c>
      <c r="P83" s="59">
        <v>231</v>
      </c>
      <c r="Q83" s="59">
        <v>5001</v>
      </c>
      <c r="R83" s="59">
        <v>14283600</v>
      </c>
    </row>
    <row r="84" spans="1:18" ht="13.5" customHeight="1">
      <c r="A84" s="69" t="s">
        <v>294</v>
      </c>
      <c r="B84" s="75" t="s">
        <v>296</v>
      </c>
      <c r="C84" s="76" t="s">
        <v>307</v>
      </c>
      <c r="D84" s="90">
        <f t="shared" si="2"/>
        <v>0</v>
      </c>
      <c r="E84" s="85">
        <v>0</v>
      </c>
      <c r="F84" s="85">
        <v>0</v>
      </c>
      <c r="G84" s="85">
        <v>0</v>
      </c>
      <c r="H84" s="85">
        <v>0</v>
      </c>
      <c r="I84" s="85"/>
      <c r="J84" s="85"/>
      <c r="K84" s="85"/>
      <c r="L84" s="85"/>
      <c r="M84" s="85"/>
      <c r="N84" s="85">
        <f t="shared" si="3"/>
        <v>0</v>
      </c>
      <c r="O84" s="85">
        <v>0</v>
      </c>
      <c r="P84" s="85">
        <v>0</v>
      </c>
      <c r="Q84" s="85">
        <v>0</v>
      </c>
      <c r="R84" s="85">
        <v>0</v>
      </c>
    </row>
    <row r="85" spans="1:18" ht="13.5" customHeight="1">
      <c r="A85" s="150" t="s">
        <v>224</v>
      </c>
      <c r="B85" s="77" t="s">
        <v>300</v>
      </c>
      <c r="C85" s="78" t="s">
        <v>303</v>
      </c>
      <c r="D85" s="89">
        <f t="shared" si="2"/>
        <v>0</v>
      </c>
      <c r="E85" s="59">
        <v>0</v>
      </c>
      <c r="F85" s="59">
        <v>0</v>
      </c>
      <c r="G85" s="59">
        <v>0</v>
      </c>
      <c r="H85" s="59">
        <v>0</v>
      </c>
      <c r="I85" s="86"/>
      <c r="J85" s="86"/>
      <c r="K85" s="86"/>
      <c r="L85" s="86"/>
      <c r="M85" s="86"/>
      <c r="N85" s="59">
        <f t="shared" si="3"/>
        <v>0</v>
      </c>
      <c r="O85" s="59">
        <v>0</v>
      </c>
      <c r="P85" s="59">
        <v>0</v>
      </c>
      <c r="Q85" s="59">
        <v>0</v>
      </c>
      <c r="R85" s="59">
        <v>0</v>
      </c>
    </row>
    <row r="86" spans="1:18" ht="13.5" customHeight="1">
      <c r="A86" s="151"/>
      <c r="B86" s="79" t="s">
        <v>304</v>
      </c>
      <c r="C86" s="80" t="s">
        <v>306</v>
      </c>
      <c r="D86" s="89">
        <f t="shared" si="2"/>
        <v>0</v>
      </c>
      <c r="E86" s="59">
        <v>0</v>
      </c>
      <c r="F86" s="59">
        <v>0</v>
      </c>
      <c r="G86" s="59">
        <v>0</v>
      </c>
      <c r="H86" s="59">
        <v>0</v>
      </c>
      <c r="I86" s="86"/>
      <c r="J86" s="86"/>
      <c r="K86" s="86"/>
      <c r="L86" s="86"/>
      <c r="M86" s="86"/>
      <c r="N86" s="59">
        <f t="shared" si="3"/>
        <v>0</v>
      </c>
      <c r="O86" s="59">
        <v>0</v>
      </c>
      <c r="P86" s="59">
        <v>0</v>
      </c>
      <c r="Q86" s="59">
        <v>0</v>
      </c>
      <c r="R86" s="59">
        <v>0</v>
      </c>
    </row>
    <row r="87" spans="1:18" ht="13.5" customHeight="1">
      <c r="A87" s="69" t="s">
        <v>295</v>
      </c>
      <c r="B87" s="75" t="s">
        <v>296</v>
      </c>
      <c r="C87" s="76" t="s">
        <v>307</v>
      </c>
      <c r="D87" s="90">
        <f t="shared" si="2"/>
        <v>0</v>
      </c>
      <c r="E87" s="85">
        <v>0</v>
      </c>
      <c r="F87" s="85">
        <v>0</v>
      </c>
      <c r="G87" s="85">
        <v>0</v>
      </c>
      <c r="H87" s="85">
        <v>0</v>
      </c>
      <c r="I87" s="85"/>
      <c r="J87" s="85"/>
      <c r="K87" s="85"/>
      <c r="L87" s="85"/>
      <c r="M87" s="85"/>
      <c r="N87" s="85">
        <f t="shared" si="3"/>
        <v>48</v>
      </c>
      <c r="O87" s="85">
        <v>19</v>
      </c>
      <c r="P87" s="85">
        <v>29</v>
      </c>
      <c r="Q87" s="85">
        <v>322</v>
      </c>
      <c r="R87" s="85">
        <v>627000</v>
      </c>
    </row>
    <row r="88" spans="1:18" ht="13.5" customHeight="1">
      <c r="A88" s="150" t="s">
        <v>225</v>
      </c>
      <c r="B88" s="77" t="s">
        <v>300</v>
      </c>
      <c r="C88" s="78" t="s">
        <v>303</v>
      </c>
      <c r="D88" s="89">
        <f t="shared" si="2"/>
        <v>0</v>
      </c>
      <c r="E88" s="59">
        <v>0</v>
      </c>
      <c r="F88" s="59">
        <v>0</v>
      </c>
      <c r="G88" s="59">
        <v>0</v>
      </c>
      <c r="H88" s="59">
        <v>0</v>
      </c>
      <c r="I88" s="86"/>
      <c r="J88" s="86"/>
      <c r="K88" s="86"/>
      <c r="L88" s="86"/>
      <c r="M88" s="86"/>
      <c r="N88" s="59">
        <f t="shared" si="3"/>
        <v>48</v>
      </c>
      <c r="O88" s="59">
        <v>19</v>
      </c>
      <c r="P88" s="59">
        <v>29</v>
      </c>
      <c r="Q88" s="59">
        <v>322</v>
      </c>
      <c r="R88" s="59">
        <v>627000</v>
      </c>
    </row>
    <row r="89" spans="1:18" ht="13.5" customHeight="1">
      <c r="A89" s="151"/>
      <c r="B89" s="79" t="s">
        <v>304</v>
      </c>
      <c r="C89" s="80" t="s">
        <v>306</v>
      </c>
      <c r="D89" s="91">
        <f t="shared" si="2"/>
        <v>0</v>
      </c>
      <c r="E89" s="62">
        <v>0</v>
      </c>
      <c r="F89" s="62">
        <v>0</v>
      </c>
      <c r="G89" s="62">
        <v>0</v>
      </c>
      <c r="H89" s="62">
        <v>0</v>
      </c>
      <c r="I89" s="87"/>
      <c r="J89" s="87"/>
      <c r="K89" s="87"/>
      <c r="L89" s="87"/>
      <c r="M89" s="87"/>
      <c r="N89" s="62">
        <f t="shared" si="3"/>
        <v>0</v>
      </c>
      <c r="O89" s="62">
        <v>0</v>
      </c>
      <c r="P89" s="62">
        <v>0</v>
      </c>
      <c r="Q89" s="62">
        <v>0</v>
      </c>
      <c r="R89" s="62">
        <v>0</v>
      </c>
    </row>
    <row r="90" spans="1:18" ht="17.25" customHeight="1">
      <c r="A90" s="54" t="s">
        <v>268</v>
      </c>
    </row>
    <row r="91" spans="1:18">
      <c r="A91" s="71" t="s">
        <v>244</v>
      </c>
    </row>
  </sheetData>
  <mergeCells count="48">
    <mergeCell ref="G7:G11"/>
    <mergeCell ref="H7:H11"/>
    <mergeCell ref="I7:K8"/>
    <mergeCell ref="L7:L11"/>
    <mergeCell ref="I9:I11"/>
    <mergeCell ref="J9:J11"/>
    <mergeCell ref="K9:K11"/>
    <mergeCell ref="I4:M6"/>
    <mergeCell ref="N4:R6"/>
    <mergeCell ref="A25:A26"/>
    <mergeCell ref="D7:F8"/>
    <mergeCell ref="D4:H6"/>
    <mergeCell ref="D9:D11"/>
    <mergeCell ref="E9:E11"/>
    <mergeCell ref="F9:F11"/>
    <mergeCell ref="A4:C11"/>
    <mergeCell ref="Q7:Q11"/>
    <mergeCell ref="R7:R11"/>
    <mergeCell ref="N9:N11"/>
    <mergeCell ref="M7:M11"/>
    <mergeCell ref="N7:P8"/>
    <mergeCell ref="O9:O11"/>
    <mergeCell ref="P9:P11"/>
    <mergeCell ref="A28:A29"/>
    <mergeCell ref="A13:A14"/>
    <mergeCell ref="A31:A32"/>
    <mergeCell ref="A34:A35"/>
    <mergeCell ref="A16:A17"/>
    <mergeCell ref="A19:A20"/>
    <mergeCell ref="A22:A23"/>
    <mergeCell ref="A85:A86"/>
    <mergeCell ref="A88:A89"/>
    <mergeCell ref="A79:A80"/>
    <mergeCell ref="A64:A65"/>
    <mergeCell ref="A67:A68"/>
    <mergeCell ref="A70:A71"/>
    <mergeCell ref="A73:A74"/>
    <mergeCell ref="A82:A83"/>
    <mergeCell ref="A37:A38"/>
    <mergeCell ref="A40:A41"/>
    <mergeCell ref="A43:A44"/>
    <mergeCell ref="A76:A77"/>
    <mergeCell ref="A46:A47"/>
    <mergeCell ref="A49:A50"/>
    <mergeCell ref="A52:A53"/>
    <mergeCell ref="A55:A56"/>
    <mergeCell ref="A58:A59"/>
    <mergeCell ref="A61:A62"/>
  </mergeCells>
  <phoneticPr fontId="6" type="noConversion"/>
  <printOptions horizontalCentered="1"/>
  <pageMargins left="0.43307086614173229" right="0.43307086614173229"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ignoredErrors>
    <ignoredError sqref="D12:D14 N12:N14 D15:D83 N15:N83 D84:D89 N84:N89"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G36"/>
  <sheetViews>
    <sheetView workbookViewId="0">
      <selection activeCell="A31" sqref="A31:A32"/>
    </sheetView>
  </sheetViews>
  <sheetFormatPr defaultColWidth="12" defaultRowHeight="15.75"/>
  <cols>
    <col min="1" max="1" width="10.33203125" style="10" bestFit="1" customWidth="1"/>
    <col min="2" max="2" width="7.33203125" style="10" customWidth="1"/>
    <col min="3" max="3" width="7.6640625" style="10" customWidth="1"/>
    <col min="4" max="12" width="8.1640625" style="10" customWidth="1"/>
    <col min="13" max="13" width="13.83203125" style="10" customWidth="1"/>
    <col min="14" max="14" width="11.5" style="10" customWidth="1"/>
    <col min="15" max="15" width="9" style="10" customWidth="1"/>
    <col min="16" max="17" width="7.83203125" style="10" customWidth="1"/>
    <col min="18" max="18" width="9.5" style="10" customWidth="1"/>
    <col min="19" max="19" width="13" style="10" customWidth="1"/>
    <col min="20" max="20" width="8" style="10" customWidth="1"/>
    <col min="21" max="22" width="7.6640625" style="10" customWidth="1"/>
    <col min="23" max="23" width="8" style="10" customWidth="1"/>
    <col min="24" max="24" width="12.83203125" style="10" customWidth="1"/>
    <col min="25" max="44" width="8.5" style="10" customWidth="1"/>
    <col min="45" max="47" width="8.83203125" style="10" customWidth="1"/>
    <col min="48" max="51" width="8.5" style="10" customWidth="1"/>
    <col min="52" max="16384" width="12" style="10"/>
  </cols>
  <sheetData>
    <row r="1" spans="1:59" s="34" customFormat="1" ht="20.25" customHeight="1">
      <c r="A1" s="35" t="s">
        <v>80</v>
      </c>
      <c r="B1" s="35"/>
      <c r="C1" s="35"/>
      <c r="D1" s="35"/>
      <c r="E1" s="35"/>
      <c r="F1" s="35"/>
      <c r="G1" s="35"/>
      <c r="H1" s="35"/>
      <c r="I1" s="35"/>
      <c r="J1" s="35"/>
      <c r="K1" s="35"/>
      <c r="L1" s="35"/>
      <c r="M1" s="35"/>
      <c r="N1" s="35"/>
      <c r="O1" s="35"/>
      <c r="P1" s="35"/>
      <c r="Q1" s="35"/>
      <c r="R1" s="35"/>
      <c r="S1" s="35"/>
      <c r="T1" s="35"/>
      <c r="U1" s="35"/>
      <c r="V1" s="35"/>
      <c r="W1" s="35"/>
      <c r="X1" s="35"/>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row>
    <row r="2" spans="1:59" ht="20.25" customHeight="1">
      <c r="B2" s="36"/>
      <c r="C2" s="36"/>
      <c r="D2" s="36"/>
      <c r="E2" s="36"/>
      <c r="F2" s="36"/>
      <c r="G2" s="36"/>
      <c r="H2" s="36"/>
      <c r="I2" s="36"/>
      <c r="J2" s="36"/>
      <c r="K2" s="36"/>
      <c r="L2" s="36"/>
      <c r="M2" s="36"/>
      <c r="N2" s="36"/>
      <c r="O2" s="36"/>
      <c r="P2" s="36"/>
      <c r="Q2" s="36"/>
      <c r="R2" s="36"/>
      <c r="S2" s="36"/>
      <c r="T2" s="36"/>
      <c r="U2" s="36"/>
      <c r="V2" s="36"/>
      <c r="W2" s="36"/>
      <c r="X2" s="36"/>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row>
    <row r="3" spans="1:59">
      <c r="A3" s="46" t="s">
        <v>252</v>
      </c>
      <c r="E3" s="20"/>
      <c r="F3" s="20"/>
      <c r="G3" s="20"/>
      <c r="H3" s="20"/>
      <c r="I3" s="20"/>
      <c r="J3" s="20"/>
      <c r="K3" s="20"/>
      <c r="L3" s="20"/>
      <c r="M3" s="20"/>
      <c r="N3" s="20"/>
      <c r="O3" s="20"/>
      <c r="P3" s="20"/>
      <c r="Q3" s="11"/>
      <c r="R3" s="20"/>
      <c r="S3" s="11"/>
      <c r="T3" s="11"/>
      <c r="U3" s="214"/>
      <c r="V3" s="214"/>
      <c r="W3" s="214"/>
      <c r="X3" s="214"/>
      <c r="AA3" s="212"/>
      <c r="AB3" s="212"/>
      <c r="AC3" s="213"/>
      <c r="AD3" s="213"/>
      <c r="AE3" s="213"/>
      <c r="AF3" s="213"/>
      <c r="AG3" s="213"/>
      <c r="AH3" s="213"/>
      <c r="AI3" s="213"/>
      <c r="AJ3" s="213"/>
      <c r="AK3" s="213"/>
      <c r="AL3" s="212"/>
      <c r="AM3" s="212"/>
      <c r="AN3" s="212"/>
      <c r="AO3" s="212"/>
      <c r="AP3" s="212"/>
      <c r="AQ3" s="212"/>
      <c r="AR3" s="213"/>
      <c r="AS3" s="25"/>
      <c r="AT3" s="11"/>
      <c r="AU3" s="11"/>
      <c r="AV3" s="214"/>
      <c r="AW3" s="214"/>
      <c r="AX3" s="214"/>
      <c r="AY3" s="214"/>
    </row>
    <row r="4" spans="1:59" ht="15.75" customHeight="1">
      <c r="A4" s="174" t="s">
        <v>175</v>
      </c>
      <c r="B4" s="177" t="s">
        <v>25</v>
      </c>
      <c r="C4" s="178"/>
      <c r="D4" s="178"/>
      <c r="E4" s="178"/>
      <c r="F4" s="178"/>
      <c r="G4" s="178"/>
      <c r="H4" s="178"/>
      <c r="I4" s="178"/>
      <c r="J4" s="178"/>
      <c r="K4" s="178"/>
      <c r="L4" s="178"/>
      <c r="M4" s="178"/>
      <c r="N4" s="179"/>
      <c r="O4" s="180" t="s">
        <v>26</v>
      </c>
      <c r="P4" s="181"/>
      <c r="Q4" s="181"/>
      <c r="R4" s="181"/>
      <c r="S4" s="174"/>
      <c r="T4" s="180" t="s">
        <v>27</v>
      </c>
      <c r="U4" s="181"/>
      <c r="V4" s="181"/>
      <c r="W4" s="181"/>
      <c r="X4" s="181"/>
      <c r="Y4" s="189" t="s">
        <v>73</v>
      </c>
      <c r="Z4" s="201" t="s">
        <v>28</v>
      </c>
      <c r="AA4" s="202"/>
      <c r="AB4" s="203"/>
      <c r="AC4" s="181" t="s">
        <v>29</v>
      </c>
      <c r="AD4" s="181"/>
      <c r="AE4" s="174"/>
      <c r="AF4" s="180" t="s">
        <v>52</v>
      </c>
      <c r="AG4" s="181"/>
      <c r="AH4" s="174"/>
      <c r="AI4" s="189" t="s">
        <v>41</v>
      </c>
      <c r="AJ4" s="224"/>
      <c r="AK4" s="224"/>
      <c r="AL4" s="217" t="s">
        <v>42</v>
      </c>
      <c r="AM4" s="218"/>
      <c r="AN4" s="218"/>
      <c r="AO4" s="218"/>
      <c r="AP4" s="218"/>
      <c r="AQ4" s="219"/>
      <c r="AR4" s="181" t="s">
        <v>30</v>
      </c>
      <c r="AS4" s="181"/>
      <c r="AT4" s="181"/>
      <c r="AU4" s="174"/>
      <c r="AV4" s="180" t="s">
        <v>31</v>
      </c>
      <c r="AW4" s="181"/>
      <c r="AX4" s="181"/>
      <c r="AY4" s="181"/>
      <c r="AZ4" s="12"/>
      <c r="BA4" s="12"/>
      <c r="BB4" s="12"/>
      <c r="BC4" s="12"/>
    </row>
    <row r="5" spans="1:59">
      <c r="A5" s="175"/>
      <c r="B5" s="177" t="s">
        <v>43</v>
      </c>
      <c r="C5" s="179"/>
      <c r="D5" s="180" t="s">
        <v>44</v>
      </c>
      <c r="E5" s="181"/>
      <c r="F5" s="181"/>
      <c r="G5" s="181"/>
      <c r="H5" s="181"/>
      <c r="I5" s="181"/>
      <c r="J5" s="181"/>
      <c r="K5" s="181"/>
      <c r="L5" s="174"/>
      <c r="M5" s="177" t="s">
        <v>45</v>
      </c>
      <c r="N5" s="179"/>
      <c r="O5" s="187" t="s">
        <v>32</v>
      </c>
      <c r="P5" s="188"/>
      <c r="Q5" s="188"/>
      <c r="R5" s="188"/>
      <c r="S5" s="176"/>
      <c r="T5" s="187"/>
      <c r="U5" s="188"/>
      <c r="V5" s="188"/>
      <c r="W5" s="188"/>
      <c r="X5" s="188"/>
      <c r="Y5" s="190"/>
      <c r="Z5" s="204"/>
      <c r="AA5" s="205"/>
      <c r="AB5" s="206"/>
      <c r="AC5" s="210"/>
      <c r="AD5" s="210"/>
      <c r="AE5" s="175"/>
      <c r="AF5" s="211"/>
      <c r="AG5" s="210"/>
      <c r="AH5" s="175"/>
      <c r="AI5" s="190"/>
      <c r="AJ5" s="205"/>
      <c r="AK5" s="205"/>
      <c r="AL5" s="220"/>
      <c r="AM5" s="221"/>
      <c r="AN5" s="221"/>
      <c r="AO5" s="221"/>
      <c r="AP5" s="221"/>
      <c r="AQ5" s="222"/>
      <c r="AR5" s="188"/>
      <c r="AS5" s="188"/>
      <c r="AT5" s="188"/>
      <c r="AU5" s="176"/>
      <c r="AV5" s="187"/>
      <c r="AW5" s="188"/>
      <c r="AX5" s="188"/>
      <c r="AY5" s="188"/>
      <c r="AZ5" s="12"/>
      <c r="BA5" s="12"/>
      <c r="BB5" s="12"/>
      <c r="BC5" s="12"/>
    </row>
    <row r="6" spans="1:59">
      <c r="A6" s="175"/>
      <c r="B6" s="182" t="s">
        <v>74</v>
      </c>
      <c r="C6" s="189" t="s">
        <v>75</v>
      </c>
      <c r="D6" s="192" t="s">
        <v>72</v>
      </c>
      <c r="E6" s="193"/>
      <c r="F6" s="193"/>
      <c r="G6" s="193"/>
      <c r="H6" s="193"/>
      <c r="I6" s="193"/>
      <c r="J6" s="193"/>
      <c r="K6" s="193"/>
      <c r="L6" s="194"/>
      <c r="M6" s="182" t="s">
        <v>56</v>
      </c>
      <c r="N6" s="195" t="s">
        <v>33</v>
      </c>
      <c r="O6" s="180" t="s">
        <v>260</v>
      </c>
      <c r="P6" s="181"/>
      <c r="Q6" s="174"/>
      <c r="R6" s="195" t="s">
        <v>46</v>
      </c>
      <c r="S6" s="195" t="s">
        <v>47</v>
      </c>
      <c r="T6" s="180" t="s">
        <v>260</v>
      </c>
      <c r="U6" s="181"/>
      <c r="V6" s="174"/>
      <c r="W6" s="195" t="s">
        <v>46</v>
      </c>
      <c r="X6" s="180" t="s">
        <v>47</v>
      </c>
      <c r="Y6" s="190"/>
      <c r="Z6" s="207"/>
      <c r="AA6" s="208"/>
      <c r="AB6" s="209"/>
      <c r="AC6" s="188"/>
      <c r="AD6" s="188"/>
      <c r="AE6" s="176"/>
      <c r="AF6" s="187"/>
      <c r="AG6" s="188"/>
      <c r="AH6" s="176"/>
      <c r="AI6" s="191"/>
      <c r="AJ6" s="225"/>
      <c r="AK6" s="226"/>
      <c r="AL6" s="187" t="s">
        <v>34</v>
      </c>
      <c r="AM6" s="188"/>
      <c r="AN6" s="176"/>
      <c r="AO6" s="187" t="s">
        <v>35</v>
      </c>
      <c r="AP6" s="188"/>
      <c r="AQ6" s="176"/>
      <c r="AR6" s="195" t="s">
        <v>48</v>
      </c>
      <c r="AS6" s="180" t="s">
        <v>49</v>
      </c>
      <c r="AT6" s="181"/>
      <c r="AU6" s="174"/>
      <c r="AV6" s="195" t="s">
        <v>48</v>
      </c>
      <c r="AW6" s="180" t="s">
        <v>49</v>
      </c>
      <c r="AX6" s="181"/>
      <c r="AY6" s="181"/>
      <c r="AZ6" s="12"/>
      <c r="BA6" s="12"/>
      <c r="BB6" s="12"/>
      <c r="BC6" s="12"/>
    </row>
    <row r="7" spans="1:59">
      <c r="A7" s="175"/>
      <c r="B7" s="183"/>
      <c r="C7" s="190"/>
      <c r="D7" s="192" t="s">
        <v>36</v>
      </c>
      <c r="E7" s="193"/>
      <c r="F7" s="194"/>
      <c r="G7" s="198" t="s">
        <v>37</v>
      </c>
      <c r="H7" s="198"/>
      <c r="I7" s="199"/>
      <c r="J7" s="200" t="s">
        <v>38</v>
      </c>
      <c r="K7" s="198"/>
      <c r="L7" s="199"/>
      <c r="M7" s="183"/>
      <c r="N7" s="211"/>
      <c r="O7" s="185" t="s">
        <v>79</v>
      </c>
      <c r="P7" s="174" t="s">
        <v>50</v>
      </c>
      <c r="Q7" s="195" t="s">
        <v>51</v>
      </c>
      <c r="R7" s="196"/>
      <c r="S7" s="196"/>
      <c r="T7" s="185" t="s">
        <v>79</v>
      </c>
      <c r="U7" s="174" t="s">
        <v>50</v>
      </c>
      <c r="V7" s="195" t="s">
        <v>51</v>
      </c>
      <c r="W7" s="196"/>
      <c r="X7" s="211"/>
      <c r="Y7" s="183"/>
      <c r="Z7" s="215" t="s">
        <v>79</v>
      </c>
      <c r="AA7" s="196" t="s">
        <v>50</v>
      </c>
      <c r="AB7" s="196" t="s">
        <v>51</v>
      </c>
      <c r="AC7" s="215" t="s">
        <v>79</v>
      </c>
      <c r="AD7" s="196" t="s">
        <v>50</v>
      </c>
      <c r="AE7" s="196" t="s">
        <v>51</v>
      </c>
      <c r="AF7" s="215" t="s">
        <v>79</v>
      </c>
      <c r="AG7" s="195" t="s">
        <v>50</v>
      </c>
      <c r="AH7" s="195" t="s">
        <v>51</v>
      </c>
      <c r="AI7" s="215" t="s">
        <v>79</v>
      </c>
      <c r="AJ7" s="195" t="s">
        <v>50</v>
      </c>
      <c r="AK7" s="195" t="s">
        <v>51</v>
      </c>
      <c r="AL7" s="215" t="s">
        <v>79</v>
      </c>
      <c r="AM7" s="195" t="s">
        <v>50</v>
      </c>
      <c r="AN7" s="195" t="s">
        <v>51</v>
      </c>
      <c r="AO7" s="215" t="s">
        <v>79</v>
      </c>
      <c r="AP7" s="195" t="s">
        <v>50</v>
      </c>
      <c r="AQ7" s="195" t="s">
        <v>51</v>
      </c>
      <c r="AR7" s="196"/>
      <c r="AS7" s="215" t="s">
        <v>79</v>
      </c>
      <c r="AT7" s="195" t="s">
        <v>50</v>
      </c>
      <c r="AU7" s="195" t="s">
        <v>51</v>
      </c>
      <c r="AV7" s="196"/>
      <c r="AW7" s="215" t="s">
        <v>79</v>
      </c>
      <c r="AX7" s="195" t="s">
        <v>50</v>
      </c>
      <c r="AY7" s="180" t="s">
        <v>51</v>
      </c>
      <c r="AZ7" s="12"/>
      <c r="BA7" s="12"/>
      <c r="BB7" s="12"/>
      <c r="BC7" s="12"/>
    </row>
    <row r="8" spans="1:59">
      <c r="A8" s="176"/>
      <c r="B8" s="184"/>
      <c r="C8" s="191"/>
      <c r="D8" s="26" t="s">
        <v>79</v>
      </c>
      <c r="E8" s="29" t="s">
        <v>50</v>
      </c>
      <c r="F8" s="29" t="s">
        <v>51</v>
      </c>
      <c r="G8" s="27" t="s">
        <v>79</v>
      </c>
      <c r="H8" s="27" t="s">
        <v>50</v>
      </c>
      <c r="I8" s="27" t="s">
        <v>51</v>
      </c>
      <c r="J8" s="28" t="s">
        <v>78</v>
      </c>
      <c r="K8" s="24" t="s">
        <v>50</v>
      </c>
      <c r="L8" s="13" t="s">
        <v>51</v>
      </c>
      <c r="M8" s="184"/>
      <c r="N8" s="187"/>
      <c r="O8" s="186"/>
      <c r="P8" s="176"/>
      <c r="Q8" s="197"/>
      <c r="R8" s="197"/>
      <c r="S8" s="197"/>
      <c r="T8" s="186"/>
      <c r="U8" s="176"/>
      <c r="V8" s="197"/>
      <c r="W8" s="197"/>
      <c r="X8" s="187"/>
      <c r="Y8" s="184"/>
      <c r="Z8" s="184"/>
      <c r="AA8" s="197"/>
      <c r="AB8" s="197"/>
      <c r="AC8" s="184"/>
      <c r="AD8" s="197"/>
      <c r="AE8" s="197"/>
      <c r="AF8" s="184"/>
      <c r="AG8" s="197"/>
      <c r="AH8" s="197"/>
      <c r="AI8" s="184"/>
      <c r="AJ8" s="197"/>
      <c r="AK8" s="197"/>
      <c r="AL8" s="184"/>
      <c r="AM8" s="197"/>
      <c r="AN8" s="197"/>
      <c r="AO8" s="184"/>
      <c r="AP8" s="197"/>
      <c r="AQ8" s="197"/>
      <c r="AR8" s="197"/>
      <c r="AS8" s="184"/>
      <c r="AT8" s="197"/>
      <c r="AU8" s="197"/>
      <c r="AV8" s="197"/>
      <c r="AW8" s="184"/>
      <c r="AX8" s="197"/>
      <c r="AY8" s="187"/>
      <c r="AZ8" s="12"/>
      <c r="BA8" s="12"/>
      <c r="BB8" s="12"/>
      <c r="BC8" s="12"/>
    </row>
    <row r="9" spans="1:59" s="2" customFormat="1" ht="16.5" customHeight="1">
      <c r="A9" s="44" t="s">
        <v>200</v>
      </c>
      <c r="B9" s="15">
        <v>931</v>
      </c>
      <c r="C9" s="15">
        <v>342</v>
      </c>
      <c r="D9" s="15">
        <f>SUM(E9:F9)</f>
        <v>1382</v>
      </c>
      <c r="E9" s="15">
        <v>715</v>
      </c>
      <c r="F9" s="15">
        <v>667</v>
      </c>
      <c r="G9" s="15">
        <f>SUM(H9:I9)</f>
        <v>595</v>
      </c>
      <c r="H9" s="15">
        <v>331</v>
      </c>
      <c r="I9" s="15">
        <v>264</v>
      </c>
      <c r="J9" s="15">
        <f>SUM(K9:L9)</f>
        <v>787</v>
      </c>
      <c r="K9" s="15">
        <v>384</v>
      </c>
      <c r="L9" s="15">
        <v>403</v>
      </c>
      <c r="M9" s="15">
        <v>268989833</v>
      </c>
      <c r="N9" s="15">
        <v>44129531</v>
      </c>
      <c r="O9" s="15">
        <f>SUM(P9:Q9)</f>
        <v>125271</v>
      </c>
      <c r="P9" s="15">
        <v>55513</v>
      </c>
      <c r="Q9" s="15">
        <v>69758</v>
      </c>
      <c r="R9" s="15">
        <v>339842</v>
      </c>
      <c r="S9" s="15">
        <v>572122419</v>
      </c>
      <c r="T9" s="15">
        <f>SUM(U9:V9)</f>
        <v>26411</v>
      </c>
      <c r="U9" s="15">
        <v>13606</v>
      </c>
      <c r="V9" s="15">
        <v>12805</v>
      </c>
      <c r="W9" s="15">
        <v>85053</v>
      </c>
      <c r="X9" s="15">
        <v>243693638</v>
      </c>
      <c r="Y9" s="15">
        <v>49</v>
      </c>
      <c r="Z9" s="15">
        <f>SUM(AA9:AB9)</f>
        <v>393</v>
      </c>
      <c r="AA9" s="15">
        <v>212</v>
      </c>
      <c r="AB9" s="15">
        <v>181</v>
      </c>
      <c r="AC9" s="15">
        <f>SUM(AD9:AE9)</f>
        <v>575</v>
      </c>
      <c r="AD9" s="15">
        <v>274</v>
      </c>
      <c r="AE9" s="15">
        <v>301</v>
      </c>
      <c r="AF9" s="15">
        <f>SUM(AG9:AH9)</f>
        <v>2537</v>
      </c>
      <c r="AG9" s="15">
        <v>1374</v>
      </c>
      <c r="AH9" s="15">
        <v>1163</v>
      </c>
      <c r="AI9" s="15">
        <f>SUM(AJ9:AK9)</f>
        <v>536</v>
      </c>
      <c r="AJ9" s="15">
        <v>210</v>
      </c>
      <c r="AK9" s="15">
        <v>326</v>
      </c>
      <c r="AL9" s="15">
        <f>SUM(AM9:AN9)</f>
        <v>1118</v>
      </c>
      <c r="AM9" s="15">
        <v>521</v>
      </c>
      <c r="AN9" s="15">
        <v>597</v>
      </c>
      <c r="AO9" s="15">
        <f>SUM(AP9:AQ9)</f>
        <v>12943</v>
      </c>
      <c r="AP9" s="15">
        <v>5156</v>
      </c>
      <c r="AQ9" s="15">
        <v>7787</v>
      </c>
      <c r="AR9" s="15">
        <v>1543</v>
      </c>
      <c r="AS9" s="15">
        <f>SUM(AT9:AU9)</f>
        <v>242823</v>
      </c>
      <c r="AT9" s="15">
        <v>100239</v>
      </c>
      <c r="AU9" s="15">
        <v>142584</v>
      </c>
      <c r="AV9" s="15">
        <v>959</v>
      </c>
      <c r="AW9" s="15">
        <f>SUM(AX9:AY9)</f>
        <v>6130</v>
      </c>
      <c r="AX9" s="15">
        <v>1262</v>
      </c>
      <c r="AY9" s="15">
        <v>4868</v>
      </c>
      <c r="AZ9" s="15"/>
      <c r="BA9" s="15"/>
      <c r="BB9" s="15"/>
      <c r="BC9" s="15"/>
      <c r="BD9" s="15"/>
      <c r="BE9" s="15"/>
      <c r="BF9" s="15"/>
      <c r="BG9" s="15"/>
    </row>
    <row r="10" spans="1:59" s="2" customFormat="1" ht="16.5" customHeight="1">
      <c r="A10" s="18" t="s">
        <v>1</v>
      </c>
      <c r="B10" s="17">
        <v>180</v>
      </c>
      <c r="C10" s="17">
        <v>3</v>
      </c>
      <c r="D10" s="17">
        <f t="shared" ref="D10:D34" si="0">SUM(E10:F10)</f>
        <v>310</v>
      </c>
      <c r="E10" s="17">
        <v>148</v>
      </c>
      <c r="F10" s="17">
        <v>162</v>
      </c>
      <c r="G10" s="17">
        <f t="shared" ref="G10:G34" si="1">SUM(H10:I10)</f>
        <v>156</v>
      </c>
      <c r="H10" s="17">
        <v>79</v>
      </c>
      <c r="I10" s="17">
        <v>77</v>
      </c>
      <c r="J10" s="17">
        <f t="shared" ref="J10:J34" si="2">SUM(K10:L10)</f>
        <v>154</v>
      </c>
      <c r="K10" s="17">
        <v>69</v>
      </c>
      <c r="L10" s="17">
        <v>85</v>
      </c>
      <c r="M10" s="17">
        <v>66269994</v>
      </c>
      <c r="N10" s="17">
        <v>5897046</v>
      </c>
      <c r="O10" s="17">
        <f t="shared" ref="O10:O34" si="3">SUM(P10:Q10)</f>
        <v>7124</v>
      </c>
      <c r="P10" s="17">
        <v>3563</v>
      </c>
      <c r="Q10" s="17">
        <v>3561</v>
      </c>
      <c r="R10" s="17">
        <v>21372</v>
      </c>
      <c r="S10" s="17">
        <v>29920800</v>
      </c>
      <c r="T10" s="17">
        <f t="shared" ref="T10:T34" si="4">SUM(U10:V10)</f>
        <v>561</v>
      </c>
      <c r="U10" s="17">
        <v>333</v>
      </c>
      <c r="V10" s="17">
        <v>228</v>
      </c>
      <c r="W10" s="17">
        <v>3067</v>
      </c>
      <c r="X10" s="17">
        <v>4292523</v>
      </c>
      <c r="Y10" s="17">
        <v>0</v>
      </c>
      <c r="Z10" s="17">
        <f t="shared" ref="Z10:Z34" si="5">SUM(AA10:AB10)</f>
        <v>92</v>
      </c>
      <c r="AA10" s="17">
        <v>59</v>
      </c>
      <c r="AB10" s="17">
        <v>33</v>
      </c>
      <c r="AC10" s="17">
        <f t="shared" ref="AC10:AC34" si="6">SUM(AD10:AE10)</f>
        <v>86</v>
      </c>
      <c r="AD10" s="17">
        <v>41</v>
      </c>
      <c r="AE10" s="17">
        <v>45</v>
      </c>
      <c r="AF10" s="17">
        <f t="shared" ref="AF10:AF34" si="7">SUM(AG10:AH10)</f>
        <v>692</v>
      </c>
      <c r="AG10" s="17">
        <v>393</v>
      </c>
      <c r="AH10" s="17">
        <v>299</v>
      </c>
      <c r="AI10" s="17">
        <f t="shared" ref="AI10:AI34" si="8">SUM(AJ10:AK10)</f>
        <v>155</v>
      </c>
      <c r="AJ10" s="17">
        <v>79</v>
      </c>
      <c r="AK10" s="17">
        <v>76</v>
      </c>
      <c r="AL10" s="17">
        <f t="shared" ref="AL10:AL34" si="9">SUM(AM10:AN10)</f>
        <v>10</v>
      </c>
      <c r="AM10" s="17">
        <v>0</v>
      </c>
      <c r="AN10" s="17">
        <v>10</v>
      </c>
      <c r="AO10" s="17">
        <f t="shared" ref="AO10:AO34" si="10">SUM(AP10:AQ10)</f>
        <v>442</v>
      </c>
      <c r="AP10" s="17">
        <v>217</v>
      </c>
      <c r="AQ10" s="17">
        <v>225</v>
      </c>
      <c r="AR10" s="17">
        <v>219</v>
      </c>
      <c r="AS10" s="17">
        <f t="shared" ref="AS10:AS34" si="11">SUM(AT10:AU10)</f>
        <v>1747</v>
      </c>
      <c r="AT10" s="17">
        <v>947</v>
      </c>
      <c r="AU10" s="17">
        <v>800</v>
      </c>
      <c r="AV10" s="17">
        <v>126</v>
      </c>
      <c r="AW10" s="17">
        <f t="shared" ref="AW10:AW34" si="12">SUM(AX10:AY10)</f>
        <v>943</v>
      </c>
      <c r="AX10" s="17">
        <v>92</v>
      </c>
      <c r="AY10" s="17">
        <v>851</v>
      </c>
      <c r="AZ10" s="17"/>
      <c r="BA10" s="17"/>
      <c r="BB10" s="17"/>
      <c r="BC10" s="17"/>
      <c r="BD10" s="17"/>
      <c r="BE10" s="17"/>
      <c r="BF10" s="17"/>
      <c r="BG10" s="17"/>
    </row>
    <row r="11" spans="1:59" s="2" customFormat="1" ht="16.5" customHeight="1">
      <c r="A11" s="18" t="s">
        <v>2</v>
      </c>
      <c r="B11" s="17">
        <v>20</v>
      </c>
      <c r="C11" s="17">
        <v>20</v>
      </c>
      <c r="D11" s="17">
        <f t="shared" si="0"/>
        <v>27</v>
      </c>
      <c r="E11" s="17">
        <v>12</v>
      </c>
      <c r="F11" s="17">
        <v>15</v>
      </c>
      <c r="G11" s="17">
        <f t="shared" si="1"/>
        <v>8</v>
      </c>
      <c r="H11" s="17">
        <v>4</v>
      </c>
      <c r="I11" s="17">
        <v>4</v>
      </c>
      <c r="J11" s="17">
        <f t="shared" si="2"/>
        <v>19</v>
      </c>
      <c r="K11" s="17">
        <v>8</v>
      </c>
      <c r="L11" s="17">
        <v>11</v>
      </c>
      <c r="M11" s="17">
        <v>3591812</v>
      </c>
      <c r="N11" s="17">
        <v>2888188</v>
      </c>
      <c r="O11" s="17">
        <f t="shared" si="3"/>
        <v>255</v>
      </c>
      <c r="P11" s="17">
        <v>133</v>
      </c>
      <c r="Q11" s="17">
        <v>122</v>
      </c>
      <c r="R11" s="17">
        <v>684</v>
      </c>
      <c r="S11" s="17">
        <v>981344</v>
      </c>
      <c r="T11" s="17">
        <f t="shared" si="4"/>
        <v>299</v>
      </c>
      <c r="U11" s="17">
        <v>157</v>
      </c>
      <c r="V11" s="17">
        <v>142</v>
      </c>
      <c r="W11" s="17">
        <v>1419</v>
      </c>
      <c r="X11" s="17">
        <v>1801150</v>
      </c>
      <c r="Y11" s="17">
        <v>0</v>
      </c>
      <c r="Z11" s="17">
        <f t="shared" si="5"/>
        <v>3</v>
      </c>
      <c r="AA11" s="17">
        <v>0</v>
      </c>
      <c r="AB11" s="17">
        <v>3</v>
      </c>
      <c r="AC11" s="17">
        <f t="shared" si="6"/>
        <v>13</v>
      </c>
      <c r="AD11" s="17">
        <v>4</v>
      </c>
      <c r="AE11" s="17">
        <v>9</v>
      </c>
      <c r="AF11" s="17">
        <f t="shared" si="7"/>
        <v>54</v>
      </c>
      <c r="AG11" s="17">
        <v>26</v>
      </c>
      <c r="AH11" s="17">
        <v>28</v>
      </c>
      <c r="AI11" s="17">
        <f t="shared" si="8"/>
        <v>6</v>
      </c>
      <c r="AJ11" s="17">
        <v>0</v>
      </c>
      <c r="AK11" s="17">
        <v>6</v>
      </c>
      <c r="AL11" s="17">
        <f t="shared" si="9"/>
        <v>8</v>
      </c>
      <c r="AM11" s="17">
        <v>5</v>
      </c>
      <c r="AN11" s="17">
        <v>3</v>
      </c>
      <c r="AO11" s="17">
        <f t="shared" si="10"/>
        <v>22</v>
      </c>
      <c r="AP11" s="17">
        <v>10</v>
      </c>
      <c r="AQ11" s="17">
        <v>12</v>
      </c>
      <c r="AR11" s="17">
        <v>0</v>
      </c>
      <c r="AS11" s="17">
        <f t="shared" si="11"/>
        <v>0</v>
      </c>
      <c r="AT11" s="17">
        <v>0</v>
      </c>
      <c r="AU11" s="17">
        <v>0</v>
      </c>
      <c r="AV11" s="17">
        <v>76</v>
      </c>
      <c r="AW11" s="17">
        <f t="shared" si="12"/>
        <v>119</v>
      </c>
      <c r="AX11" s="17">
        <v>23</v>
      </c>
      <c r="AY11" s="17">
        <v>96</v>
      </c>
      <c r="AZ11" s="17"/>
      <c r="BA11" s="17"/>
      <c r="BB11" s="17"/>
      <c r="BC11" s="17"/>
      <c r="BD11" s="17"/>
      <c r="BE11" s="17"/>
      <c r="BF11" s="17"/>
      <c r="BG11" s="17"/>
    </row>
    <row r="12" spans="1:59" s="2" customFormat="1" ht="16.5" customHeight="1">
      <c r="A12" s="18" t="s">
        <v>3</v>
      </c>
      <c r="B12" s="17">
        <v>34</v>
      </c>
      <c r="C12" s="17">
        <v>24</v>
      </c>
      <c r="D12" s="17">
        <f t="shared" si="0"/>
        <v>137</v>
      </c>
      <c r="E12" s="17">
        <v>73</v>
      </c>
      <c r="F12" s="17">
        <v>64</v>
      </c>
      <c r="G12" s="17">
        <f t="shared" si="1"/>
        <v>80</v>
      </c>
      <c r="H12" s="17">
        <v>50</v>
      </c>
      <c r="I12" s="17">
        <v>30</v>
      </c>
      <c r="J12" s="17">
        <f t="shared" si="2"/>
        <v>57</v>
      </c>
      <c r="K12" s="17">
        <v>23</v>
      </c>
      <c r="L12" s="17">
        <v>34</v>
      </c>
      <c r="M12" s="17">
        <v>24612509</v>
      </c>
      <c r="N12" s="17">
        <v>0</v>
      </c>
      <c r="O12" s="17">
        <f t="shared" si="3"/>
        <v>2431</v>
      </c>
      <c r="P12" s="17">
        <v>1212</v>
      </c>
      <c r="Q12" s="17">
        <v>1219</v>
      </c>
      <c r="R12" s="17">
        <v>8117</v>
      </c>
      <c r="S12" s="17">
        <v>12175500</v>
      </c>
      <c r="T12" s="17">
        <f t="shared" si="4"/>
        <v>790</v>
      </c>
      <c r="U12" s="17">
        <v>422</v>
      </c>
      <c r="V12" s="17">
        <v>368</v>
      </c>
      <c r="W12" s="17">
        <v>1384</v>
      </c>
      <c r="X12" s="17">
        <v>2032900</v>
      </c>
      <c r="Y12" s="17">
        <v>17</v>
      </c>
      <c r="Z12" s="17">
        <f t="shared" si="5"/>
        <v>26</v>
      </c>
      <c r="AA12" s="17">
        <v>16</v>
      </c>
      <c r="AB12" s="17">
        <v>10</v>
      </c>
      <c r="AC12" s="17">
        <f t="shared" si="6"/>
        <v>70</v>
      </c>
      <c r="AD12" s="17">
        <v>33</v>
      </c>
      <c r="AE12" s="17">
        <v>37</v>
      </c>
      <c r="AF12" s="17">
        <f t="shared" si="7"/>
        <v>76</v>
      </c>
      <c r="AG12" s="17">
        <v>39</v>
      </c>
      <c r="AH12" s="17">
        <v>37</v>
      </c>
      <c r="AI12" s="17">
        <f t="shared" si="8"/>
        <v>37</v>
      </c>
      <c r="AJ12" s="17">
        <v>7</v>
      </c>
      <c r="AK12" s="17">
        <v>30</v>
      </c>
      <c r="AL12" s="17">
        <f t="shared" si="9"/>
        <v>11</v>
      </c>
      <c r="AM12" s="17">
        <v>4</v>
      </c>
      <c r="AN12" s="17">
        <v>7</v>
      </c>
      <c r="AO12" s="17">
        <f t="shared" si="10"/>
        <v>62</v>
      </c>
      <c r="AP12" s="17">
        <v>9</v>
      </c>
      <c r="AQ12" s="17">
        <v>53</v>
      </c>
      <c r="AR12" s="17">
        <v>1</v>
      </c>
      <c r="AS12" s="17">
        <f t="shared" si="11"/>
        <v>68</v>
      </c>
      <c r="AT12" s="17">
        <v>26</v>
      </c>
      <c r="AU12" s="17">
        <v>42</v>
      </c>
      <c r="AV12" s="17">
        <v>5</v>
      </c>
      <c r="AW12" s="17">
        <f t="shared" si="12"/>
        <v>227</v>
      </c>
      <c r="AX12" s="17">
        <v>51</v>
      </c>
      <c r="AY12" s="17">
        <v>176</v>
      </c>
      <c r="AZ12" s="17"/>
      <c r="BA12" s="17"/>
      <c r="BB12" s="17"/>
      <c r="BC12" s="17"/>
      <c r="BD12" s="17"/>
      <c r="BE12" s="17"/>
      <c r="BF12" s="17"/>
      <c r="BG12" s="17"/>
    </row>
    <row r="13" spans="1:59" s="2" customFormat="1" ht="16.5" customHeight="1">
      <c r="A13" s="18" t="s">
        <v>4</v>
      </c>
      <c r="B13" s="17">
        <v>20</v>
      </c>
      <c r="C13" s="17">
        <v>0</v>
      </c>
      <c r="D13" s="17">
        <f t="shared" si="0"/>
        <v>15</v>
      </c>
      <c r="E13" s="17">
        <v>8</v>
      </c>
      <c r="F13" s="17">
        <v>7</v>
      </c>
      <c r="G13" s="17">
        <f t="shared" si="1"/>
        <v>2</v>
      </c>
      <c r="H13" s="17">
        <v>2</v>
      </c>
      <c r="I13" s="17">
        <v>0</v>
      </c>
      <c r="J13" s="17">
        <f t="shared" si="2"/>
        <v>13</v>
      </c>
      <c r="K13" s="17">
        <v>6</v>
      </c>
      <c r="L13" s="17">
        <v>7</v>
      </c>
      <c r="M13" s="17">
        <v>5301485</v>
      </c>
      <c r="N13" s="17">
        <v>1366515</v>
      </c>
      <c r="O13" s="17">
        <f t="shared" si="3"/>
        <v>1694</v>
      </c>
      <c r="P13" s="17">
        <v>848</v>
      </c>
      <c r="Q13" s="17">
        <v>846</v>
      </c>
      <c r="R13" s="17">
        <v>3067</v>
      </c>
      <c r="S13" s="17">
        <v>4293800</v>
      </c>
      <c r="T13" s="17">
        <f t="shared" si="4"/>
        <v>47</v>
      </c>
      <c r="U13" s="17">
        <v>21</v>
      </c>
      <c r="V13" s="17">
        <v>26</v>
      </c>
      <c r="W13" s="17">
        <v>233</v>
      </c>
      <c r="X13" s="17">
        <v>346392</v>
      </c>
      <c r="Y13" s="17">
        <v>0</v>
      </c>
      <c r="Z13" s="17">
        <f t="shared" si="5"/>
        <v>4</v>
      </c>
      <c r="AA13" s="17">
        <v>2</v>
      </c>
      <c r="AB13" s="17">
        <v>2</v>
      </c>
      <c r="AC13" s="17">
        <f t="shared" si="6"/>
        <v>7</v>
      </c>
      <c r="AD13" s="17">
        <v>5</v>
      </c>
      <c r="AE13" s="17">
        <v>2</v>
      </c>
      <c r="AF13" s="17">
        <f t="shared" si="7"/>
        <v>7</v>
      </c>
      <c r="AG13" s="17">
        <v>2</v>
      </c>
      <c r="AH13" s="17">
        <v>5</v>
      </c>
      <c r="AI13" s="17">
        <f t="shared" si="8"/>
        <v>0</v>
      </c>
      <c r="AJ13" s="17">
        <v>0</v>
      </c>
      <c r="AK13" s="17">
        <v>0</v>
      </c>
      <c r="AL13" s="17">
        <f t="shared" si="9"/>
        <v>37</v>
      </c>
      <c r="AM13" s="17">
        <v>17</v>
      </c>
      <c r="AN13" s="17">
        <v>20</v>
      </c>
      <c r="AO13" s="17">
        <f t="shared" si="10"/>
        <v>0</v>
      </c>
      <c r="AP13" s="17">
        <v>0</v>
      </c>
      <c r="AQ13" s="17">
        <v>0</v>
      </c>
      <c r="AR13" s="17">
        <v>2</v>
      </c>
      <c r="AS13" s="17">
        <f t="shared" si="11"/>
        <v>160</v>
      </c>
      <c r="AT13" s="17">
        <v>80</v>
      </c>
      <c r="AU13" s="17">
        <v>80</v>
      </c>
      <c r="AV13" s="17">
        <v>1</v>
      </c>
      <c r="AW13" s="17">
        <f t="shared" si="12"/>
        <v>41</v>
      </c>
      <c r="AX13" s="17">
        <v>9</v>
      </c>
      <c r="AY13" s="17">
        <v>32</v>
      </c>
      <c r="AZ13" s="17"/>
      <c r="BA13" s="17"/>
      <c r="BB13" s="17"/>
      <c r="BC13" s="17"/>
      <c r="BD13" s="17"/>
      <c r="BE13" s="17"/>
      <c r="BF13" s="17"/>
      <c r="BG13" s="17"/>
    </row>
    <row r="14" spans="1:59" s="2" customFormat="1" ht="16.5" customHeight="1">
      <c r="A14" s="18" t="s">
        <v>5</v>
      </c>
      <c r="B14" s="17">
        <v>33</v>
      </c>
      <c r="C14" s="17">
        <v>15</v>
      </c>
      <c r="D14" s="17">
        <f t="shared" si="0"/>
        <v>24</v>
      </c>
      <c r="E14" s="17">
        <v>15</v>
      </c>
      <c r="F14" s="17">
        <v>9</v>
      </c>
      <c r="G14" s="17">
        <f t="shared" si="1"/>
        <v>8</v>
      </c>
      <c r="H14" s="17">
        <v>5</v>
      </c>
      <c r="I14" s="17">
        <v>3</v>
      </c>
      <c r="J14" s="17">
        <f t="shared" si="2"/>
        <v>16</v>
      </c>
      <c r="K14" s="17">
        <v>10</v>
      </c>
      <c r="L14" s="17">
        <v>6</v>
      </c>
      <c r="M14" s="17">
        <v>2775000</v>
      </c>
      <c r="N14" s="17">
        <v>3525000</v>
      </c>
      <c r="O14" s="17">
        <f t="shared" si="3"/>
        <v>992</v>
      </c>
      <c r="P14" s="17">
        <v>486</v>
      </c>
      <c r="Q14" s="17">
        <v>506</v>
      </c>
      <c r="R14" s="17">
        <v>2459</v>
      </c>
      <c r="S14" s="17">
        <v>3442600</v>
      </c>
      <c r="T14" s="17">
        <f t="shared" si="4"/>
        <v>108</v>
      </c>
      <c r="U14" s="17">
        <v>58</v>
      </c>
      <c r="V14" s="17">
        <v>50</v>
      </c>
      <c r="W14" s="17">
        <v>654</v>
      </c>
      <c r="X14" s="17">
        <v>870486</v>
      </c>
      <c r="Y14" s="17">
        <v>0</v>
      </c>
      <c r="Z14" s="17">
        <f t="shared" si="5"/>
        <v>11</v>
      </c>
      <c r="AA14" s="17">
        <v>8</v>
      </c>
      <c r="AB14" s="17">
        <v>3</v>
      </c>
      <c r="AC14" s="17">
        <f t="shared" si="6"/>
        <v>21</v>
      </c>
      <c r="AD14" s="17">
        <v>14</v>
      </c>
      <c r="AE14" s="17">
        <v>7</v>
      </c>
      <c r="AF14" s="17">
        <f t="shared" si="7"/>
        <v>3</v>
      </c>
      <c r="AG14" s="17">
        <v>1</v>
      </c>
      <c r="AH14" s="17">
        <v>2</v>
      </c>
      <c r="AI14" s="17">
        <f t="shared" si="8"/>
        <v>8</v>
      </c>
      <c r="AJ14" s="17">
        <v>6</v>
      </c>
      <c r="AK14" s="17">
        <v>2</v>
      </c>
      <c r="AL14" s="17">
        <f t="shared" si="9"/>
        <v>35</v>
      </c>
      <c r="AM14" s="17">
        <v>14</v>
      </c>
      <c r="AN14" s="17">
        <v>21</v>
      </c>
      <c r="AO14" s="17">
        <f t="shared" si="10"/>
        <v>3</v>
      </c>
      <c r="AP14" s="17">
        <v>2</v>
      </c>
      <c r="AQ14" s="17">
        <v>1</v>
      </c>
      <c r="AR14" s="17">
        <v>0</v>
      </c>
      <c r="AS14" s="17">
        <f t="shared" si="11"/>
        <v>0</v>
      </c>
      <c r="AT14" s="17">
        <v>0</v>
      </c>
      <c r="AU14" s="17">
        <v>0</v>
      </c>
      <c r="AV14" s="17">
        <v>2</v>
      </c>
      <c r="AW14" s="17">
        <f t="shared" si="12"/>
        <v>40</v>
      </c>
      <c r="AX14" s="17">
        <v>4</v>
      </c>
      <c r="AY14" s="17">
        <v>36</v>
      </c>
      <c r="AZ14" s="17"/>
      <c r="BA14" s="17"/>
      <c r="BB14" s="17"/>
      <c r="BC14" s="17"/>
      <c r="BD14" s="17"/>
      <c r="BE14" s="17"/>
      <c r="BF14" s="17"/>
      <c r="BG14" s="17"/>
    </row>
    <row r="15" spans="1:59" s="2" customFormat="1" ht="16.5" customHeight="1">
      <c r="A15" s="18" t="s">
        <v>6</v>
      </c>
      <c r="B15" s="17">
        <v>66</v>
      </c>
      <c r="C15" s="17">
        <v>12</v>
      </c>
      <c r="D15" s="17">
        <f t="shared" si="0"/>
        <v>141</v>
      </c>
      <c r="E15" s="17">
        <v>66</v>
      </c>
      <c r="F15" s="17">
        <v>75</v>
      </c>
      <c r="G15" s="17">
        <f t="shared" si="1"/>
        <v>27</v>
      </c>
      <c r="H15" s="17">
        <v>14</v>
      </c>
      <c r="I15" s="17">
        <v>13</v>
      </c>
      <c r="J15" s="17">
        <f t="shared" si="2"/>
        <v>114</v>
      </c>
      <c r="K15" s="17">
        <v>52</v>
      </c>
      <c r="L15" s="17">
        <v>62</v>
      </c>
      <c r="M15" s="17">
        <v>19680000</v>
      </c>
      <c r="N15" s="17">
        <v>0</v>
      </c>
      <c r="O15" s="17">
        <f t="shared" si="3"/>
        <v>23303</v>
      </c>
      <c r="P15" s="17">
        <v>5316</v>
      </c>
      <c r="Q15" s="17">
        <v>17987</v>
      </c>
      <c r="R15" s="17">
        <v>30304</v>
      </c>
      <c r="S15" s="17">
        <v>44927000</v>
      </c>
      <c r="T15" s="17">
        <f t="shared" si="4"/>
        <v>150</v>
      </c>
      <c r="U15" s="17">
        <v>73</v>
      </c>
      <c r="V15" s="17">
        <v>77</v>
      </c>
      <c r="W15" s="17">
        <v>870</v>
      </c>
      <c r="X15" s="17">
        <v>1303552</v>
      </c>
      <c r="Y15" s="17">
        <v>0</v>
      </c>
      <c r="Z15" s="17">
        <f t="shared" si="5"/>
        <v>23</v>
      </c>
      <c r="AA15" s="17">
        <v>13</v>
      </c>
      <c r="AB15" s="17">
        <v>10</v>
      </c>
      <c r="AC15" s="17">
        <f t="shared" si="6"/>
        <v>38</v>
      </c>
      <c r="AD15" s="17">
        <v>12</v>
      </c>
      <c r="AE15" s="17">
        <v>26</v>
      </c>
      <c r="AF15" s="17">
        <f t="shared" si="7"/>
        <v>265</v>
      </c>
      <c r="AG15" s="17">
        <v>116</v>
      </c>
      <c r="AH15" s="17">
        <v>149</v>
      </c>
      <c r="AI15" s="17">
        <f t="shared" si="8"/>
        <v>59</v>
      </c>
      <c r="AJ15" s="17">
        <v>11</v>
      </c>
      <c r="AK15" s="17">
        <v>48</v>
      </c>
      <c r="AL15" s="17">
        <f t="shared" si="9"/>
        <v>13</v>
      </c>
      <c r="AM15" s="17">
        <v>6</v>
      </c>
      <c r="AN15" s="17">
        <v>7</v>
      </c>
      <c r="AO15" s="17">
        <f t="shared" si="10"/>
        <v>6079</v>
      </c>
      <c r="AP15" s="17">
        <v>3039</v>
      </c>
      <c r="AQ15" s="17">
        <v>3040</v>
      </c>
      <c r="AR15" s="17">
        <v>193</v>
      </c>
      <c r="AS15" s="17">
        <f t="shared" si="11"/>
        <v>27016</v>
      </c>
      <c r="AT15" s="17">
        <v>13507</v>
      </c>
      <c r="AU15" s="17">
        <v>13509</v>
      </c>
      <c r="AV15" s="17">
        <v>158</v>
      </c>
      <c r="AW15" s="17">
        <f t="shared" si="12"/>
        <v>109</v>
      </c>
      <c r="AX15" s="17">
        <v>11</v>
      </c>
      <c r="AY15" s="17">
        <v>98</v>
      </c>
      <c r="AZ15" s="17"/>
      <c r="BA15" s="17"/>
      <c r="BB15" s="17"/>
      <c r="BC15" s="17"/>
      <c r="BD15" s="17"/>
      <c r="BE15" s="17"/>
      <c r="BF15" s="17"/>
      <c r="BG15" s="17"/>
    </row>
    <row r="16" spans="1:59" s="2" customFormat="1" ht="16.5" customHeight="1">
      <c r="A16" s="18" t="s">
        <v>7</v>
      </c>
      <c r="B16" s="17">
        <v>18</v>
      </c>
      <c r="C16" s="17">
        <v>3</v>
      </c>
      <c r="D16" s="17">
        <f t="shared" si="0"/>
        <v>32</v>
      </c>
      <c r="E16" s="17">
        <v>15</v>
      </c>
      <c r="F16" s="17">
        <v>17</v>
      </c>
      <c r="G16" s="17">
        <f t="shared" si="1"/>
        <v>5</v>
      </c>
      <c r="H16" s="17">
        <v>2</v>
      </c>
      <c r="I16" s="17">
        <v>3</v>
      </c>
      <c r="J16" s="17">
        <f t="shared" si="2"/>
        <v>27</v>
      </c>
      <c r="K16" s="17">
        <v>13</v>
      </c>
      <c r="L16" s="17">
        <v>14</v>
      </c>
      <c r="M16" s="17">
        <v>6061041</v>
      </c>
      <c r="N16" s="17">
        <v>178959</v>
      </c>
      <c r="O16" s="17">
        <f t="shared" si="3"/>
        <v>9383</v>
      </c>
      <c r="P16" s="17">
        <v>4691</v>
      </c>
      <c r="Q16" s="17">
        <v>4692</v>
      </c>
      <c r="R16" s="17">
        <v>27214</v>
      </c>
      <c r="S16" s="17">
        <v>32656800</v>
      </c>
      <c r="T16" s="17">
        <f t="shared" si="4"/>
        <v>240</v>
      </c>
      <c r="U16" s="17">
        <v>112</v>
      </c>
      <c r="V16" s="17">
        <v>128</v>
      </c>
      <c r="W16" s="17">
        <v>1098</v>
      </c>
      <c r="X16" s="17">
        <v>1509125</v>
      </c>
      <c r="Y16" s="17">
        <v>17</v>
      </c>
      <c r="Z16" s="17">
        <f t="shared" si="5"/>
        <v>10</v>
      </c>
      <c r="AA16" s="17">
        <v>2</v>
      </c>
      <c r="AB16" s="17">
        <v>8</v>
      </c>
      <c r="AC16" s="17">
        <f t="shared" si="6"/>
        <v>11</v>
      </c>
      <c r="AD16" s="17">
        <v>2</v>
      </c>
      <c r="AE16" s="17">
        <v>9</v>
      </c>
      <c r="AF16" s="17">
        <f t="shared" si="7"/>
        <v>20</v>
      </c>
      <c r="AG16" s="17">
        <v>13</v>
      </c>
      <c r="AH16" s="17">
        <v>7</v>
      </c>
      <c r="AI16" s="17">
        <f t="shared" si="8"/>
        <v>30</v>
      </c>
      <c r="AJ16" s="17">
        <v>7</v>
      </c>
      <c r="AK16" s="17">
        <v>23</v>
      </c>
      <c r="AL16" s="17">
        <f t="shared" si="9"/>
        <v>16</v>
      </c>
      <c r="AM16" s="17">
        <v>8</v>
      </c>
      <c r="AN16" s="17">
        <v>8</v>
      </c>
      <c r="AO16" s="17">
        <f t="shared" si="10"/>
        <v>1</v>
      </c>
      <c r="AP16" s="17">
        <v>0</v>
      </c>
      <c r="AQ16" s="17">
        <v>1</v>
      </c>
      <c r="AR16" s="17">
        <v>34</v>
      </c>
      <c r="AS16" s="17">
        <f t="shared" si="11"/>
        <v>42608</v>
      </c>
      <c r="AT16" s="17">
        <v>16088</v>
      </c>
      <c r="AU16" s="17">
        <v>26520</v>
      </c>
      <c r="AV16" s="17">
        <v>28</v>
      </c>
      <c r="AW16" s="17">
        <f t="shared" si="12"/>
        <v>68</v>
      </c>
      <c r="AX16" s="17">
        <v>15</v>
      </c>
      <c r="AY16" s="17">
        <v>53</v>
      </c>
      <c r="AZ16" s="17"/>
      <c r="BA16" s="17"/>
      <c r="BB16" s="17"/>
      <c r="BC16" s="17"/>
      <c r="BD16" s="17"/>
      <c r="BE16" s="17"/>
      <c r="BF16" s="17"/>
      <c r="BG16" s="17"/>
    </row>
    <row r="17" spans="1:59" s="2" customFormat="1" ht="16.5" customHeight="1">
      <c r="A17" s="18" t="s">
        <v>8</v>
      </c>
      <c r="B17" s="17">
        <v>16</v>
      </c>
      <c r="C17" s="17">
        <v>4</v>
      </c>
      <c r="D17" s="17">
        <f t="shared" si="0"/>
        <v>26</v>
      </c>
      <c r="E17" s="17">
        <v>13</v>
      </c>
      <c r="F17" s="17">
        <v>13</v>
      </c>
      <c r="G17" s="17">
        <f t="shared" si="1"/>
        <v>8</v>
      </c>
      <c r="H17" s="17">
        <v>6</v>
      </c>
      <c r="I17" s="17">
        <v>2</v>
      </c>
      <c r="J17" s="17">
        <f t="shared" si="2"/>
        <v>18</v>
      </c>
      <c r="K17" s="17">
        <v>7</v>
      </c>
      <c r="L17" s="17">
        <v>11</v>
      </c>
      <c r="M17" s="17">
        <v>5387902</v>
      </c>
      <c r="N17" s="17">
        <v>571898</v>
      </c>
      <c r="O17" s="17">
        <f t="shared" si="3"/>
        <v>680</v>
      </c>
      <c r="P17" s="17">
        <v>340</v>
      </c>
      <c r="Q17" s="17">
        <v>340</v>
      </c>
      <c r="R17" s="17">
        <v>2451</v>
      </c>
      <c r="S17" s="17">
        <v>3432700</v>
      </c>
      <c r="T17" s="17">
        <f t="shared" si="4"/>
        <v>480</v>
      </c>
      <c r="U17" s="17">
        <v>247</v>
      </c>
      <c r="V17" s="17">
        <v>233</v>
      </c>
      <c r="W17" s="17">
        <v>1981</v>
      </c>
      <c r="X17" s="17">
        <v>2324351</v>
      </c>
      <c r="Y17" s="17">
        <v>0</v>
      </c>
      <c r="Z17" s="17">
        <f t="shared" si="5"/>
        <v>5</v>
      </c>
      <c r="AA17" s="17">
        <v>1</v>
      </c>
      <c r="AB17" s="17">
        <v>4</v>
      </c>
      <c r="AC17" s="17">
        <f t="shared" si="6"/>
        <v>27</v>
      </c>
      <c r="AD17" s="17">
        <v>12</v>
      </c>
      <c r="AE17" s="17">
        <v>15</v>
      </c>
      <c r="AF17" s="17">
        <f t="shared" si="7"/>
        <v>32</v>
      </c>
      <c r="AG17" s="17">
        <v>17</v>
      </c>
      <c r="AH17" s="17">
        <v>15</v>
      </c>
      <c r="AI17" s="17">
        <f t="shared" si="8"/>
        <v>10</v>
      </c>
      <c r="AJ17" s="17">
        <v>4</v>
      </c>
      <c r="AK17" s="17">
        <v>6</v>
      </c>
      <c r="AL17" s="17">
        <f t="shared" si="9"/>
        <v>28</v>
      </c>
      <c r="AM17" s="17">
        <v>13</v>
      </c>
      <c r="AN17" s="17">
        <v>15</v>
      </c>
      <c r="AO17" s="17">
        <f t="shared" si="10"/>
        <v>654</v>
      </c>
      <c r="AP17" s="17">
        <v>314</v>
      </c>
      <c r="AQ17" s="17">
        <v>340</v>
      </c>
      <c r="AR17" s="17">
        <v>7</v>
      </c>
      <c r="AS17" s="17">
        <f t="shared" si="11"/>
        <v>2420</v>
      </c>
      <c r="AT17" s="17">
        <v>1210</v>
      </c>
      <c r="AU17" s="17">
        <v>1210</v>
      </c>
      <c r="AV17" s="17">
        <v>7</v>
      </c>
      <c r="AW17" s="17">
        <f t="shared" si="12"/>
        <v>157</v>
      </c>
      <c r="AX17" s="17">
        <v>37</v>
      </c>
      <c r="AY17" s="17">
        <v>120</v>
      </c>
      <c r="AZ17" s="17"/>
      <c r="BA17" s="17"/>
      <c r="BB17" s="17"/>
      <c r="BC17" s="17"/>
      <c r="BD17" s="17"/>
      <c r="BE17" s="17"/>
      <c r="BF17" s="17"/>
      <c r="BG17" s="17"/>
    </row>
    <row r="18" spans="1:59" s="2" customFormat="1" ht="16.5" customHeight="1">
      <c r="A18" s="18" t="s">
        <v>9</v>
      </c>
      <c r="B18" s="17">
        <v>15</v>
      </c>
      <c r="C18" s="17">
        <v>3</v>
      </c>
      <c r="D18" s="17">
        <f t="shared" si="0"/>
        <v>32</v>
      </c>
      <c r="E18" s="17">
        <v>19</v>
      </c>
      <c r="F18" s="17">
        <v>13</v>
      </c>
      <c r="G18" s="17">
        <f t="shared" si="1"/>
        <v>20</v>
      </c>
      <c r="H18" s="17">
        <v>12</v>
      </c>
      <c r="I18" s="17">
        <v>8</v>
      </c>
      <c r="J18" s="17">
        <f t="shared" si="2"/>
        <v>12</v>
      </c>
      <c r="K18" s="17">
        <v>7</v>
      </c>
      <c r="L18" s="17">
        <v>5</v>
      </c>
      <c r="M18" s="17">
        <v>7212733</v>
      </c>
      <c r="N18" s="17">
        <v>2474247</v>
      </c>
      <c r="O18" s="17">
        <f t="shared" si="3"/>
        <v>2732</v>
      </c>
      <c r="P18" s="17">
        <v>1214</v>
      </c>
      <c r="Q18" s="17">
        <v>1518</v>
      </c>
      <c r="R18" s="17">
        <v>7888</v>
      </c>
      <c r="S18" s="17">
        <v>11043200</v>
      </c>
      <c r="T18" s="17">
        <f t="shared" si="4"/>
        <v>430</v>
      </c>
      <c r="U18" s="17">
        <v>239</v>
      </c>
      <c r="V18" s="17">
        <v>191</v>
      </c>
      <c r="W18" s="17">
        <v>2450</v>
      </c>
      <c r="X18" s="17">
        <v>3675000</v>
      </c>
      <c r="Y18" s="17">
        <v>2</v>
      </c>
      <c r="Z18" s="17">
        <f t="shared" si="5"/>
        <v>4</v>
      </c>
      <c r="AA18" s="17">
        <v>1</v>
      </c>
      <c r="AB18" s="17">
        <v>3</v>
      </c>
      <c r="AC18" s="17">
        <f t="shared" si="6"/>
        <v>1</v>
      </c>
      <c r="AD18" s="17">
        <v>1</v>
      </c>
      <c r="AE18" s="17">
        <v>0</v>
      </c>
      <c r="AF18" s="17">
        <f t="shared" si="7"/>
        <v>71</v>
      </c>
      <c r="AG18" s="17">
        <v>38</v>
      </c>
      <c r="AH18" s="17">
        <v>33</v>
      </c>
      <c r="AI18" s="17">
        <f t="shared" si="8"/>
        <v>5</v>
      </c>
      <c r="AJ18" s="17">
        <v>4</v>
      </c>
      <c r="AK18" s="17">
        <v>1</v>
      </c>
      <c r="AL18" s="17">
        <f t="shared" si="9"/>
        <v>58</v>
      </c>
      <c r="AM18" s="17">
        <v>25</v>
      </c>
      <c r="AN18" s="17">
        <v>33</v>
      </c>
      <c r="AO18" s="17">
        <f t="shared" si="10"/>
        <v>99</v>
      </c>
      <c r="AP18" s="17">
        <v>29</v>
      </c>
      <c r="AQ18" s="17">
        <v>70</v>
      </c>
      <c r="AR18" s="17">
        <v>12</v>
      </c>
      <c r="AS18" s="17">
        <f t="shared" si="11"/>
        <v>751</v>
      </c>
      <c r="AT18" s="17">
        <v>380</v>
      </c>
      <c r="AU18" s="17">
        <v>371</v>
      </c>
      <c r="AV18" s="17">
        <v>13</v>
      </c>
      <c r="AW18" s="17">
        <f t="shared" si="12"/>
        <v>62</v>
      </c>
      <c r="AX18" s="17">
        <v>28</v>
      </c>
      <c r="AY18" s="17">
        <v>34</v>
      </c>
      <c r="AZ18" s="17"/>
      <c r="BA18" s="17"/>
      <c r="BB18" s="17"/>
      <c r="BC18" s="17"/>
      <c r="BD18" s="17"/>
      <c r="BE18" s="17"/>
      <c r="BF18" s="17"/>
      <c r="BG18" s="17"/>
    </row>
    <row r="19" spans="1:59" s="2" customFormat="1" ht="16.5" customHeight="1">
      <c r="A19" s="18" t="s">
        <v>10</v>
      </c>
      <c r="B19" s="17">
        <v>11</v>
      </c>
      <c r="C19" s="17">
        <v>2</v>
      </c>
      <c r="D19" s="17">
        <f t="shared" si="0"/>
        <v>21</v>
      </c>
      <c r="E19" s="17">
        <v>12</v>
      </c>
      <c r="F19" s="17">
        <v>9</v>
      </c>
      <c r="G19" s="17">
        <f t="shared" si="1"/>
        <v>11</v>
      </c>
      <c r="H19" s="17">
        <v>7</v>
      </c>
      <c r="I19" s="17">
        <v>4</v>
      </c>
      <c r="J19" s="17">
        <f t="shared" si="2"/>
        <v>10</v>
      </c>
      <c r="K19" s="17">
        <v>5</v>
      </c>
      <c r="L19" s="17">
        <v>5</v>
      </c>
      <c r="M19" s="17">
        <v>6177225</v>
      </c>
      <c r="N19" s="17">
        <v>1022775</v>
      </c>
      <c r="O19" s="17">
        <f t="shared" si="3"/>
        <v>3631</v>
      </c>
      <c r="P19" s="17">
        <v>1863</v>
      </c>
      <c r="Q19" s="17">
        <v>1768</v>
      </c>
      <c r="R19" s="17">
        <v>10382</v>
      </c>
      <c r="S19" s="17">
        <v>14534800</v>
      </c>
      <c r="T19" s="17">
        <f t="shared" si="4"/>
        <v>155</v>
      </c>
      <c r="U19" s="17">
        <v>85</v>
      </c>
      <c r="V19" s="17">
        <v>70</v>
      </c>
      <c r="W19" s="17">
        <v>787</v>
      </c>
      <c r="X19" s="17">
        <v>1177650</v>
      </c>
      <c r="Y19" s="17">
        <v>0</v>
      </c>
      <c r="Z19" s="17">
        <f t="shared" si="5"/>
        <v>7</v>
      </c>
      <c r="AA19" s="17">
        <v>6</v>
      </c>
      <c r="AB19" s="17">
        <v>1</v>
      </c>
      <c r="AC19" s="17">
        <f t="shared" si="6"/>
        <v>2</v>
      </c>
      <c r="AD19" s="17">
        <v>1</v>
      </c>
      <c r="AE19" s="17">
        <v>1</v>
      </c>
      <c r="AF19" s="17">
        <f t="shared" si="7"/>
        <v>26</v>
      </c>
      <c r="AG19" s="17">
        <v>17</v>
      </c>
      <c r="AH19" s="17">
        <v>9</v>
      </c>
      <c r="AI19" s="17">
        <f t="shared" si="8"/>
        <v>2</v>
      </c>
      <c r="AJ19" s="17">
        <v>0</v>
      </c>
      <c r="AK19" s="17">
        <v>2</v>
      </c>
      <c r="AL19" s="17">
        <f t="shared" si="9"/>
        <v>28</v>
      </c>
      <c r="AM19" s="17">
        <v>17</v>
      </c>
      <c r="AN19" s="17">
        <v>11</v>
      </c>
      <c r="AO19" s="17">
        <f t="shared" si="10"/>
        <v>28</v>
      </c>
      <c r="AP19" s="17">
        <v>6</v>
      </c>
      <c r="AQ19" s="17">
        <v>22</v>
      </c>
      <c r="AR19" s="17">
        <v>2</v>
      </c>
      <c r="AS19" s="17">
        <f t="shared" si="11"/>
        <v>229</v>
      </c>
      <c r="AT19" s="17">
        <v>132</v>
      </c>
      <c r="AU19" s="17">
        <v>97</v>
      </c>
      <c r="AV19" s="17">
        <v>2</v>
      </c>
      <c r="AW19" s="17">
        <f t="shared" si="12"/>
        <v>80</v>
      </c>
      <c r="AX19" s="17">
        <v>24</v>
      </c>
      <c r="AY19" s="17">
        <v>56</v>
      </c>
      <c r="AZ19" s="17"/>
      <c r="BA19" s="17"/>
      <c r="BB19" s="17"/>
      <c r="BC19" s="17"/>
      <c r="BD19" s="17"/>
      <c r="BE19" s="17"/>
      <c r="BF19" s="17"/>
      <c r="BG19" s="17"/>
    </row>
    <row r="20" spans="1:59" s="2" customFormat="1" ht="16.5" customHeight="1">
      <c r="A20" s="18" t="s">
        <v>11</v>
      </c>
      <c r="B20" s="17">
        <v>38</v>
      </c>
      <c r="C20" s="17">
        <v>16</v>
      </c>
      <c r="D20" s="17">
        <f t="shared" si="0"/>
        <v>27</v>
      </c>
      <c r="E20" s="17">
        <v>15</v>
      </c>
      <c r="F20" s="17">
        <v>12</v>
      </c>
      <c r="G20" s="17">
        <f t="shared" si="1"/>
        <v>20</v>
      </c>
      <c r="H20" s="17">
        <v>11</v>
      </c>
      <c r="I20" s="17">
        <v>9</v>
      </c>
      <c r="J20" s="17">
        <f t="shared" si="2"/>
        <v>7</v>
      </c>
      <c r="K20" s="17">
        <v>4</v>
      </c>
      <c r="L20" s="17">
        <v>3</v>
      </c>
      <c r="M20" s="17">
        <v>5794900</v>
      </c>
      <c r="N20" s="17">
        <v>1105100</v>
      </c>
      <c r="O20" s="17">
        <f t="shared" si="3"/>
        <v>8649</v>
      </c>
      <c r="P20" s="17">
        <v>4086</v>
      </c>
      <c r="Q20" s="17">
        <v>4563</v>
      </c>
      <c r="R20" s="17">
        <v>25386</v>
      </c>
      <c r="S20" s="17">
        <v>35540400</v>
      </c>
      <c r="T20" s="17">
        <f t="shared" si="4"/>
        <v>51</v>
      </c>
      <c r="U20" s="17">
        <v>30</v>
      </c>
      <c r="V20" s="17">
        <v>21</v>
      </c>
      <c r="W20" s="17">
        <v>295</v>
      </c>
      <c r="X20" s="17">
        <v>417610</v>
      </c>
      <c r="Y20" s="17">
        <v>0</v>
      </c>
      <c r="Z20" s="17">
        <f t="shared" si="5"/>
        <v>15</v>
      </c>
      <c r="AA20" s="17">
        <v>5</v>
      </c>
      <c r="AB20" s="17">
        <v>10</v>
      </c>
      <c r="AC20" s="17">
        <f t="shared" si="6"/>
        <v>10</v>
      </c>
      <c r="AD20" s="17">
        <v>6</v>
      </c>
      <c r="AE20" s="17">
        <v>4</v>
      </c>
      <c r="AF20" s="17">
        <f t="shared" si="7"/>
        <v>27</v>
      </c>
      <c r="AG20" s="17">
        <v>12</v>
      </c>
      <c r="AH20" s="17">
        <v>15</v>
      </c>
      <c r="AI20" s="17">
        <f t="shared" si="8"/>
        <v>17</v>
      </c>
      <c r="AJ20" s="17">
        <v>7</v>
      </c>
      <c r="AK20" s="17">
        <v>10</v>
      </c>
      <c r="AL20" s="17">
        <f t="shared" si="9"/>
        <v>7</v>
      </c>
      <c r="AM20" s="17">
        <v>4</v>
      </c>
      <c r="AN20" s="17">
        <v>3</v>
      </c>
      <c r="AO20" s="17">
        <f t="shared" si="10"/>
        <v>0</v>
      </c>
      <c r="AP20" s="17">
        <v>0</v>
      </c>
      <c r="AQ20" s="17">
        <v>0</v>
      </c>
      <c r="AR20" s="17">
        <v>35</v>
      </c>
      <c r="AS20" s="17">
        <f t="shared" si="11"/>
        <v>4904</v>
      </c>
      <c r="AT20" s="17">
        <v>2237</v>
      </c>
      <c r="AU20" s="17">
        <v>2667</v>
      </c>
      <c r="AV20" s="17">
        <v>9</v>
      </c>
      <c r="AW20" s="17">
        <f t="shared" si="12"/>
        <v>600</v>
      </c>
      <c r="AX20" s="17">
        <v>440</v>
      </c>
      <c r="AY20" s="17">
        <v>160</v>
      </c>
      <c r="AZ20" s="17"/>
      <c r="BA20" s="17"/>
      <c r="BB20" s="17"/>
      <c r="BC20" s="17"/>
      <c r="BD20" s="17"/>
      <c r="BE20" s="17"/>
      <c r="BF20" s="17"/>
      <c r="BG20" s="17"/>
    </row>
    <row r="21" spans="1:59" s="2" customFormat="1" ht="16.5" customHeight="1">
      <c r="A21" s="18" t="s">
        <v>12</v>
      </c>
      <c r="B21" s="17">
        <v>69</v>
      </c>
      <c r="C21" s="17">
        <v>40</v>
      </c>
      <c r="D21" s="17">
        <f t="shared" si="0"/>
        <v>103</v>
      </c>
      <c r="E21" s="17">
        <v>57</v>
      </c>
      <c r="F21" s="17">
        <v>46</v>
      </c>
      <c r="G21" s="17">
        <f t="shared" si="1"/>
        <v>21</v>
      </c>
      <c r="H21" s="17">
        <v>12</v>
      </c>
      <c r="I21" s="17">
        <v>9</v>
      </c>
      <c r="J21" s="17">
        <f t="shared" si="2"/>
        <v>82</v>
      </c>
      <c r="K21" s="17">
        <v>45</v>
      </c>
      <c r="L21" s="17">
        <v>37</v>
      </c>
      <c r="M21" s="17">
        <v>20338415</v>
      </c>
      <c r="N21" s="17">
        <v>461585</v>
      </c>
      <c r="O21" s="17">
        <f t="shared" si="3"/>
        <v>10438</v>
      </c>
      <c r="P21" s="17">
        <v>4850</v>
      </c>
      <c r="Q21" s="17">
        <v>5588</v>
      </c>
      <c r="R21" s="17">
        <v>39762</v>
      </c>
      <c r="S21" s="17">
        <v>55666800</v>
      </c>
      <c r="T21" s="17">
        <f t="shared" si="4"/>
        <v>218</v>
      </c>
      <c r="U21" s="17">
        <v>120</v>
      </c>
      <c r="V21" s="17">
        <v>98</v>
      </c>
      <c r="W21" s="17">
        <v>1016</v>
      </c>
      <c r="X21" s="17">
        <v>1457398</v>
      </c>
      <c r="Y21" s="17">
        <v>0</v>
      </c>
      <c r="Z21" s="17">
        <f t="shared" si="5"/>
        <v>28</v>
      </c>
      <c r="AA21" s="17">
        <v>16</v>
      </c>
      <c r="AB21" s="17">
        <v>12</v>
      </c>
      <c r="AC21" s="17">
        <f t="shared" si="6"/>
        <v>55</v>
      </c>
      <c r="AD21" s="17">
        <v>30</v>
      </c>
      <c r="AE21" s="17">
        <v>25</v>
      </c>
      <c r="AF21" s="17">
        <f t="shared" si="7"/>
        <v>36</v>
      </c>
      <c r="AG21" s="17">
        <v>21</v>
      </c>
      <c r="AH21" s="17">
        <v>15</v>
      </c>
      <c r="AI21" s="17">
        <f t="shared" si="8"/>
        <v>15</v>
      </c>
      <c r="AJ21" s="17">
        <v>3</v>
      </c>
      <c r="AK21" s="17">
        <v>12</v>
      </c>
      <c r="AL21" s="17">
        <f t="shared" si="9"/>
        <v>29</v>
      </c>
      <c r="AM21" s="17">
        <v>15</v>
      </c>
      <c r="AN21" s="17">
        <v>14</v>
      </c>
      <c r="AO21" s="17">
        <f t="shared" si="10"/>
        <v>818</v>
      </c>
      <c r="AP21" s="17">
        <v>260</v>
      </c>
      <c r="AQ21" s="17">
        <v>558</v>
      </c>
      <c r="AR21" s="17">
        <v>445</v>
      </c>
      <c r="AS21" s="17">
        <f t="shared" si="11"/>
        <v>22099</v>
      </c>
      <c r="AT21" s="17">
        <v>7816</v>
      </c>
      <c r="AU21" s="17">
        <v>14283</v>
      </c>
      <c r="AV21" s="17">
        <v>137</v>
      </c>
      <c r="AW21" s="17">
        <f t="shared" si="12"/>
        <v>745</v>
      </c>
      <c r="AX21" s="17">
        <v>173</v>
      </c>
      <c r="AY21" s="17">
        <v>572</v>
      </c>
      <c r="AZ21" s="17"/>
      <c r="BA21" s="17"/>
      <c r="BB21" s="17"/>
      <c r="BC21" s="17"/>
      <c r="BD21" s="17"/>
      <c r="BE21" s="17"/>
      <c r="BF21" s="17"/>
      <c r="BG21" s="17"/>
    </row>
    <row r="22" spans="1:59" s="2" customFormat="1" ht="16.5" customHeight="1">
      <c r="A22" s="18" t="s">
        <v>13</v>
      </c>
      <c r="B22" s="17">
        <v>46</v>
      </c>
      <c r="C22" s="17">
        <v>4</v>
      </c>
      <c r="D22" s="17">
        <f t="shared" si="0"/>
        <v>75</v>
      </c>
      <c r="E22" s="17">
        <v>40</v>
      </c>
      <c r="F22" s="17">
        <v>35</v>
      </c>
      <c r="G22" s="17">
        <f t="shared" si="1"/>
        <v>16</v>
      </c>
      <c r="H22" s="17">
        <v>10</v>
      </c>
      <c r="I22" s="17">
        <v>6</v>
      </c>
      <c r="J22" s="17">
        <f t="shared" si="2"/>
        <v>59</v>
      </c>
      <c r="K22" s="17">
        <v>30</v>
      </c>
      <c r="L22" s="17">
        <v>29</v>
      </c>
      <c r="M22" s="17">
        <v>13405032</v>
      </c>
      <c r="N22" s="17">
        <v>1594968</v>
      </c>
      <c r="O22" s="17">
        <f t="shared" si="3"/>
        <v>3109</v>
      </c>
      <c r="P22" s="17">
        <v>1418</v>
      </c>
      <c r="Q22" s="17">
        <v>1691</v>
      </c>
      <c r="R22" s="17">
        <v>10621</v>
      </c>
      <c r="S22" s="17">
        <v>14869400</v>
      </c>
      <c r="T22" s="17">
        <f t="shared" si="4"/>
        <v>392</v>
      </c>
      <c r="U22" s="17">
        <v>201</v>
      </c>
      <c r="V22" s="17">
        <v>191</v>
      </c>
      <c r="W22" s="17">
        <v>2041</v>
      </c>
      <c r="X22" s="17">
        <v>3025385</v>
      </c>
      <c r="Y22" s="17">
        <v>2</v>
      </c>
      <c r="Z22" s="17">
        <f t="shared" si="5"/>
        <v>15</v>
      </c>
      <c r="AA22" s="17">
        <v>11</v>
      </c>
      <c r="AB22" s="17">
        <v>4</v>
      </c>
      <c r="AC22" s="17">
        <f t="shared" si="6"/>
        <v>10</v>
      </c>
      <c r="AD22" s="17">
        <v>7</v>
      </c>
      <c r="AE22" s="17">
        <v>3</v>
      </c>
      <c r="AF22" s="17">
        <f t="shared" si="7"/>
        <v>151</v>
      </c>
      <c r="AG22" s="17">
        <v>97</v>
      </c>
      <c r="AH22" s="17">
        <v>54</v>
      </c>
      <c r="AI22" s="17">
        <f t="shared" si="8"/>
        <v>32</v>
      </c>
      <c r="AJ22" s="17">
        <v>6</v>
      </c>
      <c r="AK22" s="17">
        <v>26</v>
      </c>
      <c r="AL22" s="17">
        <f t="shared" si="9"/>
        <v>212</v>
      </c>
      <c r="AM22" s="17">
        <v>115</v>
      </c>
      <c r="AN22" s="17">
        <v>97</v>
      </c>
      <c r="AO22" s="17">
        <f t="shared" si="10"/>
        <v>0</v>
      </c>
      <c r="AP22" s="17">
        <v>0</v>
      </c>
      <c r="AQ22" s="17">
        <v>0</v>
      </c>
      <c r="AR22" s="17">
        <v>117</v>
      </c>
      <c r="AS22" s="17">
        <f t="shared" si="11"/>
        <v>22106</v>
      </c>
      <c r="AT22" s="17">
        <v>10422</v>
      </c>
      <c r="AU22" s="17">
        <v>11684</v>
      </c>
      <c r="AV22" s="17">
        <v>0</v>
      </c>
      <c r="AW22" s="17">
        <f t="shared" si="12"/>
        <v>0</v>
      </c>
      <c r="AX22" s="17">
        <v>0</v>
      </c>
      <c r="AY22" s="17">
        <v>0</v>
      </c>
      <c r="AZ22" s="17"/>
      <c r="BA22" s="17"/>
      <c r="BB22" s="17"/>
      <c r="BC22" s="17"/>
      <c r="BD22" s="17"/>
      <c r="BE22" s="17"/>
      <c r="BF22" s="17"/>
      <c r="BG22" s="17"/>
    </row>
    <row r="23" spans="1:59" s="2" customFormat="1" ht="16.5" customHeight="1">
      <c r="A23" s="18" t="s">
        <v>14</v>
      </c>
      <c r="B23" s="17">
        <v>23</v>
      </c>
      <c r="C23" s="17">
        <v>16</v>
      </c>
      <c r="D23" s="17">
        <f t="shared" si="0"/>
        <v>37</v>
      </c>
      <c r="E23" s="17">
        <v>16</v>
      </c>
      <c r="F23" s="17">
        <v>21</v>
      </c>
      <c r="G23" s="17">
        <f t="shared" si="1"/>
        <v>5</v>
      </c>
      <c r="H23" s="17">
        <v>5</v>
      </c>
      <c r="I23" s="17">
        <v>0</v>
      </c>
      <c r="J23" s="17">
        <f t="shared" si="2"/>
        <v>32</v>
      </c>
      <c r="K23" s="17">
        <v>11</v>
      </c>
      <c r="L23" s="17">
        <v>21</v>
      </c>
      <c r="M23" s="17">
        <v>9717600</v>
      </c>
      <c r="N23" s="17">
        <v>1089700</v>
      </c>
      <c r="O23" s="17">
        <f t="shared" si="3"/>
        <v>357</v>
      </c>
      <c r="P23" s="17">
        <v>195</v>
      </c>
      <c r="Q23" s="17">
        <v>162</v>
      </c>
      <c r="R23" s="17">
        <v>996</v>
      </c>
      <c r="S23" s="17">
        <v>1566600</v>
      </c>
      <c r="T23" s="17">
        <f t="shared" si="4"/>
        <v>2984</v>
      </c>
      <c r="U23" s="17">
        <v>1289</v>
      </c>
      <c r="V23" s="17">
        <v>1695</v>
      </c>
      <c r="W23" s="17">
        <v>3904</v>
      </c>
      <c r="X23" s="17">
        <v>4495894</v>
      </c>
      <c r="Y23" s="17">
        <v>0</v>
      </c>
      <c r="Z23" s="17">
        <f t="shared" si="5"/>
        <v>10</v>
      </c>
      <c r="AA23" s="17">
        <v>7</v>
      </c>
      <c r="AB23" s="17">
        <v>3</v>
      </c>
      <c r="AC23" s="17">
        <f t="shared" si="6"/>
        <v>12</v>
      </c>
      <c r="AD23" s="17">
        <v>3</v>
      </c>
      <c r="AE23" s="17">
        <v>9</v>
      </c>
      <c r="AF23" s="17">
        <f t="shared" si="7"/>
        <v>20</v>
      </c>
      <c r="AG23" s="17">
        <v>12</v>
      </c>
      <c r="AH23" s="17">
        <v>8</v>
      </c>
      <c r="AI23" s="17">
        <f t="shared" si="8"/>
        <v>70</v>
      </c>
      <c r="AJ23" s="17">
        <v>33</v>
      </c>
      <c r="AK23" s="17">
        <v>37</v>
      </c>
      <c r="AL23" s="17">
        <f t="shared" si="9"/>
        <v>25</v>
      </c>
      <c r="AM23" s="17">
        <v>10</v>
      </c>
      <c r="AN23" s="17">
        <v>15</v>
      </c>
      <c r="AO23" s="17">
        <f t="shared" si="10"/>
        <v>36</v>
      </c>
      <c r="AP23" s="17">
        <v>20</v>
      </c>
      <c r="AQ23" s="17">
        <v>16</v>
      </c>
      <c r="AR23" s="17">
        <v>24</v>
      </c>
      <c r="AS23" s="17">
        <f t="shared" si="11"/>
        <v>4400</v>
      </c>
      <c r="AT23" s="17">
        <v>2500</v>
      </c>
      <c r="AU23" s="17">
        <v>1900</v>
      </c>
      <c r="AV23" s="17">
        <v>4</v>
      </c>
      <c r="AW23" s="17">
        <f t="shared" si="12"/>
        <v>32</v>
      </c>
      <c r="AX23" s="17">
        <v>14</v>
      </c>
      <c r="AY23" s="17">
        <v>18</v>
      </c>
      <c r="AZ23" s="17"/>
      <c r="BA23" s="17"/>
      <c r="BB23" s="17"/>
      <c r="BC23" s="17"/>
      <c r="BD23" s="17"/>
      <c r="BE23" s="17"/>
      <c r="BF23" s="17"/>
      <c r="BG23" s="17"/>
    </row>
    <row r="24" spans="1:59" s="2" customFormat="1" ht="16.5" customHeight="1">
      <c r="A24" s="18" t="s">
        <v>15</v>
      </c>
      <c r="B24" s="17">
        <v>37</v>
      </c>
      <c r="C24" s="17">
        <v>8</v>
      </c>
      <c r="D24" s="17">
        <f t="shared" si="0"/>
        <v>81</v>
      </c>
      <c r="E24" s="17">
        <v>44</v>
      </c>
      <c r="F24" s="17">
        <v>37</v>
      </c>
      <c r="G24" s="17">
        <f t="shared" si="1"/>
        <v>79</v>
      </c>
      <c r="H24" s="17">
        <v>44</v>
      </c>
      <c r="I24" s="17">
        <v>35</v>
      </c>
      <c r="J24" s="17">
        <f t="shared" si="2"/>
        <v>2</v>
      </c>
      <c r="K24" s="17">
        <v>0</v>
      </c>
      <c r="L24" s="17">
        <v>2</v>
      </c>
      <c r="M24" s="17">
        <v>12567536</v>
      </c>
      <c r="N24" s="17">
        <v>698179</v>
      </c>
      <c r="O24" s="17">
        <f t="shared" si="3"/>
        <v>326</v>
      </c>
      <c r="P24" s="17">
        <v>183</v>
      </c>
      <c r="Q24" s="17">
        <v>143</v>
      </c>
      <c r="R24" s="17">
        <v>2717</v>
      </c>
      <c r="S24" s="17">
        <v>4890600</v>
      </c>
      <c r="T24" s="17">
        <f t="shared" si="4"/>
        <v>285</v>
      </c>
      <c r="U24" s="17">
        <v>148</v>
      </c>
      <c r="V24" s="17">
        <v>137</v>
      </c>
      <c r="W24" s="17">
        <v>1710</v>
      </c>
      <c r="X24" s="17">
        <v>2061901</v>
      </c>
      <c r="Y24" s="17">
        <v>0</v>
      </c>
      <c r="Z24" s="17">
        <f t="shared" si="5"/>
        <v>23</v>
      </c>
      <c r="AA24" s="17">
        <v>9</v>
      </c>
      <c r="AB24" s="17">
        <v>14</v>
      </c>
      <c r="AC24" s="17">
        <f t="shared" si="6"/>
        <v>9</v>
      </c>
      <c r="AD24" s="17">
        <v>3</v>
      </c>
      <c r="AE24" s="17">
        <v>6</v>
      </c>
      <c r="AF24" s="17">
        <f t="shared" si="7"/>
        <v>106</v>
      </c>
      <c r="AG24" s="17">
        <v>64</v>
      </c>
      <c r="AH24" s="17">
        <v>42</v>
      </c>
      <c r="AI24" s="17">
        <f t="shared" si="8"/>
        <v>1</v>
      </c>
      <c r="AJ24" s="17">
        <v>0</v>
      </c>
      <c r="AK24" s="17">
        <v>1</v>
      </c>
      <c r="AL24" s="17">
        <f t="shared" si="9"/>
        <v>35</v>
      </c>
      <c r="AM24" s="17">
        <v>24</v>
      </c>
      <c r="AN24" s="17">
        <v>11</v>
      </c>
      <c r="AO24" s="17">
        <f t="shared" si="10"/>
        <v>2</v>
      </c>
      <c r="AP24" s="17">
        <v>2</v>
      </c>
      <c r="AQ24" s="17">
        <v>0</v>
      </c>
      <c r="AR24" s="17">
        <v>45</v>
      </c>
      <c r="AS24" s="17">
        <f t="shared" si="11"/>
        <v>1566</v>
      </c>
      <c r="AT24" s="17">
        <v>446</v>
      </c>
      <c r="AU24" s="17">
        <v>1120</v>
      </c>
      <c r="AV24" s="17">
        <v>14</v>
      </c>
      <c r="AW24" s="17">
        <f t="shared" si="12"/>
        <v>242</v>
      </c>
      <c r="AX24" s="17">
        <v>78</v>
      </c>
      <c r="AY24" s="17">
        <v>164</v>
      </c>
      <c r="AZ24" s="17"/>
      <c r="BA24" s="17"/>
      <c r="BB24" s="17"/>
      <c r="BC24" s="17"/>
      <c r="BD24" s="17"/>
      <c r="BE24" s="17"/>
      <c r="BF24" s="17"/>
      <c r="BG24" s="17"/>
    </row>
    <row r="25" spans="1:59" s="2" customFormat="1" ht="16.5" customHeight="1">
      <c r="A25" s="18" t="s">
        <v>16</v>
      </c>
      <c r="B25" s="17">
        <v>0</v>
      </c>
      <c r="C25" s="17">
        <v>3</v>
      </c>
      <c r="D25" s="17">
        <f t="shared" si="0"/>
        <v>3</v>
      </c>
      <c r="E25" s="17">
        <v>2</v>
      </c>
      <c r="F25" s="17">
        <v>1</v>
      </c>
      <c r="G25" s="17">
        <f t="shared" si="1"/>
        <v>0</v>
      </c>
      <c r="H25" s="17">
        <v>0</v>
      </c>
      <c r="I25" s="17">
        <v>0</v>
      </c>
      <c r="J25" s="17">
        <f t="shared" si="2"/>
        <v>3</v>
      </c>
      <c r="K25" s="17">
        <v>2</v>
      </c>
      <c r="L25" s="17">
        <v>1</v>
      </c>
      <c r="M25" s="17">
        <v>303530</v>
      </c>
      <c r="N25" s="17">
        <v>-64530</v>
      </c>
      <c r="O25" s="17">
        <f t="shared" si="3"/>
        <v>93</v>
      </c>
      <c r="P25" s="17">
        <v>58</v>
      </c>
      <c r="Q25" s="17">
        <v>35</v>
      </c>
      <c r="R25" s="17">
        <v>245</v>
      </c>
      <c r="S25" s="17">
        <v>343000</v>
      </c>
      <c r="T25" s="17">
        <f t="shared" si="4"/>
        <v>383</v>
      </c>
      <c r="U25" s="17">
        <v>227</v>
      </c>
      <c r="V25" s="17">
        <v>156</v>
      </c>
      <c r="W25" s="17">
        <v>1070</v>
      </c>
      <c r="X25" s="17">
        <v>1244520</v>
      </c>
      <c r="Y25" s="17">
        <v>0</v>
      </c>
      <c r="Z25" s="17">
        <f t="shared" si="5"/>
        <v>0</v>
      </c>
      <c r="AA25" s="17">
        <v>0</v>
      </c>
      <c r="AB25" s="17">
        <v>0</v>
      </c>
      <c r="AC25" s="17">
        <f t="shared" si="6"/>
        <v>0</v>
      </c>
      <c r="AD25" s="17">
        <v>0</v>
      </c>
      <c r="AE25" s="17">
        <v>0</v>
      </c>
      <c r="AF25" s="17">
        <f t="shared" si="7"/>
        <v>0</v>
      </c>
      <c r="AG25" s="17">
        <v>0</v>
      </c>
      <c r="AH25" s="17">
        <v>0</v>
      </c>
      <c r="AI25" s="17">
        <f t="shared" si="8"/>
        <v>0</v>
      </c>
      <c r="AJ25" s="17">
        <v>0</v>
      </c>
      <c r="AK25" s="17">
        <v>0</v>
      </c>
      <c r="AL25" s="17">
        <f t="shared" si="9"/>
        <v>0</v>
      </c>
      <c r="AM25" s="17">
        <v>0</v>
      </c>
      <c r="AN25" s="17">
        <v>0</v>
      </c>
      <c r="AO25" s="17">
        <f t="shared" si="10"/>
        <v>0</v>
      </c>
      <c r="AP25" s="17">
        <v>0</v>
      </c>
      <c r="AQ25" s="17">
        <v>0</v>
      </c>
      <c r="AR25" s="17">
        <v>66</v>
      </c>
      <c r="AS25" s="17">
        <f t="shared" si="11"/>
        <v>2368</v>
      </c>
      <c r="AT25" s="17">
        <v>1021</v>
      </c>
      <c r="AU25" s="17">
        <v>1347</v>
      </c>
      <c r="AV25" s="17">
        <v>26</v>
      </c>
      <c r="AW25" s="17">
        <f t="shared" si="12"/>
        <v>119</v>
      </c>
      <c r="AX25" s="17">
        <v>1</v>
      </c>
      <c r="AY25" s="17">
        <v>118</v>
      </c>
      <c r="AZ25" s="17"/>
      <c r="BA25" s="17"/>
      <c r="BB25" s="17"/>
      <c r="BC25" s="17"/>
      <c r="BD25" s="17"/>
      <c r="BE25" s="17"/>
      <c r="BF25" s="17"/>
      <c r="BG25" s="17"/>
    </row>
    <row r="26" spans="1:59" s="2" customFormat="1" ht="16.5" customHeight="1">
      <c r="A26" s="18" t="s">
        <v>17</v>
      </c>
      <c r="B26" s="17">
        <v>11</v>
      </c>
      <c r="C26" s="17">
        <v>9</v>
      </c>
      <c r="D26" s="17">
        <f t="shared" si="0"/>
        <v>13</v>
      </c>
      <c r="E26" s="17">
        <v>7</v>
      </c>
      <c r="F26" s="17">
        <v>6</v>
      </c>
      <c r="G26" s="17">
        <f t="shared" si="1"/>
        <v>13</v>
      </c>
      <c r="H26" s="17">
        <v>7</v>
      </c>
      <c r="I26" s="17">
        <v>6</v>
      </c>
      <c r="J26" s="17">
        <f t="shared" si="2"/>
        <v>0</v>
      </c>
      <c r="K26" s="17">
        <v>0</v>
      </c>
      <c r="L26" s="17">
        <v>0</v>
      </c>
      <c r="M26" s="17">
        <v>2793881</v>
      </c>
      <c r="N26" s="17">
        <v>2222119</v>
      </c>
      <c r="O26" s="17">
        <f t="shared" si="3"/>
        <v>1330</v>
      </c>
      <c r="P26" s="17">
        <v>629</v>
      </c>
      <c r="Q26" s="17">
        <v>701</v>
      </c>
      <c r="R26" s="17">
        <v>7490</v>
      </c>
      <c r="S26" s="17">
        <v>10486000</v>
      </c>
      <c r="T26" s="17">
        <f t="shared" si="4"/>
        <v>2</v>
      </c>
      <c r="U26" s="17">
        <v>0</v>
      </c>
      <c r="V26" s="17">
        <v>2</v>
      </c>
      <c r="W26" s="17">
        <v>12</v>
      </c>
      <c r="X26" s="17">
        <v>18000</v>
      </c>
      <c r="Y26" s="17">
        <v>11</v>
      </c>
      <c r="Z26" s="17">
        <f t="shared" si="5"/>
        <v>7</v>
      </c>
      <c r="AA26" s="17">
        <v>2</v>
      </c>
      <c r="AB26" s="17">
        <v>5</v>
      </c>
      <c r="AC26" s="17">
        <f t="shared" si="6"/>
        <v>6</v>
      </c>
      <c r="AD26" s="17">
        <v>2</v>
      </c>
      <c r="AE26" s="17">
        <v>4</v>
      </c>
      <c r="AF26" s="17">
        <f t="shared" si="7"/>
        <v>11</v>
      </c>
      <c r="AG26" s="17">
        <v>6</v>
      </c>
      <c r="AH26" s="17">
        <v>5</v>
      </c>
      <c r="AI26" s="17">
        <f t="shared" si="8"/>
        <v>2</v>
      </c>
      <c r="AJ26" s="17">
        <v>0</v>
      </c>
      <c r="AK26" s="17">
        <v>2</v>
      </c>
      <c r="AL26" s="17">
        <f t="shared" si="9"/>
        <v>4</v>
      </c>
      <c r="AM26" s="17">
        <v>1</v>
      </c>
      <c r="AN26" s="17">
        <v>3</v>
      </c>
      <c r="AO26" s="17">
        <f t="shared" si="10"/>
        <v>0</v>
      </c>
      <c r="AP26" s="17">
        <v>0</v>
      </c>
      <c r="AQ26" s="17">
        <v>0</v>
      </c>
      <c r="AR26" s="17">
        <v>0</v>
      </c>
      <c r="AS26" s="17">
        <f t="shared" si="11"/>
        <v>0</v>
      </c>
      <c r="AT26" s="17">
        <v>0</v>
      </c>
      <c r="AU26" s="17">
        <v>0</v>
      </c>
      <c r="AV26" s="17">
        <v>37</v>
      </c>
      <c r="AW26" s="17">
        <f t="shared" si="12"/>
        <v>337</v>
      </c>
      <c r="AX26" s="17">
        <v>37</v>
      </c>
      <c r="AY26" s="17">
        <v>300</v>
      </c>
      <c r="AZ26" s="17"/>
      <c r="BA26" s="17"/>
      <c r="BB26" s="17"/>
      <c r="BC26" s="17"/>
      <c r="BD26" s="17"/>
      <c r="BE26" s="17"/>
      <c r="BF26" s="17"/>
      <c r="BG26" s="17"/>
    </row>
    <row r="27" spans="1:59" s="2" customFormat="1" ht="16.5" customHeight="1">
      <c r="A27" s="18" t="s">
        <v>18</v>
      </c>
      <c r="B27" s="17">
        <v>34</v>
      </c>
      <c r="C27" s="17">
        <v>14</v>
      </c>
      <c r="D27" s="17">
        <f t="shared" si="0"/>
        <v>11</v>
      </c>
      <c r="E27" s="17">
        <v>10</v>
      </c>
      <c r="F27" s="17">
        <v>1</v>
      </c>
      <c r="G27" s="17">
        <f t="shared" si="1"/>
        <v>3</v>
      </c>
      <c r="H27" s="17">
        <v>2</v>
      </c>
      <c r="I27" s="17">
        <v>1</v>
      </c>
      <c r="J27" s="17">
        <f t="shared" si="2"/>
        <v>8</v>
      </c>
      <c r="K27" s="17">
        <v>8</v>
      </c>
      <c r="L27" s="17">
        <v>0</v>
      </c>
      <c r="M27" s="17">
        <v>3118408</v>
      </c>
      <c r="N27" s="17">
        <v>4195592</v>
      </c>
      <c r="O27" s="17">
        <f t="shared" si="3"/>
        <v>965</v>
      </c>
      <c r="P27" s="17">
        <v>439</v>
      </c>
      <c r="Q27" s="17">
        <v>526</v>
      </c>
      <c r="R27" s="17">
        <v>2283</v>
      </c>
      <c r="S27" s="17">
        <v>3196200</v>
      </c>
      <c r="T27" s="17">
        <f t="shared" si="4"/>
        <v>22</v>
      </c>
      <c r="U27" s="17">
        <v>19</v>
      </c>
      <c r="V27" s="17">
        <v>3</v>
      </c>
      <c r="W27" s="17">
        <v>90</v>
      </c>
      <c r="X27" s="17">
        <v>134100</v>
      </c>
      <c r="Y27" s="17">
        <v>0</v>
      </c>
      <c r="Z27" s="17">
        <f t="shared" si="5"/>
        <v>8</v>
      </c>
      <c r="AA27" s="17">
        <v>4</v>
      </c>
      <c r="AB27" s="17">
        <v>4</v>
      </c>
      <c r="AC27" s="17">
        <f t="shared" si="6"/>
        <v>41</v>
      </c>
      <c r="AD27" s="17">
        <v>26</v>
      </c>
      <c r="AE27" s="17">
        <v>15</v>
      </c>
      <c r="AF27" s="17">
        <f t="shared" si="7"/>
        <v>118</v>
      </c>
      <c r="AG27" s="17">
        <v>54</v>
      </c>
      <c r="AH27" s="17">
        <v>64</v>
      </c>
      <c r="AI27" s="17">
        <f t="shared" si="8"/>
        <v>3</v>
      </c>
      <c r="AJ27" s="17">
        <v>2</v>
      </c>
      <c r="AK27" s="17">
        <v>1</v>
      </c>
      <c r="AL27" s="17">
        <f t="shared" si="9"/>
        <v>61</v>
      </c>
      <c r="AM27" s="17">
        <v>35</v>
      </c>
      <c r="AN27" s="17">
        <v>26</v>
      </c>
      <c r="AO27" s="17">
        <f t="shared" si="10"/>
        <v>0</v>
      </c>
      <c r="AP27" s="17">
        <v>0</v>
      </c>
      <c r="AQ27" s="17">
        <v>0</v>
      </c>
      <c r="AR27" s="17">
        <v>10</v>
      </c>
      <c r="AS27" s="17">
        <f t="shared" si="11"/>
        <v>13500</v>
      </c>
      <c r="AT27" s="17">
        <v>6500</v>
      </c>
      <c r="AU27" s="17">
        <v>7000</v>
      </c>
      <c r="AV27" s="17">
        <v>5</v>
      </c>
      <c r="AW27" s="17">
        <f t="shared" si="12"/>
        <v>311</v>
      </c>
      <c r="AX27" s="17">
        <v>70</v>
      </c>
      <c r="AY27" s="17">
        <v>241</v>
      </c>
      <c r="AZ27" s="17"/>
      <c r="BA27" s="17"/>
      <c r="BB27" s="17"/>
      <c r="BC27" s="17"/>
      <c r="BD27" s="17"/>
      <c r="BE27" s="17"/>
      <c r="BF27" s="17"/>
      <c r="BG27" s="17"/>
    </row>
    <row r="28" spans="1:59" s="2" customFormat="1" ht="16.5" customHeight="1">
      <c r="A28" s="18" t="s">
        <v>19</v>
      </c>
      <c r="B28" s="17">
        <v>21</v>
      </c>
      <c r="C28" s="17">
        <v>4</v>
      </c>
      <c r="D28" s="17">
        <f t="shared" si="0"/>
        <v>31</v>
      </c>
      <c r="E28" s="17">
        <v>20</v>
      </c>
      <c r="F28" s="17">
        <v>11</v>
      </c>
      <c r="G28" s="17">
        <f t="shared" si="1"/>
        <v>7</v>
      </c>
      <c r="H28" s="17">
        <v>2</v>
      </c>
      <c r="I28" s="17">
        <v>5</v>
      </c>
      <c r="J28" s="17">
        <f t="shared" si="2"/>
        <v>24</v>
      </c>
      <c r="K28" s="17">
        <v>18</v>
      </c>
      <c r="L28" s="17">
        <v>6</v>
      </c>
      <c r="M28" s="17">
        <v>4524621</v>
      </c>
      <c r="N28" s="17">
        <v>2875379</v>
      </c>
      <c r="O28" s="17">
        <f t="shared" si="3"/>
        <v>3036</v>
      </c>
      <c r="P28" s="17">
        <v>1439</v>
      </c>
      <c r="Q28" s="17">
        <v>1597</v>
      </c>
      <c r="R28" s="17">
        <v>8654</v>
      </c>
      <c r="S28" s="17">
        <v>12115600</v>
      </c>
      <c r="T28" s="17">
        <f t="shared" si="4"/>
        <v>262</v>
      </c>
      <c r="U28" s="17">
        <v>109</v>
      </c>
      <c r="V28" s="17">
        <v>153</v>
      </c>
      <c r="W28" s="17">
        <v>949</v>
      </c>
      <c r="X28" s="17">
        <v>1243500</v>
      </c>
      <c r="Y28" s="17">
        <v>0</v>
      </c>
      <c r="Z28" s="17">
        <f t="shared" si="5"/>
        <v>17</v>
      </c>
      <c r="AA28" s="17">
        <v>10</v>
      </c>
      <c r="AB28" s="17">
        <v>7</v>
      </c>
      <c r="AC28" s="17">
        <f t="shared" si="6"/>
        <v>28</v>
      </c>
      <c r="AD28" s="17">
        <v>19</v>
      </c>
      <c r="AE28" s="17">
        <v>9</v>
      </c>
      <c r="AF28" s="17">
        <f t="shared" si="7"/>
        <v>29</v>
      </c>
      <c r="AG28" s="17">
        <v>18</v>
      </c>
      <c r="AH28" s="17">
        <v>11</v>
      </c>
      <c r="AI28" s="17">
        <f t="shared" si="8"/>
        <v>13</v>
      </c>
      <c r="AJ28" s="17">
        <v>4</v>
      </c>
      <c r="AK28" s="17">
        <v>9</v>
      </c>
      <c r="AL28" s="17">
        <f t="shared" si="9"/>
        <v>254</v>
      </c>
      <c r="AM28" s="17">
        <v>113</v>
      </c>
      <c r="AN28" s="17">
        <v>141</v>
      </c>
      <c r="AO28" s="17">
        <f t="shared" si="10"/>
        <v>0</v>
      </c>
      <c r="AP28" s="17">
        <v>0</v>
      </c>
      <c r="AQ28" s="17">
        <v>0</v>
      </c>
      <c r="AR28" s="17">
        <v>6</v>
      </c>
      <c r="AS28" s="17">
        <f t="shared" si="11"/>
        <v>5617</v>
      </c>
      <c r="AT28" s="17">
        <v>2359</v>
      </c>
      <c r="AU28" s="17">
        <v>3258</v>
      </c>
      <c r="AV28" s="17">
        <v>6</v>
      </c>
      <c r="AW28" s="17">
        <f t="shared" si="12"/>
        <v>398</v>
      </c>
      <c r="AX28" s="17">
        <v>45</v>
      </c>
      <c r="AY28" s="17">
        <v>353</v>
      </c>
      <c r="AZ28" s="17"/>
      <c r="BA28" s="17"/>
      <c r="BB28" s="17"/>
      <c r="BC28" s="17"/>
      <c r="BD28" s="17"/>
      <c r="BE28" s="17"/>
      <c r="BF28" s="17"/>
      <c r="BG28" s="17"/>
    </row>
    <row r="29" spans="1:59" s="2" customFormat="1" ht="16.5" customHeight="1">
      <c r="A29" s="18" t="s">
        <v>20</v>
      </c>
      <c r="B29" s="17">
        <v>4</v>
      </c>
      <c r="C29" s="17">
        <v>3</v>
      </c>
      <c r="D29" s="17">
        <f t="shared" si="0"/>
        <v>2</v>
      </c>
      <c r="E29" s="17">
        <v>2</v>
      </c>
      <c r="F29" s="17">
        <v>0</v>
      </c>
      <c r="G29" s="17">
        <f t="shared" si="1"/>
        <v>2</v>
      </c>
      <c r="H29" s="17">
        <v>2</v>
      </c>
      <c r="I29" s="17">
        <v>0</v>
      </c>
      <c r="J29" s="17">
        <f t="shared" si="2"/>
        <v>0</v>
      </c>
      <c r="K29" s="17">
        <v>0</v>
      </c>
      <c r="L29" s="17">
        <v>0</v>
      </c>
      <c r="M29" s="17">
        <v>827256</v>
      </c>
      <c r="N29" s="17">
        <v>266484</v>
      </c>
      <c r="O29" s="17">
        <f t="shared" si="3"/>
        <v>480</v>
      </c>
      <c r="P29" s="17">
        <v>250</v>
      </c>
      <c r="Q29" s="17">
        <v>230</v>
      </c>
      <c r="R29" s="17">
        <v>1826</v>
      </c>
      <c r="S29" s="17">
        <v>2556400</v>
      </c>
      <c r="T29" s="17">
        <f t="shared" si="4"/>
        <v>47</v>
      </c>
      <c r="U29" s="17">
        <v>26</v>
      </c>
      <c r="V29" s="17">
        <v>21</v>
      </c>
      <c r="W29" s="17">
        <v>267</v>
      </c>
      <c r="X29" s="17">
        <v>400500</v>
      </c>
      <c r="Y29" s="17">
        <v>0</v>
      </c>
      <c r="Z29" s="17">
        <f t="shared" si="5"/>
        <v>2</v>
      </c>
      <c r="AA29" s="17">
        <v>0</v>
      </c>
      <c r="AB29" s="17">
        <v>2</v>
      </c>
      <c r="AC29" s="17">
        <f t="shared" si="6"/>
        <v>13</v>
      </c>
      <c r="AD29" s="17">
        <v>6</v>
      </c>
      <c r="AE29" s="17">
        <v>7</v>
      </c>
      <c r="AF29" s="17">
        <f t="shared" si="7"/>
        <v>1</v>
      </c>
      <c r="AG29" s="17">
        <v>0</v>
      </c>
      <c r="AH29" s="17">
        <v>1</v>
      </c>
      <c r="AI29" s="17">
        <f t="shared" si="8"/>
        <v>2</v>
      </c>
      <c r="AJ29" s="17">
        <v>0</v>
      </c>
      <c r="AK29" s="17">
        <v>2</v>
      </c>
      <c r="AL29" s="17">
        <f t="shared" si="9"/>
        <v>29</v>
      </c>
      <c r="AM29" s="17">
        <v>12</v>
      </c>
      <c r="AN29" s="17">
        <v>17</v>
      </c>
      <c r="AO29" s="17">
        <f t="shared" si="10"/>
        <v>250</v>
      </c>
      <c r="AP29" s="17">
        <v>84</v>
      </c>
      <c r="AQ29" s="17">
        <v>166</v>
      </c>
      <c r="AR29" s="17">
        <v>5</v>
      </c>
      <c r="AS29" s="17">
        <f t="shared" si="11"/>
        <v>1490</v>
      </c>
      <c r="AT29" s="17">
        <v>667</v>
      </c>
      <c r="AU29" s="17">
        <v>823</v>
      </c>
      <c r="AV29" s="17">
        <v>5</v>
      </c>
      <c r="AW29" s="17">
        <f t="shared" si="12"/>
        <v>733</v>
      </c>
      <c r="AX29" s="17">
        <v>10</v>
      </c>
      <c r="AY29" s="17">
        <v>723</v>
      </c>
      <c r="AZ29" s="17"/>
      <c r="BA29" s="17"/>
      <c r="BB29" s="17"/>
      <c r="BC29" s="17"/>
      <c r="BD29" s="17"/>
      <c r="BE29" s="17"/>
      <c r="BF29" s="17"/>
      <c r="BG29" s="17"/>
    </row>
    <row r="30" spans="1:59" s="2" customFormat="1" ht="16.5" customHeight="1">
      <c r="A30" s="18" t="s">
        <v>21</v>
      </c>
      <c r="B30" s="17">
        <v>23</v>
      </c>
      <c r="C30" s="17">
        <v>20</v>
      </c>
      <c r="D30" s="17">
        <f t="shared" si="0"/>
        <v>38</v>
      </c>
      <c r="E30" s="17">
        <v>19</v>
      </c>
      <c r="F30" s="17">
        <v>19</v>
      </c>
      <c r="G30" s="17">
        <f t="shared" si="1"/>
        <v>31</v>
      </c>
      <c r="H30" s="17">
        <v>15</v>
      </c>
      <c r="I30" s="17">
        <v>16</v>
      </c>
      <c r="J30" s="17">
        <f t="shared" si="2"/>
        <v>7</v>
      </c>
      <c r="K30" s="17">
        <v>4</v>
      </c>
      <c r="L30" s="17">
        <v>3</v>
      </c>
      <c r="M30" s="17">
        <v>5940000</v>
      </c>
      <c r="N30" s="17">
        <v>0</v>
      </c>
      <c r="O30" s="17">
        <f t="shared" si="3"/>
        <v>795</v>
      </c>
      <c r="P30" s="17">
        <v>364</v>
      </c>
      <c r="Q30" s="17">
        <v>431</v>
      </c>
      <c r="R30" s="17">
        <v>2245</v>
      </c>
      <c r="S30" s="17">
        <v>3143000</v>
      </c>
      <c r="T30" s="17">
        <f t="shared" si="4"/>
        <v>108</v>
      </c>
      <c r="U30" s="17">
        <v>55</v>
      </c>
      <c r="V30" s="17">
        <v>53</v>
      </c>
      <c r="W30" s="17">
        <v>597</v>
      </c>
      <c r="X30" s="17">
        <v>620500</v>
      </c>
      <c r="Y30" s="17">
        <v>0</v>
      </c>
      <c r="Z30" s="17">
        <f t="shared" si="5"/>
        <v>2</v>
      </c>
      <c r="AA30" s="17">
        <v>1</v>
      </c>
      <c r="AB30" s="17">
        <v>1</v>
      </c>
      <c r="AC30" s="17">
        <f t="shared" si="6"/>
        <v>24</v>
      </c>
      <c r="AD30" s="17">
        <v>4</v>
      </c>
      <c r="AE30" s="17">
        <v>20</v>
      </c>
      <c r="AF30" s="17">
        <f t="shared" si="7"/>
        <v>87</v>
      </c>
      <c r="AG30" s="17">
        <v>46</v>
      </c>
      <c r="AH30" s="17">
        <v>41</v>
      </c>
      <c r="AI30" s="17">
        <f t="shared" si="8"/>
        <v>6</v>
      </c>
      <c r="AJ30" s="17">
        <v>0</v>
      </c>
      <c r="AK30" s="17">
        <v>6</v>
      </c>
      <c r="AL30" s="17">
        <f t="shared" si="9"/>
        <v>17</v>
      </c>
      <c r="AM30" s="17">
        <v>10</v>
      </c>
      <c r="AN30" s="17">
        <v>7</v>
      </c>
      <c r="AO30" s="17">
        <f t="shared" si="10"/>
        <v>1267</v>
      </c>
      <c r="AP30" s="17">
        <v>183</v>
      </c>
      <c r="AQ30" s="17">
        <v>1084</v>
      </c>
      <c r="AR30" s="17">
        <v>25</v>
      </c>
      <c r="AS30" s="17">
        <f t="shared" si="11"/>
        <v>11437</v>
      </c>
      <c r="AT30" s="17">
        <v>5700</v>
      </c>
      <c r="AU30" s="17">
        <v>5737</v>
      </c>
      <c r="AV30" s="17">
        <v>7</v>
      </c>
      <c r="AW30" s="17">
        <f t="shared" si="12"/>
        <v>67</v>
      </c>
      <c r="AX30" s="17">
        <v>10</v>
      </c>
      <c r="AY30" s="17">
        <v>57</v>
      </c>
      <c r="AZ30" s="17"/>
      <c r="BA30" s="17"/>
      <c r="BB30" s="17"/>
      <c r="BC30" s="17"/>
      <c r="BD30" s="17"/>
      <c r="BE30" s="17"/>
      <c r="BF30" s="17"/>
      <c r="BG30" s="17"/>
    </row>
    <row r="31" spans="1:59" s="2" customFormat="1" ht="16.5" customHeight="1">
      <c r="A31" s="16" t="s">
        <v>412</v>
      </c>
      <c r="B31" s="15">
        <v>102</v>
      </c>
      <c r="C31" s="15">
        <v>68</v>
      </c>
      <c r="D31" s="15">
        <f t="shared" si="0"/>
        <v>112</v>
      </c>
      <c r="E31" s="15">
        <v>55</v>
      </c>
      <c r="F31" s="15">
        <v>57</v>
      </c>
      <c r="G31" s="15">
        <f t="shared" si="1"/>
        <v>62</v>
      </c>
      <c r="H31" s="15">
        <v>32</v>
      </c>
      <c r="I31" s="15">
        <v>30</v>
      </c>
      <c r="J31" s="15">
        <f t="shared" si="2"/>
        <v>50</v>
      </c>
      <c r="K31" s="15">
        <v>23</v>
      </c>
      <c r="L31" s="15">
        <v>27</v>
      </c>
      <c r="M31" s="15">
        <v>31517021</v>
      </c>
      <c r="N31" s="15">
        <v>1440259</v>
      </c>
      <c r="O31" s="15">
        <f t="shared" si="3"/>
        <v>26971</v>
      </c>
      <c r="P31" s="15">
        <v>13742</v>
      </c>
      <c r="Q31" s="15">
        <v>13229</v>
      </c>
      <c r="R31" s="15">
        <v>55144</v>
      </c>
      <c r="S31" s="15">
        <v>147068675</v>
      </c>
      <c r="T31" s="15">
        <f t="shared" si="4"/>
        <v>5459</v>
      </c>
      <c r="U31" s="15">
        <v>2759</v>
      </c>
      <c r="V31" s="15">
        <v>2700</v>
      </c>
      <c r="W31" s="15">
        <v>24390</v>
      </c>
      <c r="X31" s="15">
        <v>106394701</v>
      </c>
      <c r="Y31" s="15">
        <v>0</v>
      </c>
      <c r="Z31" s="15">
        <f t="shared" si="5"/>
        <v>14</v>
      </c>
      <c r="AA31" s="15">
        <v>12</v>
      </c>
      <c r="AB31" s="15">
        <v>2</v>
      </c>
      <c r="AC31" s="15">
        <f t="shared" si="6"/>
        <v>46</v>
      </c>
      <c r="AD31" s="15">
        <v>22</v>
      </c>
      <c r="AE31" s="15">
        <v>24</v>
      </c>
      <c r="AF31" s="15">
        <f t="shared" si="7"/>
        <v>568</v>
      </c>
      <c r="AG31" s="15">
        <v>305</v>
      </c>
      <c r="AH31" s="15">
        <v>263</v>
      </c>
      <c r="AI31" s="15">
        <f t="shared" si="8"/>
        <v>20</v>
      </c>
      <c r="AJ31" s="15">
        <v>10</v>
      </c>
      <c r="AK31" s="15">
        <v>10</v>
      </c>
      <c r="AL31" s="15">
        <f t="shared" si="9"/>
        <v>34</v>
      </c>
      <c r="AM31" s="15">
        <v>18</v>
      </c>
      <c r="AN31" s="15">
        <v>16</v>
      </c>
      <c r="AO31" s="15">
        <f t="shared" si="10"/>
        <v>2234</v>
      </c>
      <c r="AP31" s="15">
        <v>745</v>
      </c>
      <c r="AQ31" s="15">
        <v>1489</v>
      </c>
      <c r="AR31" s="15">
        <v>207</v>
      </c>
      <c r="AS31" s="15">
        <f t="shared" si="11"/>
        <v>1558</v>
      </c>
      <c r="AT31" s="15">
        <v>719</v>
      </c>
      <c r="AU31" s="15">
        <v>839</v>
      </c>
      <c r="AV31" s="15">
        <v>203</v>
      </c>
      <c r="AW31" s="15">
        <f t="shared" si="12"/>
        <v>484</v>
      </c>
      <c r="AX31" s="15">
        <v>55</v>
      </c>
      <c r="AY31" s="15">
        <v>429</v>
      </c>
      <c r="AZ31" s="15"/>
      <c r="BA31" s="15"/>
      <c r="BB31" s="15"/>
      <c r="BC31" s="15"/>
      <c r="BD31" s="15"/>
      <c r="BE31" s="15"/>
      <c r="BF31" s="15"/>
      <c r="BG31" s="15"/>
    </row>
    <row r="32" spans="1:59" s="2" customFormat="1" ht="16.5" customHeight="1">
      <c r="A32" s="16" t="s">
        <v>413</v>
      </c>
      <c r="B32" s="15">
        <v>109</v>
      </c>
      <c r="C32" s="15">
        <v>51</v>
      </c>
      <c r="D32" s="15">
        <f t="shared" si="0"/>
        <v>83</v>
      </c>
      <c r="E32" s="15">
        <v>46</v>
      </c>
      <c r="F32" s="15">
        <v>37</v>
      </c>
      <c r="G32" s="15">
        <f t="shared" si="1"/>
        <v>10</v>
      </c>
      <c r="H32" s="15">
        <v>7</v>
      </c>
      <c r="I32" s="15">
        <v>3</v>
      </c>
      <c r="J32" s="15">
        <f t="shared" si="2"/>
        <v>73</v>
      </c>
      <c r="K32" s="15">
        <v>39</v>
      </c>
      <c r="L32" s="15">
        <v>34</v>
      </c>
      <c r="M32" s="15">
        <v>10895052</v>
      </c>
      <c r="N32" s="15">
        <v>10096948</v>
      </c>
      <c r="O32" s="15">
        <f t="shared" si="3"/>
        <v>16491</v>
      </c>
      <c r="P32" s="15">
        <v>8191</v>
      </c>
      <c r="Q32" s="15">
        <v>8300</v>
      </c>
      <c r="R32" s="15">
        <v>68529</v>
      </c>
      <c r="S32" s="15">
        <v>123235200</v>
      </c>
      <c r="T32" s="15">
        <f t="shared" si="4"/>
        <v>12855</v>
      </c>
      <c r="U32" s="15">
        <v>6834</v>
      </c>
      <c r="V32" s="15">
        <v>6021</v>
      </c>
      <c r="W32" s="15">
        <v>34577</v>
      </c>
      <c r="X32" s="15">
        <v>102468500</v>
      </c>
      <c r="Y32" s="15">
        <v>0</v>
      </c>
      <c r="Z32" s="15">
        <f t="shared" si="5"/>
        <v>67</v>
      </c>
      <c r="AA32" s="15">
        <v>27</v>
      </c>
      <c r="AB32" s="15">
        <v>40</v>
      </c>
      <c r="AC32" s="15">
        <f t="shared" si="6"/>
        <v>45</v>
      </c>
      <c r="AD32" s="15">
        <v>21</v>
      </c>
      <c r="AE32" s="15">
        <v>24</v>
      </c>
      <c r="AF32" s="15">
        <f t="shared" si="7"/>
        <v>137</v>
      </c>
      <c r="AG32" s="15">
        <v>77</v>
      </c>
      <c r="AH32" s="15">
        <v>60</v>
      </c>
      <c r="AI32" s="15">
        <f t="shared" si="8"/>
        <v>43</v>
      </c>
      <c r="AJ32" s="15">
        <v>27</v>
      </c>
      <c r="AK32" s="15">
        <v>16</v>
      </c>
      <c r="AL32" s="15">
        <f t="shared" si="9"/>
        <v>166</v>
      </c>
      <c r="AM32" s="15">
        <v>55</v>
      </c>
      <c r="AN32" s="15">
        <v>111</v>
      </c>
      <c r="AO32" s="15">
        <f t="shared" si="10"/>
        <v>946</v>
      </c>
      <c r="AP32" s="15">
        <v>236</v>
      </c>
      <c r="AQ32" s="15">
        <v>710</v>
      </c>
      <c r="AR32" s="15">
        <v>78</v>
      </c>
      <c r="AS32" s="15">
        <f t="shared" si="11"/>
        <v>69362</v>
      </c>
      <c r="AT32" s="15">
        <v>23888</v>
      </c>
      <c r="AU32" s="15">
        <v>45474</v>
      </c>
      <c r="AV32" s="15">
        <v>78</v>
      </c>
      <c r="AW32" s="15">
        <f t="shared" si="12"/>
        <v>206</v>
      </c>
      <c r="AX32" s="15">
        <v>35</v>
      </c>
      <c r="AY32" s="15">
        <v>171</v>
      </c>
      <c r="AZ32" s="15"/>
      <c r="BA32" s="15"/>
      <c r="BB32" s="15"/>
      <c r="BC32" s="15"/>
      <c r="BD32" s="15"/>
      <c r="BE32" s="15"/>
      <c r="BF32" s="15"/>
      <c r="BG32" s="15"/>
    </row>
    <row r="33" spans="1:59" s="2" customFormat="1" ht="16.5" customHeight="1">
      <c r="A33" s="18" t="s">
        <v>23</v>
      </c>
      <c r="B33" s="17">
        <v>1</v>
      </c>
      <c r="C33" s="17">
        <v>0</v>
      </c>
      <c r="D33" s="17">
        <f t="shared" si="0"/>
        <v>1</v>
      </c>
      <c r="E33" s="17">
        <v>1</v>
      </c>
      <c r="F33" s="17">
        <v>0</v>
      </c>
      <c r="G33" s="17">
        <f t="shared" si="1"/>
        <v>1</v>
      </c>
      <c r="H33" s="17">
        <v>1</v>
      </c>
      <c r="I33" s="17">
        <v>0</v>
      </c>
      <c r="J33" s="17">
        <f t="shared" si="2"/>
        <v>0</v>
      </c>
      <c r="K33" s="17">
        <v>0</v>
      </c>
      <c r="L33" s="17">
        <v>0</v>
      </c>
      <c r="M33" s="17">
        <v>176880</v>
      </c>
      <c r="N33" s="17">
        <v>223120</v>
      </c>
      <c r="O33" s="17">
        <f t="shared" si="3"/>
        <v>0</v>
      </c>
      <c r="P33" s="17">
        <v>0</v>
      </c>
      <c r="Q33" s="17">
        <v>0</v>
      </c>
      <c r="R33" s="17">
        <v>0</v>
      </c>
      <c r="S33" s="17">
        <v>0</v>
      </c>
      <c r="T33" s="17">
        <f t="shared" si="4"/>
        <v>0</v>
      </c>
      <c r="U33" s="17">
        <v>0</v>
      </c>
      <c r="V33" s="17">
        <v>0</v>
      </c>
      <c r="W33" s="17">
        <v>0</v>
      </c>
      <c r="X33" s="17">
        <v>0</v>
      </c>
      <c r="Y33" s="17">
        <v>0</v>
      </c>
      <c r="Z33" s="17">
        <f t="shared" si="5"/>
        <v>0</v>
      </c>
      <c r="AA33" s="17">
        <v>0</v>
      </c>
      <c r="AB33" s="17">
        <v>0</v>
      </c>
      <c r="AC33" s="17">
        <f t="shared" si="6"/>
        <v>0</v>
      </c>
      <c r="AD33" s="17">
        <v>0</v>
      </c>
      <c r="AE33" s="17">
        <v>0</v>
      </c>
      <c r="AF33" s="17">
        <f t="shared" si="7"/>
        <v>0</v>
      </c>
      <c r="AG33" s="17">
        <v>0</v>
      </c>
      <c r="AH33" s="17">
        <v>0</v>
      </c>
      <c r="AI33" s="17">
        <f t="shared" si="8"/>
        <v>0</v>
      </c>
      <c r="AJ33" s="17">
        <v>0</v>
      </c>
      <c r="AK33" s="17">
        <v>0</v>
      </c>
      <c r="AL33" s="17">
        <f t="shared" si="9"/>
        <v>1</v>
      </c>
      <c r="AM33" s="17">
        <v>0</v>
      </c>
      <c r="AN33" s="17">
        <v>1</v>
      </c>
      <c r="AO33" s="17">
        <f t="shared" si="10"/>
        <v>0</v>
      </c>
      <c r="AP33" s="17">
        <v>0</v>
      </c>
      <c r="AQ33" s="17">
        <v>0</v>
      </c>
      <c r="AR33" s="17">
        <v>10</v>
      </c>
      <c r="AS33" s="17">
        <f t="shared" si="11"/>
        <v>7417</v>
      </c>
      <c r="AT33" s="17">
        <v>3594</v>
      </c>
      <c r="AU33" s="17">
        <v>3823</v>
      </c>
      <c r="AV33" s="17">
        <v>10</v>
      </c>
      <c r="AW33" s="17">
        <f t="shared" si="12"/>
        <v>10</v>
      </c>
      <c r="AX33" s="17">
        <v>0</v>
      </c>
      <c r="AY33" s="17">
        <v>10</v>
      </c>
      <c r="AZ33" s="17"/>
      <c r="BA33" s="17"/>
      <c r="BB33" s="17"/>
      <c r="BC33" s="17"/>
      <c r="BD33" s="17"/>
      <c r="BE33" s="17"/>
      <c r="BF33" s="17"/>
      <c r="BG33" s="17"/>
    </row>
    <row r="34" spans="1:59" s="2" customFormat="1" ht="16.5" customHeight="1">
      <c r="A34" s="19" t="s">
        <v>24</v>
      </c>
      <c r="B34" s="22">
        <v>0</v>
      </c>
      <c r="C34" s="23">
        <v>0</v>
      </c>
      <c r="D34" s="23">
        <f t="shared" si="0"/>
        <v>0</v>
      </c>
      <c r="E34" s="23">
        <v>0</v>
      </c>
      <c r="F34" s="23">
        <v>0</v>
      </c>
      <c r="G34" s="23">
        <f t="shared" si="1"/>
        <v>0</v>
      </c>
      <c r="H34" s="23">
        <v>0</v>
      </c>
      <c r="I34" s="23">
        <v>0</v>
      </c>
      <c r="J34" s="23">
        <f t="shared" si="2"/>
        <v>0</v>
      </c>
      <c r="K34" s="23">
        <v>0</v>
      </c>
      <c r="L34" s="23">
        <v>0</v>
      </c>
      <c r="M34" s="23">
        <v>0</v>
      </c>
      <c r="N34" s="23">
        <v>0</v>
      </c>
      <c r="O34" s="23">
        <f t="shared" si="3"/>
        <v>6</v>
      </c>
      <c r="P34" s="23">
        <v>3</v>
      </c>
      <c r="Q34" s="23">
        <v>3</v>
      </c>
      <c r="R34" s="23">
        <v>6</v>
      </c>
      <c r="S34" s="23">
        <v>36000</v>
      </c>
      <c r="T34" s="23">
        <f t="shared" si="4"/>
        <v>83</v>
      </c>
      <c r="U34" s="23">
        <v>42</v>
      </c>
      <c r="V34" s="23">
        <v>41</v>
      </c>
      <c r="W34" s="23">
        <v>192</v>
      </c>
      <c r="X34" s="23">
        <v>378000</v>
      </c>
      <c r="Y34" s="23">
        <v>0</v>
      </c>
      <c r="Z34" s="23">
        <f t="shared" si="5"/>
        <v>0</v>
      </c>
      <c r="AA34" s="23">
        <v>0</v>
      </c>
      <c r="AB34" s="23">
        <v>0</v>
      </c>
      <c r="AC34" s="23">
        <f t="shared" si="6"/>
        <v>0</v>
      </c>
      <c r="AD34" s="23">
        <v>0</v>
      </c>
      <c r="AE34" s="23">
        <v>0</v>
      </c>
      <c r="AF34" s="23">
        <f t="shared" si="7"/>
        <v>0</v>
      </c>
      <c r="AG34" s="23">
        <v>0</v>
      </c>
      <c r="AH34" s="23">
        <v>0</v>
      </c>
      <c r="AI34" s="23">
        <f t="shared" si="8"/>
        <v>0</v>
      </c>
      <c r="AJ34" s="23">
        <v>0</v>
      </c>
      <c r="AK34" s="23">
        <v>0</v>
      </c>
      <c r="AL34" s="23">
        <f t="shared" si="9"/>
        <v>0</v>
      </c>
      <c r="AM34" s="23">
        <v>0</v>
      </c>
      <c r="AN34" s="23">
        <v>0</v>
      </c>
      <c r="AO34" s="23">
        <f t="shared" si="10"/>
        <v>0</v>
      </c>
      <c r="AP34" s="23">
        <v>0</v>
      </c>
      <c r="AQ34" s="23">
        <v>0</v>
      </c>
      <c r="AR34" s="23">
        <v>0</v>
      </c>
      <c r="AS34" s="23">
        <f t="shared" si="11"/>
        <v>0</v>
      </c>
      <c r="AT34" s="23">
        <v>0</v>
      </c>
      <c r="AU34" s="23">
        <v>0</v>
      </c>
      <c r="AV34" s="23">
        <v>0</v>
      </c>
      <c r="AW34" s="23">
        <f t="shared" si="12"/>
        <v>0</v>
      </c>
      <c r="AX34" s="23">
        <v>0</v>
      </c>
      <c r="AY34" s="23">
        <v>0</v>
      </c>
      <c r="AZ34" s="17"/>
      <c r="BA34" s="17"/>
      <c r="BB34" s="17"/>
      <c r="BC34" s="17"/>
      <c r="BD34" s="17"/>
      <c r="BE34" s="17"/>
      <c r="BF34" s="17"/>
      <c r="BG34" s="17"/>
    </row>
    <row r="35" spans="1:59">
      <c r="A35" s="21" t="s">
        <v>39</v>
      </c>
    </row>
    <row r="36" spans="1:59">
      <c r="A36" s="9"/>
    </row>
  </sheetData>
  <mergeCells count="71">
    <mergeCell ref="Y2:AY2"/>
    <mergeCell ref="AF4:AH6"/>
    <mergeCell ref="AV3:AY3"/>
    <mergeCell ref="AI4:AK6"/>
    <mergeCell ref="AR4:AU5"/>
    <mergeCell ref="AR6:AR8"/>
    <mergeCell ref="AT7:AT8"/>
    <mergeCell ref="AM7:AM8"/>
    <mergeCell ref="AQ7:AQ8"/>
    <mergeCell ref="Y4:Y8"/>
    <mergeCell ref="AP7:AP8"/>
    <mergeCell ref="AX7:AX8"/>
    <mergeCell ref="AS7:AS8"/>
    <mergeCell ref="AY7:AY8"/>
    <mergeCell ref="AO7:AO8"/>
    <mergeCell ref="AN7:AN8"/>
    <mergeCell ref="Y1:AY1"/>
    <mergeCell ref="Z7:Z8"/>
    <mergeCell ref="AC7:AC8"/>
    <mergeCell ref="AF7:AF8"/>
    <mergeCell ref="AI7:AI8"/>
    <mergeCell ref="AW6:AY6"/>
    <mergeCell ref="AK7:AK8"/>
    <mergeCell ref="AG7:AG8"/>
    <mergeCell ref="AU7:AU8"/>
    <mergeCell ref="AV6:AV8"/>
    <mergeCell ref="AV4:AY5"/>
    <mergeCell ref="AW7:AW8"/>
    <mergeCell ref="AL4:AQ5"/>
    <mergeCell ref="AL6:AN6"/>
    <mergeCell ref="AE7:AE8"/>
    <mergeCell ref="AS6:AU6"/>
    <mergeCell ref="AA3:AR3"/>
    <mergeCell ref="W6:W8"/>
    <mergeCell ref="U3:X3"/>
    <mergeCell ref="V7:V8"/>
    <mergeCell ref="T4:X5"/>
    <mergeCell ref="AA7:AA8"/>
    <mergeCell ref="X6:X8"/>
    <mergeCell ref="AH7:AH8"/>
    <mergeCell ref="AL7:AL8"/>
    <mergeCell ref="AO6:AQ6"/>
    <mergeCell ref="AJ7:AJ8"/>
    <mergeCell ref="AD7:AD8"/>
    <mergeCell ref="J7:L7"/>
    <mergeCell ref="O6:Q6"/>
    <mergeCell ref="AB7:AB8"/>
    <mergeCell ref="Z4:AB6"/>
    <mergeCell ref="AC4:AE6"/>
    <mergeCell ref="R6:R8"/>
    <mergeCell ref="N6:N8"/>
    <mergeCell ref="T6:V6"/>
    <mergeCell ref="T7:T8"/>
    <mergeCell ref="U7:U8"/>
    <mergeCell ref="P7:P8"/>
    <mergeCell ref="A4:A8"/>
    <mergeCell ref="B4:N4"/>
    <mergeCell ref="O4:S4"/>
    <mergeCell ref="B5:C5"/>
    <mergeCell ref="B6:B8"/>
    <mergeCell ref="M5:N5"/>
    <mergeCell ref="O7:O8"/>
    <mergeCell ref="O5:S5"/>
    <mergeCell ref="C6:C8"/>
    <mergeCell ref="M6:M8"/>
    <mergeCell ref="D5:L5"/>
    <mergeCell ref="D7:F7"/>
    <mergeCell ref="S6:S8"/>
    <mergeCell ref="Q7:Q8"/>
    <mergeCell ref="G7:I7"/>
    <mergeCell ref="D6:L6"/>
  </mergeCells>
  <phoneticPr fontId="4" type="noConversion"/>
  <printOptions horizontalCentered="1"/>
  <pageMargins left="0.43307086614173229" right="0.43307086614173229" top="0.55118110236220474" bottom="0.59055118110236227" header="0.31496062992125984" footer="0.23622047244094491"/>
  <pageSetup paperSize="9" scale="70" orientation="landscape" r:id="rId1"/>
  <headerFooter alignWithMargins="0">
    <oddHeader>&amp;C&amp;"微軟正黑體,標準"&amp;16　兒童及少年福利服務
&amp;9民國99年&amp;R&amp;"微軟正黑體,標準"本表共&amp;N頁，第&amp;P頁</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P37"/>
  <sheetViews>
    <sheetView workbookViewId="0">
      <selection activeCell="A31" sqref="A31:A32"/>
    </sheetView>
  </sheetViews>
  <sheetFormatPr defaultColWidth="9.33203125" defaultRowHeight="12.75"/>
  <cols>
    <col min="1" max="1" width="10.5" style="1" customWidth="1"/>
    <col min="2" max="2" width="9.5" style="1" bestFit="1" customWidth="1"/>
    <col min="3" max="3" width="13.5" style="1" customWidth="1"/>
    <col min="4" max="4" width="8.6640625" style="1" customWidth="1"/>
    <col min="5" max="10" width="8.1640625" style="1" customWidth="1"/>
    <col min="11" max="18" width="8.6640625" style="1" customWidth="1"/>
    <col min="19" max="16384" width="9.33203125" style="1"/>
  </cols>
  <sheetData>
    <row r="1" spans="1:42" s="37" customFormat="1" ht="21">
      <c r="A1" s="31" t="s">
        <v>124</v>
      </c>
      <c r="B1" s="31"/>
      <c r="C1" s="31"/>
      <c r="D1" s="31"/>
      <c r="E1" s="31"/>
      <c r="F1" s="31"/>
      <c r="G1" s="31"/>
      <c r="H1" s="31"/>
      <c r="I1" s="31"/>
      <c r="J1" s="31"/>
      <c r="K1" s="31"/>
      <c r="L1" s="31"/>
      <c r="M1" s="31"/>
      <c r="N1" s="31"/>
      <c r="O1" s="31"/>
      <c r="P1" s="31"/>
      <c r="Q1" s="31"/>
      <c r="R1" s="31"/>
    </row>
    <row r="2" spans="1:42" ht="13.5">
      <c r="B2" s="36"/>
      <c r="C2" s="36"/>
      <c r="D2" s="36"/>
      <c r="E2" s="36"/>
      <c r="F2" s="36"/>
      <c r="G2" s="36"/>
      <c r="H2" s="36"/>
      <c r="I2" s="36"/>
      <c r="J2" s="36"/>
      <c r="K2" s="36"/>
      <c r="L2" s="36"/>
      <c r="M2" s="36"/>
      <c r="N2" s="36"/>
      <c r="O2" s="36"/>
      <c r="P2" s="36"/>
      <c r="Q2" s="36"/>
      <c r="R2" s="36"/>
    </row>
    <row r="3" spans="1:42" ht="13.5">
      <c r="A3" s="46" t="s">
        <v>253</v>
      </c>
      <c r="B3" s="45"/>
      <c r="C3" s="45"/>
      <c r="D3" s="45"/>
      <c r="E3" s="45"/>
      <c r="F3" s="45"/>
      <c r="G3" s="45"/>
      <c r="H3" s="45"/>
      <c r="I3" s="45"/>
      <c r="J3" s="45"/>
      <c r="K3" s="45"/>
      <c r="L3" s="45"/>
      <c r="M3" s="45"/>
      <c r="N3" s="45"/>
      <c r="O3" s="45"/>
      <c r="P3" s="45"/>
      <c r="Q3" s="45"/>
      <c r="R3" s="45"/>
    </row>
    <row r="4" spans="1:42" s="4" customFormat="1" ht="13.5" customHeight="1">
      <c r="A4" s="233" t="s">
        <v>175</v>
      </c>
      <c r="B4" s="232" t="s">
        <v>57</v>
      </c>
      <c r="C4" s="235"/>
      <c r="D4" s="231" t="s">
        <v>55</v>
      </c>
      <c r="E4" s="231"/>
      <c r="F4" s="231"/>
      <c r="G4" s="231"/>
      <c r="H4" s="236" t="s">
        <v>68</v>
      </c>
      <c r="I4" s="237"/>
      <c r="J4" s="238"/>
      <c r="K4" s="227" t="s">
        <v>53</v>
      </c>
      <c r="L4" s="227" t="s">
        <v>54</v>
      </c>
      <c r="M4" s="227" t="s">
        <v>58</v>
      </c>
      <c r="N4" s="232" t="s">
        <v>59</v>
      </c>
      <c r="O4" s="234"/>
      <c r="P4" s="235"/>
      <c r="Q4" s="231" t="s">
        <v>60</v>
      </c>
      <c r="R4" s="232"/>
      <c r="U4" s="14"/>
      <c r="W4" s="14"/>
    </row>
    <row r="5" spans="1:42" s="4" customFormat="1" ht="19.5" customHeight="1">
      <c r="A5" s="233"/>
      <c r="B5" s="228" t="s">
        <v>61</v>
      </c>
      <c r="C5" s="228" t="s">
        <v>69</v>
      </c>
      <c r="D5" s="227" t="s">
        <v>62</v>
      </c>
      <c r="E5" s="231" t="s">
        <v>70</v>
      </c>
      <c r="F5" s="231"/>
      <c r="G5" s="231"/>
      <c r="H5" s="239"/>
      <c r="I5" s="240"/>
      <c r="J5" s="241"/>
      <c r="K5" s="227"/>
      <c r="L5" s="227"/>
      <c r="M5" s="227"/>
      <c r="N5" s="228" t="s">
        <v>63</v>
      </c>
      <c r="O5" s="228" t="s">
        <v>64</v>
      </c>
      <c r="P5" s="228" t="s">
        <v>71</v>
      </c>
      <c r="Q5" s="227" t="s">
        <v>63</v>
      </c>
      <c r="R5" s="230" t="s">
        <v>64</v>
      </c>
    </row>
    <row r="6" spans="1:42" s="4" customFormat="1" ht="19.5" customHeight="1">
      <c r="A6" s="233"/>
      <c r="B6" s="229"/>
      <c r="C6" s="229"/>
      <c r="D6" s="227"/>
      <c r="E6" s="3" t="s">
        <v>65</v>
      </c>
      <c r="F6" s="3" t="s">
        <v>66</v>
      </c>
      <c r="G6" s="3" t="s">
        <v>67</v>
      </c>
      <c r="H6" s="3" t="s">
        <v>65</v>
      </c>
      <c r="I6" s="3" t="s">
        <v>66</v>
      </c>
      <c r="J6" s="3" t="s">
        <v>67</v>
      </c>
      <c r="K6" s="227"/>
      <c r="L6" s="227"/>
      <c r="M6" s="227"/>
      <c r="N6" s="229"/>
      <c r="O6" s="229"/>
      <c r="P6" s="229"/>
      <c r="Q6" s="227"/>
      <c r="R6" s="230"/>
    </row>
    <row r="7" spans="1:42" s="2" customFormat="1" ht="15" customHeight="1">
      <c r="A7" s="44" t="s">
        <v>200</v>
      </c>
      <c r="B7" s="15">
        <v>186570</v>
      </c>
      <c r="C7" s="15">
        <v>424751639</v>
      </c>
      <c r="D7" s="15">
        <v>834</v>
      </c>
      <c r="E7" s="15">
        <v>765</v>
      </c>
      <c r="F7" s="15">
        <v>298</v>
      </c>
      <c r="G7" s="15">
        <v>467</v>
      </c>
      <c r="H7" s="15">
        <v>1300</v>
      </c>
      <c r="I7" s="15">
        <v>664</v>
      </c>
      <c r="J7" s="15">
        <v>636</v>
      </c>
      <c r="K7" s="15">
        <v>11930</v>
      </c>
      <c r="L7" s="15">
        <v>14854</v>
      </c>
      <c r="M7" s="15">
        <v>661</v>
      </c>
      <c r="N7" s="15">
        <v>844</v>
      </c>
      <c r="O7" s="15">
        <v>836</v>
      </c>
      <c r="P7" s="15">
        <v>39</v>
      </c>
      <c r="Q7" s="15">
        <v>98</v>
      </c>
      <c r="R7" s="15">
        <v>92</v>
      </c>
      <c r="S7" s="15"/>
      <c r="T7" s="15"/>
      <c r="U7" s="15"/>
      <c r="V7" s="15"/>
      <c r="W7" s="15"/>
      <c r="X7" s="15"/>
      <c r="Y7" s="15"/>
      <c r="Z7" s="15"/>
      <c r="AA7" s="15"/>
      <c r="AB7" s="15"/>
      <c r="AC7" s="15"/>
      <c r="AD7" s="15"/>
      <c r="AE7" s="15"/>
      <c r="AF7" s="15"/>
      <c r="AG7" s="15"/>
      <c r="AH7" s="15"/>
      <c r="AI7" s="15"/>
      <c r="AJ7" s="15"/>
      <c r="AK7" s="15"/>
      <c r="AL7" s="15"/>
      <c r="AM7" s="15"/>
      <c r="AN7" s="15"/>
      <c r="AO7" s="15"/>
      <c r="AP7" s="15"/>
    </row>
    <row r="8" spans="1:42" s="2" customFormat="1" ht="15" customHeight="1">
      <c r="A8" s="18" t="s">
        <v>1</v>
      </c>
      <c r="B8" s="17">
        <v>14251</v>
      </c>
      <c r="C8" s="17">
        <v>19951400</v>
      </c>
      <c r="D8" s="17">
        <v>69</v>
      </c>
      <c r="E8" s="17">
        <v>197</v>
      </c>
      <c r="F8" s="17">
        <v>69</v>
      </c>
      <c r="G8" s="17">
        <v>128</v>
      </c>
      <c r="H8" s="17">
        <v>207</v>
      </c>
      <c r="I8" s="17">
        <v>101</v>
      </c>
      <c r="J8" s="17">
        <v>106</v>
      </c>
      <c r="K8" s="17">
        <v>1106</v>
      </c>
      <c r="L8" s="17">
        <v>1555</v>
      </c>
      <c r="M8" s="17">
        <v>54</v>
      </c>
      <c r="N8" s="17">
        <v>42</v>
      </c>
      <c r="O8" s="17">
        <v>42</v>
      </c>
      <c r="P8" s="17">
        <v>4</v>
      </c>
      <c r="Q8" s="17">
        <v>13</v>
      </c>
      <c r="R8" s="17">
        <v>13</v>
      </c>
      <c r="S8" s="17"/>
      <c r="T8" s="17"/>
      <c r="U8" s="17"/>
      <c r="V8" s="17"/>
      <c r="W8" s="17"/>
      <c r="X8" s="17"/>
      <c r="Y8" s="17"/>
      <c r="Z8" s="17"/>
      <c r="AA8" s="17"/>
      <c r="AB8" s="17"/>
      <c r="AC8" s="17"/>
      <c r="AD8" s="17"/>
      <c r="AE8" s="17"/>
      <c r="AF8" s="17"/>
      <c r="AG8" s="17"/>
      <c r="AH8" s="17"/>
      <c r="AI8" s="17"/>
      <c r="AJ8" s="17"/>
      <c r="AK8" s="17"/>
      <c r="AL8" s="17"/>
      <c r="AM8" s="17"/>
      <c r="AN8" s="17"/>
      <c r="AO8" s="17"/>
      <c r="AP8" s="17"/>
    </row>
    <row r="9" spans="1:42" s="2" customFormat="1" ht="15" customHeight="1">
      <c r="A9" s="18" t="s">
        <v>2</v>
      </c>
      <c r="B9" s="17">
        <v>462</v>
      </c>
      <c r="C9" s="17">
        <v>649784</v>
      </c>
      <c r="D9" s="17">
        <v>30</v>
      </c>
      <c r="E9" s="17">
        <v>4</v>
      </c>
      <c r="F9" s="17"/>
      <c r="G9" s="17">
        <v>4</v>
      </c>
      <c r="H9" s="17">
        <v>90</v>
      </c>
      <c r="I9" s="17">
        <v>50</v>
      </c>
      <c r="J9" s="17">
        <v>40</v>
      </c>
      <c r="K9" s="17">
        <v>224</v>
      </c>
      <c r="L9" s="17">
        <v>302</v>
      </c>
      <c r="M9" s="17">
        <v>25</v>
      </c>
      <c r="N9" s="17">
        <v>8</v>
      </c>
      <c r="O9" s="17">
        <v>8</v>
      </c>
      <c r="P9" s="17">
        <v>0</v>
      </c>
      <c r="Q9" s="17">
        <v>0</v>
      </c>
      <c r="R9" s="17">
        <v>0</v>
      </c>
      <c r="S9" s="17"/>
      <c r="T9" s="17"/>
      <c r="U9" s="17"/>
      <c r="V9" s="17"/>
      <c r="W9" s="17"/>
      <c r="X9" s="17"/>
      <c r="Y9" s="17"/>
      <c r="Z9" s="17"/>
      <c r="AA9" s="17"/>
      <c r="AB9" s="17"/>
      <c r="AC9" s="17"/>
      <c r="AD9" s="17"/>
      <c r="AE9" s="17"/>
      <c r="AF9" s="17"/>
      <c r="AG9" s="17"/>
      <c r="AH9" s="17"/>
      <c r="AI9" s="17"/>
      <c r="AJ9" s="17"/>
      <c r="AK9" s="17"/>
      <c r="AL9" s="17"/>
      <c r="AM9" s="17"/>
      <c r="AN9" s="17"/>
      <c r="AO9" s="17"/>
      <c r="AP9" s="17"/>
    </row>
    <row r="10" spans="1:42" s="2" customFormat="1" ht="15" customHeight="1">
      <c r="A10" s="18" t="s">
        <v>3</v>
      </c>
      <c r="B10" s="17">
        <v>2031</v>
      </c>
      <c r="C10" s="17">
        <v>3046500</v>
      </c>
      <c r="D10" s="17">
        <v>10</v>
      </c>
      <c r="E10" s="17">
        <v>26</v>
      </c>
      <c r="F10" s="17">
        <v>12</v>
      </c>
      <c r="G10" s="17">
        <v>14</v>
      </c>
      <c r="H10" s="17">
        <v>41</v>
      </c>
      <c r="I10" s="17">
        <v>19</v>
      </c>
      <c r="J10" s="17">
        <v>22</v>
      </c>
      <c r="K10" s="17">
        <v>353</v>
      </c>
      <c r="L10" s="17">
        <v>298</v>
      </c>
      <c r="M10" s="17">
        <v>57</v>
      </c>
      <c r="N10" s="17">
        <v>49</v>
      </c>
      <c r="O10" s="17">
        <v>48</v>
      </c>
      <c r="P10" s="17">
        <v>3</v>
      </c>
      <c r="Q10" s="17">
        <v>0</v>
      </c>
      <c r="R10" s="17">
        <v>0</v>
      </c>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row>
    <row r="11" spans="1:42" s="2" customFormat="1" ht="15" customHeight="1">
      <c r="A11" s="18" t="s">
        <v>4</v>
      </c>
      <c r="B11" s="17">
        <v>3860</v>
      </c>
      <c r="C11" s="17">
        <v>5404000</v>
      </c>
      <c r="D11" s="17">
        <v>12</v>
      </c>
      <c r="E11" s="17">
        <v>13</v>
      </c>
      <c r="F11" s="17">
        <v>5</v>
      </c>
      <c r="G11" s="17">
        <v>8</v>
      </c>
      <c r="H11" s="17">
        <v>9</v>
      </c>
      <c r="I11" s="17">
        <v>6</v>
      </c>
      <c r="J11" s="17">
        <v>3</v>
      </c>
      <c r="K11" s="17">
        <v>95</v>
      </c>
      <c r="L11" s="17">
        <v>33</v>
      </c>
      <c r="M11" s="17">
        <v>2</v>
      </c>
      <c r="N11" s="17">
        <v>125</v>
      </c>
      <c r="O11" s="17">
        <v>125</v>
      </c>
      <c r="P11" s="17">
        <v>0</v>
      </c>
      <c r="Q11" s="17">
        <v>0</v>
      </c>
      <c r="R11" s="17">
        <v>0</v>
      </c>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s="2" customFormat="1" ht="15" customHeight="1">
      <c r="A12" s="18" t="s">
        <v>5</v>
      </c>
      <c r="B12" s="17">
        <v>2118</v>
      </c>
      <c r="C12" s="17">
        <v>2965200</v>
      </c>
      <c r="D12" s="17">
        <v>33</v>
      </c>
      <c r="E12" s="17">
        <v>16</v>
      </c>
      <c r="F12" s="17">
        <v>12</v>
      </c>
      <c r="G12" s="17">
        <v>4</v>
      </c>
      <c r="H12" s="17">
        <v>54</v>
      </c>
      <c r="I12" s="17">
        <v>14</v>
      </c>
      <c r="J12" s="17">
        <v>40</v>
      </c>
      <c r="K12" s="17">
        <v>146</v>
      </c>
      <c r="L12" s="17">
        <v>147</v>
      </c>
      <c r="M12" s="17">
        <v>5</v>
      </c>
      <c r="N12" s="17">
        <v>152</v>
      </c>
      <c r="O12" s="17">
        <v>143</v>
      </c>
      <c r="P12" s="17">
        <v>0</v>
      </c>
      <c r="Q12" s="17">
        <v>0</v>
      </c>
      <c r="R12" s="17">
        <v>0</v>
      </c>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s="2" customFormat="1" ht="15" customHeight="1">
      <c r="A13" s="18" t="s">
        <v>6</v>
      </c>
      <c r="B13" s="17">
        <v>12312</v>
      </c>
      <c r="C13" s="17">
        <v>18468600</v>
      </c>
      <c r="D13" s="17">
        <v>78</v>
      </c>
      <c r="E13" s="17">
        <v>31</v>
      </c>
      <c r="F13" s="17">
        <v>16</v>
      </c>
      <c r="G13" s="17">
        <v>15</v>
      </c>
      <c r="H13" s="17">
        <v>63</v>
      </c>
      <c r="I13" s="17">
        <v>27</v>
      </c>
      <c r="J13" s="17">
        <v>36</v>
      </c>
      <c r="K13" s="17">
        <v>548</v>
      </c>
      <c r="L13" s="17">
        <v>457</v>
      </c>
      <c r="M13" s="17">
        <v>54</v>
      </c>
      <c r="N13" s="17">
        <v>11</v>
      </c>
      <c r="O13" s="17">
        <v>11</v>
      </c>
      <c r="P13" s="17">
        <v>8</v>
      </c>
      <c r="Q13" s="17">
        <v>4</v>
      </c>
      <c r="R13" s="17">
        <v>4</v>
      </c>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row>
    <row r="14" spans="1:42" s="2" customFormat="1" ht="15" customHeight="1">
      <c r="A14" s="18" t="s">
        <v>7</v>
      </c>
      <c r="B14" s="17">
        <v>15773</v>
      </c>
      <c r="C14" s="17">
        <v>18927600</v>
      </c>
      <c r="D14" s="17">
        <v>18</v>
      </c>
      <c r="E14" s="17">
        <v>36</v>
      </c>
      <c r="F14" s="17">
        <v>12</v>
      </c>
      <c r="G14" s="17">
        <v>24</v>
      </c>
      <c r="H14" s="17">
        <v>39</v>
      </c>
      <c r="I14" s="17">
        <v>29</v>
      </c>
      <c r="J14" s="17">
        <v>10</v>
      </c>
      <c r="K14" s="17">
        <v>216</v>
      </c>
      <c r="L14" s="17">
        <v>222</v>
      </c>
      <c r="M14" s="17">
        <v>8</v>
      </c>
      <c r="N14" s="17">
        <v>0</v>
      </c>
      <c r="O14" s="17">
        <v>0</v>
      </c>
      <c r="P14" s="17">
        <v>0</v>
      </c>
      <c r="Q14" s="17">
        <v>0</v>
      </c>
      <c r="R14" s="17">
        <v>0</v>
      </c>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row>
    <row r="15" spans="1:42" s="2" customFormat="1" ht="15" customHeight="1">
      <c r="A15" s="18" t="s">
        <v>8</v>
      </c>
      <c r="B15" s="17">
        <v>2104</v>
      </c>
      <c r="C15" s="17">
        <v>2945600</v>
      </c>
      <c r="D15" s="17">
        <v>16</v>
      </c>
      <c r="E15" s="17">
        <v>18</v>
      </c>
      <c r="F15" s="17">
        <v>6</v>
      </c>
      <c r="G15" s="17">
        <v>12</v>
      </c>
      <c r="H15" s="17">
        <v>58</v>
      </c>
      <c r="I15" s="17">
        <v>38</v>
      </c>
      <c r="J15" s="17">
        <v>20</v>
      </c>
      <c r="K15" s="17">
        <v>87</v>
      </c>
      <c r="L15" s="17">
        <v>120</v>
      </c>
      <c r="M15" s="17">
        <v>6</v>
      </c>
      <c r="N15" s="17">
        <v>10</v>
      </c>
      <c r="O15" s="17">
        <v>14</v>
      </c>
      <c r="P15" s="17">
        <v>3</v>
      </c>
      <c r="Q15" s="17">
        <v>4</v>
      </c>
      <c r="R15" s="17">
        <v>4</v>
      </c>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row>
    <row r="16" spans="1:42" s="2" customFormat="1" ht="15" customHeight="1">
      <c r="A16" s="18" t="s">
        <v>9</v>
      </c>
      <c r="B16" s="17">
        <v>4240</v>
      </c>
      <c r="C16" s="17">
        <v>5936000</v>
      </c>
      <c r="D16" s="17">
        <v>15</v>
      </c>
      <c r="E16" s="17">
        <v>21</v>
      </c>
      <c r="F16" s="17">
        <v>9</v>
      </c>
      <c r="G16" s="17">
        <v>12</v>
      </c>
      <c r="H16" s="17">
        <v>24</v>
      </c>
      <c r="I16" s="17">
        <v>18</v>
      </c>
      <c r="J16" s="17">
        <v>6</v>
      </c>
      <c r="K16" s="17">
        <v>136</v>
      </c>
      <c r="L16" s="17">
        <v>127</v>
      </c>
      <c r="M16" s="17">
        <v>5</v>
      </c>
      <c r="N16" s="17">
        <v>23</v>
      </c>
      <c r="O16" s="17">
        <v>23</v>
      </c>
      <c r="P16" s="17">
        <v>2</v>
      </c>
      <c r="Q16" s="17">
        <v>2</v>
      </c>
      <c r="R16" s="17">
        <v>2</v>
      </c>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row>
    <row r="17" spans="1:42" s="2" customFormat="1" ht="15" customHeight="1">
      <c r="A17" s="18" t="s">
        <v>10</v>
      </c>
      <c r="B17" s="17">
        <v>8269</v>
      </c>
      <c r="C17" s="17">
        <v>11576600</v>
      </c>
      <c r="D17" s="17">
        <v>10</v>
      </c>
      <c r="E17" s="17">
        <v>27</v>
      </c>
      <c r="F17" s="17">
        <v>10</v>
      </c>
      <c r="G17" s="17">
        <v>17</v>
      </c>
      <c r="H17" s="17">
        <v>6</v>
      </c>
      <c r="I17" s="17">
        <v>1</v>
      </c>
      <c r="J17" s="17">
        <v>5</v>
      </c>
      <c r="K17" s="17">
        <v>115</v>
      </c>
      <c r="L17" s="17">
        <v>102</v>
      </c>
      <c r="M17" s="17">
        <v>13</v>
      </c>
      <c r="N17" s="17">
        <v>103</v>
      </c>
      <c r="O17" s="17">
        <v>103</v>
      </c>
      <c r="P17" s="17">
        <v>0</v>
      </c>
      <c r="Q17" s="17">
        <v>0</v>
      </c>
      <c r="R17" s="17">
        <v>0</v>
      </c>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row>
    <row r="18" spans="1:42" s="2" customFormat="1" ht="15" customHeight="1">
      <c r="A18" s="18" t="s">
        <v>11</v>
      </c>
      <c r="B18" s="17">
        <v>13738</v>
      </c>
      <c r="C18" s="17">
        <v>19233200</v>
      </c>
      <c r="D18" s="17">
        <v>32</v>
      </c>
      <c r="E18" s="17">
        <v>11</v>
      </c>
      <c r="F18" s="17">
        <v>5</v>
      </c>
      <c r="G18" s="17">
        <v>6</v>
      </c>
      <c r="H18" s="17">
        <v>5</v>
      </c>
      <c r="I18" s="17">
        <v>0</v>
      </c>
      <c r="J18" s="17">
        <v>5</v>
      </c>
      <c r="K18" s="17">
        <v>91</v>
      </c>
      <c r="L18" s="17">
        <v>39</v>
      </c>
      <c r="M18" s="17">
        <v>13</v>
      </c>
      <c r="N18" s="17">
        <v>0</v>
      </c>
      <c r="O18" s="17">
        <v>0</v>
      </c>
      <c r="P18" s="17">
        <v>0</v>
      </c>
      <c r="Q18" s="17">
        <v>0</v>
      </c>
      <c r="R18" s="17">
        <v>0</v>
      </c>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row>
    <row r="19" spans="1:42" s="2" customFormat="1" ht="15" customHeight="1">
      <c r="A19" s="18" t="s">
        <v>12</v>
      </c>
      <c r="B19" s="17">
        <v>22687</v>
      </c>
      <c r="C19" s="17">
        <v>31761800</v>
      </c>
      <c r="D19" s="17">
        <v>115</v>
      </c>
      <c r="E19" s="17">
        <v>53</v>
      </c>
      <c r="F19" s="17">
        <v>19</v>
      </c>
      <c r="G19" s="17">
        <v>34</v>
      </c>
      <c r="H19" s="17">
        <v>66</v>
      </c>
      <c r="I19" s="17">
        <v>18</v>
      </c>
      <c r="J19" s="17">
        <v>48</v>
      </c>
      <c r="K19" s="17">
        <v>2384</v>
      </c>
      <c r="L19" s="17">
        <v>355</v>
      </c>
      <c r="M19" s="17">
        <v>67</v>
      </c>
      <c r="N19" s="17">
        <v>54</v>
      </c>
      <c r="O19" s="17">
        <v>54</v>
      </c>
      <c r="P19" s="17">
        <v>0</v>
      </c>
      <c r="Q19" s="17">
        <v>0</v>
      </c>
      <c r="R19" s="17">
        <v>0</v>
      </c>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row>
    <row r="20" spans="1:42" s="2" customFormat="1" ht="15" customHeight="1">
      <c r="A20" s="18" t="s">
        <v>13</v>
      </c>
      <c r="B20" s="17">
        <v>6656</v>
      </c>
      <c r="C20" s="17">
        <v>9318400</v>
      </c>
      <c r="D20" s="17">
        <v>27</v>
      </c>
      <c r="E20" s="17">
        <v>55</v>
      </c>
      <c r="F20" s="17">
        <v>22</v>
      </c>
      <c r="G20" s="17">
        <v>33</v>
      </c>
      <c r="H20" s="17">
        <v>37</v>
      </c>
      <c r="I20" s="17">
        <v>25</v>
      </c>
      <c r="J20" s="17">
        <v>12</v>
      </c>
      <c r="K20" s="17">
        <v>1221</v>
      </c>
      <c r="L20" s="17">
        <v>0</v>
      </c>
      <c r="M20" s="17">
        <v>57</v>
      </c>
      <c r="N20" s="17">
        <v>0</v>
      </c>
      <c r="O20" s="17">
        <v>0</v>
      </c>
      <c r="P20" s="17">
        <v>0</v>
      </c>
      <c r="Q20" s="17">
        <v>0</v>
      </c>
      <c r="R20" s="17">
        <v>0</v>
      </c>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row>
    <row r="21" spans="1:42" s="2" customFormat="1" ht="15" customHeight="1">
      <c r="A21" s="18" t="s">
        <v>14</v>
      </c>
      <c r="B21" s="17">
        <v>167</v>
      </c>
      <c r="C21" s="17">
        <v>267200</v>
      </c>
      <c r="D21" s="17">
        <v>39</v>
      </c>
      <c r="E21" s="17">
        <v>10</v>
      </c>
      <c r="F21" s="17">
        <v>0</v>
      </c>
      <c r="G21" s="17">
        <v>10</v>
      </c>
      <c r="H21" s="17">
        <v>86</v>
      </c>
      <c r="I21" s="17">
        <v>38</v>
      </c>
      <c r="J21" s="17">
        <v>48</v>
      </c>
      <c r="K21" s="17">
        <v>204</v>
      </c>
      <c r="L21" s="17">
        <v>1325</v>
      </c>
      <c r="M21" s="17">
        <v>63</v>
      </c>
      <c r="N21" s="17">
        <v>12</v>
      </c>
      <c r="O21" s="17">
        <v>12</v>
      </c>
      <c r="P21" s="17">
        <v>0</v>
      </c>
      <c r="Q21" s="17">
        <v>0</v>
      </c>
      <c r="R21" s="17">
        <v>0</v>
      </c>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row>
    <row r="22" spans="1:42" s="2" customFormat="1" ht="15" customHeight="1">
      <c r="A22" s="18" t="s">
        <v>15</v>
      </c>
      <c r="B22" s="17">
        <v>1473</v>
      </c>
      <c r="C22" s="17">
        <v>2651400</v>
      </c>
      <c r="D22" s="17">
        <v>40</v>
      </c>
      <c r="E22" s="17">
        <v>60</v>
      </c>
      <c r="F22" s="17">
        <v>23</v>
      </c>
      <c r="G22" s="17">
        <v>37</v>
      </c>
      <c r="H22" s="17">
        <v>260</v>
      </c>
      <c r="I22" s="17">
        <v>137</v>
      </c>
      <c r="J22" s="17">
        <v>123</v>
      </c>
      <c r="K22" s="17">
        <v>1490</v>
      </c>
      <c r="L22" s="17">
        <v>370</v>
      </c>
      <c r="M22" s="17">
        <v>104</v>
      </c>
      <c r="N22" s="17">
        <v>45</v>
      </c>
      <c r="O22" s="17">
        <v>45</v>
      </c>
      <c r="P22" s="17">
        <v>0</v>
      </c>
      <c r="Q22" s="17">
        <v>12</v>
      </c>
      <c r="R22" s="17">
        <v>12</v>
      </c>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row>
    <row r="23" spans="1:42" s="2" customFormat="1" ht="15" customHeight="1">
      <c r="A23" s="18" t="s">
        <v>16</v>
      </c>
      <c r="B23" s="17">
        <v>741</v>
      </c>
      <c r="C23" s="17">
        <v>1072500</v>
      </c>
      <c r="D23" s="17">
        <v>4</v>
      </c>
      <c r="E23" s="17">
        <v>0</v>
      </c>
      <c r="F23" s="17">
        <v>0</v>
      </c>
      <c r="G23" s="17">
        <v>0</v>
      </c>
      <c r="H23" s="17">
        <v>2</v>
      </c>
      <c r="I23" s="17">
        <v>0</v>
      </c>
      <c r="J23" s="17">
        <v>2</v>
      </c>
      <c r="K23" s="17">
        <v>98</v>
      </c>
      <c r="L23" s="17">
        <v>130</v>
      </c>
      <c r="M23" s="17">
        <v>6</v>
      </c>
      <c r="N23" s="17">
        <v>17</v>
      </c>
      <c r="O23" s="17">
        <v>15</v>
      </c>
      <c r="P23" s="17">
        <v>14</v>
      </c>
      <c r="Q23" s="17">
        <v>21</v>
      </c>
      <c r="R23" s="17">
        <v>15</v>
      </c>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row>
    <row r="24" spans="1:42" s="2" customFormat="1" ht="15" customHeight="1">
      <c r="A24" s="18" t="s">
        <v>17</v>
      </c>
      <c r="B24" s="17">
        <v>5136</v>
      </c>
      <c r="C24" s="17">
        <v>7190400</v>
      </c>
      <c r="D24" s="17">
        <v>9</v>
      </c>
      <c r="E24" s="17">
        <v>11</v>
      </c>
      <c r="F24" s="17">
        <v>5</v>
      </c>
      <c r="G24" s="17">
        <v>6</v>
      </c>
      <c r="H24" s="17">
        <v>6</v>
      </c>
      <c r="I24" s="17">
        <v>5</v>
      </c>
      <c r="J24" s="17">
        <v>1</v>
      </c>
      <c r="K24" s="17">
        <v>34</v>
      </c>
      <c r="L24" s="17">
        <v>63</v>
      </c>
      <c r="M24" s="17">
        <v>8</v>
      </c>
      <c r="N24" s="17">
        <v>5</v>
      </c>
      <c r="O24" s="17">
        <v>5</v>
      </c>
      <c r="P24" s="17">
        <v>0</v>
      </c>
      <c r="Q24" s="17">
        <v>0</v>
      </c>
      <c r="R24" s="17">
        <v>0</v>
      </c>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row>
    <row r="25" spans="1:42" s="2" customFormat="1" ht="15" customHeight="1">
      <c r="A25" s="18" t="s">
        <v>18</v>
      </c>
      <c r="B25" s="17">
        <v>1601</v>
      </c>
      <c r="C25" s="17">
        <v>2241400</v>
      </c>
      <c r="D25" s="17">
        <v>34</v>
      </c>
      <c r="E25" s="17">
        <v>8</v>
      </c>
      <c r="F25" s="17">
        <v>7</v>
      </c>
      <c r="G25" s="17">
        <v>1</v>
      </c>
      <c r="H25" s="17">
        <v>21</v>
      </c>
      <c r="I25" s="17">
        <v>18</v>
      </c>
      <c r="J25" s="17">
        <v>3</v>
      </c>
      <c r="K25" s="17">
        <v>656</v>
      </c>
      <c r="L25" s="17">
        <v>36</v>
      </c>
      <c r="M25" s="17">
        <v>0</v>
      </c>
      <c r="N25" s="17">
        <v>13</v>
      </c>
      <c r="O25" s="17">
        <v>13</v>
      </c>
      <c r="P25" s="17">
        <v>0</v>
      </c>
      <c r="Q25" s="17">
        <v>0</v>
      </c>
      <c r="R25" s="17">
        <v>0</v>
      </c>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row>
    <row r="26" spans="1:42" s="2" customFormat="1" ht="15" customHeight="1">
      <c r="A26" s="18" t="s">
        <v>19</v>
      </c>
      <c r="B26" s="17">
        <v>6958</v>
      </c>
      <c r="C26" s="17">
        <v>9741200</v>
      </c>
      <c r="D26" s="17">
        <v>27</v>
      </c>
      <c r="E26" s="17">
        <v>21</v>
      </c>
      <c r="F26" s="17">
        <v>3</v>
      </c>
      <c r="G26" s="17">
        <v>18</v>
      </c>
      <c r="H26" s="17">
        <v>48</v>
      </c>
      <c r="I26" s="17">
        <v>24</v>
      </c>
      <c r="J26" s="17">
        <v>24</v>
      </c>
      <c r="K26" s="17">
        <v>241</v>
      </c>
      <c r="L26" s="17">
        <v>1071</v>
      </c>
      <c r="M26" s="17">
        <v>14</v>
      </c>
      <c r="N26" s="17">
        <v>56</v>
      </c>
      <c r="O26" s="17">
        <v>56</v>
      </c>
      <c r="P26" s="17">
        <v>0</v>
      </c>
      <c r="Q26" s="17">
        <v>0</v>
      </c>
      <c r="R26" s="17">
        <v>0</v>
      </c>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row>
    <row r="27" spans="1:42" s="2" customFormat="1" ht="15" customHeight="1">
      <c r="A27" s="18" t="s">
        <v>20</v>
      </c>
      <c r="B27" s="17">
        <v>1382</v>
      </c>
      <c r="C27" s="17">
        <v>1934800</v>
      </c>
      <c r="D27" s="17">
        <v>4</v>
      </c>
      <c r="E27" s="17">
        <v>6</v>
      </c>
      <c r="F27" s="17">
        <v>2</v>
      </c>
      <c r="G27" s="17">
        <v>4</v>
      </c>
      <c r="H27" s="17">
        <v>1</v>
      </c>
      <c r="I27" s="17">
        <v>0</v>
      </c>
      <c r="J27" s="17">
        <v>1</v>
      </c>
      <c r="K27" s="17">
        <v>72</v>
      </c>
      <c r="L27" s="17">
        <v>30</v>
      </c>
      <c r="M27" s="17">
        <v>29</v>
      </c>
      <c r="N27" s="17">
        <v>68</v>
      </c>
      <c r="O27" s="17">
        <v>68</v>
      </c>
      <c r="P27" s="17">
        <v>0</v>
      </c>
      <c r="Q27" s="17">
        <v>0</v>
      </c>
      <c r="R27" s="17">
        <v>0</v>
      </c>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row>
    <row r="28" spans="1:42" s="2" customFormat="1" ht="15" customHeight="1">
      <c r="A28" s="18" t="s">
        <v>21</v>
      </c>
      <c r="B28" s="17">
        <v>1410</v>
      </c>
      <c r="C28" s="17">
        <v>1974000</v>
      </c>
      <c r="D28" s="17">
        <v>0</v>
      </c>
      <c r="E28" s="17">
        <v>0</v>
      </c>
      <c r="F28" s="17">
        <v>0</v>
      </c>
      <c r="G28" s="17">
        <v>0</v>
      </c>
      <c r="H28" s="17">
        <v>7</v>
      </c>
      <c r="I28" s="17">
        <v>4</v>
      </c>
      <c r="J28" s="17">
        <v>3</v>
      </c>
      <c r="K28" s="17">
        <v>132</v>
      </c>
      <c r="L28" s="17">
        <v>19</v>
      </c>
      <c r="M28" s="17">
        <v>5</v>
      </c>
      <c r="N28" s="17">
        <v>28</v>
      </c>
      <c r="O28" s="17">
        <v>28</v>
      </c>
      <c r="P28" s="17">
        <v>0</v>
      </c>
      <c r="Q28" s="17">
        <v>0</v>
      </c>
      <c r="R28" s="17">
        <v>0</v>
      </c>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row>
    <row r="29" spans="1:42" s="2" customFormat="1" ht="15" customHeight="1">
      <c r="A29" s="16" t="s">
        <v>412</v>
      </c>
      <c r="B29" s="15">
        <v>44108</v>
      </c>
      <c r="C29" s="15">
        <v>220326655</v>
      </c>
      <c r="D29" s="15">
        <v>102</v>
      </c>
      <c r="E29" s="15">
        <v>108</v>
      </c>
      <c r="F29" s="15">
        <v>46</v>
      </c>
      <c r="G29" s="15">
        <v>62</v>
      </c>
      <c r="H29" s="15">
        <v>84</v>
      </c>
      <c r="I29" s="15">
        <v>35</v>
      </c>
      <c r="J29" s="15">
        <v>49</v>
      </c>
      <c r="K29" s="15">
        <v>1332</v>
      </c>
      <c r="L29" s="15">
        <v>4140</v>
      </c>
      <c r="M29" s="15">
        <v>28</v>
      </c>
      <c r="N29" s="15">
        <v>20</v>
      </c>
      <c r="O29" s="15">
        <v>20</v>
      </c>
      <c r="P29" s="15">
        <v>5</v>
      </c>
      <c r="Q29" s="15">
        <v>41</v>
      </c>
      <c r="R29" s="15">
        <v>41</v>
      </c>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row>
    <row r="30" spans="1:42" s="2" customFormat="1" ht="15" customHeight="1">
      <c r="A30" s="16" t="s">
        <v>413</v>
      </c>
      <c r="B30" s="15">
        <v>15093</v>
      </c>
      <c r="C30" s="15">
        <v>27167400</v>
      </c>
      <c r="D30" s="15">
        <v>109</v>
      </c>
      <c r="E30" s="15">
        <v>31</v>
      </c>
      <c r="F30" s="15">
        <v>15</v>
      </c>
      <c r="G30" s="15">
        <v>16</v>
      </c>
      <c r="H30" s="15">
        <v>86</v>
      </c>
      <c r="I30" s="15">
        <v>57</v>
      </c>
      <c r="J30" s="15">
        <v>29</v>
      </c>
      <c r="K30" s="15">
        <v>937</v>
      </c>
      <c r="L30" s="15">
        <v>3909</v>
      </c>
      <c r="M30" s="15">
        <v>38</v>
      </c>
      <c r="N30" s="15">
        <v>3</v>
      </c>
      <c r="O30" s="15">
        <v>3</v>
      </c>
      <c r="P30" s="15">
        <v>0</v>
      </c>
      <c r="Q30" s="15">
        <v>1</v>
      </c>
      <c r="R30" s="15">
        <v>1</v>
      </c>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row>
    <row r="31" spans="1:42" s="2" customFormat="1" ht="15" customHeight="1">
      <c r="A31" s="18" t="s">
        <v>76</v>
      </c>
      <c r="B31" s="17">
        <v>0</v>
      </c>
      <c r="C31" s="17">
        <v>0</v>
      </c>
      <c r="D31" s="17">
        <v>1</v>
      </c>
      <c r="E31" s="17">
        <v>2</v>
      </c>
      <c r="F31" s="17">
        <v>0</v>
      </c>
      <c r="G31" s="17">
        <v>2</v>
      </c>
      <c r="H31" s="17">
        <v>0</v>
      </c>
      <c r="I31" s="17">
        <v>0</v>
      </c>
      <c r="J31" s="17">
        <v>0</v>
      </c>
      <c r="K31" s="17">
        <v>12</v>
      </c>
      <c r="L31" s="17">
        <v>4</v>
      </c>
      <c r="M31" s="17">
        <v>0</v>
      </c>
      <c r="N31" s="17">
        <v>0</v>
      </c>
      <c r="O31" s="17">
        <v>0</v>
      </c>
      <c r="P31" s="17">
        <v>0</v>
      </c>
      <c r="Q31" s="17">
        <v>0</v>
      </c>
      <c r="R31" s="17">
        <v>0</v>
      </c>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row>
    <row r="32" spans="1:42" s="2" customFormat="1" ht="15" customHeight="1">
      <c r="A32" s="19" t="s">
        <v>77</v>
      </c>
      <c r="B32" s="23">
        <v>0</v>
      </c>
      <c r="C32" s="23">
        <v>0</v>
      </c>
      <c r="D32" s="23">
        <v>0</v>
      </c>
      <c r="E32" s="23">
        <v>0</v>
      </c>
      <c r="F32" s="23">
        <v>0</v>
      </c>
      <c r="G32" s="23">
        <v>0</v>
      </c>
      <c r="H32" s="23">
        <v>0</v>
      </c>
      <c r="I32" s="23">
        <v>0</v>
      </c>
      <c r="J32" s="23">
        <v>0</v>
      </c>
      <c r="K32" s="23">
        <v>0</v>
      </c>
      <c r="L32" s="23">
        <v>0</v>
      </c>
      <c r="M32" s="23">
        <v>0</v>
      </c>
      <c r="N32" s="23">
        <v>0</v>
      </c>
      <c r="O32" s="23">
        <v>0</v>
      </c>
      <c r="P32" s="23">
        <v>0</v>
      </c>
      <c r="Q32" s="23">
        <v>0</v>
      </c>
      <c r="R32" s="23">
        <v>0</v>
      </c>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row>
    <row r="33" spans="1:18" ht="17.25" hidden="1" customHeight="1">
      <c r="A33" s="5" t="s">
        <v>40</v>
      </c>
      <c r="B33" s="6" t="e">
        <f>B7-#REF!-B29-B30-#REF!</f>
        <v>#REF!</v>
      </c>
      <c r="C33" s="6" t="e">
        <f>C7-#REF!-C29-C30-#REF!</f>
        <v>#REF!</v>
      </c>
      <c r="D33" s="6" t="e">
        <f>D7-#REF!-D29-D30-#REF!</f>
        <v>#REF!</v>
      </c>
      <c r="E33" s="6" t="e">
        <f>E7-#REF!-E29-E30-#REF!</f>
        <v>#REF!</v>
      </c>
      <c r="F33" s="6" t="e">
        <f>F7-#REF!-F29-F30-#REF!</f>
        <v>#REF!</v>
      </c>
      <c r="G33" s="6" t="e">
        <f>G7-#REF!-G29-G30-#REF!</f>
        <v>#REF!</v>
      </c>
      <c r="H33" s="6" t="e">
        <f>H7-#REF!-H29-H30-#REF!</f>
        <v>#REF!</v>
      </c>
      <c r="I33" s="6" t="e">
        <f>I7-#REF!-I29-I30-#REF!</f>
        <v>#REF!</v>
      </c>
      <c r="J33" s="6" t="e">
        <f>J7-#REF!-J29-J30-#REF!</f>
        <v>#REF!</v>
      </c>
      <c r="K33" s="6" t="e">
        <f>K7-#REF!-K29-K30-#REF!</f>
        <v>#REF!</v>
      </c>
      <c r="L33" s="6" t="e">
        <f>L7-#REF!-L29-L30-#REF!</f>
        <v>#REF!</v>
      </c>
      <c r="M33" s="6" t="e">
        <f>M7-#REF!-M29-M30-#REF!</f>
        <v>#REF!</v>
      </c>
      <c r="N33" s="6" t="e">
        <f>N7-#REF!-N29-N30-#REF!</f>
        <v>#REF!</v>
      </c>
      <c r="O33" s="6" t="e">
        <f>O7-#REF!-O29-O30-#REF!</f>
        <v>#REF!</v>
      </c>
      <c r="P33" s="6" t="e">
        <f>P7-#REF!-P29-P30-#REF!</f>
        <v>#REF!</v>
      </c>
      <c r="Q33" s="6" t="e">
        <f>Q7-#REF!-Q29-Q30-#REF!</f>
        <v>#REF!</v>
      </c>
      <c r="R33" s="6" t="e">
        <f>R7-#REF!-R29-R30-#REF!</f>
        <v>#REF!</v>
      </c>
    </row>
    <row r="34" spans="1:18" hidden="1">
      <c r="A34" s="7" t="s">
        <v>0</v>
      </c>
      <c r="B34" s="8" t="e">
        <f>#REF!-SUM(B8:B28)</f>
        <v>#REF!</v>
      </c>
      <c r="C34" s="8" t="e">
        <f>#REF!-SUM(C8:C28)</f>
        <v>#REF!</v>
      </c>
      <c r="D34" s="8" t="e">
        <f>#REF!-SUM(D8:D28)</f>
        <v>#REF!</v>
      </c>
      <c r="E34" s="8" t="e">
        <f>#REF!-SUM(E8:E28)</f>
        <v>#REF!</v>
      </c>
      <c r="F34" s="8" t="e">
        <f>#REF!-SUM(F8:F28)</f>
        <v>#REF!</v>
      </c>
      <c r="G34" s="8" t="e">
        <f>#REF!-SUM(G8:G28)</f>
        <v>#REF!</v>
      </c>
      <c r="H34" s="8" t="e">
        <f>#REF!-SUM(H8:H28)</f>
        <v>#REF!</v>
      </c>
      <c r="I34" s="8" t="e">
        <f>#REF!-SUM(I8:I28)</f>
        <v>#REF!</v>
      </c>
      <c r="J34" s="8" t="e">
        <f>#REF!-SUM(J8:J28)</f>
        <v>#REF!</v>
      </c>
      <c r="K34" s="8" t="e">
        <f>#REF!-SUM(K8:K28)</f>
        <v>#REF!</v>
      </c>
      <c r="L34" s="8" t="e">
        <f>#REF!-SUM(L8:L28)</f>
        <v>#REF!</v>
      </c>
      <c r="M34" s="8" t="e">
        <f>#REF!-SUM(M8:M28)</f>
        <v>#REF!</v>
      </c>
      <c r="N34" s="8" t="e">
        <f>#REF!-SUM(N8:N28)</f>
        <v>#REF!</v>
      </c>
      <c r="O34" s="8" t="e">
        <f>#REF!-SUM(O8:O28)</f>
        <v>#REF!</v>
      </c>
      <c r="P34" s="8" t="e">
        <f>#REF!-SUM(P8:P28)</f>
        <v>#REF!</v>
      </c>
      <c r="Q34" s="8" t="e">
        <f>#REF!-SUM(Q8:Q28)</f>
        <v>#REF!</v>
      </c>
      <c r="R34" s="8" t="e">
        <f>#REF!-SUM(R8:R28)</f>
        <v>#REF!</v>
      </c>
    </row>
    <row r="35" spans="1:18" hidden="1">
      <c r="A35" s="7" t="s">
        <v>22</v>
      </c>
      <c r="B35" s="8" t="e">
        <f>#REF!-B31-B32</f>
        <v>#REF!</v>
      </c>
      <c r="C35" s="8" t="e">
        <f>#REF!-C31-C32</f>
        <v>#REF!</v>
      </c>
      <c r="D35" s="8" t="e">
        <f>#REF!-D31-D32</f>
        <v>#REF!</v>
      </c>
      <c r="E35" s="8" t="e">
        <f>#REF!-E31-E32</f>
        <v>#REF!</v>
      </c>
      <c r="F35" s="8" t="e">
        <f>#REF!-F31-F32</f>
        <v>#REF!</v>
      </c>
      <c r="G35" s="8" t="e">
        <f>#REF!-G31-G32</f>
        <v>#REF!</v>
      </c>
      <c r="H35" s="8" t="e">
        <f>#REF!-H31-H32</f>
        <v>#REF!</v>
      </c>
      <c r="I35" s="8" t="e">
        <f>#REF!-I31-I32</f>
        <v>#REF!</v>
      </c>
      <c r="J35" s="8" t="e">
        <f>#REF!-J31-J32</f>
        <v>#REF!</v>
      </c>
      <c r="K35" s="8" t="e">
        <f>#REF!-K31-K32</f>
        <v>#REF!</v>
      </c>
      <c r="L35" s="8" t="e">
        <f>#REF!-L31-L32</f>
        <v>#REF!</v>
      </c>
      <c r="M35" s="8" t="e">
        <f>#REF!-M31-M32</f>
        <v>#REF!</v>
      </c>
      <c r="N35" s="8" t="e">
        <f>#REF!-N31-N32</f>
        <v>#REF!</v>
      </c>
      <c r="O35" s="8" t="e">
        <f>#REF!-O31-O32</f>
        <v>#REF!</v>
      </c>
      <c r="P35" s="8" t="e">
        <f>#REF!-P31-P32</f>
        <v>#REF!</v>
      </c>
      <c r="Q35" s="8" t="e">
        <f>#REF!-Q31-Q32</f>
        <v>#REF!</v>
      </c>
      <c r="R35" s="8" t="e">
        <f>#REF!-R31-R32</f>
        <v>#REF!</v>
      </c>
    </row>
    <row r="36" spans="1:18" s="10" customFormat="1" ht="15.75">
      <c r="A36" s="21" t="s">
        <v>39</v>
      </c>
    </row>
    <row r="37" spans="1:18">
      <c r="A37" s="9"/>
    </row>
  </sheetData>
  <mergeCells count="18">
    <mergeCell ref="A4:A6"/>
    <mergeCell ref="D5:D6"/>
    <mergeCell ref="N4:P4"/>
    <mergeCell ref="N5:N6"/>
    <mergeCell ref="E5:G5"/>
    <mergeCell ref="B4:C4"/>
    <mergeCell ref="H4:J5"/>
    <mergeCell ref="D4:G4"/>
    <mergeCell ref="B5:B6"/>
    <mergeCell ref="C5:C6"/>
    <mergeCell ref="Q5:Q6"/>
    <mergeCell ref="K4:K6"/>
    <mergeCell ref="P5:P6"/>
    <mergeCell ref="R5:R6"/>
    <mergeCell ref="L4:L6"/>
    <mergeCell ref="M4:M6"/>
    <mergeCell ref="Q4:R4"/>
    <mergeCell ref="O5:O6"/>
  </mergeCells>
  <phoneticPr fontId="4" type="noConversion"/>
  <printOptions horizontalCentered="1"/>
  <pageMargins left="0.43307086614173229" right="0.43307086614173229" top="0.55118110236220474" bottom="0.59055118110236227" header="0.31496062992125984" footer="0.23622047244094491"/>
  <pageSetup paperSize="9" scale="70" orientation="landscape" r:id="rId1"/>
  <headerFooter alignWithMargins="0">
    <oddHeader>&amp;C&amp;"微軟正黑體,標準"&amp;16　兒童及少年福利服務
&amp;9民國99年&amp;R&amp;"微軟正黑體,標準"本表共&amp;N頁，第&amp;P頁</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36"/>
  <sheetViews>
    <sheetView workbookViewId="0">
      <selection activeCell="A31" sqref="A31:A32"/>
    </sheetView>
  </sheetViews>
  <sheetFormatPr defaultColWidth="9.33203125" defaultRowHeight="12.75"/>
  <cols>
    <col min="1" max="1" width="10.5" style="1" customWidth="1"/>
    <col min="2" max="2" width="9.83203125" style="1" customWidth="1"/>
    <col min="3" max="3" width="13.83203125" style="1" customWidth="1"/>
    <col min="4" max="4" width="10" style="1" customWidth="1"/>
    <col min="5" max="5" width="13.1640625" style="1" customWidth="1"/>
    <col min="6" max="15" width="10" style="1" customWidth="1"/>
    <col min="16" max="16384" width="9.33203125" style="1"/>
  </cols>
  <sheetData>
    <row r="1" spans="1:15" s="34" customFormat="1" ht="20.25" customHeight="1">
      <c r="A1" s="35" t="s">
        <v>80</v>
      </c>
      <c r="B1" s="35"/>
      <c r="C1" s="35"/>
      <c r="D1" s="35"/>
      <c r="E1" s="35"/>
      <c r="F1" s="35"/>
      <c r="G1" s="35"/>
      <c r="H1" s="35"/>
      <c r="I1" s="35"/>
      <c r="J1" s="35"/>
      <c r="K1" s="35"/>
      <c r="L1" s="35"/>
      <c r="M1" s="35"/>
      <c r="N1" s="35"/>
      <c r="O1" s="35"/>
    </row>
    <row r="2" spans="1:15" s="10" customFormat="1" ht="20.25" customHeight="1">
      <c r="B2" s="36"/>
      <c r="C2" s="36"/>
      <c r="D2" s="36"/>
      <c r="E2" s="36"/>
      <c r="F2" s="36"/>
      <c r="G2" s="36"/>
      <c r="H2" s="36"/>
      <c r="I2" s="36"/>
      <c r="J2" s="36"/>
      <c r="K2" s="36"/>
      <c r="L2" s="36"/>
      <c r="M2" s="36"/>
      <c r="N2" s="36"/>
      <c r="O2" s="36"/>
    </row>
    <row r="3" spans="1:15" s="10" customFormat="1" ht="15.75">
      <c r="A3" s="46" t="s">
        <v>254</v>
      </c>
      <c r="E3" s="36"/>
      <c r="F3" s="36"/>
      <c r="G3" s="36"/>
      <c r="H3" s="36"/>
      <c r="I3" s="36"/>
      <c r="J3" s="36"/>
      <c r="K3" s="36"/>
      <c r="L3" s="36"/>
      <c r="M3" s="36"/>
      <c r="N3" s="36"/>
      <c r="O3" s="36"/>
    </row>
    <row r="4" spans="1:15" s="4" customFormat="1">
      <c r="A4" s="233" t="s">
        <v>175</v>
      </c>
      <c r="B4" s="235" t="s">
        <v>113</v>
      </c>
      <c r="C4" s="231"/>
      <c r="D4" s="231" t="s">
        <v>112</v>
      </c>
      <c r="E4" s="231"/>
      <c r="F4" s="231" t="s">
        <v>111</v>
      </c>
      <c r="G4" s="231"/>
      <c r="H4" s="227" t="s">
        <v>125</v>
      </c>
      <c r="I4" s="227" t="s">
        <v>126</v>
      </c>
      <c r="J4" s="227" t="s">
        <v>127</v>
      </c>
      <c r="K4" s="227" t="s">
        <v>128</v>
      </c>
      <c r="L4" s="227" t="s">
        <v>129</v>
      </c>
      <c r="M4" s="231" t="s">
        <v>130</v>
      </c>
      <c r="N4" s="231"/>
      <c r="O4" s="230" t="s">
        <v>110</v>
      </c>
    </row>
    <row r="5" spans="1:15" s="4" customFormat="1" ht="24.75" customHeight="1">
      <c r="A5" s="233"/>
      <c r="B5" s="32" t="s">
        <v>109</v>
      </c>
      <c r="C5" s="3" t="s">
        <v>131</v>
      </c>
      <c r="D5" s="3" t="s">
        <v>109</v>
      </c>
      <c r="E5" s="3" t="s">
        <v>131</v>
      </c>
      <c r="F5" s="3" t="s">
        <v>133</v>
      </c>
      <c r="G5" s="3" t="s">
        <v>132</v>
      </c>
      <c r="H5" s="227"/>
      <c r="I5" s="227"/>
      <c r="J5" s="227"/>
      <c r="K5" s="227"/>
      <c r="L5" s="227"/>
      <c r="M5" s="3" t="s">
        <v>108</v>
      </c>
      <c r="N5" s="3" t="s">
        <v>107</v>
      </c>
      <c r="O5" s="230"/>
    </row>
    <row r="6" spans="1:15" ht="15" customHeight="1">
      <c r="A6" s="44" t="s">
        <v>200</v>
      </c>
      <c r="B6" s="38">
        <v>282819</v>
      </c>
      <c r="C6" s="38">
        <v>666509962</v>
      </c>
      <c r="D6" s="38">
        <v>65686</v>
      </c>
      <c r="E6" s="38">
        <v>184976618</v>
      </c>
      <c r="F6" s="38">
        <v>1187</v>
      </c>
      <c r="G6" s="38">
        <v>2656</v>
      </c>
      <c r="H6" s="38">
        <v>672</v>
      </c>
      <c r="I6" s="38">
        <v>3701</v>
      </c>
      <c r="J6" s="38">
        <v>25462</v>
      </c>
      <c r="K6" s="38">
        <v>16517</v>
      </c>
      <c r="L6" s="38">
        <v>717</v>
      </c>
      <c r="M6" s="38">
        <v>1636</v>
      </c>
      <c r="N6" s="38">
        <v>29482</v>
      </c>
      <c r="O6" s="38">
        <v>1059</v>
      </c>
    </row>
    <row r="7" spans="1:15" ht="15" customHeight="1">
      <c r="A7" s="42" t="s">
        <v>106</v>
      </c>
      <c r="B7" s="39">
        <v>14561</v>
      </c>
      <c r="C7" s="39">
        <v>20385400</v>
      </c>
      <c r="D7" s="39">
        <v>3432</v>
      </c>
      <c r="E7" s="39">
        <v>4459228</v>
      </c>
      <c r="F7" s="39">
        <v>166</v>
      </c>
      <c r="G7" s="39">
        <v>708</v>
      </c>
      <c r="H7" s="39">
        <v>155</v>
      </c>
      <c r="I7" s="39">
        <v>631</v>
      </c>
      <c r="J7" s="39">
        <v>4157</v>
      </c>
      <c r="K7" s="39">
        <v>4830</v>
      </c>
      <c r="L7" s="39">
        <v>177</v>
      </c>
      <c r="M7" s="39">
        <v>5</v>
      </c>
      <c r="N7" s="39">
        <v>602</v>
      </c>
      <c r="O7" s="39">
        <v>121</v>
      </c>
    </row>
    <row r="8" spans="1:15" ht="15" customHeight="1">
      <c r="A8" s="42" t="s">
        <v>105</v>
      </c>
      <c r="B8" s="39">
        <v>515</v>
      </c>
      <c r="C8" s="39">
        <v>776944</v>
      </c>
      <c r="D8" s="39">
        <v>577</v>
      </c>
      <c r="E8" s="39">
        <v>838000</v>
      </c>
      <c r="F8" s="39">
        <v>49</v>
      </c>
      <c r="G8" s="39">
        <v>54</v>
      </c>
      <c r="H8" s="39">
        <v>6</v>
      </c>
      <c r="I8" s="39">
        <v>63</v>
      </c>
      <c r="J8" s="39">
        <v>114</v>
      </c>
      <c r="K8" s="39">
        <v>343</v>
      </c>
      <c r="L8" s="39">
        <v>0</v>
      </c>
      <c r="M8" s="39">
        <v>11</v>
      </c>
      <c r="N8" s="39">
        <v>0</v>
      </c>
      <c r="O8" s="39">
        <v>2</v>
      </c>
    </row>
    <row r="9" spans="1:15" ht="15" customHeight="1">
      <c r="A9" s="42" t="s">
        <v>104</v>
      </c>
      <c r="B9" s="39">
        <v>3776</v>
      </c>
      <c r="C9" s="39">
        <v>6236724</v>
      </c>
      <c r="D9" s="39">
        <v>1108</v>
      </c>
      <c r="E9" s="39">
        <v>1572950</v>
      </c>
      <c r="F9" s="39">
        <v>50</v>
      </c>
      <c r="G9" s="39">
        <v>202</v>
      </c>
      <c r="H9" s="39">
        <v>61</v>
      </c>
      <c r="I9" s="39">
        <v>64</v>
      </c>
      <c r="J9" s="39">
        <v>695</v>
      </c>
      <c r="K9" s="39">
        <v>641</v>
      </c>
      <c r="L9" s="39">
        <v>23</v>
      </c>
      <c r="M9" s="39">
        <v>8</v>
      </c>
      <c r="N9" s="39">
        <v>0</v>
      </c>
      <c r="O9" s="39">
        <v>1</v>
      </c>
    </row>
    <row r="10" spans="1:15" ht="15" customHeight="1">
      <c r="A10" s="42" t="s">
        <v>103</v>
      </c>
      <c r="B10" s="39">
        <v>1545</v>
      </c>
      <c r="C10" s="39">
        <v>2163000</v>
      </c>
      <c r="D10" s="39">
        <v>168</v>
      </c>
      <c r="E10" s="39">
        <v>252000</v>
      </c>
      <c r="F10" s="39">
        <v>25</v>
      </c>
      <c r="G10" s="39">
        <v>47</v>
      </c>
      <c r="H10" s="39">
        <v>19</v>
      </c>
      <c r="I10" s="39">
        <v>67</v>
      </c>
      <c r="J10" s="39">
        <v>446</v>
      </c>
      <c r="K10" s="39">
        <v>7</v>
      </c>
      <c r="L10" s="39">
        <v>1</v>
      </c>
      <c r="M10" s="39">
        <v>23</v>
      </c>
      <c r="N10" s="39">
        <v>11</v>
      </c>
      <c r="O10" s="39">
        <v>0</v>
      </c>
    </row>
    <row r="11" spans="1:15" ht="15" customHeight="1">
      <c r="A11" s="42" t="s">
        <v>102</v>
      </c>
      <c r="B11" s="39">
        <v>1237</v>
      </c>
      <c r="C11" s="39">
        <v>1731800</v>
      </c>
      <c r="D11" s="39">
        <v>0</v>
      </c>
      <c r="E11" s="39">
        <v>0</v>
      </c>
      <c r="F11" s="39">
        <v>32</v>
      </c>
      <c r="G11" s="39">
        <v>44</v>
      </c>
      <c r="H11" s="39">
        <v>10</v>
      </c>
      <c r="I11" s="39">
        <v>14</v>
      </c>
      <c r="J11" s="39">
        <v>483</v>
      </c>
      <c r="K11" s="39">
        <v>502</v>
      </c>
      <c r="L11" s="39">
        <v>8</v>
      </c>
      <c r="M11" s="39">
        <v>55</v>
      </c>
      <c r="N11" s="39">
        <v>0</v>
      </c>
      <c r="O11" s="39">
        <v>1</v>
      </c>
    </row>
    <row r="12" spans="1:15" ht="15" customHeight="1">
      <c r="A12" s="42" t="s">
        <v>101</v>
      </c>
      <c r="B12" s="39">
        <v>19791</v>
      </c>
      <c r="C12" s="39">
        <v>29686000</v>
      </c>
      <c r="D12" s="39">
        <v>826</v>
      </c>
      <c r="E12" s="39">
        <v>1230050</v>
      </c>
      <c r="F12" s="39">
        <v>94</v>
      </c>
      <c r="G12" s="39">
        <v>211</v>
      </c>
      <c r="H12" s="39">
        <v>61</v>
      </c>
      <c r="I12" s="39">
        <v>136</v>
      </c>
      <c r="J12" s="39">
        <v>2661</v>
      </c>
      <c r="K12" s="39">
        <v>881</v>
      </c>
      <c r="L12" s="39">
        <v>130</v>
      </c>
      <c r="M12" s="39">
        <v>59</v>
      </c>
      <c r="N12" s="39">
        <v>12131</v>
      </c>
      <c r="O12" s="39">
        <v>388</v>
      </c>
    </row>
    <row r="13" spans="1:15" ht="15" customHeight="1">
      <c r="A13" s="42" t="s">
        <v>100</v>
      </c>
      <c r="B13" s="39">
        <v>18831</v>
      </c>
      <c r="C13" s="39">
        <v>22584000</v>
      </c>
      <c r="D13" s="39">
        <v>1077</v>
      </c>
      <c r="E13" s="39">
        <v>1433583</v>
      </c>
      <c r="F13" s="39">
        <v>10</v>
      </c>
      <c r="G13" s="39">
        <v>29</v>
      </c>
      <c r="H13" s="39">
        <v>28</v>
      </c>
      <c r="I13" s="39">
        <v>19</v>
      </c>
      <c r="J13" s="39">
        <v>235</v>
      </c>
      <c r="K13" s="39">
        <v>283</v>
      </c>
      <c r="L13" s="39">
        <v>13</v>
      </c>
      <c r="M13" s="39">
        <v>43</v>
      </c>
      <c r="N13" s="39">
        <v>0</v>
      </c>
      <c r="O13" s="39">
        <v>5</v>
      </c>
    </row>
    <row r="14" spans="1:15" ht="15" customHeight="1">
      <c r="A14" s="42" t="s">
        <v>99</v>
      </c>
      <c r="B14" s="39">
        <v>399</v>
      </c>
      <c r="C14" s="39">
        <v>2381400</v>
      </c>
      <c r="D14" s="39">
        <v>1274</v>
      </c>
      <c r="E14" s="39">
        <v>1671560</v>
      </c>
      <c r="F14" s="39">
        <v>21</v>
      </c>
      <c r="G14" s="39">
        <v>48</v>
      </c>
      <c r="H14" s="39">
        <v>23</v>
      </c>
      <c r="I14" s="39">
        <v>172</v>
      </c>
      <c r="J14" s="39">
        <v>232</v>
      </c>
      <c r="K14" s="39">
        <v>294</v>
      </c>
      <c r="L14" s="39">
        <v>6</v>
      </c>
      <c r="M14" s="39">
        <v>0</v>
      </c>
      <c r="N14" s="39">
        <v>16</v>
      </c>
      <c r="O14" s="39">
        <v>0</v>
      </c>
    </row>
    <row r="15" spans="1:15" ht="15" customHeight="1">
      <c r="A15" s="42" t="s">
        <v>98</v>
      </c>
      <c r="B15" s="39">
        <v>3862</v>
      </c>
      <c r="C15" s="39">
        <v>5406400</v>
      </c>
      <c r="D15" s="39">
        <v>1988</v>
      </c>
      <c r="E15" s="39">
        <v>2982000</v>
      </c>
      <c r="F15" s="39">
        <v>20</v>
      </c>
      <c r="G15" s="39">
        <v>84</v>
      </c>
      <c r="H15" s="39">
        <v>18</v>
      </c>
      <c r="I15" s="39">
        <v>235</v>
      </c>
      <c r="J15" s="39">
        <v>941</v>
      </c>
      <c r="K15" s="39">
        <v>159</v>
      </c>
      <c r="L15" s="39">
        <v>27</v>
      </c>
      <c r="M15" s="39">
        <v>30</v>
      </c>
      <c r="N15" s="39">
        <v>126</v>
      </c>
      <c r="O15" s="39">
        <v>8</v>
      </c>
    </row>
    <row r="16" spans="1:15" ht="15" customHeight="1">
      <c r="A16" s="42" t="s">
        <v>97</v>
      </c>
      <c r="B16" s="39">
        <v>8064</v>
      </c>
      <c r="C16" s="39">
        <v>14457800</v>
      </c>
      <c r="D16" s="39">
        <v>626</v>
      </c>
      <c r="E16" s="39">
        <v>938100</v>
      </c>
      <c r="F16" s="39">
        <v>14</v>
      </c>
      <c r="G16" s="39">
        <v>31</v>
      </c>
      <c r="H16" s="39">
        <v>4</v>
      </c>
      <c r="I16" s="39">
        <v>39</v>
      </c>
      <c r="J16" s="39">
        <v>266</v>
      </c>
      <c r="K16" s="39">
        <v>787</v>
      </c>
      <c r="L16" s="39">
        <v>9</v>
      </c>
      <c r="M16" s="39">
        <v>50</v>
      </c>
      <c r="N16" s="39">
        <v>94</v>
      </c>
      <c r="O16" s="39">
        <v>0</v>
      </c>
    </row>
    <row r="17" spans="1:15" ht="15" customHeight="1">
      <c r="A17" s="42" t="s">
        <v>96</v>
      </c>
      <c r="B17" s="39">
        <v>19553</v>
      </c>
      <c r="C17" s="39">
        <v>27374200</v>
      </c>
      <c r="D17" s="39">
        <v>248</v>
      </c>
      <c r="E17" s="39">
        <v>350530</v>
      </c>
      <c r="F17" s="39">
        <v>37</v>
      </c>
      <c r="G17" s="39">
        <v>59</v>
      </c>
      <c r="H17" s="39">
        <v>6</v>
      </c>
      <c r="I17" s="39">
        <v>11</v>
      </c>
      <c r="J17" s="39">
        <v>198</v>
      </c>
      <c r="K17" s="39">
        <v>188</v>
      </c>
      <c r="L17" s="39">
        <v>7</v>
      </c>
      <c r="M17" s="39">
        <v>9</v>
      </c>
      <c r="N17" s="39">
        <v>0</v>
      </c>
      <c r="O17" s="39">
        <v>3</v>
      </c>
    </row>
    <row r="18" spans="1:15" ht="15" customHeight="1">
      <c r="A18" s="42" t="s">
        <v>95</v>
      </c>
      <c r="B18" s="39">
        <v>20006</v>
      </c>
      <c r="C18" s="39">
        <v>28408400</v>
      </c>
      <c r="D18" s="39">
        <v>496</v>
      </c>
      <c r="E18" s="39">
        <v>732952</v>
      </c>
      <c r="F18" s="39">
        <v>112</v>
      </c>
      <c r="G18" s="39">
        <v>159</v>
      </c>
      <c r="H18" s="39">
        <v>31</v>
      </c>
      <c r="I18" s="39">
        <v>171</v>
      </c>
      <c r="J18" s="39">
        <v>1256</v>
      </c>
      <c r="K18" s="39">
        <v>1439</v>
      </c>
      <c r="L18" s="39">
        <v>21</v>
      </c>
      <c r="M18" s="39">
        <v>67</v>
      </c>
      <c r="N18" s="39">
        <v>9701</v>
      </c>
      <c r="O18" s="39">
        <v>102</v>
      </c>
    </row>
    <row r="19" spans="1:15" ht="15" customHeight="1">
      <c r="A19" s="42" t="s">
        <v>94</v>
      </c>
      <c r="B19" s="39">
        <v>6828</v>
      </c>
      <c r="C19" s="39">
        <v>9559334</v>
      </c>
      <c r="D19" s="39">
        <v>2154</v>
      </c>
      <c r="E19" s="39">
        <v>3112616</v>
      </c>
      <c r="F19" s="39">
        <v>50</v>
      </c>
      <c r="G19" s="39">
        <v>148</v>
      </c>
      <c r="H19" s="39">
        <v>18</v>
      </c>
      <c r="I19" s="39">
        <v>148</v>
      </c>
      <c r="J19" s="39">
        <v>1485</v>
      </c>
      <c r="K19" s="39">
        <v>972</v>
      </c>
      <c r="L19" s="39">
        <v>76</v>
      </c>
      <c r="M19" s="39">
        <v>386</v>
      </c>
      <c r="N19" s="39">
        <v>0</v>
      </c>
      <c r="O19" s="39">
        <v>67</v>
      </c>
    </row>
    <row r="20" spans="1:15" ht="15" customHeight="1">
      <c r="A20" s="42" t="s">
        <v>93</v>
      </c>
      <c r="B20" s="39">
        <v>194</v>
      </c>
      <c r="C20" s="39">
        <v>310400</v>
      </c>
      <c r="D20" s="39">
        <v>1549</v>
      </c>
      <c r="E20" s="39">
        <v>2217742</v>
      </c>
      <c r="F20" s="39">
        <v>30</v>
      </c>
      <c r="G20" s="39">
        <v>82</v>
      </c>
      <c r="H20" s="39">
        <v>30</v>
      </c>
      <c r="I20" s="39">
        <v>469</v>
      </c>
      <c r="J20" s="39">
        <v>572</v>
      </c>
      <c r="K20" s="39">
        <v>1628</v>
      </c>
      <c r="L20" s="39">
        <v>100</v>
      </c>
      <c r="M20" s="39">
        <v>14</v>
      </c>
      <c r="N20" s="39">
        <v>2</v>
      </c>
      <c r="O20" s="39">
        <v>0</v>
      </c>
    </row>
    <row r="21" spans="1:15" ht="15" customHeight="1">
      <c r="A21" s="42" t="s">
        <v>92</v>
      </c>
      <c r="B21" s="39">
        <v>268</v>
      </c>
      <c r="C21" s="39">
        <v>750600</v>
      </c>
      <c r="D21" s="39">
        <v>1572</v>
      </c>
      <c r="E21" s="39">
        <v>1861403</v>
      </c>
      <c r="F21" s="39">
        <v>45</v>
      </c>
      <c r="G21" s="39">
        <v>102</v>
      </c>
      <c r="H21" s="39">
        <v>40</v>
      </c>
      <c r="I21" s="39">
        <v>652</v>
      </c>
      <c r="J21" s="39">
        <v>690</v>
      </c>
      <c r="K21" s="39">
        <v>516</v>
      </c>
      <c r="L21" s="39">
        <v>27</v>
      </c>
      <c r="M21" s="39">
        <v>77</v>
      </c>
      <c r="N21" s="39">
        <v>50</v>
      </c>
      <c r="O21" s="39">
        <v>16</v>
      </c>
    </row>
    <row r="22" spans="1:15" ht="15" customHeight="1">
      <c r="A22" s="42" t="s">
        <v>91</v>
      </c>
      <c r="B22" s="39">
        <v>107</v>
      </c>
      <c r="C22" s="39">
        <v>711800</v>
      </c>
      <c r="D22" s="39">
        <v>658</v>
      </c>
      <c r="E22" s="39">
        <v>799959</v>
      </c>
      <c r="F22" s="39">
        <v>3</v>
      </c>
      <c r="G22" s="39">
        <v>0</v>
      </c>
      <c r="H22" s="39">
        <v>1</v>
      </c>
      <c r="I22" s="39">
        <v>0</v>
      </c>
      <c r="J22" s="39">
        <v>313</v>
      </c>
      <c r="K22" s="39">
        <v>235</v>
      </c>
      <c r="L22" s="39">
        <v>0</v>
      </c>
      <c r="M22" s="39">
        <v>1</v>
      </c>
      <c r="N22" s="39">
        <v>492</v>
      </c>
      <c r="O22" s="39">
        <v>83</v>
      </c>
    </row>
    <row r="23" spans="1:15" ht="15" customHeight="1">
      <c r="A23" s="42" t="s">
        <v>90</v>
      </c>
      <c r="B23" s="39">
        <v>5416</v>
      </c>
      <c r="C23" s="39">
        <v>7582400</v>
      </c>
      <c r="D23" s="39">
        <v>24</v>
      </c>
      <c r="E23" s="39">
        <v>36000</v>
      </c>
      <c r="F23" s="39">
        <v>28</v>
      </c>
      <c r="G23" s="39">
        <v>25</v>
      </c>
      <c r="H23" s="39">
        <v>3</v>
      </c>
      <c r="I23" s="39">
        <v>4</v>
      </c>
      <c r="J23" s="39">
        <v>44</v>
      </c>
      <c r="K23" s="39">
        <v>78</v>
      </c>
      <c r="L23" s="39">
        <v>0</v>
      </c>
      <c r="M23" s="39">
        <v>0</v>
      </c>
      <c r="N23" s="39">
        <v>0</v>
      </c>
      <c r="O23" s="39">
        <v>0</v>
      </c>
    </row>
    <row r="24" spans="1:15" ht="15" customHeight="1">
      <c r="A24" s="42" t="s">
        <v>89</v>
      </c>
      <c r="B24" s="39">
        <v>3040</v>
      </c>
      <c r="C24" s="39">
        <v>3648000</v>
      </c>
      <c r="D24" s="39">
        <v>38</v>
      </c>
      <c r="E24" s="39">
        <v>57000</v>
      </c>
      <c r="F24" s="39">
        <v>17</v>
      </c>
      <c r="G24" s="39">
        <v>29</v>
      </c>
      <c r="H24" s="39">
        <v>15</v>
      </c>
      <c r="I24" s="39">
        <v>36</v>
      </c>
      <c r="J24" s="39">
        <v>525</v>
      </c>
      <c r="K24" s="39">
        <v>28</v>
      </c>
      <c r="L24" s="39">
        <v>1</v>
      </c>
      <c r="M24" s="39">
        <v>13</v>
      </c>
      <c r="N24" s="39">
        <v>0</v>
      </c>
      <c r="O24" s="39">
        <v>16</v>
      </c>
    </row>
    <row r="25" spans="1:15" ht="15" customHeight="1">
      <c r="A25" s="42" t="s">
        <v>88</v>
      </c>
      <c r="B25" s="39">
        <v>6527</v>
      </c>
      <c r="C25" s="39">
        <v>9137800</v>
      </c>
      <c r="D25" s="39">
        <v>477</v>
      </c>
      <c r="E25" s="39">
        <v>562000</v>
      </c>
      <c r="F25" s="39">
        <v>29</v>
      </c>
      <c r="G25" s="39">
        <v>55</v>
      </c>
      <c r="H25" s="39">
        <v>20</v>
      </c>
      <c r="I25" s="39">
        <v>21</v>
      </c>
      <c r="J25" s="39">
        <v>517</v>
      </c>
      <c r="K25" s="39">
        <v>832</v>
      </c>
      <c r="L25" s="39">
        <v>29</v>
      </c>
      <c r="M25" s="39">
        <v>529</v>
      </c>
      <c r="N25" s="39">
        <v>0</v>
      </c>
      <c r="O25" s="39">
        <v>6</v>
      </c>
    </row>
    <row r="26" spans="1:15" ht="15" customHeight="1">
      <c r="A26" s="42" t="s">
        <v>87</v>
      </c>
      <c r="B26" s="39">
        <v>1043</v>
      </c>
      <c r="C26" s="39">
        <v>1460200</v>
      </c>
      <c r="D26" s="39">
        <v>170</v>
      </c>
      <c r="E26" s="39">
        <v>253725</v>
      </c>
      <c r="F26" s="39">
        <v>9</v>
      </c>
      <c r="G26" s="39">
        <v>13</v>
      </c>
      <c r="H26" s="39">
        <v>8</v>
      </c>
      <c r="I26" s="39">
        <v>3</v>
      </c>
      <c r="J26" s="39">
        <v>80</v>
      </c>
      <c r="K26" s="39">
        <v>84</v>
      </c>
      <c r="L26" s="39">
        <v>0</v>
      </c>
      <c r="M26" s="39">
        <v>0</v>
      </c>
      <c r="N26" s="39">
        <v>0</v>
      </c>
      <c r="O26" s="39">
        <v>12</v>
      </c>
    </row>
    <row r="27" spans="1:15" ht="15" customHeight="1">
      <c r="A27" s="42" t="s">
        <v>86</v>
      </c>
      <c r="B27" s="39">
        <v>1261</v>
      </c>
      <c r="C27" s="39">
        <v>1765400</v>
      </c>
      <c r="D27" s="39">
        <v>540</v>
      </c>
      <c r="E27" s="39">
        <v>526850</v>
      </c>
      <c r="F27" s="39">
        <v>55</v>
      </c>
      <c r="G27" s="39">
        <v>88</v>
      </c>
      <c r="H27" s="39">
        <v>8</v>
      </c>
      <c r="I27" s="39">
        <v>42</v>
      </c>
      <c r="J27" s="39">
        <v>1175</v>
      </c>
      <c r="K27" s="39">
        <v>578</v>
      </c>
      <c r="L27" s="39">
        <v>6</v>
      </c>
      <c r="M27" s="39">
        <v>33</v>
      </c>
      <c r="N27" s="39">
        <v>2453</v>
      </c>
      <c r="O27" s="39">
        <v>22</v>
      </c>
    </row>
    <row r="28" spans="1:15" ht="15" customHeight="1">
      <c r="A28" s="16" t="s">
        <v>414</v>
      </c>
      <c r="B28" s="38">
        <v>115425</v>
      </c>
      <c r="C28" s="38">
        <v>414965960</v>
      </c>
      <c r="D28" s="38">
        <v>18471</v>
      </c>
      <c r="E28" s="38">
        <v>77285158</v>
      </c>
      <c r="F28" s="38">
        <v>181</v>
      </c>
      <c r="G28" s="38">
        <v>257</v>
      </c>
      <c r="H28" s="38">
        <v>68</v>
      </c>
      <c r="I28" s="38">
        <v>571</v>
      </c>
      <c r="J28" s="38">
        <v>4348</v>
      </c>
      <c r="K28" s="38">
        <v>1207</v>
      </c>
      <c r="L28" s="38">
        <v>32</v>
      </c>
      <c r="M28" s="38">
        <v>22</v>
      </c>
      <c r="N28" s="38">
        <v>1526</v>
      </c>
      <c r="O28" s="38">
        <v>62</v>
      </c>
    </row>
    <row r="29" spans="1:15" ht="15" customHeight="1">
      <c r="A29" s="16" t="s">
        <v>415</v>
      </c>
      <c r="B29" s="38">
        <v>30570</v>
      </c>
      <c r="C29" s="38">
        <v>55026000</v>
      </c>
      <c r="D29" s="38">
        <v>28213</v>
      </c>
      <c r="E29" s="38">
        <v>81803212</v>
      </c>
      <c r="F29" s="38">
        <v>108</v>
      </c>
      <c r="G29" s="38">
        <v>177</v>
      </c>
      <c r="H29" s="38">
        <v>38</v>
      </c>
      <c r="I29" s="38">
        <v>131</v>
      </c>
      <c r="J29" s="38">
        <v>4029</v>
      </c>
      <c r="K29" s="38">
        <v>0</v>
      </c>
      <c r="L29" s="38">
        <v>24</v>
      </c>
      <c r="M29" s="38">
        <v>201</v>
      </c>
      <c r="N29" s="38">
        <v>2278</v>
      </c>
      <c r="O29" s="38">
        <v>120</v>
      </c>
    </row>
    <row r="30" spans="1:15" ht="15" customHeight="1">
      <c r="A30" s="42" t="s">
        <v>85</v>
      </c>
      <c r="B30" s="39">
        <v>0</v>
      </c>
      <c r="C30" s="39">
        <v>0</v>
      </c>
      <c r="D30" s="39">
        <v>0</v>
      </c>
      <c r="E30" s="39">
        <v>0</v>
      </c>
      <c r="F30" s="39">
        <v>2</v>
      </c>
      <c r="G30" s="39">
        <v>4</v>
      </c>
      <c r="H30" s="39">
        <v>1</v>
      </c>
      <c r="I30" s="39">
        <v>2</v>
      </c>
      <c r="J30" s="39">
        <v>0</v>
      </c>
      <c r="K30" s="39">
        <v>5</v>
      </c>
      <c r="L30" s="39">
        <v>0</v>
      </c>
      <c r="M30" s="39">
        <v>0</v>
      </c>
      <c r="N30" s="39">
        <v>0</v>
      </c>
      <c r="O30" s="39">
        <v>20</v>
      </c>
    </row>
    <row r="31" spans="1:15" ht="15" customHeight="1">
      <c r="A31" s="43" t="s">
        <v>84</v>
      </c>
      <c r="B31" s="40">
        <v>0</v>
      </c>
      <c r="C31" s="40">
        <v>0</v>
      </c>
      <c r="D31" s="40">
        <v>0</v>
      </c>
      <c r="E31" s="40">
        <v>0</v>
      </c>
      <c r="F31" s="40">
        <v>0</v>
      </c>
      <c r="G31" s="40">
        <v>0</v>
      </c>
      <c r="H31" s="40">
        <v>0</v>
      </c>
      <c r="I31" s="40">
        <v>0</v>
      </c>
      <c r="J31" s="40">
        <v>0</v>
      </c>
      <c r="K31" s="40">
        <v>0</v>
      </c>
      <c r="L31" s="40">
        <v>0</v>
      </c>
      <c r="M31" s="40">
        <v>0</v>
      </c>
      <c r="N31" s="40">
        <v>0</v>
      </c>
      <c r="O31" s="40">
        <v>4</v>
      </c>
    </row>
    <row r="32" spans="1:15">
      <c r="A32" s="41" t="s">
        <v>198</v>
      </c>
      <c r="B32" s="41"/>
      <c r="C32" s="41"/>
      <c r="D32" s="41"/>
      <c r="E32" s="41"/>
      <c r="F32" s="41"/>
      <c r="G32" s="41"/>
      <c r="H32" s="41"/>
      <c r="I32" s="41"/>
      <c r="J32" s="41"/>
      <c r="K32" s="41"/>
      <c r="L32" s="41"/>
      <c r="M32" s="41"/>
      <c r="N32" s="41"/>
      <c r="O32" s="41"/>
    </row>
    <row r="33" spans="1:15" hidden="1">
      <c r="A33" s="5"/>
      <c r="B33" s="8" t="e">
        <f>B6-#REF!-#REF!</f>
        <v>#REF!</v>
      </c>
      <c r="C33" s="8" t="e">
        <f>C6-#REF!-#REF!</f>
        <v>#REF!</v>
      </c>
      <c r="D33" s="8" t="e">
        <f>D6-#REF!-#REF!</f>
        <v>#REF!</v>
      </c>
      <c r="E33" s="8" t="e">
        <f>E6-#REF!-#REF!</f>
        <v>#REF!</v>
      </c>
      <c r="F33" s="8" t="e">
        <f>F6-#REF!-#REF!</f>
        <v>#REF!</v>
      </c>
      <c r="G33" s="8" t="e">
        <f>G6-#REF!-#REF!</f>
        <v>#REF!</v>
      </c>
      <c r="H33" s="8" t="e">
        <f>H6-#REF!-#REF!</f>
        <v>#REF!</v>
      </c>
      <c r="I33" s="8" t="e">
        <f>I6-#REF!-#REF!</f>
        <v>#REF!</v>
      </c>
      <c r="J33" s="8" t="e">
        <f>J6-#REF!-#REF!</f>
        <v>#REF!</v>
      </c>
      <c r="K33" s="8" t="e">
        <f>K6-#REF!-#REF!</f>
        <v>#REF!</v>
      </c>
      <c r="L33" s="8" t="e">
        <f>L6-#REF!-#REF!</f>
        <v>#REF!</v>
      </c>
      <c r="M33" s="8" t="e">
        <f>M6-#REF!-#REF!</f>
        <v>#REF!</v>
      </c>
      <c r="N33" s="8" t="e">
        <f>N6-#REF!-#REF!</f>
        <v>#REF!</v>
      </c>
      <c r="O33" s="8" t="e">
        <f>O6-#REF!-#REF!</f>
        <v>#REF!</v>
      </c>
    </row>
    <row r="34" spans="1:15" hidden="1">
      <c r="A34" s="7" t="s">
        <v>83</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c r="O34" s="8" t="e">
        <f>#REF!-#REF!-O28-O29</f>
        <v>#REF!</v>
      </c>
    </row>
    <row r="35" spans="1:15" hidden="1">
      <c r="A35" s="7" t="s">
        <v>82</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c r="O35" s="8" t="e">
        <f>#REF!-SUM(O7:O27)</f>
        <v>#REF!</v>
      </c>
    </row>
    <row r="36" spans="1:15" hidden="1">
      <c r="A36" s="7" t="s">
        <v>81</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c r="O36" s="8" t="e">
        <f>#REF!-O30-O31</f>
        <v>#REF!</v>
      </c>
    </row>
  </sheetData>
  <mergeCells count="11">
    <mergeCell ref="H4:H5"/>
    <mergeCell ref="B4:C4"/>
    <mergeCell ref="A4:A5"/>
    <mergeCell ref="F4:G4"/>
    <mergeCell ref="D4:E4"/>
    <mergeCell ref="O4:O5"/>
    <mergeCell ref="M4:N4"/>
    <mergeCell ref="I4:I5"/>
    <mergeCell ref="J4:J5"/>
    <mergeCell ref="K4:K5"/>
    <mergeCell ref="L4:L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workbookViewId="0">
      <selection activeCell="A31" sqref="A31:A32"/>
    </sheetView>
  </sheetViews>
  <sheetFormatPr defaultColWidth="9.33203125" defaultRowHeight="12.75"/>
  <cols>
    <col min="1" max="1" width="10.5" style="1" customWidth="1"/>
    <col min="2" max="2" width="9.5" style="1" customWidth="1"/>
    <col min="3" max="3" width="13.6640625" style="1" customWidth="1"/>
    <col min="4" max="14" width="11.1640625" style="1" customWidth="1"/>
    <col min="15" max="16384" width="9.33203125" style="1"/>
  </cols>
  <sheetData>
    <row r="1" spans="1:18" s="37" customFormat="1" ht="21">
      <c r="A1" s="31" t="s">
        <v>124</v>
      </c>
      <c r="B1" s="31"/>
      <c r="C1" s="31"/>
      <c r="D1" s="31"/>
      <c r="E1" s="31"/>
      <c r="F1" s="31"/>
      <c r="G1" s="31"/>
      <c r="H1" s="31"/>
      <c r="I1" s="31"/>
      <c r="J1" s="31"/>
      <c r="K1" s="31"/>
      <c r="L1" s="31"/>
      <c r="M1" s="31"/>
      <c r="N1" s="31"/>
      <c r="O1" s="31"/>
      <c r="P1" s="31"/>
      <c r="Q1" s="31"/>
      <c r="R1" s="31"/>
    </row>
    <row r="2" spans="1:18">
      <c r="B2" s="30"/>
      <c r="C2" s="30"/>
      <c r="D2" s="30"/>
      <c r="E2" s="30"/>
      <c r="F2" s="30"/>
      <c r="G2" s="30"/>
      <c r="H2" s="30"/>
      <c r="I2" s="30"/>
      <c r="J2" s="30"/>
      <c r="K2" s="30"/>
      <c r="L2" s="30"/>
      <c r="M2" s="30"/>
      <c r="N2" s="30"/>
    </row>
    <row r="3" spans="1:18" ht="13.5">
      <c r="A3" s="46" t="s">
        <v>255</v>
      </c>
      <c r="B3" s="45"/>
      <c r="C3" s="45"/>
      <c r="D3" s="45"/>
      <c r="E3" s="45"/>
      <c r="F3" s="45"/>
      <c r="G3" s="45"/>
      <c r="H3" s="45"/>
      <c r="I3" s="45"/>
      <c r="J3" s="45"/>
      <c r="K3" s="45"/>
      <c r="L3" s="45"/>
      <c r="M3" s="45"/>
      <c r="N3" s="45"/>
    </row>
    <row r="4" spans="1:18" s="4" customFormat="1">
      <c r="A4" s="233" t="s">
        <v>175</v>
      </c>
      <c r="B4" s="231" t="s">
        <v>113</v>
      </c>
      <c r="C4" s="231"/>
      <c r="D4" s="227" t="s">
        <v>177</v>
      </c>
      <c r="E4" s="227" t="s">
        <v>178</v>
      </c>
      <c r="F4" s="227" t="s">
        <v>179</v>
      </c>
      <c r="G4" s="227" t="s">
        <v>180</v>
      </c>
      <c r="H4" s="231" t="s">
        <v>111</v>
      </c>
      <c r="I4" s="231"/>
      <c r="J4" s="231" t="s">
        <v>119</v>
      </c>
      <c r="K4" s="231"/>
      <c r="L4" s="231"/>
      <c r="M4" s="231" t="s">
        <v>118</v>
      </c>
      <c r="N4" s="232"/>
    </row>
    <row r="5" spans="1:18" s="4" customFormat="1" ht="32.25" customHeight="1">
      <c r="A5" s="233"/>
      <c r="B5" s="3" t="s">
        <v>171</v>
      </c>
      <c r="C5" s="3" t="s">
        <v>131</v>
      </c>
      <c r="D5" s="227"/>
      <c r="E5" s="227"/>
      <c r="F5" s="227"/>
      <c r="G5" s="227"/>
      <c r="H5" s="3" t="s">
        <v>117</v>
      </c>
      <c r="I5" s="3" t="s">
        <v>172</v>
      </c>
      <c r="J5" s="3" t="s">
        <v>116</v>
      </c>
      <c r="K5" s="3" t="s">
        <v>115</v>
      </c>
      <c r="L5" s="3" t="s">
        <v>176</v>
      </c>
      <c r="M5" s="3" t="s">
        <v>116</v>
      </c>
      <c r="N5" s="33" t="s">
        <v>115</v>
      </c>
    </row>
    <row r="6" spans="1:18" ht="15" customHeight="1">
      <c r="A6" s="44" t="s">
        <v>200</v>
      </c>
      <c r="B6" s="38">
        <v>137629</v>
      </c>
      <c r="C6" s="38">
        <v>346389794</v>
      </c>
      <c r="D6" s="38">
        <v>992</v>
      </c>
      <c r="E6" s="38">
        <v>11889</v>
      </c>
      <c r="F6" s="38">
        <v>14957</v>
      </c>
      <c r="G6" s="38">
        <v>760</v>
      </c>
      <c r="H6" s="38">
        <v>914</v>
      </c>
      <c r="I6" s="38">
        <v>659</v>
      </c>
      <c r="J6" s="38">
        <v>911</v>
      </c>
      <c r="K6" s="38">
        <v>896</v>
      </c>
      <c r="L6" s="38">
        <v>30</v>
      </c>
      <c r="M6" s="38">
        <v>85</v>
      </c>
      <c r="N6" s="38">
        <v>87</v>
      </c>
    </row>
    <row r="7" spans="1:18" ht="15" customHeight="1">
      <c r="A7" s="42" t="s">
        <v>106</v>
      </c>
      <c r="B7" s="39">
        <v>9432</v>
      </c>
      <c r="C7" s="39">
        <v>13204800</v>
      </c>
      <c r="D7" s="39">
        <v>136</v>
      </c>
      <c r="E7" s="39">
        <v>1015</v>
      </c>
      <c r="F7" s="39">
        <v>1123</v>
      </c>
      <c r="G7" s="39">
        <v>155</v>
      </c>
      <c r="H7" s="39">
        <v>168</v>
      </c>
      <c r="I7" s="39">
        <v>235</v>
      </c>
      <c r="J7" s="39">
        <v>7</v>
      </c>
      <c r="K7" s="39">
        <v>7</v>
      </c>
      <c r="L7" s="39">
        <v>0</v>
      </c>
      <c r="M7" s="39">
        <v>12</v>
      </c>
      <c r="N7" s="39">
        <v>12</v>
      </c>
    </row>
    <row r="8" spans="1:18" ht="15" customHeight="1">
      <c r="A8" s="42" t="s">
        <v>105</v>
      </c>
      <c r="B8" s="39">
        <v>271</v>
      </c>
      <c r="C8" s="39">
        <v>383632</v>
      </c>
      <c r="D8" s="39">
        <v>180</v>
      </c>
      <c r="E8" s="39">
        <v>187</v>
      </c>
      <c r="F8" s="39">
        <v>328</v>
      </c>
      <c r="G8" s="39">
        <v>3</v>
      </c>
      <c r="H8" s="39">
        <v>30</v>
      </c>
      <c r="I8" s="39">
        <v>2</v>
      </c>
      <c r="J8" s="39">
        <v>4</v>
      </c>
      <c r="K8" s="39">
        <v>4</v>
      </c>
      <c r="L8" s="39">
        <v>0</v>
      </c>
      <c r="M8" s="39">
        <v>0</v>
      </c>
      <c r="N8" s="39">
        <v>0</v>
      </c>
    </row>
    <row r="9" spans="1:18" ht="15" customHeight="1">
      <c r="A9" s="42" t="s">
        <v>104</v>
      </c>
      <c r="B9" s="39">
        <v>2879</v>
      </c>
      <c r="C9" s="39">
        <v>4314030</v>
      </c>
      <c r="D9" s="39">
        <v>22</v>
      </c>
      <c r="E9" s="39">
        <v>376</v>
      </c>
      <c r="F9" s="39">
        <v>1184</v>
      </c>
      <c r="G9" s="39">
        <v>46</v>
      </c>
      <c r="H9" s="39">
        <v>33</v>
      </c>
      <c r="I9" s="39">
        <v>22</v>
      </c>
      <c r="J9" s="39">
        <v>132</v>
      </c>
      <c r="K9" s="39">
        <v>125</v>
      </c>
      <c r="L9" s="39">
        <v>0</v>
      </c>
      <c r="M9" s="39">
        <v>12</v>
      </c>
      <c r="N9" s="39">
        <v>11</v>
      </c>
    </row>
    <row r="10" spans="1:18" ht="15" customHeight="1">
      <c r="A10" s="42" t="s">
        <v>103</v>
      </c>
      <c r="B10" s="39">
        <v>2845</v>
      </c>
      <c r="C10" s="39">
        <v>3983000</v>
      </c>
      <c r="D10" s="39">
        <v>13</v>
      </c>
      <c r="E10" s="39">
        <v>66</v>
      </c>
      <c r="F10" s="39">
        <v>34</v>
      </c>
      <c r="G10" s="39">
        <v>3</v>
      </c>
      <c r="H10" s="39">
        <v>12</v>
      </c>
      <c r="I10" s="39">
        <v>17</v>
      </c>
      <c r="J10" s="39">
        <v>48</v>
      </c>
      <c r="K10" s="39">
        <v>43</v>
      </c>
      <c r="L10" s="39">
        <v>0</v>
      </c>
      <c r="M10" s="39">
        <v>0</v>
      </c>
      <c r="N10" s="39">
        <v>0</v>
      </c>
    </row>
    <row r="11" spans="1:18" ht="15" customHeight="1">
      <c r="A11" s="42" t="s">
        <v>102</v>
      </c>
      <c r="B11" s="39">
        <v>1145</v>
      </c>
      <c r="C11" s="39">
        <v>1603000</v>
      </c>
      <c r="D11" s="39">
        <v>42</v>
      </c>
      <c r="E11" s="39">
        <v>119</v>
      </c>
      <c r="F11" s="39">
        <v>75</v>
      </c>
      <c r="G11" s="39">
        <v>5</v>
      </c>
      <c r="H11" s="39">
        <v>32</v>
      </c>
      <c r="I11" s="39">
        <v>6</v>
      </c>
      <c r="J11" s="39">
        <v>75</v>
      </c>
      <c r="K11" s="39">
        <v>69</v>
      </c>
      <c r="L11" s="39">
        <v>0</v>
      </c>
      <c r="M11" s="39">
        <v>0</v>
      </c>
      <c r="N11" s="39">
        <v>0</v>
      </c>
    </row>
    <row r="12" spans="1:18" ht="15" customHeight="1">
      <c r="A12" s="42" t="s">
        <v>101</v>
      </c>
      <c r="B12" s="39">
        <v>9453</v>
      </c>
      <c r="C12" s="39">
        <v>14179500</v>
      </c>
      <c r="D12" s="39">
        <v>79</v>
      </c>
      <c r="E12" s="39">
        <v>530</v>
      </c>
      <c r="F12" s="39">
        <v>306</v>
      </c>
      <c r="G12" s="39">
        <v>83</v>
      </c>
      <c r="H12" s="39">
        <v>45</v>
      </c>
      <c r="I12" s="39">
        <v>27</v>
      </c>
      <c r="J12" s="39">
        <v>6</v>
      </c>
      <c r="K12" s="39">
        <v>6</v>
      </c>
      <c r="L12" s="39">
        <v>0</v>
      </c>
      <c r="M12" s="39">
        <v>0</v>
      </c>
      <c r="N12" s="39">
        <v>0</v>
      </c>
    </row>
    <row r="13" spans="1:18" ht="15" customHeight="1">
      <c r="A13" s="42" t="s">
        <v>100</v>
      </c>
      <c r="B13" s="39">
        <v>15159</v>
      </c>
      <c r="C13" s="39">
        <v>18190800</v>
      </c>
      <c r="D13" s="39">
        <v>1</v>
      </c>
      <c r="E13" s="39">
        <v>135</v>
      </c>
      <c r="F13" s="39">
        <v>171</v>
      </c>
      <c r="G13" s="39">
        <v>9</v>
      </c>
      <c r="H13" s="39">
        <v>12</v>
      </c>
      <c r="I13" s="39">
        <v>18</v>
      </c>
      <c r="J13" s="39">
        <v>0</v>
      </c>
      <c r="K13" s="39">
        <v>0</v>
      </c>
      <c r="L13" s="39">
        <v>0</v>
      </c>
      <c r="M13" s="39">
        <v>0</v>
      </c>
      <c r="N13" s="39">
        <v>0</v>
      </c>
    </row>
    <row r="14" spans="1:18" ht="15" customHeight="1">
      <c r="A14" s="42" t="s">
        <v>99</v>
      </c>
      <c r="B14" s="39">
        <v>810</v>
      </c>
      <c r="C14" s="39">
        <v>1134000</v>
      </c>
      <c r="D14" s="39">
        <v>24</v>
      </c>
      <c r="E14" s="39">
        <v>112</v>
      </c>
      <c r="F14" s="39">
        <v>118</v>
      </c>
      <c r="G14" s="39">
        <v>6</v>
      </c>
      <c r="H14" s="39">
        <v>19</v>
      </c>
      <c r="I14" s="39">
        <v>17</v>
      </c>
      <c r="J14" s="39">
        <v>6</v>
      </c>
      <c r="K14" s="39">
        <v>6</v>
      </c>
      <c r="L14" s="39">
        <v>0</v>
      </c>
      <c r="M14" s="39">
        <v>0</v>
      </c>
      <c r="N14" s="39">
        <v>0</v>
      </c>
    </row>
    <row r="15" spans="1:18" ht="15" customHeight="1">
      <c r="A15" s="42" t="s">
        <v>98</v>
      </c>
      <c r="B15" s="39">
        <v>3059</v>
      </c>
      <c r="C15" s="39">
        <v>4282600</v>
      </c>
      <c r="D15" s="39">
        <v>36</v>
      </c>
      <c r="E15" s="39">
        <v>238</v>
      </c>
      <c r="F15" s="39">
        <v>69</v>
      </c>
      <c r="G15" s="39">
        <v>25</v>
      </c>
      <c r="H15" s="39">
        <v>15</v>
      </c>
      <c r="I15" s="39">
        <v>11</v>
      </c>
      <c r="J15" s="39">
        <v>18</v>
      </c>
      <c r="K15" s="39">
        <v>18</v>
      </c>
      <c r="L15" s="39">
        <v>10</v>
      </c>
      <c r="M15" s="39">
        <v>0</v>
      </c>
      <c r="N15" s="39">
        <v>0</v>
      </c>
    </row>
    <row r="16" spans="1:18" ht="15" customHeight="1">
      <c r="A16" s="42" t="s">
        <v>97</v>
      </c>
      <c r="B16" s="39">
        <v>5359</v>
      </c>
      <c r="C16" s="39">
        <v>7502600</v>
      </c>
      <c r="D16" s="39">
        <v>17</v>
      </c>
      <c r="E16" s="39">
        <v>185</v>
      </c>
      <c r="F16" s="39">
        <v>144</v>
      </c>
      <c r="G16" s="39">
        <v>58</v>
      </c>
      <c r="H16" s="39">
        <v>6</v>
      </c>
      <c r="I16" s="39">
        <v>21</v>
      </c>
      <c r="J16" s="39">
        <v>180</v>
      </c>
      <c r="K16" s="39">
        <v>180</v>
      </c>
      <c r="L16" s="39">
        <v>0</v>
      </c>
      <c r="M16" s="39">
        <v>0</v>
      </c>
      <c r="N16" s="39">
        <v>0</v>
      </c>
    </row>
    <row r="17" spans="1:14" ht="15" customHeight="1">
      <c r="A17" s="42" t="s">
        <v>96</v>
      </c>
      <c r="B17" s="39">
        <v>12694</v>
      </c>
      <c r="C17" s="39">
        <v>17771600</v>
      </c>
      <c r="D17" s="39">
        <v>20</v>
      </c>
      <c r="E17" s="39">
        <v>71</v>
      </c>
      <c r="F17" s="39">
        <v>51</v>
      </c>
      <c r="G17" s="39">
        <v>8</v>
      </c>
      <c r="H17" s="39">
        <v>32</v>
      </c>
      <c r="I17" s="39">
        <v>3</v>
      </c>
      <c r="J17" s="39">
        <v>0</v>
      </c>
      <c r="K17" s="39">
        <v>0</v>
      </c>
      <c r="L17" s="39">
        <v>0</v>
      </c>
      <c r="M17" s="39">
        <v>0</v>
      </c>
      <c r="N17" s="39">
        <v>0</v>
      </c>
    </row>
    <row r="18" spans="1:14" ht="15" customHeight="1">
      <c r="A18" s="42" t="s">
        <v>95</v>
      </c>
      <c r="B18" s="39">
        <v>11331</v>
      </c>
      <c r="C18" s="39">
        <v>15863400</v>
      </c>
      <c r="D18" s="39">
        <v>62</v>
      </c>
      <c r="E18" s="39">
        <v>2375</v>
      </c>
      <c r="F18" s="39">
        <v>2222</v>
      </c>
      <c r="G18" s="39">
        <v>37</v>
      </c>
      <c r="H18" s="39">
        <v>112</v>
      </c>
      <c r="I18" s="39">
        <v>40</v>
      </c>
      <c r="J18" s="39">
        <v>116</v>
      </c>
      <c r="K18" s="39">
        <v>116</v>
      </c>
      <c r="L18" s="39">
        <v>0</v>
      </c>
      <c r="M18" s="39">
        <v>0</v>
      </c>
      <c r="N18" s="39">
        <v>0</v>
      </c>
    </row>
    <row r="19" spans="1:14" ht="15" customHeight="1">
      <c r="A19" s="42" t="s">
        <v>94</v>
      </c>
      <c r="B19" s="39">
        <v>3592</v>
      </c>
      <c r="C19" s="39">
        <v>5028800</v>
      </c>
      <c r="D19" s="39">
        <v>21</v>
      </c>
      <c r="E19" s="39">
        <v>631</v>
      </c>
      <c r="F19" s="39">
        <v>0</v>
      </c>
      <c r="G19" s="39">
        <v>64</v>
      </c>
      <c r="H19" s="39">
        <v>48</v>
      </c>
      <c r="I19" s="39">
        <v>46</v>
      </c>
      <c r="J19" s="39">
        <v>44</v>
      </c>
      <c r="K19" s="39">
        <v>44</v>
      </c>
      <c r="L19" s="39">
        <v>0</v>
      </c>
      <c r="M19" s="39">
        <v>0</v>
      </c>
      <c r="N19" s="39">
        <v>0</v>
      </c>
    </row>
    <row r="20" spans="1:14" ht="15" customHeight="1">
      <c r="A20" s="42" t="s">
        <v>93</v>
      </c>
      <c r="B20" s="39">
        <v>75</v>
      </c>
      <c r="C20" s="39">
        <v>120000</v>
      </c>
      <c r="D20" s="39">
        <v>98</v>
      </c>
      <c r="E20" s="39">
        <v>254</v>
      </c>
      <c r="F20" s="39">
        <v>1330</v>
      </c>
      <c r="G20" s="39">
        <v>60</v>
      </c>
      <c r="H20" s="39">
        <v>30</v>
      </c>
      <c r="I20" s="39">
        <v>11</v>
      </c>
      <c r="J20" s="39">
        <v>19</v>
      </c>
      <c r="K20" s="39">
        <v>19</v>
      </c>
      <c r="L20" s="39">
        <v>0</v>
      </c>
      <c r="M20" s="39">
        <v>0</v>
      </c>
      <c r="N20" s="39">
        <v>0</v>
      </c>
    </row>
    <row r="21" spans="1:14" ht="15" customHeight="1">
      <c r="A21" s="42" t="s">
        <v>92</v>
      </c>
      <c r="B21" s="39">
        <v>250</v>
      </c>
      <c r="C21" s="39">
        <v>600600</v>
      </c>
      <c r="D21" s="39">
        <v>100</v>
      </c>
      <c r="E21" s="39">
        <v>1512</v>
      </c>
      <c r="F21" s="39">
        <v>171</v>
      </c>
      <c r="G21" s="39">
        <v>80</v>
      </c>
      <c r="H21" s="39">
        <v>31</v>
      </c>
      <c r="I21" s="39">
        <v>36</v>
      </c>
      <c r="J21" s="39">
        <v>38</v>
      </c>
      <c r="K21" s="39">
        <v>39</v>
      </c>
      <c r="L21" s="39">
        <v>0</v>
      </c>
      <c r="M21" s="39">
        <v>0</v>
      </c>
      <c r="N21" s="39">
        <v>0</v>
      </c>
    </row>
    <row r="22" spans="1:14" ht="15" customHeight="1">
      <c r="A22" s="42" t="s">
        <v>91</v>
      </c>
      <c r="B22" s="39">
        <v>770</v>
      </c>
      <c r="C22" s="39">
        <v>951800</v>
      </c>
      <c r="D22" s="39">
        <v>2</v>
      </c>
      <c r="E22" s="39">
        <v>92</v>
      </c>
      <c r="F22" s="39">
        <v>139</v>
      </c>
      <c r="G22" s="39">
        <v>4</v>
      </c>
      <c r="H22" s="39">
        <v>3</v>
      </c>
      <c r="I22" s="39">
        <v>0</v>
      </c>
      <c r="J22" s="39">
        <v>23</v>
      </c>
      <c r="K22" s="39">
        <v>23</v>
      </c>
      <c r="L22" s="39">
        <v>9</v>
      </c>
      <c r="M22" s="39">
        <v>0</v>
      </c>
      <c r="N22" s="39">
        <v>0</v>
      </c>
    </row>
    <row r="23" spans="1:14" ht="15" customHeight="1">
      <c r="A23" s="42" t="s">
        <v>90</v>
      </c>
      <c r="B23" s="39">
        <v>4273</v>
      </c>
      <c r="C23" s="39">
        <v>5982200</v>
      </c>
      <c r="D23" s="39">
        <v>9</v>
      </c>
      <c r="E23" s="39">
        <v>54</v>
      </c>
      <c r="F23" s="39">
        <v>32</v>
      </c>
      <c r="G23" s="39">
        <v>4</v>
      </c>
      <c r="H23" s="39">
        <v>10</v>
      </c>
      <c r="I23" s="39">
        <v>16</v>
      </c>
      <c r="J23" s="39">
        <v>1</v>
      </c>
      <c r="K23" s="39">
        <v>1</v>
      </c>
      <c r="L23" s="39">
        <v>7</v>
      </c>
      <c r="M23" s="39">
        <v>0</v>
      </c>
      <c r="N23" s="39">
        <v>0</v>
      </c>
    </row>
    <row r="24" spans="1:14" ht="15" customHeight="1">
      <c r="A24" s="42" t="s">
        <v>89</v>
      </c>
      <c r="B24" s="39">
        <v>1035</v>
      </c>
      <c r="C24" s="39">
        <v>1242000</v>
      </c>
      <c r="D24" s="39">
        <v>2</v>
      </c>
      <c r="E24" s="39">
        <v>89</v>
      </c>
      <c r="F24" s="39">
        <v>29</v>
      </c>
      <c r="G24" s="39">
        <v>0</v>
      </c>
      <c r="H24" s="39">
        <v>17</v>
      </c>
      <c r="I24" s="39">
        <v>13</v>
      </c>
      <c r="J24" s="39">
        <v>4</v>
      </c>
      <c r="K24" s="39">
        <v>8</v>
      </c>
      <c r="L24" s="39">
        <v>0</v>
      </c>
      <c r="M24" s="39">
        <v>0</v>
      </c>
      <c r="N24" s="39">
        <v>0</v>
      </c>
    </row>
    <row r="25" spans="1:14" ht="15" customHeight="1">
      <c r="A25" s="42" t="s">
        <v>88</v>
      </c>
      <c r="B25" s="39">
        <v>5456</v>
      </c>
      <c r="C25" s="39">
        <v>7638400</v>
      </c>
      <c r="D25" s="39">
        <v>42</v>
      </c>
      <c r="E25" s="39">
        <v>327</v>
      </c>
      <c r="F25" s="39">
        <v>485</v>
      </c>
      <c r="G25" s="39">
        <v>31</v>
      </c>
      <c r="H25" s="39">
        <v>29</v>
      </c>
      <c r="I25" s="39">
        <v>19</v>
      </c>
      <c r="J25" s="39">
        <v>106</v>
      </c>
      <c r="K25" s="39">
        <v>106</v>
      </c>
      <c r="L25" s="39">
        <v>0</v>
      </c>
      <c r="M25" s="39">
        <v>0</v>
      </c>
      <c r="N25" s="39">
        <v>0</v>
      </c>
    </row>
    <row r="26" spans="1:14" ht="15" customHeight="1">
      <c r="A26" s="42" t="s">
        <v>87</v>
      </c>
      <c r="B26" s="39">
        <v>1048</v>
      </c>
      <c r="C26" s="39">
        <v>1467200</v>
      </c>
      <c r="D26" s="39">
        <v>0</v>
      </c>
      <c r="E26" s="39">
        <v>6</v>
      </c>
      <c r="F26" s="39">
        <v>7</v>
      </c>
      <c r="G26" s="39">
        <v>33</v>
      </c>
      <c r="H26" s="39">
        <v>5</v>
      </c>
      <c r="I26" s="39">
        <v>1</v>
      </c>
      <c r="J26" s="39">
        <v>37</v>
      </c>
      <c r="K26" s="39">
        <v>37</v>
      </c>
      <c r="L26" s="39">
        <v>2</v>
      </c>
      <c r="M26" s="39">
        <v>10</v>
      </c>
      <c r="N26" s="39">
        <v>10</v>
      </c>
    </row>
    <row r="27" spans="1:14" ht="15" customHeight="1">
      <c r="A27" s="42" t="s">
        <v>86</v>
      </c>
      <c r="B27" s="39">
        <v>628</v>
      </c>
      <c r="C27" s="39">
        <v>879200</v>
      </c>
      <c r="D27" s="39">
        <v>2</v>
      </c>
      <c r="E27" s="39">
        <v>255</v>
      </c>
      <c r="F27" s="39">
        <v>81</v>
      </c>
      <c r="G27" s="39">
        <v>0</v>
      </c>
      <c r="H27" s="39">
        <v>0</v>
      </c>
      <c r="I27" s="39">
        <v>0</v>
      </c>
      <c r="J27" s="39">
        <v>7</v>
      </c>
      <c r="K27" s="39">
        <v>7</v>
      </c>
      <c r="L27" s="39">
        <v>2</v>
      </c>
      <c r="M27" s="39">
        <v>0</v>
      </c>
      <c r="N27" s="39">
        <v>0</v>
      </c>
    </row>
    <row r="28" spans="1:14" ht="15" customHeight="1">
      <c r="A28" s="16" t="s">
        <v>414</v>
      </c>
      <c r="B28" s="38">
        <v>41300</v>
      </c>
      <c r="C28" s="38">
        <v>211489632</v>
      </c>
      <c r="D28" s="38">
        <v>19</v>
      </c>
      <c r="E28" s="38">
        <v>2034</v>
      </c>
      <c r="F28" s="38">
        <v>3780</v>
      </c>
      <c r="G28" s="38">
        <v>16</v>
      </c>
      <c r="H28" s="38">
        <v>109</v>
      </c>
      <c r="I28" s="38">
        <v>64</v>
      </c>
      <c r="J28" s="38">
        <v>24</v>
      </c>
      <c r="K28" s="38">
        <v>24</v>
      </c>
      <c r="L28" s="38">
        <v>0</v>
      </c>
      <c r="M28" s="38">
        <v>22</v>
      </c>
      <c r="N28" s="38">
        <v>24</v>
      </c>
    </row>
    <row r="29" spans="1:14" ht="15" customHeight="1">
      <c r="A29" s="16" t="s">
        <v>415</v>
      </c>
      <c r="B29" s="38">
        <v>4765</v>
      </c>
      <c r="C29" s="38">
        <v>8577000</v>
      </c>
      <c r="D29" s="38">
        <v>65</v>
      </c>
      <c r="E29" s="38">
        <v>1220</v>
      </c>
      <c r="F29" s="38">
        <v>3078</v>
      </c>
      <c r="G29" s="38">
        <v>30</v>
      </c>
      <c r="H29" s="38">
        <v>115</v>
      </c>
      <c r="I29" s="38">
        <v>32</v>
      </c>
      <c r="J29" s="38">
        <v>16</v>
      </c>
      <c r="K29" s="38">
        <v>14</v>
      </c>
      <c r="L29" s="38">
        <v>0</v>
      </c>
      <c r="M29" s="38">
        <v>29</v>
      </c>
      <c r="N29" s="38">
        <v>30</v>
      </c>
    </row>
    <row r="30" spans="1:14" ht="15" customHeight="1">
      <c r="A30" s="42" t="s">
        <v>85</v>
      </c>
      <c r="B30" s="39">
        <v>0</v>
      </c>
      <c r="C30" s="39">
        <v>0</v>
      </c>
      <c r="D30" s="39">
        <v>0</v>
      </c>
      <c r="E30" s="39">
        <v>6</v>
      </c>
      <c r="F30" s="39">
        <v>0</v>
      </c>
      <c r="G30" s="39">
        <v>0</v>
      </c>
      <c r="H30" s="39">
        <v>1</v>
      </c>
      <c r="I30" s="39">
        <v>2</v>
      </c>
      <c r="J30" s="39">
        <v>0</v>
      </c>
      <c r="K30" s="39">
        <v>0</v>
      </c>
      <c r="L30" s="39">
        <v>0</v>
      </c>
      <c r="M30" s="39">
        <v>0</v>
      </c>
      <c r="N30" s="39">
        <v>0</v>
      </c>
    </row>
    <row r="31" spans="1:14" ht="15" customHeight="1">
      <c r="A31" s="43" t="s">
        <v>84</v>
      </c>
      <c r="B31" s="40">
        <v>0</v>
      </c>
      <c r="C31" s="40">
        <v>0</v>
      </c>
      <c r="D31" s="40">
        <v>0</v>
      </c>
      <c r="E31" s="40">
        <v>0</v>
      </c>
      <c r="F31" s="40">
        <v>0</v>
      </c>
      <c r="G31" s="40">
        <v>0</v>
      </c>
      <c r="H31" s="40">
        <v>0</v>
      </c>
      <c r="I31" s="40">
        <v>0</v>
      </c>
      <c r="J31" s="40">
        <v>0</v>
      </c>
      <c r="K31" s="40">
        <v>0</v>
      </c>
      <c r="L31" s="40">
        <v>0</v>
      </c>
      <c r="M31" s="40">
        <v>0</v>
      </c>
      <c r="N31" s="40">
        <v>0</v>
      </c>
    </row>
    <row r="32" spans="1:14" ht="17.25" customHeight="1">
      <c r="A32" s="41" t="s">
        <v>173</v>
      </c>
      <c r="B32" s="41"/>
      <c r="C32" s="41"/>
      <c r="D32" s="41"/>
      <c r="E32" s="41"/>
      <c r="F32" s="41"/>
      <c r="G32" s="41"/>
      <c r="H32" s="41"/>
      <c r="I32" s="41"/>
      <c r="J32" s="41"/>
      <c r="K32" s="41"/>
      <c r="L32" s="41"/>
      <c r="M32" s="41"/>
      <c r="N32" s="41"/>
    </row>
    <row r="33" spans="1:14" ht="17.25" hidden="1" customHeight="1">
      <c r="A33" s="5" t="s">
        <v>174</v>
      </c>
      <c r="B33" s="6" t="e">
        <f>B6-#REF!-#REF!</f>
        <v>#REF!</v>
      </c>
      <c r="C33" s="6" t="e">
        <f>C6-#REF!-#REF!</f>
        <v>#REF!</v>
      </c>
      <c r="D33" s="6" t="e">
        <f>D6-#REF!-#REF!</f>
        <v>#REF!</v>
      </c>
      <c r="E33" s="6" t="e">
        <f>E6-#REF!-#REF!</f>
        <v>#REF!</v>
      </c>
      <c r="F33" s="6" t="e">
        <f>F6-#REF!-#REF!</f>
        <v>#REF!</v>
      </c>
      <c r="G33" s="6" t="e">
        <f>G6-#REF!-#REF!</f>
        <v>#REF!</v>
      </c>
      <c r="H33" s="6" t="e">
        <f>H6-#REF!-#REF!</f>
        <v>#REF!</v>
      </c>
      <c r="I33" s="6" t="e">
        <f>I6-#REF!-#REF!</f>
        <v>#REF!</v>
      </c>
      <c r="J33" s="6" t="e">
        <f>J6-#REF!-#REF!</f>
        <v>#REF!</v>
      </c>
      <c r="K33" s="6" t="e">
        <f>K6-#REF!-#REF!</f>
        <v>#REF!</v>
      </c>
      <c r="L33" s="6" t="e">
        <f>L6-#REF!-#REF!</f>
        <v>#REF!</v>
      </c>
      <c r="M33" s="6" t="e">
        <f>M6-#REF!-#REF!</f>
        <v>#REF!</v>
      </c>
      <c r="N33" s="6" t="e">
        <f>N6-#REF!-#REF!</f>
        <v>#REF!</v>
      </c>
    </row>
    <row r="34" spans="1:14" hidden="1">
      <c r="A34" s="7" t="s">
        <v>83</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row>
    <row r="35" spans="1:14" hidden="1">
      <c r="A35" s="7" t="s">
        <v>82</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row>
    <row r="36" spans="1:14" hidden="1">
      <c r="A36" s="7" t="s">
        <v>81</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row>
  </sheetData>
  <mergeCells count="9">
    <mergeCell ref="M4:N4"/>
    <mergeCell ref="B4:C4"/>
    <mergeCell ref="A4:A5"/>
    <mergeCell ref="H4:I4"/>
    <mergeCell ref="J4:L4"/>
    <mergeCell ref="D4:D5"/>
    <mergeCell ref="E4:E5"/>
    <mergeCell ref="F4:F5"/>
    <mergeCell ref="G4:G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6"/>
  <sheetViews>
    <sheetView workbookViewId="0">
      <selection activeCell="A31" sqref="A31:A32"/>
    </sheetView>
  </sheetViews>
  <sheetFormatPr defaultColWidth="9.33203125" defaultRowHeight="12.75"/>
  <cols>
    <col min="1" max="1" width="10.5" style="1" customWidth="1"/>
    <col min="2" max="2" width="9.83203125" style="1" customWidth="1"/>
    <col min="3" max="3" width="13.83203125" style="1" customWidth="1"/>
    <col min="4" max="4" width="10" style="1" customWidth="1"/>
    <col min="5" max="5" width="13.1640625" style="1" customWidth="1"/>
    <col min="6" max="15" width="10" style="1" customWidth="1"/>
    <col min="16" max="16384" width="9.33203125" style="1"/>
  </cols>
  <sheetData>
    <row r="1" spans="1:15" s="34" customFormat="1" ht="20.25" customHeight="1">
      <c r="A1" s="35" t="s">
        <v>134</v>
      </c>
      <c r="B1" s="35"/>
      <c r="C1" s="35"/>
      <c r="D1" s="35"/>
      <c r="E1" s="35"/>
      <c r="F1" s="35"/>
      <c r="G1" s="35"/>
      <c r="H1" s="35"/>
      <c r="I1" s="35"/>
      <c r="J1" s="35"/>
      <c r="K1" s="35"/>
      <c r="L1" s="35"/>
      <c r="M1" s="35"/>
      <c r="N1" s="35"/>
      <c r="O1" s="35"/>
    </row>
    <row r="2" spans="1:15" s="10" customFormat="1" ht="20.25" customHeight="1">
      <c r="B2" s="36"/>
      <c r="C2" s="36"/>
      <c r="D2" s="36"/>
      <c r="E2" s="36"/>
      <c r="F2" s="36"/>
      <c r="G2" s="36"/>
      <c r="H2" s="36"/>
      <c r="I2" s="36"/>
      <c r="J2" s="36"/>
      <c r="K2" s="36"/>
      <c r="L2" s="36"/>
      <c r="M2" s="36"/>
      <c r="N2" s="36"/>
      <c r="O2" s="36"/>
    </row>
    <row r="3" spans="1:15" s="10" customFormat="1" ht="15.75">
      <c r="A3" s="46" t="s">
        <v>256</v>
      </c>
      <c r="E3" s="36"/>
      <c r="F3" s="36"/>
      <c r="G3" s="36"/>
      <c r="H3" s="36"/>
      <c r="I3" s="36"/>
      <c r="J3" s="36"/>
      <c r="K3" s="36"/>
      <c r="L3" s="36"/>
      <c r="M3" s="36"/>
      <c r="N3" s="36"/>
      <c r="O3" s="36"/>
    </row>
    <row r="4" spans="1:15" s="4" customFormat="1" ht="12.75" customHeight="1">
      <c r="A4" s="233" t="s">
        <v>175</v>
      </c>
      <c r="B4" s="235" t="s">
        <v>135</v>
      </c>
      <c r="C4" s="231"/>
      <c r="D4" s="231" t="s">
        <v>136</v>
      </c>
      <c r="E4" s="231"/>
      <c r="F4" s="231" t="s">
        <v>137</v>
      </c>
      <c r="G4" s="231"/>
      <c r="H4" s="227" t="s">
        <v>240</v>
      </c>
      <c r="I4" s="227" t="s">
        <v>241</v>
      </c>
      <c r="J4" s="227" t="s">
        <v>242</v>
      </c>
      <c r="K4" s="227" t="s">
        <v>233</v>
      </c>
      <c r="L4" s="227" t="s">
        <v>234</v>
      </c>
      <c r="M4" s="231" t="s">
        <v>235</v>
      </c>
      <c r="N4" s="231"/>
      <c r="O4" s="230" t="s">
        <v>138</v>
      </c>
    </row>
    <row r="5" spans="1:15" s="4" customFormat="1" ht="24.75" customHeight="1">
      <c r="A5" s="233"/>
      <c r="B5" s="32" t="s">
        <v>139</v>
      </c>
      <c r="C5" s="3" t="s">
        <v>140</v>
      </c>
      <c r="D5" s="3" t="s">
        <v>139</v>
      </c>
      <c r="E5" s="3" t="s">
        <v>140</v>
      </c>
      <c r="F5" s="3" t="s">
        <v>141</v>
      </c>
      <c r="G5" s="3" t="s">
        <v>142</v>
      </c>
      <c r="H5" s="227"/>
      <c r="I5" s="227"/>
      <c r="J5" s="227"/>
      <c r="K5" s="227"/>
      <c r="L5" s="227"/>
      <c r="M5" s="3" t="s">
        <v>143</v>
      </c>
      <c r="N5" s="3" t="s">
        <v>144</v>
      </c>
      <c r="O5" s="230"/>
    </row>
    <row r="6" spans="1:15" ht="15" customHeight="1">
      <c r="A6" s="44" t="s">
        <v>200</v>
      </c>
      <c r="B6" s="38">
        <v>207030</v>
      </c>
      <c r="C6" s="38">
        <v>630893388</v>
      </c>
      <c r="D6" s="38">
        <v>60296</v>
      </c>
      <c r="E6" s="38">
        <v>171373148</v>
      </c>
      <c r="F6" s="38">
        <v>1124</v>
      </c>
      <c r="G6" s="38">
        <v>2331</v>
      </c>
      <c r="H6" s="38">
        <v>538</v>
      </c>
      <c r="I6" s="38">
        <v>2731</v>
      </c>
      <c r="J6" s="38">
        <v>18884</v>
      </c>
      <c r="K6" s="38">
        <v>11518</v>
      </c>
      <c r="L6" s="38">
        <v>352</v>
      </c>
      <c r="M6" s="38">
        <v>1075</v>
      </c>
      <c r="N6" s="38">
        <v>11184</v>
      </c>
      <c r="O6" s="38">
        <v>464</v>
      </c>
    </row>
    <row r="7" spans="1:15" ht="15" customHeight="1">
      <c r="A7" s="42" t="s">
        <v>146</v>
      </c>
      <c r="B7" s="39">
        <v>8900</v>
      </c>
      <c r="C7" s="39">
        <v>12460000</v>
      </c>
      <c r="D7" s="39">
        <v>1720</v>
      </c>
      <c r="E7" s="39">
        <v>2366398</v>
      </c>
      <c r="F7" s="39">
        <v>145</v>
      </c>
      <c r="G7" s="39">
        <v>564</v>
      </c>
      <c r="H7" s="39">
        <v>72</v>
      </c>
      <c r="I7" s="39">
        <v>361</v>
      </c>
      <c r="J7" s="39">
        <v>2217</v>
      </c>
      <c r="K7" s="39">
        <v>1289</v>
      </c>
      <c r="L7" s="39">
        <v>0</v>
      </c>
      <c r="M7" s="39">
        <v>67</v>
      </c>
      <c r="N7" s="39">
        <v>168</v>
      </c>
      <c r="O7" s="39">
        <v>49</v>
      </c>
    </row>
    <row r="8" spans="1:15" ht="15" customHeight="1">
      <c r="A8" s="42" t="s">
        <v>147</v>
      </c>
      <c r="B8" s="39">
        <v>317</v>
      </c>
      <c r="C8" s="39">
        <v>445200</v>
      </c>
      <c r="D8" s="39">
        <v>1161</v>
      </c>
      <c r="E8" s="39">
        <v>1655000</v>
      </c>
      <c r="F8" s="39">
        <v>49</v>
      </c>
      <c r="G8" s="39">
        <v>50</v>
      </c>
      <c r="H8" s="39">
        <v>0</v>
      </c>
      <c r="I8" s="39">
        <v>9</v>
      </c>
      <c r="J8" s="39">
        <v>147</v>
      </c>
      <c r="K8" s="39">
        <v>371</v>
      </c>
      <c r="L8" s="39">
        <v>6</v>
      </c>
      <c r="M8" s="39">
        <v>20</v>
      </c>
      <c r="N8" s="39">
        <v>0</v>
      </c>
      <c r="O8" s="39">
        <v>1</v>
      </c>
    </row>
    <row r="9" spans="1:15" ht="15" customHeight="1">
      <c r="A9" s="42" t="s">
        <v>148</v>
      </c>
      <c r="B9" s="39">
        <v>11962</v>
      </c>
      <c r="C9" s="39">
        <v>16996500</v>
      </c>
      <c r="D9" s="39">
        <v>1318</v>
      </c>
      <c r="E9" s="39">
        <v>1884475</v>
      </c>
      <c r="F9" s="39">
        <v>50</v>
      </c>
      <c r="G9" s="39">
        <v>161</v>
      </c>
      <c r="H9" s="39">
        <v>65</v>
      </c>
      <c r="I9" s="39">
        <v>131</v>
      </c>
      <c r="J9" s="39">
        <v>294</v>
      </c>
      <c r="K9" s="39">
        <v>338</v>
      </c>
      <c r="L9" s="39">
        <v>1</v>
      </c>
      <c r="M9" s="39">
        <v>0</v>
      </c>
      <c r="N9" s="39">
        <v>5</v>
      </c>
      <c r="O9" s="39">
        <v>13</v>
      </c>
    </row>
    <row r="10" spans="1:15" ht="15" customHeight="1">
      <c r="A10" s="42" t="s">
        <v>149</v>
      </c>
      <c r="B10" s="39">
        <v>1455</v>
      </c>
      <c r="C10" s="39">
        <v>2037000</v>
      </c>
      <c r="D10" s="39">
        <v>176</v>
      </c>
      <c r="E10" s="39">
        <v>231898</v>
      </c>
      <c r="F10" s="39">
        <v>56</v>
      </c>
      <c r="G10" s="39">
        <v>57</v>
      </c>
      <c r="H10" s="39">
        <v>63</v>
      </c>
      <c r="I10" s="39">
        <v>140</v>
      </c>
      <c r="J10" s="39">
        <v>287</v>
      </c>
      <c r="K10" s="39">
        <v>46</v>
      </c>
      <c r="L10" s="39">
        <v>4</v>
      </c>
      <c r="M10" s="39">
        <v>46</v>
      </c>
      <c r="N10" s="39">
        <v>0</v>
      </c>
      <c r="O10" s="39">
        <v>3</v>
      </c>
    </row>
    <row r="11" spans="1:15" ht="15" customHeight="1">
      <c r="A11" s="42" t="s">
        <v>150</v>
      </c>
      <c r="B11" s="39">
        <v>3520</v>
      </c>
      <c r="C11" s="39">
        <v>5900800</v>
      </c>
      <c r="D11" s="39">
        <v>194</v>
      </c>
      <c r="E11" s="39">
        <v>280790</v>
      </c>
      <c r="F11" s="39">
        <v>28</v>
      </c>
      <c r="G11" s="39">
        <v>38</v>
      </c>
      <c r="H11" s="39">
        <v>20</v>
      </c>
      <c r="I11" s="39">
        <v>4</v>
      </c>
      <c r="J11" s="39">
        <v>436</v>
      </c>
      <c r="K11" s="39">
        <v>491</v>
      </c>
      <c r="L11" s="39">
        <v>20</v>
      </c>
      <c r="M11" s="39">
        <v>64</v>
      </c>
      <c r="N11" s="39">
        <v>1000</v>
      </c>
      <c r="O11" s="39">
        <v>2</v>
      </c>
    </row>
    <row r="12" spans="1:15" ht="15" customHeight="1">
      <c r="A12" s="42" t="s">
        <v>151</v>
      </c>
      <c r="B12" s="39">
        <v>8257</v>
      </c>
      <c r="C12" s="39">
        <v>12386000</v>
      </c>
      <c r="D12" s="39">
        <v>541</v>
      </c>
      <c r="E12" s="39">
        <v>801300</v>
      </c>
      <c r="F12" s="39">
        <v>57</v>
      </c>
      <c r="G12" s="39">
        <v>162</v>
      </c>
      <c r="H12" s="39">
        <v>33</v>
      </c>
      <c r="I12" s="39">
        <v>125</v>
      </c>
      <c r="J12" s="39">
        <v>5096</v>
      </c>
      <c r="K12" s="39">
        <v>821</v>
      </c>
      <c r="L12" s="39">
        <v>61</v>
      </c>
      <c r="M12" s="39">
        <v>314</v>
      </c>
      <c r="N12" s="39">
        <v>3402</v>
      </c>
      <c r="O12" s="39">
        <v>134</v>
      </c>
    </row>
    <row r="13" spans="1:15" ht="15" customHeight="1">
      <c r="A13" s="42" t="s">
        <v>152</v>
      </c>
      <c r="B13" s="39">
        <v>11083</v>
      </c>
      <c r="C13" s="39">
        <v>13263600</v>
      </c>
      <c r="D13" s="39">
        <v>979</v>
      </c>
      <c r="E13" s="39">
        <v>1466780</v>
      </c>
      <c r="F13" s="39">
        <v>10</v>
      </c>
      <c r="G13" s="39">
        <v>23</v>
      </c>
      <c r="H13" s="39">
        <v>9</v>
      </c>
      <c r="I13" s="39">
        <v>37</v>
      </c>
      <c r="J13" s="39">
        <v>248</v>
      </c>
      <c r="K13" s="39">
        <v>237</v>
      </c>
      <c r="L13" s="39">
        <v>9</v>
      </c>
      <c r="M13" s="39">
        <v>10</v>
      </c>
      <c r="N13" s="39">
        <v>0</v>
      </c>
      <c r="O13" s="39">
        <v>1</v>
      </c>
    </row>
    <row r="14" spans="1:15" ht="15" customHeight="1">
      <c r="A14" s="42" t="s">
        <v>153</v>
      </c>
      <c r="B14" s="39">
        <v>516</v>
      </c>
      <c r="C14" s="39">
        <v>722600</v>
      </c>
      <c r="D14" s="39">
        <v>881</v>
      </c>
      <c r="E14" s="39">
        <v>1319654</v>
      </c>
      <c r="F14" s="39">
        <v>18</v>
      </c>
      <c r="G14" s="39">
        <v>34</v>
      </c>
      <c r="H14" s="39">
        <v>9</v>
      </c>
      <c r="I14" s="39">
        <v>20</v>
      </c>
      <c r="J14" s="39">
        <v>207</v>
      </c>
      <c r="K14" s="39">
        <v>272</v>
      </c>
      <c r="L14" s="39">
        <v>0</v>
      </c>
      <c r="M14" s="39">
        <v>0</v>
      </c>
      <c r="N14" s="39">
        <v>0</v>
      </c>
      <c r="O14" s="39">
        <v>0</v>
      </c>
    </row>
    <row r="15" spans="1:15" ht="15" customHeight="1">
      <c r="A15" s="42" t="s">
        <v>154</v>
      </c>
      <c r="B15" s="39">
        <v>2120</v>
      </c>
      <c r="C15" s="39">
        <v>2968000</v>
      </c>
      <c r="D15" s="39">
        <v>1511</v>
      </c>
      <c r="E15" s="39">
        <v>2265750</v>
      </c>
      <c r="F15" s="39">
        <v>18</v>
      </c>
      <c r="G15" s="39">
        <v>58</v>
      </c>
      <c r="H15" s="39">
        <v>57</v>
      </c>
      <c r="I15" s="39">
        <v>272</v>
      </c>
      <c r="J15" s="39">
        <v>878</v>
      </c>
      <c r="K15" s="39">
        <v>328</v>
      </c>
      <c r="L15" s="39">
        <v>26</v>
      </c>
      <c r="M15" s="39">
        <v>0</v>
      </c>
      <c r="N15" s="39">
        <v>228</v>
      </c>
      <c r="O15" s="39">
        <v>45</v>
      </c>
    </row>
    <row r="16" spans="1:15" ht="15" customHeight="1">
      <c r="A16" s="42" t="s">
        <v>155</v>
      </c>
      <c r="B16" s="39">
        <v>5642</v>
      </c>
      <c r="C16" s="39">
        <v>7898800</v>
      </c>
      <c r="D16" s="39">
        <v>636</v>
      </c>
      <c r="E16" s="39">
        <v>905850</v>
      </c>
      <c r="F16" s="39">
        <v>19</v>
      </c>
      <c r="G16" s="39">
        <v>37</v>
      </c>
      <c r="H16" s="39">
        <v>18</v>
      </c>
      <c r="I16" s="39">
        <v>55</v>
      </c>
      <c r="J16" s="39">
        <v>562</v>
      </c>
      <c r="K16" s="39">
        <v>1222</v>
      </c>
      <c r="L16" s="39">
        <v>3</v>
      </c>
      <c r="M16" s="39">
        <v>34</v>
      </c>
      <c r="N16" s="39">
        <v>41</v>
      </c>
      <c r="O16" s="39">
        <v>1</v>
      </c>
    </row>
    <row r="17" spans="1:15" ht="15" customHeight="1">
      <c r="A17" s="42" t="s">
        <v>156</v>
      </c>
      <c r="B17" s="39">
        <v>7280</v>
      </c>
      <c r="C17" s="39">
        <v>10192000</v>
      </c>
      <c r="D17" s="39">
        <v>303</v>
      </c>
      <c r="E17" s="39">
        <v>397182</v>
      </c>
      <c r="F17" s="39">
        <v>32</v>
      </c>
      <c r="G17" s="39">
        <v>30</v>
      </c>
      <c r="H17" s="39">
        <v>5</v>
      </c>
      <c r="I17" s="39">
        <v>12</v>
      </c>
      <c r="J17" s="39">
        <v>253</v>
      </c>
      <c r="K17" s="39">
        <v>216</v>
      </c>
      <c r="L17" s="39">
        <v>9</v>
      </c>
      <c r="M17" s="39">
        <v>0</v>
      </c>
      <c r="N17" s="39">
        <v>0</v>
      </c>
      <c r="O17" s="39">
        <v>3</v>
      </c>
    </row>
    <row r="18" spans="1:15" ht="15" customHeight="1">
      <c r="A18" s="42" t="s">
        <v>157</v>
      </c>
      <c r="B18" s="39">
        <v>8815</v>
      </c>
      <c r="C18" s="39">
        <v>16221800</v>
      </c>
      <c r="D18" s="39">
        <v>732</v>
      </c>
      <c r="E18" s="39">
        <v>881323</v>
      </c>
      <c r="F18" s="39">
        <v>117</v>
      </c>
      <c r="G18" s="39">
        <v>146</v>
      </c>
      <c r="H18" s="39">
        <v>16</v>
      </c>
      <c r="I18" s="39">
        <v>337</v>
      </c>
      <c r="J18" s="39">
        <v>1322</v>
      </c>
      <c r="K18" s="39">
        <v>1282</v>
      </c>
      <c r="L18" s="39">
        <v>45</v>
      </c>
      <c r="M18" s="39">
        <v>87</v>
      </c>
      <c r="N18" s="39">
        <v>454</v>
      </c>
      <c r="O18" s="39">
        <v>12</v>
      </c>
    </row>
    <row r="19" spans="1:15" ht="15" customHeight="1">
      <c r="A19" s="42" t="s">
        <v>158</v>
      </c>
      <c r="B19" s="39">
        <v>4661</v>
      </c>
      <c r="C19" s="39">
        <v>7687136</v>
      </c>
      <c r="D19" s="39">
        <v>2043</v>
      </c>
      <c r="E19" s="39">
        <v>2933350</v>
      </c>
      <c r="F19" s="39">
        <v>47</v>
      </c>
      <c r="G19" s="39">
        <v>143</v>
      </c>
      <c r="H19" s="39">
        <v>37</v>
      </c>
      <c r="I19" s="39">
        <v>89</v>
      </c>
      <c r="J19" s="39">
        <v>316</v>
      </c>
      <c r="K19" s="39">
        <v>607</v>
      </c>
      <c r="L19" s="39">
        <v>35</v>
      </c>
      <c r="M19" s="39">
        <v>42</v>
      </c>
      <c r="N19" s="39">
        <v>554</v>
      </c>
      <c r="O19" s="39">
        <v>24</v>
      </c>
    </row>
    <row r="20" spans="1:15" ht="15" customHeight="1">
      <c r="A20" s="42" t="s">
        <v>159</v>
      </c>
      <c r="B20" s="39">
        <v>252</v>
      </c>
      <c r="C20" s="39">
        <v>403200</v>
      </c>
      <c r="D20" s="39">
        <v>894</v>
      </c>
      <c r="E20" s="39">
        <v>1466982</v>
      </c>
      <c r="F20" s="39">
        <v>22</v>
      </c>
      <c r="G20" s="39">
        <v>73</v>
      </c>
      <c r="H20" s="39">
        <v>20</v>
      </c>
      <c r="I20" s="39">
        <v>737</v>
      </c>
      <c r="J20" s="39">
        <v>1258</v>
      </c>
      <c r="K20" s="39">
        <v>1884</v>
      </c>
      <c r="L20" s="39">
        <v>44</v>
      </c>
      <c r="M20" s="39">
        <v>9</v>
      </c>
      <c r="N20" s="39">
        <v>0</v>
      </c>
      <c r="O20" s="39">
        <v>0</v>
      </c>
    </row>
    <row r="21" spans="1:15" ht="15" customHeight="1">
      <c r="A21" s="42" t="s">
        <v>160</v>
      </c>
      <c r="B21" s="39">
        <v>183</v>
      </c>
      <c r="C21" s="39">
        <v>329400</v>
      </c>
      <c r="D21" s="39">
        <v>327</v>
      </c>
      <c r="E21" s="39">
        <v>343500</v>
      </c>
      <c r="F21" s="39">
        <v>38</v>
      </c>
      <c r="G21" s="39">
        <v>92</v>
      </c>
      <c r="H21" s="39">
        <v>20</v>
      </c>
      <c r="I21" s="39">
        <v>263</v>
      </c>
      <c r="J21" s="39">
        <v>870</v>
      </c>
      <c r="K21" s="39">
        <v>317</v>
      </c>
      <c r="L21" s="39">
        <v>0</v>
      </c>
      <c r="M21" s="39">
        <v>47</v>
      </c>
      <c r="N21" s="39">
        <v>14</v>
      </c>
      <c r="O21" s="39">
        <v>8</v>
      </c>
    </row>
    <row r="22" spans="1:15" ht="15" customHeight="1">
      <c r="A22" s="42" t="s">
        <v>161</v>
      </c>
      <c r="B22" s="39">
        <v>254</v>
      </c>
      <c r="C22" s="39">
        <v>1667850</v>
      </c>
      <c r="D22" s="39">
        <v>486</v>
      </c>
      <c r="E22" s="39">
        <v>521574</v>
      </c>
      <c r="F22" s="39">
        <v>2</v>
      </c>
      <c r="G22" s="39">
        <v>1</v>
      </c>
      <c r="H22" s="39">
        <v>0</v>
      </c>
      <c r="I22" s="39">
        <v>1</v>
      </c>
      <c r="J22" s="39">
        <v>708</v>
      </c>
      <c r="K22" s="39">
        <v>384</v>
      </c>
      <c r="L22" s="39">
        <v>0</v>
      </c>
      <c r="M22" s="39">
        <v>0</v>
      </c>
      <c r="N22" s="39">
        <v>1202</v>
      </c>
      <c r="O22" s="39">
        <v>45</v>
      </c>
    </row>
    <row r="23" spans="1:15" ht="15" customHeight="1">
      <c r="A23" s="42" t="s">
        <v>162</v>
      </c>
      <c r="B23" s="39">
        <v>4338</v>
      </c>
      <c r="C23" s="39">
        <v>6073200</v>
      </c>
      <c r="D23" s="39">
        <v>43</v>
      </c>
      <c r="E23" s="39">
        <v>63500</v>
      </c>
      <c r="F23" s="39">
        <v>29</v>
      </c>
      <c r="G23" s="39">
        <v>24</v>
      </c>
      <c r="H23" s="39">
        <v>5</v>
      </c>
      <c r="I23" s="39">
        <v>10</v>
      </c>
      <c r="J23" s="39">
        <v>84</v>
      </c>
      <c r="K23" s="39">
        <v>38</v>
      </c>
      <c r="L23" s="39">
        <v>6</v>
      </c>
      <c r="M23" s="39">
        <v>0</v>
      </c>
      <c r="N23" s="39">
        <v>0</v>
      </c>
      <c r="O23" s="39">
        <v>0</v>
      </c>
    </row>
    <row r="24" spans="1:15" ht="15" customHeight="1">
      <c r="A24" s="42" t="s">
        <v>163</v>
      </c>
      <c r="B24" s="39">
        <v>0</v>
      </c>
      <c r="C24" s="39">
        <v>0</v>
      </c>
      <c r="D24" s="39">
        <v>4</v>
      </c>
      <c r="E24" s="39">
        <v>6000</v>
      </c>
      <c r="F24" s="39">
        <v>38</v>
      </c>
      <c r="G24" s="39">
        <v>51</v>
      </c>
      <c r="H24" s="39">
        <v>6</v>
      </c>
      <c r="I24" s="39">
        <v>11</v>
      </c>
      <c r="J24" s="39">
        <v>579</v>
      </c>
      <c r="K24" s="39">
        <v>86</v>
      </c>
      <c r="L24" s="39">
        <v>4</v>
      </c>
      <c r="M24" s="39">
        <v>23</v>
      </c>
      <c r="N24" s="39">
        <v>0</v>
      </c>
      <c r="O24" s="39">
        <v>1</v>
      </c>
    </row>
    <row r="25" spans="1:15" ht="15" customHeight="1">
      <c r="A25" s="42" t="s">
        <v>164</v>
      </c>
      <c r="B25" s="39">
        <v>3223</v>
      </c>
      <c r="C25" s="39">
        <v>4512200</v>
      </c>
      <c r="D25" s="39">
        <v>81</v>
      </c>
      <c r="E25" s="39">
        <v>142500</v>
      </c>
      <c r="F25" s="39">
        <v>33</v>
      </c>
      <c r="G25" s="39">
        <v>67</v>
      </c>
      <c r="H25" s="39">
        <v>13</v>
      </c>
      <c r="I25" s="39">
        <v>9</v>
      </c>
      <c r="J25" s="39">
        <v>4</v>
      </c>
      <c r="K25" s="39">
        <v>207</v>
      </c>
      <c r="L25" s="39">
        <v>4</v>
      </c>
      <c r="M25" s="39">
        <v>0</v>
      </c>
      <c r="N25" s="39">
        <v>39</v>
      </c>
      <c r="O25" s="39">
        <v>2</v>
      </c>
    </row>
    <row r="26" spans="1:15" ht="15" customHeight="1">
      <c r="A26" s="42" t="s">
        <v>165</v>
      </c>
      <c r="B26" s="39">
        <v>630</v>
      </c>
      <c r="C26" s="39">
        <v>961800</v>
      </c>
      <c r="D26" s="39">
        <v>107</v>
      </c>
      <c r="E26" s="39">
        <v>159335</v>
      </c>
      <c r="F26" s="39">
        <v>8</v>
      </c>
      <c r="G26" s="39">
        <v>15</v>
      </c>
      <c r="H26" s="39">
        <v>10</v>
      </c>
      <c r="I26" s="39">
        <v>1</v>
      </c>
      <c r="J26" s="39">
        <v>90</v>
      </c>
      <c r="K26" s="39">
        <v>70</v>
      </c>
      <c r="L26" s="39">
        <v>2</v>
      </c>
      <c r="M26" s="39">
        <v>2</v>
      </c>
      <c r="N26" s="39">
        <v>0</v>
      </c>
      <c r="O26" s="39">
        <v>0</v>
      </c>
    </row>
    <row r="27" spans="1:15" ht="15" customHeight="1">
      <c r="A27" s="42" t="s">
        <v>166</v>
      </c>
      <c r="B27" s="39">
        <v>600</v>
      </c>
      <c r="C27" s="39">
        <v>839800</v>
      </c>
      <c r="D27" s="39">
        <v>239</v>
      </c>
      <c r="E27" s="39">
        <v>262750</v>
      </c>
      <c r="F27" s="39">
        <v>42</v>
      </c>
      <c r="G27" s="39">
        <v>73</v>
      </c>
      <c r="H27" s="39">
        <v>5</v>
      </c>
      <c r="I27" s="39">
        <v>18</v>
      </c>
      <c r="J27" s="39">
        <v>226</v>
      </c>
      <c r="K27" s="39">
        <v>370</v>
      </c>
      <c r="L27" s="39">
        <v>5</v>
      </c>
      <c r="M27" s="39">
        <v>15</v>
      </c>
      <c r="N27" s="39">
        <v>1406</v>
      </c>
      <c r="O27" s="39">
        <v>31</v>
      </c>
    </row>
    <row r="28" spans="1:15" ht="15" customHeight="1">
      <c r="A28" s="16" t="s">
        <v>414</v>
      </c>
      <c r="B28" s="38">
        <v>99225</v>
      </c>
      <c r="C28" s="38">
        <v>451587617</v>
      </c>
      <c r="D28" s="38">
        <v>17447</v>
      </c>
      <c r="E28" s="38">
        <v>68490837</v>
      </c>
      <c r="F28" s="38">
        <v>157</v>
      </c>
      <c r="G28" s="38">
        <v>244</v>
      </c>
      <c r="H28" s="38">
        <v>20</v>
      </c>
      <c r="I28" s="38">
        <v>26</v>
      </c>
      <c r="J28" s="38">
        <v>303</v>
      </c>
      <c r="K28" s="38">
        <v>636</v>
      </c>
      <c r="L28" s="38">
        <v>30</v>
      </c>
      <c r="M28" s="38">
        <v>21</v>
      </c>
      <c r="N28" s="38">
        <v>14</v>
      </c>
      <c r="O28" s="38">
        <v>7</v>
      </c>
    </row>
    <row r="29" spans="1:15" ht="15" customHeight="1">
      <c r="A29" s="16" t="s">
        <v>415</v>
      </c>
      <c r="B29" s="38">
        <v>23797</v>
      </c>
      <c r="C29" s="38">
        <v>55338885</v>
      </c>
      <c r="D29" s="38">
        <v>28473</v>
      </c>
      <c r="E29" s="38">
        <v>82526420</v>
      </c>
      <c r="F29" s="38">
        <v>105</v>
      </c>
      <c r="G29" s="38">
        <v>182</v>
      </c>
      <c r="H29" s="38">
        <v>33</v>
      </c>
      <c r="I29" s="38">
        <v>62</v>
      </c>
      <c r="J29" s="38">
        <v>2497</v>
      </c>
      <c r="K29" s="38">
        <v>4</v>
      </c>
      <c r="L29" s="38">
        <v>38</v>
      </c>
      <c r="M29" s="38">
        <v>272</v>
      </c>
      <c r="N29" s="38">
        <v>2657</v>
      </c>
      <c r="O29" s="38">
        <v>61</v>
      </c>
    </row>
    <row r="30" spans="1:15" ht="15" customHeight="1">
      <c r="A30" s="42" t="s">
        <v>168</v>
      </c>
      <c r="B30" s="39">
        <v>0</v>
      </c>
      <c r="C30" s="39">
        <v>0</v>
      </c>
      <c r="D30" s="39">
        <v>0</v>
      </c>
      <c r="E30" s="39">
        <v>0</v>
      </c>
      <c r="F30" s="39">
        <v>4</v>
      </c>
      <c r="G30" s="39">
        <v>6</v>
      </c>
      <c r="H30" s="39">
        <v>2</v>
      </c>
      <c r="I30" s="39">
        <v>1</v>
      </c>
      <c r="J30" s="39">
        <v>2</v>
      </c>
      <c r="K30" s="39">
        <v>2</v>
      </c>
      <c r="L30" s="39">
        <v>0</v>
      </c>
      <c r="M30" s="39">
        <v>2</v>
      </c>
      <c r="N30" s="39">
        <v>0</v>
      </c>
      <c r="O30" s="39">
        <v>16</v>
      </c>
    </row>
    <row r="31" spans="1:15" ht="15" customHeight="1">
      <c r="A31" s="43" t="s">
        <v>169</v>
      </c>
      <c r="B31" s="40">
        <v>0</v>
      </c>
      <c r="C31" s="40">
        <v>0</v>
      </c>
      <c r="D31" s="40">
        <v>0</v>
      </c>
      <c r="E31" s="40">
        <v>0</v>
      </c>
      <c r="F31" s="40">
        <v>0</v>
      </c>
      <c r="G31" s="40">
        <v>0</v>
      </c>
      <c r="H31" s="40">
        <v>0</v>
      </c>
      <c r="I31" s="40">
        <v>0</v>
      </c>
      <c r="J31" s="40">
        <v>0</v>
      </c>
      <c r="K31" s="40">
        <v>0</v>
      </c>
      <c r="L31" s="40">
        <v>0</v>
      </c>
      <c r="M31" s="40">
        <v>0</v>
      </c>
      <c r="N31" s="40">
        <v>0</v>
      </c>
      <c r="O31" s="40">
        <v>5</v>
      </c>
    </row>
    <row r="32" spans="1:15">
      <c r="A32" s="41" t="s">
        <v>198</v>
      </c>
      <c r="B32" s="41"/>
      <c r="C32" s="41"/>
      <c r="D32" s="41"/>
      <c r="E32" s="41"/>
      <c r="F32" s="41"/>
      <c r="G32" s="41"/>
      <c r="H32" s="41"/>
      <c r="I32" s="41"/>
      <c r="J32" s="41"/>
      <c r="K32" s="41"/>
      <c r="L32" s="41"/>
      <c r="M32" s="41"/>
      <c r="N32" s="41"/>
      <c r="O32" s="41"/>
    </row>
    <row r="33" spans="1:15" hidden="1">
      <c r="A33" s="5"/>
      <c r="B33" s="8" t="e">
        <f>B6-#REF!-#REF!</f>
        <v>#REF!</v>
      </c>
      <c r="C33" s="8" t="e">
        <f>C6-#REF!-#REF!</f>
        <v>#REF!</v>
      </c>
      <c r="D33" s="8" t="e">
        <f>D6-#REF!-#REF!</f>
        <v>#REF!</v>
      </c>
      <c r="E33" s="8" t="e">
        <f>E6-#REF!-#REF!</f>
        <v>#REF!</v>
      </c>
      <c r="F33" s="8" t="e">
        <f>F6-#REF!-#REF!</f>
        <v>#REF!</v>
      </c>
      <c r="G33" s="8" t="e">
        <f>G6-#REF!-#REF!</f>
        <v>#REF!</v>
      </c>
      <c r="H33" s="8" t="e">
        <f>H6-#REF!-#REF!</f>
        <v>#REF!</v>
      </c>
      <c r="I33" s="8" t="e">
        <f>I6-#REF!-#REF!</f>
        <v>#REF!</v>
      </c>
      <c r="J33" s="8" t="e">
        <f>J6-#REF!-#REF!</f>
        <v>#REF!</v>
      </c>
      <c r="K33" s="8" t="e">
        <f>K6-#REF!-#REF!</f>
        <v>#REF!</v>
      </c>
      <c r="L33" s="8" t="e">
        <f>L6-#REF!-#REF!</f>
        <v>#REF!</v>
      </c>
      <c r="M33" s="8" t="e">
        <f>M6-#REF!-#REF!</f>
        <v>#REF!</v>
      </c>
      <c r="N33" s="8" t="e">
        <f>N6-#REF!-#REF!</f>
        <v>#REF!</v>
      </c>
      <c r="O33" s="8" t="e">
        <f>O6-#REF!-#REF!</f>
        <v>#REF!</v>
      </c>
    </row>
    <row r="34" spans="1:15" hidden="1">
      <c r="A34" s="7" t="s">
        <v>170</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c r="O34" s="8" t="e">
        <f>#REF!-#REF!-O28-O29</f>
        <v>#REF!</v>
      </c>
    </row>
    <row r="35" spans="1:15" hidden="1">
      <c r="A35" s="7" t="s">
        <v>145</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c r="O35" s="8" t="e">
        <f>#REF!-SUM(O7:O27)</f>
        <v>#REF!</v>
      </c>
    </row>
    <row r="36" spans="1:15" hidden="1">
      <c r="A36" s="7" t="s">
        <v>167</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c r="O36" s="8" t="e">
        <f>#REF!-O30-O31</f>
        <v>#REF!</v>
      </c>
    </row>
  </sheetData>
  <mergeCells count="11">
    <mergeCell ref="B4:C4"/>
    <mergeCell ref="A4:A5"/>
    <mergeCell ref="F4:G4"/>
    <mergeCell ref="D4:E4"/>
    <mergeCell ref="H4:H5"/>
    <mergeCell ref="O4:O5"/>
    <mergeCell ref="M4:N4"/>
    <mergeCell ref="I4:I5"/>
    <mergeCell ref="J4:J5"/>
    <mergeCell ref="K4:K5"/>
    <mergeCell ref="L4:L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horizont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36"/>
  <sheetViews>
    <sheetView workbookViewId="0">
      <selection activeCell="A31" sqref="A31:A32"/>
    </sheetView>
  </sheetViews>
  <sheetFormatPr defaultColWidth="9.33203125" defaultRowHeight="12.75"/>
  <cols>
    <col min="1" max="1" width="10.5" style="1" customWidth="1"/>
    <col min="2" max="2" width="9.5" style="1" customWidth="1"/>
    <col min="3" max="3" width="13.6640625" style="1" customWidth="1"/>
    <col min="4" max="14" width="11.1640625" style="1" customWidth="1"/>
    <col min="15" max="16384" width="9.33203125" style="1"/>
  </cols>
  <sheetData>
    <row r="1" spans="1:18" s="37" customFormat="1" ht="21">
      <c r="A1" s="31" t="s">
        <v>181</v>
      </c>
      <c r="B1" s="31"/>
      <c r="C1" s="31"/>
      <c r="D1" s="31"/>
      <c r="E1" s="31"/>
      <c r="F1" s="31"/>
      <c r="G1" s="31"/>
      <c r="H1" s="31"/>
      <c r="I1" s="31"/>
      <c r="J1" s="31"/>
      <c r="K1" s="31"/>
      <c r="L1" s="31"/>
      <c r="M1" s="31"/>
      <c r="N1" s="31"/>
      <c r="O1" s="31"/>
      <c r="P1" s="31"/>
      <c r="Q1" s="31"/>
      <c r="R1" s="31"/>
    </row>
    <row r="2" spans="1:18">
      <c r="B2" s="30"/>
      <c r="C2" s="30"/>
      <c r="D2" s="30"/>
      <c r="E2" s="30"/>
      <c r="F2" s="30"/>
      <c r="G2" s="30"/>
      <c r="H2" s="30"/>
      <c r="I2" s="30"/>
      <c r="J2" s="30"/>
      <c r="K2" s="30"/>
      <c r="L2" s="30"/>
      <c r="M2" s="30"/>
      <c r="N2" s="30"/>
    </row>
    <row r="3" spans="1:18" ht="13.5">
      <c r="A3" s="46" t="s">
        <v>256</v>
      </c>
      <c r="B3" s="45"/>
      <c r="C3" s="45"/>
      <c r="D3" s="45"/>
      <c r="E3" s="45"/>
      <c r="F3" s="45"/>
      <c r="G3" s="45"/>
      <c r="H3" s="45"/>
      <c r="I3" s="45"/>
      <c r="J3" s="45"/>
      <c r="K3" s="45"/>
      <c r="L3" s="45"/>
      <c r="M3" s="45"/>
      <c r="N3" s="45"/>
    </row>
    <row r="4" spans="1:18" s="4" customFormat="1">
      <c r="A4" s="233" t="s">
        <v>182</v>
      </c>
      <c r="B4" s="231" t="s">
        <v>113</v>
      </c>
      <c r="C4" s="231"/>
      <c r="D4" s="227" t="s">
        <v>123</v>
      </c>
      <c r="E4" s="227" t="s">
        <v>122</v>
      </c>
      <c r="F4" s="227" t="s">
        <v>121</v>
      </c>
      <c r="G4" s="227" t="s">
        <v>120</v>
      </c>
      <c r="H4" s="231" t="s">
        <v>111</v>
      </c>
      <c r="I4" s="231"/>
      <c r="J4" s="231" t="s">
        <v>119</v>
      </c>
      <c r="K4" s="231"/>
      <c r="L4" s="231"/>
      <c r="M4" s="231" t="s">
        <v>118</v>
      </c>
      <c r="N4" s="232"/>
    </row>
    <row r="5" spans="1:18" s="4" customFormat="1" ht="32.25" customHeight="1">
      <c r="A5" s="233"/>
      <c r="B5" s="3" t="s">
        <v>183</v>
      </c>
      <c r="C5" s="3" t="s">
        <v>140</v>
      </c>
      <c r="D5" s="227"/>
      <c r="E5" s="227"/>
      <c r="F5" s="227"/>
      <c r="G5" s="227"/>
      <c r="H5" s="3" t="s">
        <v>184</v>
      </c>
      <c r="I5" s="3" t="s">
        <v>185</v>
      </c>
      <c r="J5" s="3" t="s">
        <v>186</v>
      </c>
      <c r="K5" s="3" t="s">
        <v>115</v>
      </c>
      <c r="L5" s="3" t="s">
        <v>239</v>
      </c>
      <c r="M5" s="3" t="s">
        <v>116</v>
      </c>
      <c r="N5" s="33" t="s">
        <v>115</v>
      </c>
    </row>
    <row r="6" spans="1:18" ht="15" customHeight="1">
      <c r="A6" s="44" t="s">
        <v>200</v>
      </c>
      <c r="B6" s="38">
        <v>104230</v>
      </c>
      <c r="C6" s="38">
        <v>292602396</v>
      </c>
      <c r="D6" s="38">
        <v>1394</v>
      </c>
      <c r="E6" s="38">
        <v>12566</v>
      </c>
      <c r="F6" s="38">
        <v>11873</v>
      </c>
      <c r="G6" s="38">
        <v>469</v>
      </c>
      <c r="H6" s="38">
        <v>407</v>
      </c>
      <c r="I6" s="38">
        <v>525</v>
      </c>
      <c r="J6" s="38">
        <v>982</v>
      </c>
      <c r="K6" s="38">
        <v>983</v>
      </c>
      <c r="L6" s="38">
        <v>86</v>
      </c>
      <c r="M6" s="38">
        <v>11</v>
      </c>
      <c r="N6" s="38">
        <v>11</v>
      </c>
    </row>
    <row r="7" spans="1:18" ht="15" customHeight="1">
      <c r="A7" s="42" t="s">
        <v>106</v>
      </c>
      <c r="B7" s="39">
        <v>6574</v>
      </c>
      <c r="C7" s="39">
        <v>9203600</v>
      </c>
      <c r="D7" s="39">
        <v>78</v>
      </c>
      <c r="E7" s="39">
        <v>591</v>
      </c>
      <c r="F7" s="39">
        <v>1006</v>
      </c>
      <c r="G7" s="39">
        <v>3</v>
      </c>
      <c r="H7" s="39">
        <v>50</v>
      </c>
      <c r="I7" s="39">
        <v>110</v>
      </c>
      <c r="J7" s="39">
        <v>21</v>
      </c>
      <c r="K7" s="39">
        <v>21</v>
      </c>
      <c r="L7" s="39">
        <v>3</v>
      </c>
      <c r="M7" s="39">
        <v>2</v>
      </c>
      <c r="N7" s="39">
        <v>2</v>
      </c>
    </row>
    <row r="8" spans="1:18" ht="15" customHeight="1">
      <c r="A8" s="42" t="s">
        <v>105</v>
      </c>
      <c r="B8" s="39">
        <v>167</v>
      </c>
      <c r="C8" s="39">
        <v>233800</v>
      </c>
      <c r="D8" s="39">
        <v>158</v>
      </c>
      <c r="E8" s="39">
        <v>88</v>
      </c>
      <c r="F8" s="39">
        <v>131</v>
      </c>
      <c r="G8" s="39">
        <v>0</v>
      </c>
      <c r="H8" s="39">
        <v>6</v>
      </c>
      <c r="I8" s="39">
        <v>6</v>
      </c>
      <c r="J8" s="39">
        <v>13</v>
      </c>
      <c r="K8" s="39">
        <v>13</v>
      </c>
      <c r="L8" s="39">
        <v>13</v>
      </c>
      <c r="M8" s="39">
        <v>0</v>
      </c>
      <c r="N8" s="39">
        <v>0</v>
      </c>
    </row>
    <row r="9" spans="1:18" ht="15" customHeight="1">
      <c r="A9" s="42" t="s">
        <v>104</v>
      </c>
      <c r="B9" s="39">
        <v>1736</v>
      </c>
      <c r="C9" s="39">
        <v>2604000</v>
      </c>
      <c r="D9" s="39">
        <v>61</v>
      </c>
      <c r="E9" s="39">
        <v>241</v>
      </c>
      <c r="F9" s="39">
        <v>151</v>
      </c>
      <c r="G9" s="39">
        <v>61</v>
      </c>
      <c r="H9" s="39">
        <v>16</v>
      </c>
      <c r="I9" s="39">
        <v>26</v>
      </c>
      <c r="J9" s="39">
        <v>55</v>
      </c>
      <c r="K9" s="39">
        <v>54</v>
      </c>
      <c r="L9" s="39">
        <v>0</v>
      </c>
      <c r="M9" s="39">
        <v>0</v>
      </c>
      <c r="N9" s="39">
        <v>0</v>
      </c>
    </row>
    <row r="10" spans="1:18" ht="15" customHeight="1">
      <c r="A10" s="42" t="s">
        <v>103</v>
      </c>
      <c r="B10" s="39">
        <v>1614</v>
      </c>
      <c r="C10" s="39">
        <v>2259600</v>
      </c>
      <c r="D10" s="39">
        <v>41</v>
      </c>
      <c r="E10" s="39">
        <v>67</v>
      </c>
      <c r="F10" s="39">
        <v>25</v>
      </c>
      <c r="G10" s="39">
        <v>6</v>
      </c>
      <c r="H10" s="39">
        <v>8</v>
      </c>
      <c r="I10" s="39">
        <v>8</v>
      </c>
      <c r="J10" s="39">
        <v>74</v>
      </c>
      <c r="K10" s="39">
        <v>74</v>
      </c>
      <c r="L10" s="39">
        <v>0</v>
      </c>
      <c r="M10" s="39">
        <v>0</v>
      </c>
      <c r="N10" s="39">
        <v>0</v>
      </c>
    </row>
    <row r="11" spans="1:18" ht="15" customHeight="1">
      <c r="A11" s="42" t="s">
        <v>102</v>
      </c>
      <c r="B11" s="39">
        <v>640</v>
      </c>
      <c r="C11" s="39">
        <v>896000</v>
      </c>
      <c r="D11" s="39">
        <v>121</v>
      </c>
      <c r="E11" s="39">
        <v>162</v>
      </c>
      <c r="F11" s="39">
        <v>263</v>
      </c>
      <c r="G11" s="39">
        <v>9</v>
      </c>
      <c r="H11" s="39">
        <v>10</v>
      </c>
      <c r="I11" s="39">
        <v>10</v>
      </c>
      <c r="J11" s="39">
        <v>57</v>
      </c>
      <c r="K11" s="39">
        <v>57</v>
      </c>
      <c r="L11" s="39">
        <v>0</v>
      </c>
      <c r="M11" s="39">
        <v>0</v>
      </c>
      <c r="N11" s="39">
        <v>0</v>
      </c>
    </row>
    <row r="12" spans="1:18" ht="15" customHeight="1">
      <c r="A12" s="42" t="s">
        <v>101</v>
      </c>
      <c r="B12" s="39">
        <v>4689</v>
      </c>
      <c r="C12" s="39">
        <v>7033500</v>
      </c>
      <c r="D12" s="39">
        <v>41</v>
      </c>
      <c r="E12" s="39">
        <v>810</v>
      </c>
      <c r="F12" s="39">
        <v>305</v>
      </c>
      <c r="G12" s="39">
        <v>65</v>
      </c>
      <c r="H12" s="39">
        <v>19</v>
      </c>
      <c r="I12" s="39">
        <v>19</v>
      </c>
      <c r="J12" s="39">
        <v>4</v>
      </c>
      <c r="K12" s="39">
        <v>5</v>
      </c>
      <c r="L12" s="39">
        <v>0</v>
      </c>
      <c r="M12" s="39">
        <v>0</v>
      </c>
      <c r="N12" s="39">
        <v>0</v>
      </c>
    </row>
    <row r="13" spans="1:18" ht="15" customHeight="1">
      <c r="A13" s="42" t="s">
        <v>100</v>
      </c>
      <c r="B13" s="39">
        <v>11709</v>
      </c>
      <c r="C13" s="39">
        <v>13915200</v>
      </c>
      <c r="D13" s="39">
        <v>7</v>
      </c>
      <c r="E13" s="39">
        <v>309</v>
      </c>
      <c r="F13" s="39">
        <v>259</v>
      </c>
      <c r="G13" s="39">
        <v>9</v>
      </c>
      <c r="H13" s="39">
        <v>6</v>
      </c>
      <c r="I13" s="39">
        <v>9</v>
      </c>
      <c r="J13" s="39">
        <v>0</v>
      </c>
      <c r="K13" s="39">
        <v>0</v>
      </c>
      <c r="L13" s="39">
        <v>0</v>
      </c>
      <c r="M13" s="39">
        <v>0</v>
      </c>
      <c r="N13" s="39">
        <v>0</v>
      </c>
    </row>
    <row r="14" spans="1:18" ht="15" customHeight="1">
      <c r="A14" s="42" t="s">
        <v>99</v>
      </c>
      <c r="B14" s="39">
        <v>405</v>
      </c>
      <c r="C14" s="39">
        <v>566400</v>
      </c>
      <c r="D14" s="39">
        <v>5</v>
      </c>
      <c r="E14" s="39">
        <v>49</v>
      </c>
      <c r="F14" s="39">
        <v>63</v>
      </c>
      <c r="G14" s="39">
        <v>3</v>
      </c>
      <c r="H14" s="39">
        <v>14</v>
      </c>
      <c r="I14" s="39">
        <v>18</v>
      </c>
      <c r="J14" s="39">
        <v>20</v>
      </c>
      <c r="K14" s="39">
        <v>20</v>
      </c>
      <c r="L14" s="39">
        <v>0</v>
      </c>
      <c r="M14" s="39">
        <v>0</v>
      </c>
      <c r="N14" s="39">
        <v>0</v>
      </c>
    </row>
    <row r="15" spans="1:18" ht="15" customHeight="1">
      <c r="A15" s="42" t="s">
        <v>98</v>
      </c>
      <c r="B15" s="39">
        <v>1761</v>
      </c>
      <c r="C15" s="39">
        <v>2465400</v>
      </c>
      <c r="D15" s="39">
        <v>22</v>
      </c>
      <c r="E15" s="39">
        <v>143</v>
      </c>
      <c r="F15" s="39">
        <v>386</v>
      </c>
      <c r="G15" s="39">
        <v>25</v>
      </c>
      <c r="H15" s="39">
        <v>24</v>
      </c>
      <c r="I15" s="39">
        <v>12</v>
      </c>
      <c r="J15" s="39">
        <v>52</v>
      </c>
      <c r="K15" s="39">
        <v>52</v>
      </c>
      <c r="L15" s="39">
        <v>0</v>
      </c>
      <c r="M15" s="39">
        <v>0</v>
      </c>
      <c r="N15" s="39">
        <v>0</v>
      </c>
    </row>
    <row r="16" spans="1:18" ht="15" customHeight="1">
      <c r="A16" s="42" t="s">
        <v>97</v>
      </c>
      <c r="B16" s="39">
        <v>4408</v>
      </c>
      <c r="C16" s="39">
        <v>6171200</v>
      </c>
      <c r="D16" s="39">
        <v>21</v>
      </c>
      <c r="E16" s="39">
        <v>527</v>
      </c>
      <c r="F16" s="39">
        <v>613</v>
      </c>
      <c r="G16" s="39">
        <v>5</v>
      </c>
      <c r="H16" s="39">
        <v>7</v>
      </c>
      <c r="I16" s="39">
        <v>10</v>
      </c>
      <c r="J16" s="39">
        <v>162</v>
      </c>
      <c r="K16" s="39">
        <v>162</v>
      </c>
      <c r="L16" s="39">
        <v>0</v>
      </c>
      <c r="M16" s="39">
        <v>0</v>
      </c>
      <c r="N16" s="39">
        <v>0</v>
      </c>
    </row>
    <row r="17" spans="1:14" ht="15" customHeight="1">
      <c r="A17" s="42" t="s">
        <v>96</v>
      </c>
      <c r="B17" s="39">
        <v>8683</v>
      </c>
      <c r="C17" s="39">
        <v>12156200</v>
      </c>
      <c r="D17" s="39">
        <v>21</v>
      </c>
      <c r="E17" s="39">
        <v>45</v>
      </c>
      <c r="F17" s="39">
        <v>85</v>
      </c>
      <c r="G17" s="39">
        <v>10</v>
      </c>
      <c r="H17" s="39">
        <v>5</v>
      </c>
      <c r="I17" s="39">
        <v>6</v>
      </c>
      <c r="J17" s="39">
        <v>3</v>
      </c>
      <c r="K17" s="39">
        <v>3</v>
      </c>
      <c r="L17" s="39">
        <v>0</v>
      </c>
      <c r="M17" s="39">
        <v>0</v>
      </c>
      <c r="N17" s="39">
        <v>0</v>
      </c>
    </row>
    <row r="18" spans="1:14" ht="15" customHeight="1">
      <c r="A18" s="42" t="s">
        <v>95</v>
      </c>
      <c r="B18" s="39">
        <v>9105</v>
      </c>
      <c r="C18" s="39">
        <v>12747000</v>
      </c>
      <c r="D18" s="39">
        <v>79</v>
      </c>
      <c r="E18" s="39">
        <v>1285</v>
      </c>
      <c r="F18" s="39">
        <v>1342</v>
      </c>
      <c r="G18" s="39">
        <v>16</v>
      </c>
      <c r="H18" s="39">
        <v>32</v>
      </c>
      <c r="I18" s="39">
        <v>38</v>
      </c>
      <c r="J18" s="39">
        <v>74</v>
      </c>
      <c r="K18" s="39">
        <v>74</v>
      </c>
      <c r="L18" s="39">
        <v>0</v>
      </c>
      <c r="M18" s="39">
        <v>0</v>
      </c>
      <c r="N18" s="39">
        <v>0</v>
      </c>
    </row>
    <row r="19" spans="1:14" ht="15" customHeight="1">
      <c r="A19" s="42" t="s">
        <v>94</v>
      </c>
      <c r="B19" s="39">
        <v>2458</v>
      </c>
      <c r="C19" s="39">
        <v>3441200</v>
      </c>
      <c r="D19" s="39">
        <v>13</v>
      </c>
      <c r="E19" s="39">
        <v>446</v>
      </c>
      <c r="F19" s="39">
        <v>0</v>
      </c>
      <c r="G19" s="39">
        <v>41</v>
      </c>
      <c r="H19" s="39">
        <v>30</v>
      </c>
      <c r="I19" s="39">
        <v>38</v>
      </c>
      <c r="J19" s="39">
        <v>71</v>
      </c>
      <c r="K19" s="39">
        <v>72</v>
      </c>
      <c r="L19" s="39">
        <v>0</v>
      </c>
      <c r="M19" s="39">
        <v>0</v>
      </c>
      <c r="N19" s="39">
        <v>0</v>
      </c>
    </row>
    <row r="20" spans="1:14" ht="15" customHeight="1">
      <c r="A20" s="42" t="s">
        <v>93</v>
      </c>
      <c r="B20" s="39">
        <v>74</v>
      </c>
      <c r="C20" s="39">
        <v>118400</v>
      </c>
      <c r="D20" s="39">
        <v>288</v>
      </c>
      <c r="E20" s="39">
        <v>275</v>
      </c>
      <c r="F20" s="39">
        <v>347</v>
      </c>
      <c r="G20" s="39">
        <v>38</v>
      </c>
      <c r="H20" s="39">
        <v>8</v>
      </c>
      <c r="I20" s="39">
        <v>9</v>
      </c>
      <c r="J20" s="39">
        <v>25</v>
      </c>
      <c r="K20" s="39">
        <v>25</v>
      </c>
      <c r="L20" s="39">
        <v>0</v>
      </c>
      <c r="M20" s="39">
        <v>0</v>
      </c>
      <c r="N20" s="39">
        <v>0</v>
      </c>
    </row>
    <row r="21" spans="1:14" ht="15" customHeight="1">
      <c r="A21" s="42" t="s">
        <v>92</v>
      </c>
      <c r="B21" s="39">
        <v>219</v>
      </c>
      <c r="C21" s="39">
        <v>394200</v>
      </c>
      <c r="D21" s="39">
        <v>64</v>
      </c>
      <c r="E21" s="39">
        <v>805</v>
      </c>
      <c r="F21" s="39">
        <v>131</v>
      </c>
      <c r="G21" s="39">
        <v>27</v>
      </c>
      <c r="H21" s="39">
        <v>23</v>
      </c>
      <c r="I21" s="39">
        <v>31</v>
      </c>
      <c r="J21" s="39">
        <v>29</v>
      </c>
      <c r="K21" s="39">
        <v>29</v>
      </c>
      <c r="L21" s="39">
        <v>0</v>
      </c>
      <c r="M21" s="39">
        <v>1</v>
      </c>
      <c r="N21" s="39">
        <v>1</v>
      </c>
    </row>
    <row r="22" spans="1:14" ht="15" customHeight="1">
      <c r="A22" s="42" t="s">
        <v>91</v>
      </c>
      <c r="B22" s="39">
        <v>655</v>
      </c>
      <c r="C22" s="39">
        <v>1082500</v>
      </c>
      <c r="D22" s="39">
        <v>1</v>
      </c>
      <c r="E22" s="39">
        <v>117</v>
      </c>
      <c r="F22" s="39">
        <v>97</v>
      </c>
      <c r="G22" s="39">
        <v>0</v>
      </c>
      <c r="H22" s="39">
        <v>1</v>
      </c>
      <c r="I22" s="39">
        <v>1</v>
      </c>
      <c r="J22" s="39">
        <v>27</v>
      </c>
      <c r="K22" s="39">
        <v>27</v>
      </c>
      <c r="L22" s="39">
        <v>10</v>
      </c>
      <c r="M22" s="39">
        <v>0</v>
      </c>
      <c r="N22" s="39">
        <v>0</v>
      </c>
    </row>
    <row r="23" spans="1:14" ht="15" customHeight="1">
      <c r="A23" s="42" t="s">
        <v>90</v>
      </c>
      <c r="B23" s="39">
        <v>3395</v>
      </c>
      <c r="C23" s="39">
        <v>4753000</v>
      </c>
      <c r="D23" s="39">
        <v>11</v>
      </c>
      <c r="E23" s="39">
        <v>22</v>
      </c>
      <c r="F23" s="39">
        <v>30</v>
      </c>
      <c r="G23" s="39">
        <v>14</v>
      </c>
      <c r="H23" s="39">
        <v>13</v>
      </c>
      <c r="I23" s="39">
        <v>15</v>
      </c>
      <c r="J23" s="39">
        <v>0</v>
      </c>
      <c r="K23" s="39">
        <v>0</v>
      </c>
      <c r="L23" s="39">
        <v>0</v>
      </c>
      <c r="M23" s="39">
        <v>1</v>
      </c>
      <c r="N23" s="39">
        <v>1</v>
      </c>
    </row>
    <row r="24" spans="1:14" ht="15" customHeight="1">
      <c r="A24" s="42" t="s">
        <v>89</v>
      </c>
      <c r="B24" s="39">
        <v>0</v>
      </c>
      <c r="C24" s="39">
        <v>0</v>
      </c>
      <c r="D24" s="39">
        <v>60</v>
      </c>
      <c r="E24" s="39">
        <v>277</v>
      </c>
      <c r="F24" s="39">
        <v>57</v>
      </c>
      <c r="G24" s="39">
        <v>11</v>
      </c>
      <c r="H24" s="39">
        <v>33</v>
      </c>
      <c r="I24" s="39">
        <v>33</v>
      </c>
      <c r="J24" s="39">
        <v>61</v>
      </c>
      <c r="K24" s="39">
        <v>61</v>
      </c>
      <c r="L24" s="39">
        <v>0</v>
      </c>
      <c r="M24" s="39">
        <v>0</v>
      </c>
      <c r="N24" s="39">
        <v>0</v>
      </c>
    </row>
    <row r="25" spans="1:14" ht="15" customHeight="1">
      <c r="A25" s="42" t="s">
        <v>88</v>
      </c>
      <c r="B25" s="39">
        <v>2814</v>
      </c>
      <c r="C25" s="39">
        <v>3939600</v>
      </c>
      <c r="D25" s="39">
        <v>79</v>
      </c>
      <c r="E25" s="39">
        <v>301</v>
      </c>
      <c r="F25" s="39">
        <v>111</v>
      </c>
      <c r="G25" s="39">
        <v>3</v>
      </c>
      <c r="H25" s="39">
        <v>6</v>
      </c>
      <c r="I25" s="39">
        <v>6</v>
      </c>
      <c r="J25" s="39">
        <v>173</v>
      </c>
      <c r="K25" s="39">
        <v>173</v>
      </c>
      <c r="L25" s="39">
        <v>0</v>
      </c>
      <c r="M25" s="39">
        <v>0</v>
      </c>
      <c r="N25" s="39">
        <v>0</v>
      </c>
    </row>
    <row r="26" spans="1:14" ht="15" customHeight="1">
      <c r="A26" s="42" t="s">
        <v>87</v>
      </c>
      <c r="B26" s="39">
        <v>570</v>
      </c>
      <c r="C26" s="39">
        <v>798000</v>
      </c>
      <c r="D26" s="39">
        <v>13</v>
      </c>
      <c r="E26" s="39">
        <v>22</v>
      </c>
      <c r="F26" s="39">
        <v>15</v>
      </c>
      <c r="G26" s="39">
        <v>20</v>
      </c>
      <c r="H26" s="39">
        <v>2</v>
      </c>
      <c r="I26" s="39">
        <v>2</v>
      </c>
      <c r="J26" s="39">
        <v>33</v>
      </c>
      <c r="K26" s="39">
        <v>33</v>
      </c>
      <c r="L26" s="39">
        <v>0</v>
      </c>
      <c r="M26" s="39">
        <v>0</v>
      </c>
      <c r="N26" s="39">
        <v>0</v>
      </c>
    </row>
    <row r="27" spans="1:14" ht="15" customHeight="1">
      <c r="A27" s="42" t="s">
        <v>86</v>
      </c>
      <c r="B27" s="39">
        <v>246</v>
      </c>
      <c r="C27" s="39">
        <v>344400</v>
      </c>
      <c r="D27" s="39">
        <v>5</v>
      </c>
      <c r="E27" s="39">
        <v>35</v>
      </c>
      <c r="F27" s="39">
        <v>145</v>
      </c>
      <c r="G27" s="39">
        <v>13</v>
      </c>
      <c r="H27" s="39">
        <v>0</v>
      </c>
      <c r="I27" s="39">
        <v>0</v>
      </c>
      <c r="J27" s="39">
        <v>3</v>
      </c>
      <c r="K27" s="39">
        <v>3</v>
      </c>
      <c r="L27" s="39">
        <v>3</v>
      </c>
      <c r="M27" s="39">
        <v>0</v>
      </c>
      <c r="N27" s="39">
        <v>0</v>
      </c>
    </row>
    <row r="28" spans="1:14" ht="15" customHeight="1">
      <c r="A28" s="16" t="s">
        <v>414</v>
      </c>
      <c r="B28" s="38">
        <v>37203</v>
      </c>
      <c r="C28" s="38">
        <v>198290196</v>
      </c>
      <c r="D28" s="38">
        <v>19</v>
      </c>
      <c r="E28" s="38">
        <v>4050</v>
      </c>
      <c r="F28" s="38">
        <v>3222</v>
      </c>
      <c r="G28" s="38">
        <v>70</v>
      </c>
      <c r="H28" s="38">
        <v>60</v>
      </c>
      <c r="I28" s="38">
        <v>80</v>
      </c>
      <c r="J28" s="38">
        <v>14</v>
      </c>
      <c r="K28" s="38">
        <v>14</v>
      </c>
      <c r="L28" s="38">
        <v>1</v>
      </c>
      <c r="M28" s="38">
        <v>7</v>
      </c>
      <c r="N28" s="38">
        <v>7</v>
      </c>
    </row>
    <row r="29" spans="1:14" ht="15" customHeight="1">
      <c r="A29" s="16" t="s">
        <v>415</v>
      </c>
      <c r="B29" s="38">
        <v>5105</v>
      </c>
      <c r="C29" s="38">
        <v>9189000</v>
      </c>
      <c r="D29" s="38">
        <v>186</v>
      </c>
      <c r="E29" s="38">
        <v>1899</v>
      </c>
      <c r="F29" s="38">
        <v>3089</v>
      </c>
      <c r="G29" s="38">
        <v>20</v>
      </c>
      <c r="H29" s="38">
        <v>34</v>
      </c>
      <c r="I29" s="38">
        <v>38</v>
      </c>
      <c r="J29" s="38">
        <v>11</v>
      </c>
      <c r="K29" s="38">
        <v>11</v>
      </c>
      <c r="L29" s="38">
        <v>56</v>
      </c>
      <c r="M29" s="38">
        <v>0</v>
      </c>
      <c r="N29" s="38">
        <v>0</v>
      </c>
    </row>
    <row r="30" spans="1:14" ht="15" customHeight="1">
      <c r="A30" s="42" t="s">
        <v>85</v>
      </c>
      <c r="B30" s="39">
        <v>0</v>
      </c>
      <c r="C30" s="39">
        <v>0</v>
      </c>
      <c r="D30" s="39">
        <v>0</v>
      </c>
      <c r="E30" s="39">
        <v>0</v>
      </c>
      <c r="F30" s="39">
        <v>0</v>
      </c>
      <c r="G30" s="39">
        <v>0</v>
      </c>
      <c r="H30" s="39">
        <v>0</v>
      </c>
      <c r="I30" s="39">
        <v>0</v>
      </c>
      <c r="J30" s="39">
        <v>0</v>
      </c>
      <c r="K30" s="39">
        <v>0</v>
      </c>
      <c r="L30" s="39">
        <v>0</v>
      </c>
      <c r="M30" s="39">
        <v>0</v>
      </c>
      <c r="N30" s="39">
        <v>0</v>
      </c>
    </row>
    <row r="31" spans="1:14" ht="15" customHeight="1">
      <c r="A31" s="43" t="s">
        <v>84</v>
      </c>
      <c r="B31" s="40">
        <v>0</v>
      </c>
      <c r="C31" s="40">
        <v>0</v>
      </c>
      <c r="D31" s="40">
        <v>0</v>
      </c>
      <c r="E31" s="40">
        <v>0</v>
      </c>
      <c r="F31" s="40">
        <v>0</v>
      </c>
      <c r="G31" s="40">
        <v>0</v>
      </c>
      <c r="H31" s="40">
        <v>0</v>
      </c>
      <c r="I31" s="40">
        <v>0</v>
      </c>
      <c r="J31" s="40">
        <v>0</v>
      </c>
      <c r="K31" s="40">
        <v>0</v>
      </c>
      <c r="L31" s="40">
        <v>0</v>
      </c>
      <c r="M31" s="40">
        <v>0</v>
      </c>
      <c r="N31" s="40">
        <v>0</v>
      </c>
    </row>
    <row r="32" spans="1:14" ht="17.25" customHeight="1">
      <c r="A32" s="41" t="s">
        <v>173</v>
      </c>
      <c r="B32" s="41"/>
      <c r="C32" s="41"/>
      <c r="D32" s="41"/>
      <c r="E32" s="41"/>
      <c r="F32" s="41"/>
      <c r="G32" s="41"/>
      <c r="H32" s="41"/>
      <c r="I32" s="41"/>
      <c r="J32" s="41"/>
      <c r="K32" s="41"/>
      <c r="L32" s="41"/>
      <c r="M32" s="41"/>
      <c r="N32" s="41"/>
    </row>
    <row r="33" spans="1:14" ht="17.25" hidden="1" customHeight="1">
      <c r="A33" s="5" t="s">
        <v>114</v>
      </c>
      <c r="B33" s="6" t="e">
        <f>B6-#REF!-#REF!</f>
        <v>#REF!</v>
      </c>
      <c r="C33" s="6" t="e">
        <f>C6-#REF!-#REF!</f>
        <v>#REF!</v>
      </c>
      <c r="D33" s="6" t="e">
        <f>D6-#REF!-#REF!</f>
        <v>#REF!</v>
      </c>
      <c r="E33" s="6" t="e">
        <f>E6-#REF!-#REF!</f>
        <v>#REF!</v>
      </c>
      <c r="F33" s="6" t="e">
        <f>F6-#REF!-#REF!</f>
        <v>#REF!</v>
      </c>
      <c r="G33" s="6" t="e">
        <f>G6-#REF!-#REF!</f>
        <v>#REF!</v>
      </c>
      <c r="H33" s="6" t="e">
        <f>H6-#REF!-#REF!</f>
        <v>#REF!</v>
      </c>
      <c r="I33" s="6" t="e">
        <f>I6-#REF!-#REF!</f>
        <v>#REF!</v>
      </c>
      <c r="J33" s="6" t="e">
        <f>J6-#REF!-#REF!</f>
        <v>#REF!</v>
      </c>
      <c r="K33" s="6" t="e">
        <f>K6-#REF!-#REF!</f>
        <v>#REF!</v>
      </c>
      <c r="L33" s="6" t="e">
        <f>L6-#REF!-#REF!</f>
        <v>#REF!</v>
      </c>
      <c r="M33" s="6" t="e">
        <f>M6-#REF!-#REF!</f>
        <v>#REF!</v>
      </c>
      <c r="N33" s="6" t="e">
        <f>N6-#REF!-#REF!</f>
        <v>#REF!</v>
      </c>
    </row>
    <row r="34" spans="1:14" hidden="1">
      <c r="A34" s="7" t="s">
        <v>83</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row>
    <row r="35" spans="1:14" hidden="1">
      <c r="A35" s="7" t="s">
        <v>82</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row>
    <row r="36" spans="1:14" hidden="1">
      <c r="A36" s="7" t="s">
        <v>81</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row>
  </sheetData>
  <mergeCells count="9">
    <mergeCell ref="M4:N4"/>
    <mergeCell ref="B4:C4"/>
    <mergeCell ref="A4:A5"/>
    <mergeCell ref="H4:I4"/>
    <mergeCell ref="J4:L4"/>
    <mergeCell ref="D4:D5"/>
    <mergeCell ref="E4:E5"/>
    <mergeCell ref="F4:F5"/>
    <mergeCell ref="G4:G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horizont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36"/>
  <sheetViews>
    <sheetView workbookViewId="0">
      <selection activeCell="A31" sqref="A31:A32"/>
    </sheetView>
  </sheetViews>
  <sheetFormatPr defaultColWidth="9.33203125" defaultRowHeight="12.75"/>
  <cols>
    <col min="1" max="1" width="10.5" style="1" customWidth="1"/>
    <col min="2" max="2" width="9.83203125" style="1" customWidth="1"/>
    <col min="3" max="3" width="13.83203125" style="1" customWidth="1"/>
    <col min="4" max="4" width="10" style="1" customWidth="1"/>
    <col min="5" max="5" width="13.1640625" style="1" customWidth="1"/>
    <col min="6" max="15" width="10" style="1" customWidth="1"/>
    <col min="16" max="16384" width="9.33203125" style="1"/>
  </cols>
  <sheetData>
    <row r="1" spans="1:15" s="34" customFormat="1" ht="20.25" customHeight="1">
      <c r="A1" s="35" t="s">
        <v>134</v>
      </c>
      <c r="B1" s="35"/>
      <c r="C1" s="35"/>
      <c r="D1" s="35"/>
      <c r="E1" s="35"/>
      <c r="F1" s="35"/>
      <c r="G1" s="35"/>
      <c r="H1" s="35"/>
      <c r="I1" s="35"/>
      <c r="J1" s="35"/>
      <c r="K1" s="35"/>
      <c r="L1" s="35"/>
      <c r="M1" s="35"/>
      <c r="N1" s="35"/>
      <c r="O1" s="35"/>
    </row>
    <row r="2" spans="1:15" s="10" customFormat="1" ht="20.25" customHeight="1">
      <c r="B2" s="36"/>
      <c r="C2" s="36"/>
      <c r="D2" s="36"/>
      <c r="E2" s="36"/>
      <c r="F2" s="36"/>
      <c r="G2" s="36"/>
      <c r="H2" s="36"/>
      <c r="I2" s="36"/>
      <c r="J2" s="36"/>
      <c r="K2" s="36"/>
      <c r="L2" s="36"/>
      <c r="M2" s="36"/>
      <c r="N2" s="36"/>
      <c r="O2" s="36"/>
    </row>
    <row r="3" spans="1:15" s="10" customFormat="1" ht="15.75">
      <c r="A3" s="46" t="s">
        <v>257</v>
      </c>
      <c r="E3" s="36"/>
      <c r="F3" s="36"/>
      <c r="G3" s="36"/>
      <c r="H3" s="36"/>
      <c r="I3" s="36"/>
      <c r="J3" s="36"/>
      <c r="K3" s="36"/>
      <c r="L3" s="36"/>
      <c r="M3" s="36"/>
      <c r="N3" s="36"/>
      <c r="O3" s="36"/>
    </row>
    <row r="4" spans="1:15" s="4" customFormat="1" ht="12.75" customHeight="1">
      <c r="A4" s="233" t="s">
        <v>175</v>
      </c>
      <c r="B4" s="235" t="s">
        <v>135</v>
      </c>
      <c r="C4" s="231"/>
      <c r="D4" s="231" t="s">
        <v>136</v>
      </c>
      <c r="E4" s="231"/>
      <c r="F4" s="231" t="s">
        <v>137</v>
      </c>
      <c r="G4" s="231"/>
      <c r="H4" s="227" t="s">
        <v>240</v>
      </c>
      <c r="I4" s="227" t="s">
        <v>241</v>
      </c>
      <c r="J4" s="227" t="s">
        <v>242</v>
      </c>
      <c r="K4" s="227" t="s">
        <v>233</v>
      </c>
      <c r="L4" s="227" t="s">
        <v>234</v>
      </c>
      <c r="M4" s="231" t="s">
        <v>235</v>
      </c>
      <c r="N4" s="231"/>
      <c r="O4" s="230" t="s">
        <v>138</v>
      </c>
    </row>
    <row r="5" spans="1:15" s="4" customFormat="1" ht="24.75" customHeight="1">
      <c r="A5" s="233"/>
      <c r="B5" s="32" t="s">
        <v>139</v>
      </c>
      <c r="C5" s="3" t="s">
        <v>140</v>
      </c>
      <c r="D5" s="3" t="s">
        <v>139</v>
      </c>
      <c r="E5" s="3" t="s">
        <v>140</v>
      </c>
      <c r="F5" s="3" t="s">
        <v>141</v>
      </c>
      <c r="G5" s="3" t="s">
        <v>142</v>
      </c>
      <c r="H5" s="227"/>
      <c r="I5" s="227"/>
      <c r="J5" s="227"/>
      <c r="K5" s="227"/>
      <c r="L5" s="227"/>
      <c r="M5" s="3" t="s">
        <v>143</v>
      </c>
      <c r="N5" s="3" t="s">
        <v>144</v>
      </c>
      <c r="O5" s="230"/>
    </row>
    <row r="6" spans="1:15" ht="15" customHeight="1">
      <c r="A6" s="44" t="s">
        <v>200</v>
      </c>
      <c r="B6" s="38">
        <v>183901</v>
      </c>
      <c r="C6" s="38">
        <v>700515016</v>
      </c>
      <c r="D6" s="38">
        <v>29457</v>
      </c>
      <c r="E6" s="38">
        <v>239727412</v>
      </c>
      <c r="F6" s="38">
        <v>1027</v>
      </c>
      <c r="G6" s="38">
        <v>1969</v>
      </c>
      <c r="H6" s="38">
        <v>729</v>
      </c>
      <c r="I6" s="38">
        <v>2877</v>
      </c>
      <c r="J6" s="38">
        <v>21190</v>
      </c>
      <c r="K6" s="38">
        <v>16338</v>
      </c>
      <c r="L6" s="38">
        <v>395</v>
      </c>
      <c r="M6" s="38">
        <v>1231</v>
      </c>
      <c r="N6" s="38">
        <v>5482</v>
      </c>
      <c r="O6" s="38">
        <v>416</v>
      </c>
    </row>
    <row r="7" spans="1:15" ht="15" customHeight="1">
      <c r="A7" s="42" t="s">
        <v>146</v>
      </c>
      <c r="B7" s="39">
        <v>9195</v>
      </c>
      <c r="C7" s="39">
        <v>12873000</v>
      </c>
      <c r="D7" s="39">
        <v>528</v>
      </c>
      <c r="E7" s="39">
        <v>4052675</v>
      </c>
      <c r="F7" s="39">
        <v>113</v>
      </c>
      <c r="G7" s="39">
        <v>357</v>
      </c>
      <c r="H7" s="39">
        <v>43</v>
      </c>
      <c r="I7" s="39">
        <v>261</v>
      </c>
      <c r="J7" s="39">
        <v>949</v>
      </c>
      <c r="K7" s="39">
        <v>2702</v>
      </c>
      <c r="L7" s="39">
        <v>61</v>
      </c>
      <c r="M7" s="39">
        <v>96</v>
      </c>
      <c r="N7" s="39">
        <v>108</v>
      </c>
      <c r="O7" s="39">
        <v>57</v>
      </c>
    </row>
    <row r="8" spans="1:15" ht="15" customHeight="1">
      <c r="A8" s="42" t="s">
        <v>147</v>
      </c>
      <c r="B8" s="39">
        <v>696</v>
      </c>
      <c r="C8" s="39">
        <v>830550</v>
      </c>
      <c r="D8" s="39">
        <v>152</v>
      </c>
      <c r="E8" s="39">
        <v>952942</v>
      </c>
      <c r="F8" s="39">
        <v>63</v>
      </c>
      <c r="G8" s="39">
        <v>64</v>
      </c>
      <c r="H8" s="39">
        <v>35</v>
      </c>
      <c r="I8" s="39">
        <v>122</v>
      </c>
      <c r="J8" s="39">
        <v>208</v>
      </c>
      <c r="K8" s="39">
        <v>614</v>
      </c>
      <c r="L8" s="39">
        <v>15</v>
      </c>
      <c r="M8" s="39">
        <v>41</v>
      </c>
      <c r="N8" s="39">
        <v>16</v>
      </c>
      <c r="O8" s="39">
        <v>1</v>
      </c>
    </row>
    <row r="9" spans="1:15" ht="15" customHeight="1">
      <c r="A9" s="42" t="s">
        <v>148</v>
      </c>
      <c r="B9" s="39">
        <v>12264</v>
      </c>
      <c r="C9" s="39">
        <v>16889600</v>
      </c>
      <c r="D9" s="39">
        <v>242</v>
      </c>
      <c r="E9" s="39">
        <v>1935585</v>
      </c>
      <c r="F9" s="39">
        <v>50</v>
      </c>
      <c r="G9" s="39">
        <v>160</v>
      </c>
      <c r="H9" s="39">
        <v>34</v>
      </c>
      <c r="I9" s="39">
        <v>98</v>
      </c>
      <c r="J9" s="39">
        <v>393</v>
      </c>
      <c r="K9" s="39">
        <v>567</v>
      </c>
      <c r="L9" s="39">
        <v>6</v>
      </c>
      <c r="M9" s="39">
        <v>0</v>
      </c>
      <c r="N9" s="39">
        <v>226</v>
      </c>
      <c r="O9" s="39">
        <v>36</v>
      </c>
    </row>
    <row r="10" spans="1:15" ht="15" customHeight="1">
      <c r="A10" s="42" t="s">
        <v>149</v>
      </c>
      <c r="B10" s="39">
        <v>1417</v>
      </c>
      <c r="C10" s="39">
        <v>1983800</v>
      </c>
      <c r="D10" s="39">
        <v>68</v>
      </c>
      <c r="E10" s="39">
        <v>167930</v>
      </c>
      <c r="F10" s="39">
        <v>32</v>
      </c>
      <c r="G10" s="39">
        <v>38</v>
      </c>
      <c r="H10" s="39">
        <v>32</v>
      </c>
      <c r="I10" s="39">
        <v>9</v>
      </c>
      <c r="J10" s="39">
        <v>447</v>
      </c>
      <c r="K10" s="39">
        <v>495</v>
      </c>
      <c r="L10" s="39">
        <v>18</v>
      </c>
      <c r="M10" s="39">
        <v>44</v>
      </c>
      <c r="N10" s="39">
        <v>0</v>
      </c>
      <c r="O10" s="39">
        <v>2</v>
      </c>
    </row>
    <row r="11" spans="1:15" ht="15" customHeight="1">
      <c r="A11" s="42" t="s">
        <v>150</v>
      </c>
      <c r="B11" s="39">
        <v>4001</v>
      </c>
      <c r="C11" s="39">
        <v>6705400</v>
      </c>
      <c r="D11" s="39">
        <v>80</v>
      </c>
      <c r="E11" s="39">
        <v>245880</v>
      </c>
      <c r="F11" s="39">
        <v>29</v>
      </c>
      <c r="G11" s="39">
        <v>34</v>
      </c>
      <c r="H11" s="39">
        <v>51</v>
      </c>
      <c r="I11" s="39">
        <v>7</v>
      </c>
      <c r="J11" s="39">
        <v>170</v>
      </c>
      <c r="K11" s="39">
        <v>569</v>
      </c>
      <c r="L11" s="39">
        <v>11</v>
      </c>
      <c r="M11" s="39">
        <v>40</v>
      </c>
      <c r="N11" s="39">
        <v>17</v>
      </c>
      <c r="O11" s="39">
        <v>0</v>
      </c>
    </row>
    <row r="12" spans="1:15" ht="15" customHeight="1">
      <c r="A12" s="42" t="s">
        <v>151</v>
      </c>
      <c r="B12" s="39">
        <v>7844</v>
      </c>
      <c r="C12" s="39">
        <v>10981600</v>
      </c>
      <c r="D12" s="39">
        <v>206</v>
      </c>
      <c r="E12" s="39">
        <v>501150</v>
      </c>
      <c r="F12" s="39">
        <v>51</v>
      </c>
      <c r="G12" s="39">
        <v>88</v>
      </c>
      <c r="H12" s="39">
        <v>45</v>
      </c>
      <c r="I12" s="39">
        <v>160</v>
      </c>
      <c r="J12" s="39">
        <v>6311</v>
      </c>
      <c r="K12" s="39">
        <v>2647</v>
      </c>
      <c r="L12" s="39">
        <v>60</v>
      </c>
      <c r="M12" s="39">
        <v>107</v>
      </c>
      <c r="N12" s="39">
        <v>10</v>
      </c>
      <c r="O12" s="39">
        <v>1</v>
      </c>
    </row>
    <row r="13" spans="1:15" ht="15" customHeight="1">
      <c r="A13" s="42" t="s">
        <v>152</v>
      </c>
      <c r="B13" s="39">
        <v>14297</v>
      </c>
      <c r="C13" s="39">
        <v>17156400</v>
      </c>
      <c r="D13" s="39">
        <v>687</v>
      </c>
      <c r="E13" s="39">
        <v>2080845</v>
      </c>
      <c r="F13" s="39">
        <v>13</v>
      </c>
      <c r="G13" s="39">
        <v>35</v>
      </c>
      <c r="H13" s="39">
        <v>9</v>
      </c>
      <c r="I13" s="39">
        <v>13</v>
      </c>
      <c r="J13" s="39">
        <v>288</v>
      </c>
      <c r="K13" s="39">
        <v>277</v>
      </c>
      <c r="L13" s="39">
        <v>9</v>
      </c>
      <c r="M13" s="39">
        <v>168</v>
      </c>
      <c r="N13" s="39">
        <v>66</v>
      </c>
      <c r="O13" s="39">
        <v>11</v>
      </c>
    </row>
    <row r="14" spans="1:15" ht="15" customHeight="1">
      <c r="A14" s="42" t="s">
        <v>153</v>
      </c>
      <c r="B14" s="39">
        <v>6305</v>
      </c>
      <c r="C14" s="39">
        <v>11441800</v>
      </c>
      <c r="D14" s="39">
        <v>135</v>
      </c>
      <c r="E14" s="39">
        <v>788885</v>
      </c>
      <c r="F14" s="39">
        <v>17</v>
      </c>
      <c r="G14" s="39">
        <v>25</v>
      </c>
      <c r="H14" s="39">
        <v>9</v>
      </c>
      <c r="I14" s="39">
        <v>23</v>
      </c>
      <c r="J14" s="39">
        <v>151</v>
      </c>
      <c r="K14" s="39">
        <v>125</v>
      </c>
      <c r="L14" s="39">
        <v>1</v>
      </c>
      <c r="M14" s="39">
        <v>0</v>
      </c>
      <c r="N14" s="39">
        <v>10</v>
      </c>
      <c r="O14" s="39">
        <v>1</v>
      </c>
    </row>
    <row r="15" spans="1:15" ht="15" customHeight="1">
      <c r="A15" s="42" t="s">
        <v>154</v>
      </c>
      <c r="B15" s="39">
        <v>3959</v>
      </c>
      <c r="C15" s="39">
        <v>5542600</v>
      </c>
      <c r="D15" s="39">
        <v>1541</v>
      </c>
      <c r="E15" s="39">
        <v>2311500</v>
      </c>
      <c r="F15" s="39">
        <v>18</v>
      </c>
      <c r="G15" s="39">
        <v>43</v>
      </c>
      <c r="H15" s="39">
        <v>21</v>
      </c>
      <c r="I15" s="39">
        <v>232</v>
      </c>
      <c r="J15" s="39">
        <v>1197</v>
      </c>
      <c r="K15" s="39">
        <v>442</v>
      </c>
      <c r="L15" s="39">
        <v>66</v>
      </c>
      <c r="M15" s="39">
        <v>0</v>
      </c>
      <c r="N15" s="39">
        <v>305</v>
      </c>
      <c r="O15" s="39">
        <v>60</v>
      </c>
    </row>
    <row r="16" spans="1:15" ht="15" customHeight="1">
      <c r="A16" s="42" t="s">
        <v>155</v>
      </c>
      <c r="B16" s="39">
        <v>6277</v>
      </c>
      <c r="C16" s="39">
        <v>8787800</v>
      </c>
      <c r="D16" s="39">
        <v>273</v>
      </c>
      <c r="E16" s="39">
        <v>1183775</v>
      </c>
      <c r="F16" s="39">
        <v>20</v>
      </c>
      <c r="G16" s="39">
        <v>49</v>
      </c>
      <c r="H16" s="39">
        <v>77</v>
      </c>
      <c r="I16" s="39">
        <v>16</v>
      </c>
      <c r="J16" s="39">
        <v>961</v>
      </c>
      <c r="K16" s="39">
        <v>2662</v>
      </c>
      <c r="L16" s="39">
        <v>5</v>
      </c>
      <c r="M16" s="39">
        <v>35</v>
      </c>
      <c r="N16" s="39">
        <v>43</v>
      </c>
      <c r="O16" s="39">
        <v>2</v>
      </c>
    </row>
    <row r="17" spans="1:15" ht="15" customHeight="1">
      <c r="A17" s="42" t="s">
        <v>156</v>
      </c>
      <c r="B17" s="39">
        <v>11065</v>
      </c>
      <c r="C17" s="39">
        <v>15491000</v>
      </c>
      <c r="D17" s="39">
        <v>73</v>
      </c>
      <c r="E17" s="39">
        <v>487630</v>
      </c>
      <c r="F17" s="39">
        <v>32</v>
      </c>
      <c r="G17" s="39">
        <v>27</v>
      </c>
      <c r="H17" s="39">
        <v>7</v>
      </c>
      <c r="I17" s="39">
        <v>11</v>
      </c>
      <c r="J17" s="39">
        <v>279</v>
      </c>
      <c r="K17" s="39">
        <v>199</v>
      </c>
      <c r="L17" s="39">
        <v>12</v>
      </c>
      <c r="M17" s="39">
        <v>5</v>
      </c>
      <c r="N17" s="39">
        <v>0</v>
      </c>
      <c r="O17" s="39">
        <v>4</v>
      </c>
    </row>
    <row r="18" spans="1:15" ht="15" customHeight="1">
      <c r="A18" s="42" t="s">
        <v>157</v>
      </c>
      <c r="B18" s="39">
        <v>4363</v>
      </c>
      <c r="C18" s="39">
        <v>15296890</v>
      </c>
      <c r="D18" s="39">
        <v>118</v>
      </c>
      <c r="E18" s="39">
        <v>453670</v>
      </c>
      <c r="F18" s="39">
        <v>135</v>
      </c>
      <c r="G18" s="39">
        <v>161</v>
      </c>
      <c r="H18" s="39">
        <v>75</v>
      </c>
      <c r="I18" s="39">
        <v>437</v>
      </c>
      <c r="J18" s="39">
        <v>2076</v>
      </c>
      <c r="K18" s="39">
        <v>917</v>
      </c>
      <c r="L18" s="39">
        <v>25</v>
      </c>
      <c r="M18" s="39">
        <v>71</v>
      </c>
      <c r="N18" s="39">
        <v>90</v>
      </c>
      <c r="O18" s="39">
        <v>21</v>
      </c>
    </row>
    <row r="19" spans="1:15" ht="15" customHeight="1">
      <c r="A19" s="42" t="s">
        <v>158</v>
      </c>
      <c r="B19" s="39">
        <v>1145</v>
      </c>
      <c r="C19" s="39">
        <v>2997400</v>
      </c>
      <c r="D19" s="39">
        <v>132</v>
      </c>
      <c r="E19" s="39">
        <v>956485</v>
      </c>
      <c r="F19" s="39">
        <v>46</v>
      </c>
      <c r="G19" s="39">
        <v>86</v>
      </c>
      <c r="H19" s="39">
        <v>9</v>
      </c>
      <c r="I19" s="39">
        <v>84</v>
      </c>
      <c r="J19" s="39">
        <v>512</v>
      </c>
      <c r="K19" s="39">
        <v>1195</v>
      </c>
      <c r="L19" s="39">
        <v>9</v>
      </c>
      <c r="M19" s="39">
        <v>18</v>
      </c>
      <c r="N19" s="39">
        <v>1235</v>
      </c>
      <c r="O19" s="39">
        <v>1</v>
      </c>
    </row>
    <row r="20" spans="1:15" ht="15" customHeight="1">
      <c r="A20" s="42" t="s">
        <v>159</v>
      </c>
      <c r="B20" s="39">
        <v>240</v>
      </c>
      <c r="C20" s="39">
        <v>336000</v>
      </c>
      <c r="D20" s="39">
        <v>526</v>
      </c>
      <c r="E20" s="39">
        <v>1291796</v>
      </c>
      <c r="F20" s="39">
        <v>25</v>
      </c>
      <c r="G20" s="39">
        <v>49</v>
      </c>
      <c r="H20" s="39">
        <v>1</v>
      </c>
      <c r="I20" s="39">
        <v>435</v>
      </c>
      <c r="J20" s="39">
        <v>764</v>
      </c>
      <c r="K20" s="39">
        <v>1754</v>
      </c>
      <c r="L20" s="39">
        <v>21</v>
      </c>
      <c r="M20" s="39">
        <v>2</v>
      </c>
      <c r="N20" s="39">
        <v>0</v>
      </c>
      <c r="O20" s="39">
        <v>7</v>
      </c>
    </row>
    <row r="21" spans="1:15" ht="15" customHeight="1">
      <c r="A21" s="42" t="s">
        <v>160</v>
      </c>
      <c r="B21" s="39">
        <v>781</v>
      </c>
      <c r="C21" s="39">
        <v>1093400</v>
      </c>
      <c r="D21" s="39">
        <v>285</v>
      </c>
      <c r="E21" s="39">
        <v>1812048</v>
      </c>
      <c r="F21" s="39">
        <v>38</v>
      </c>
      <c r="G21" s="39">
        <v>103</v>
      </c>
      <c r="H21" s="39">
        <v>182</v>
      </c>
      <c r="I21" s="39">
        <v>707</v>
      </c>
      <c r="J21" s="39">
        <v>1239</v>
      </c>
      <c r="K21" s="39">
        <v>566</v>
      </c>
      <c r="L21" s="39">
        <v>14</v>
      </c>
      <c r="M21" s="39">
        <v>162</v>
      </c>
      <c r="N21" s="39">
        <v>287</v>
      </c>
      <c r="O21" s="39">
        <v>24</v>
      </c>
    </row>
    <row r="22" spans="1:15" ht="15" customHeight="1">
      <c r="A22" s="42" t="s">
        <v>161</v>
      </c>
      <c r="B22" s="39">
        <v>247</v>
      </c>
      <c r="C22" s="39">
        <v>1026200</v>
      </c>
      <c r="D22" s="39">
        <v>219</v>
      </c>
      <c r="E22" s="39">
        <v>1136401</v>
      </c>
      <c r="F22" s="39">
        <v>0</v>
      </c>
      <c r="G22" s="39">
        <v>0</v>
      </c>
      <c r="H22" s="39">
        <v>0</v>
      </c>
      <c r="I22" s="39">
        <v>0</v>
      </c>
      <c r="J22" s="39">
        <v>3</v>
      </c>
      <c r="K22" s="39">
        <v>11</v>
      </c>
      <c r="L22" s="39">
        <v>0</v>
      </c>
      <c r="M22" s="39">
        <v>0</v>
      </c>
      <c r="N22" s="39">
        <v>0</v>
      </c>
      <c r="O22" s="39">
        <v>2</v>
      </c>
    </row>
    <row r="23" spans="1:15" ht="15" customHeight="1">
      <c r="A23" s="42" t="s">
        <v>162</v>
      </c>
      <c r="B23" s="39">
        <v>4929</v>
      </c>
      <c r="C23" s="39">
        <v>6900600</v>
      </c>
      <c r="D23" s="39">
        <v>5</v>
      </c>
      <c r="E23" s="39">
        <v>32500</v>
      </c>
      <c r="F23" s="39">
        <v>24</v>
      </c>
      <c r="G23" s="39">
        <v>25</v>
      </c>
      <c r="H23" s="39">
        <v>4</v>
      </c>
      <c r="I23" s="39">
        <v>4</v>
      </c>
      <c r="J23" s="39">
        <v>73</v>
      </c>
      <c r="K23" s="39">
        <v>104</v>
      </c>
      <c r="L23" s="39">
        <v>3</v>
      </c>
      <c r="M23" s="39">
        <v>0</v>
      </c>
      <c r="N23" s="39">
        <v>0</v>
      </c>
      <c r="O23" s="39">
        <v>2</v>
      </c>
    </row>
    <row r="24" spans="1:15" ht="15" customHeight="1">
      <c r="A24" s="42" t="s">
        <v>163</v>
      </c>
      <c r="B24" s="39">
        <v>2791</v>
      </c>
      <c r="C24" s="39">
        <v>3907400</v>
      </c>
      <c r="D24" s="39">
        <v>10</v>
      </c>
      <c r="E24" s="39">
        <v>77420</v>
      </c>
      <c r="F24" s="39">
        <v>33</v>
      </c>
      <c r="G24" s="39">
        <v>52</v>
      </c>
      <c r="H24" s="39">
        <v>17</v>
      </c>
      <c r="I24" s="39">
        <v>115</v>
      </c>
      <c r="J24" s="39">
        <v>1000</v>
      </c>
      <c r="K24" s="39">
        <v>45</v>
      </c>
      <c r="L24" s="39">
        <v>4</v>
      </c>
      <c r="M24" s="39">
        <v>58</v>
      </c>
      <c r="N24" s="39">
        <v>16</v>
      </c>
      <c r="O24" s="39">
        <v>5</v>
      </c>
    </row>
    <row r="25" spans="1:15" ht="15" customHeight="1">
      <c r="A25" s="42" t="s">
        <v>164</v>
      </c>
      <c r="B25" s="39">
        <v>2222</v>
      </c>
      <c r="C25" s="39">
        <v>3110800</v>
      </c>
      <c r="D25" s="39">
        <v>71</v>
      </c>
      <c r="E25" s="39">
        <v>120500</v>
      </c>
      <c r="F25" s="39">
        <v>30</v>
      </c>
      <c r="G25" s="39">
        <v>58</v>
      </c>
      <c r="H25" s="39">
        <v>12</v>
      </c>
      <c r="I25" s="39">
        <v>11</v>
      </c>
      <c r="J25" s="39">
        <v>33</v>
      </c>
      <c r="K25" s="39">
        <v>22</v>
      </c>
      <c r="L25" s="39">
        <v>0</v>
      </c>
      <c r="M25" s="39">
        <v>19</v>
      </c>
      <c r="N25" s="39">
        <v>13</v>
      </c>
      <c r="O25" s="39">
        <v>0</v>
      </c>
    </row>
    <row r="26" spans="1:15" ht="15" customHeight="1">
      <c r="A26" s="42" t="s">
        <v>165</v>
      </c>
      <c r="B26" s="39">
        <v>666</v>
      </c>
      <c r="C26" s="39">
        <v>1079400</v>
      </c>
      <c r="D26" s="39">
        <v>15</v>
      </c>
      <c r="E26" s="39">
        <v>108000</v>
      </c>
      <c r="F26" s="39">
        <v>11</v>
      </c>
      <c r="G26" s="39">
        <v>10</v>
      </c>
      <c r="H26" s="39">
        <v>11</v>
      </c>
      <c r="I26" s="39">
        <v>9</v>
      </c>
      <c r="J26" s="39">
        <v>89</v>
      </c>
      <c r="K26" s="39">
        <v>161</v>
      </c>
      <c r="L26" s="39">
        <v>0</v>
      </c>
      <c r="M26" s="39">
        <v>1</v>
      </c>
      <c r="N26" s="39">
        <v>0</v>
      </c>
      <c r="O26" s="39">
        <v>83</v>
      </c>
    </row>
    <row r="27" spans="1:15" ht="15" customHeight="1">
      <c r="A27" s="42" t="s">
        <v>166</v>
      </c>
      <c r="B27" s="39">
        <v>551</v>
      </c>
      <c r="C27" s="39">
        <v>483950</v>
      </c>
      <c r="D27" s="39">
        <v>220</v>
      </c>
      <c r="E27" s="39">
        <v>514800</v>
      </c>
      <c r="F27" s="39">
        <v>28</v>
      </c>
      <c r="G27" s="39">
        <v>74</v>
      </c>
      <c r="H27" s="39">
        <v>2</v>
      </c>
      <c r="I27" s="39">
        <v>11</v>
      </c>
      <c r="J27" s="39">
        <v>588</v>
      </c>
      <c r="K27" s="39">
        <v>175</v>
      </c>
      <c r="L27" s="39">
        <v>3</v>
      </c>
      <c r="M27" s="39">
        <v>0</v>
      </c>
      <c r="N27" s="39">
        <v>206</v>
      </c>
      <c r="O27" s="39">
        <v>8</v>
      </c>
    </row>
    <row r="28" spans="1:15" ht="15" customHeight="1">
      <c r="A28" s="16" t="s">
        <v>414</v>
      </c>
      <c r="B28" s="38">
        <v>63512</v>
      </c>
      <c r="C28" s="38">
        <v>510358226</v>
      </c>
      <c r="D28" s="38">
        <v>5730</v>
      </c>
      <c r="E28" s="38">
        <v>129421945</v>
      </c>
      <c r="F28" s="38">
        <v>114</v>
      </c>
      <c r="G28" s="38">
        <v>215</v>
      </c>
      <c r="H28" s="38">
        <v>31</v>
      </c>
      <c r="I28" s="38">
        <v>53</v>
      </c>
      <c r="J28" s="38">
        <v>654</v>
      </c>
      <c r="K28" s="38">
        <v>74</v>
      </c>
      <c r="L28" s="38">
        <v>18</v>
      </c>
      <c r="M28" s="38">
        <v>33</v>
      </c>
      <c r="N28" s="38">
        <v>25</v>
      </c>
      <c r="O28" s="38">
        <v>3</v>
      </c>
    </row>
    <row r="29" spans="1:15" ht="15" customHeight="1">
      <c r="A29" s="16" t="s">
        <v>415</v>
      </c>
      <c r="B29" s="38">
        <v>25134</v>
      </c>
      <c r="C29" s="38">
        <v>45241200</v>
      </c>
      <c r="D29" s="38">
        <v>18075</v>
      </c>
      <c r="E29" s="38">
        <v>88796050</v>
      </c>
      <c r="F29" s="38">
        <v>101</v>
      </c>
      <c r="G29" s="38">
        <v>212</v>
      </c>
      <c r="H29" s="38">
        <v>22</v>
      </c>
      <c r="I29" s="38">
        <v>59</v>
      </c>
      <c r="J29" s="38">
        <v>2805</v>
      </c>
      <c r="K29" s="38">
        <v>15</v>
      </c>
      <c r="L29" s="38">
        <v>34</v>
      </c>
      <c r="M29" s="38">
        <v>331</v>
      </c>
      <c r="N29" s="38">
        <v>2809</v>
      </c>
      <c r="O29" s="38">
        <v>81</v>
      </c>
    </row>
    <row r="30" spans="1:15" ht="15" customHeight="1">
      <c r="A30" s="42" t="s">
        <v>168</v>
      </c>
      <c r="B30" s="39">
        <v>0</v>
      </c>
      <c r="C30" s="39">
        <v>0</v>
      </c>
      <c r="D30" s="39">
        <v>0</v>
      </c>
      <c r="E30" s="39">
        <v>0</v>
      </c>
      <c r="F30" s="39">
        <v>4</v>
      </c>
      <c r="G30" s="39">
        <v>4</v>
      </c>
      <c r="H30" s="39">
        <v>0</v>
      </c>
      <c r="I30" s="39">
        <v>0</v>
      </c>
      <c r="J30" s="39">
        <v>0</v>
      </c>
      <c r="K30" s="39">
        <v>0</v>
      </c>
      <c r="L30" s="39">
        <v>0</v>
      </c>
      <c r="M30" s="39">
        <v>0</v>
      </c>
      <c r="N30" s="39">
        <v>0</v>
      </c>
      <c r="O30" s="39">
        <v>4</v>
      </c>
    </row>
    <row r="31" spans="1:15" ht="15" customHeight="1">
      <c r="A31" s="43" t="s">
        <v>169</v>
      </c>
      <c r="B31" s="40">
        <v>0</v>
      </c>
      <c r="C31" s="40">
        <v>0</v>
      </c>
      <c r="D31" s="40">
        <v>66</v>
      </c>
      <c r="E31" s="40">
        <v>297000</v>
      </c>
      <c r="F31" s="40">
        <v>0</v>
      </c>
      <c r="G31" s="40">
        <v>0</v>
      </c>
      <c r="H31" s="40">
        <v>0</v>
      </c>
      <c r="I31" s="40">
        <v>0</v>
      </c>
      <c r="J31" s="40">
        <v>0</v>
      </c>
      <c r="K31" s="40">
        <v>0</v>
      </c>
      <c r="L31" s="40">
        <v>0</v>
      </c>
      <c r="M31" s="40">
        <v>0</v>
      </c>
      <c r="N31" s="40">
        <v>0</v>
      </c>
      <c r="O31" s="40">
        <v>0</v>
      </c>
    </row>
    <row r="32" spans="1:15">
      <c r="A32" s="41" t="s">
        <v>198</v>
      </c>
      <c r="B32" s="41"/>
      <c r="C32" s="41"/>
      <c r="D32" s="41"/>
      <c r="E32" s="41"/>
      <c r="F32" s="41"/>
      <c r="G32" s="41"/>
      <c r="H32" s="41"/>
      <c r="I32" s="41"/>
      <c r="J32" s="41"/>
      <c r="K32" s="41"/>
      <c r="L32" s="41"/>
      <c r="M32" s="41"/>
      <c r="N32" s="41"/>
      <c r="O32" s="41"/>
    </row>
    <row r="33" spans="1:15" hidden="1">
      <c r="A33" s="5" t="s">
        <v>114</v>
      </c>
      <c r="B33" s="8" t="e">
        <f>B6-#REF!-#REF!</f>
        <v>#REF!</v>
      </c>
      <c r="C33" s="8" t="e">
        <f>C6-#REF!-#REF!</f>
        <v>#REF!</v>
      </c>
      <c r="D33" s="8" t="e">
        <f>D6-#REF!-#REF!</f>
        <v>#REF!</v>
      </c>
      <c r="E33" s="8" t="e">
        <f>E6-#REF!-#REF!</f>
        <v>#REF!</v>
      </c>
      <c r="F33" s="8" t="e">
        <f>F6-#REF!-#REF!</f>
        <v>#REF!</v>
      </c>
      <c r="G33" s="8" t="e">
        <f>G6-#REF!-#REF!</f>
        <v>#REF!</v>
      </c>
      <c r="H33" s="8" t="e">
        <f>H6-#REF!-#REF!</f>
        <v>#REF!</v>
      </c>
      <c r="I33" s="8" t="e">
        <f>I6-#REF!-#REF!</f>
        <v>#REF!</v>
      </c>
      <c r="J33" s="8" t="e">
        <f>J6-#REF!-#REF!</f>
        <v>#REF!</v>
      </c>
      <c r="K33" s="8" t="e">
        <f>K6-#REF!-#REF!</f>
        <v>#REF!</v>
      </c>
      <c r="L33" s="8" t="e">
        <f>L6-#REF!-#REF!</f>
        <v>#REF!</v>
      </c>
      <c r="M33" s="8" t="e">
        <f>M6-#REF!-#REF!</f>
        <v>#REF!</v>
      </c>
      <c r="N33" s="8" t="e">
        <f>N6-#REF!-#REF!</f>
        <v>#REF!</v>
      </c>
      <c r="O33" s="8" t="e">
        <f>O6-#REF!-#REF!</f>
        <v>#REF!</v>
      </c>
    </row>
    <row r="34" spans="1:15" hidden="1">
      <c r="A34" s="7" t="s">
        <v>170</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c r="O34" s="8" t="e">
        <f>#REF!-#REF!-O28-O29</f>
        <v>#REF!</v>
      </c>
    </row>
    <row r="35" spans="1:15" hidden="1">
      <c r="A35" s="7" t="s">
        <v>145</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c r="O35" s="8" t="e">
        <f>#REF!-SUM(O7:O27)</f>
        <v>#REF!</v>
      </c>
    </row>
    <row r="36" spans="1:15" hidden="1">
      <c r="A36" s="7" t="s">
        <v>167</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c r="O36" s="8" t="e">
        <f>#REF!-O30-O31</f>
        <v>#REF!</v>
      </c>
    </row>
  </sheetData>
  <mergeCells count="11">
    <mergeCell ref="B4:C4"/>
    <mergeCell ref="A4:A5"/>
    <mergeCell ref="F4:G4"/>
    <mergeCell ref="D4:E4"/>
    <mergeCell ref="H4:H5"/>
    <mergeCell ref="O4:O5"/>
    <mergeCell ref="M4:N4"/>
    <mergeCell ref="I4:I5"/>
    <mergeCell ref="J4:J5"/>
    <mergeCell ref="K4:K5"/>
    <mergeCell ref="L4:L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horizont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84"/>
  <sheetViews>
    <sheetView zoomScaleNormal="100" zoomScaleSheetLayoutView="100" workbookViewId="0">
      <pane xSplit="3" ySplit="12" topLeftCell="G13" activePane="bottomRight" state="frozen"/>
      <selection activeCell="A83" sqref="A83"/>
      <selection pane="topRight" activeCell="A83" sqref="A83"/>
      <selection pane="bottomLeft" activeCell="A83" sqref="A83"/>
      <selection pane="bottomRight" activeCell="I2" sqref="I2"/>
    </sheetView>
  </sheetViews>
  <sheetFormatPr defaultColWidth="9.33203125" defaultRowHeight="12"/>
  <cols>
    <col min="1" max="1" width="18.33203125" style="57" customWidth="1"/>
    <col min="2" max="2" width="8.33203125" style="54" customWidth="1"/>
    <col min="3" max="3" width="13.83203125" style="54" customWidth="1"/>
    <col min="4" max="33" width="13.5" style="49" customWidth="1"/>
    <col min="34" max="34" width="13.5" style="57" customWidth="1"/>
    <col min="35" max="35" width="13.5" style="49" customWidth="1"/>
    <col min="36" max="16384" width="9.33203125" style="49"/>
  </cols>
  <sheetData>
    <row r="1" spans="1:35" s="66" customFormat="1" ht="21">
      <c r="A1" s="58" t="s">
        <v>388</v>
      </c>
      <c r="B1" s="109"/>
      <c r="C1" s="109"/>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ht="15.75" customHeight="1">
      <c r="A2"/>
      <c r="B2"/>
      <c r="C2"/>
      <c r="D2" s="112" t="str">
        <f t="shared" ref="D2:F3" si="0">IF(D13=SUM(D16,D19,D25,D28,D31,D34,D22,D37,D40,D43,D46,D49,D52,D55,D58,D61,D64,D67,D70,D73,D76,D79),"","*")</f>
        <v/>
      </c>
      <c r="E2" s="112" t="str">
        <f t="shared" si="0"/>
        <v/>
      </c>
      <c r="F2" s="112" t="str">
        <f t="shared" si="0"/>
        <v/>
      </c>
      <c r="G2" s="112"/>
      <c r="H2" s="112"/>
      <c r="I2" s="112"/>
      <c r="J2" s="112" t="str">
        <f t="shared" ref="J2:N3" si="1">IF(J13=SUM(J16,J19,J25,J28,J31,J34,J22,J37,J40,J43,J46,J49,J52,J55,J58,J61,J64,J67,J70,J73,J76,J79),"","*")</f>
        <v/>
      </c>
      <c r="K2" s="112" t="str">
        <f t="shared" si="1"/>
        <v/>
      </c>
      <c r="L2" s="112" t="str">
        <f t="shared" si="1"/>
        <v/>
      </c>
      <c r="M2" s="112" t="str">
        <f t="shared" si="1"/>
        <v/>
      </c>
      <c r="N2" s="112" t="str">
        <f t="shared" si="1"/>
        <v/>
      </c>
      <c r="O2" s="112"/>
      <c r="P2" s="112"/>
      <c r="Q2" s="112"/>
      <c r="R2" s="112" t="str">
        <f t="shared" ref="R2:V3" si="2">IF(R13=SUM(R16,R19,R25,R28,R31,R34,R22,R37,R40,R43,R46,R49,R52,R55,R58,R61,R64,R67,R70,R73,R76,R79),"","*")</f>
        <v/>
      </c>
      <c r="S2" s="112" t="str">
        <f t="shared" si="2"/>
        <v/>
      </c>
      <c r="T2" s="112" t="str">
        <f t="shared" si="2"/>
        <v/>
      </c>
      <c r="U2" s="112" t="str">
        <f t="shared" si="2"/>
        <v/>
      </c>
      <c r="V2" s="112" t="str">
        <f t="shared" si="2"/>
        <v/>
      </c>
      <c r="W2" s="112"/>
      <c r="X2" s="112"/>
      <c r="Y2" s="112"/>
      <c r="Z2" s="112" t="str">
        <f t="shared" ref="Z2:AD3" si="3">IF(Z13=SUM(Z16,Z19,Z25,Z28,Z31,Z34,Z22,Z37,Z40,Z43,Z46,Z49,Z52,Z55,Z58,Z61,Z64,Z67,Z70,Z73,Z76,Z79),"","*")</f>
        <v/>
      </c>
      <c r="AA2" s="112" t="str">
        <f t="shared" si="3"/>
        <v/>
      </c>
      <c r="AB2" s="112" t="str">
        <f t="shared" si="3"/>
        <v/>
      </c>
      <c r="AC2" s="112" t="str">
        <f t="shared" si="3"/>
        <v/>
      </c>
      <c r="AD2" s="112" t="str">
        <f t="shared" si="3"/>
        <v/>
      </c>
      <c r="AE2" s="112"/>
      <c r="AF2" s="112"/>
      <c r="AG2" s="112"/>
      <c r="AH2" s="112" t="str">
        <f>IF(AH13=SUM(AH16,AH19,AH25,AH28,AH31,AH34,AH22,AH37,AH40,AH43,AH46,AH49,AH52,AH55,AH58,AH61,AH64,AH67,AH70,AH73,AH76,AH79),"","*")</f>
        <v/>
      </c>
      <c r="AI2" s="112" t="str">
        <f>IF(AI13=SUM(AI16,AI19,AI25,AI28,AI31,AI34,AI22,AI37,AI40,AI43,AI46,AI49,AI52,AI55,AI58,AI61,AI64,AI67,AI70,AI73,AI76,AI79),"","*")</f>
        <v/>
      </c>
    </row>
    <row r="3" spans="1:35" ht="15" customHeight="1">
      <c r="A3" s="108" t="s">
        <v>492</v>
      </c>
      <c r="B3" s="113"/>
      <c r="C3" s="113"/>
      <c r="D3" s="114" t="str">
        <f t="shared" si="0"/>
        <v/>
      </c>
      <c r="E3" s="114" t="str">
        <f t="shared" si="0"/>
        <v/>
      </c>
      <c r="F3" s="114" t="str">
        <f t="shared" si="0"/>
        <v/>
      </c>
      <c r="G3" s="114"/>
      <c r="H3" s="114"/>
      <c r="I3" s="114"/>
      <c r="J3" s="114" t="str">
        <f t="shared" si="1"/>
        <v/>
      </c>
      <c r="K3" s="114" t="str">
        <f t="shared" si="1"/>
        <v/>
      </c>
      <c r="L3" s="114" t="str">
        <f t="shared" si="1"/>
        <v/>
      </c>
      <c r="M3" s="114" t="str">
        <f t="shared" si="1"/>
        <v/>
      </c>
      <c r="N3" s="114" t="str">
        <f t="shared" si="1"/>
        <v/>
      </c>
      <c r="O3" s="114"/>
      <c r="P3" s="114"/>
      <c r="Q3" s="114"/>
      <c r="R3" s="114" t="str">
        <f t="shared" si="2"/>
        <v/>
      </c>
      <c r="S3" s="114" t="str">
        <f t="shared" si="2"/>
        <v/>
      </c>
      <c r="T3" s="114" t="str">
        <f t="shared" si="2"/>
        <v/>
      </c>
      <c r="U3" s="114" t="str">
        <f t="shared" si="2"/>
        <v/>
      </c>
      <c r="V3" s="114" t="str">
        <f t="shared" si="2"/>
        <v/>
      </c>
      <c r="W3" s="114"/>
      <c r="X3" s="114"/>
      <c r="Y3" s="114"/>
      <c r="Z3" s="114" t="str">
        <f t="shared" si="3"/>
        <v/>
      </c>
      <c r="AA3" s="114" t="str">
        <f t="shared" si="3"/>
        <v/>
      </c>
      <c r="AB3" s="114" t="str">
        <f t="shared" si="3"/>
        <v/>
      </c>
      <c r="AC3" s="114" t="str">
        <f t="shared" si="3"/>
        <v/>
      </c>
      <c r="AD3" s="114" t="str">
        <f t="shared" si="3"/>
        <v/>
      </c>
      <c r="AE3" s="114"/>
      <c r="AF3" s="114"/>
      <c r="AG3" s="114"/>
      <c r="AH3" s="114" t="str">
        <f>IF(AH14=SUM(AH17,AH20,AH26,AH29,AH32,AH35,AH23,AH38,AH41,AH44,AH47,AH50,AH53,AH56,AH59,AH62,AH65,AH68,AH71,AH74,AH77,AH80),"","*")</f>
        <v/>
      </c>
      <c r="AI3" s="114" t="str">
        <f>IF(AI14=SUM(AI17,AI20,AI26,AI29,AI32,AI35,AI23,AI38,AI41,AI44,AI47,AI50,AI53,AI56,AI59,AI62,AI65,AI68,AI71,AI74,AI77,AI80),"","*")</f>
        <v/>
      </c>
    </row>
    <row r="4" spans="1:35" s="51" customFormat="1" ht="22.5" customHeight="1">
      <c r="A4" s="138" t="s">
        <v>309</v>
      </c>
      <c r="B4" s="158"/>
      <c r="C4" s="159"/>
      <c r="D4" s="138" t="s">
        <v>310</v>
      </c>
      <c r="E4" s="139"/>
      <c r="F4" s="139"/>
      <c r="G4" s="139"/>
      <c r="H4" s="139"/>
      <c r="I4" s="139"/>
      <c r="J4" s="139"/>
      <c r="K4" s="147"/>
      <c r="L4" s="164" t="s">
        <v>478</v>
      </c>
      <c r="M4" s="139"/>
      <c r="N4" s="139"/>
      <c r="O4" s="139"/>
      <c r="P4" s="139"/>
      <c r="Q4" s="139"/>
      <c r="R4" s="139"/>
      <c r="S4" s="147"/>
      <c r="T4" s="138" t="s">
        <v>261</v>
      </c>
      <c r="U4" s="139"/>
      <c r="V4" s="139"/>
      <c r="W4" s="139"/>
      <c r="X4" s="139"/>
      <c r="Y4" s="139"/>
      <c r="Z4" s="139"/>
      <c r="AA4" s="147"/>
      <c r="AB4" s="164" t="s">
        <v>479</v>
      </c>
      <c r="AC4" s="139"/>
      <c r="AD4" s="139"/>
      <c r="AE4" s="139"/>
      <c r="AF4" s="139"/>
      <c r="AG4" s="139"/>
      <c r="AH4" s="139"/>
      <c r="AI4" s="139"/>
    </row>
    <row r="5" spans="1:35" s="51" customFormat="1" ht="22.5" customHeight="1">
      <c r="A5" s="162"/>
      <c r="B5" s="163"/>
      <c r="C5" s="156"/>
      <c r="D5" s="140"/>
      <c r="E5" s="141"/>
      <c r="F5" s="141"/>
      <c r="G5" s="141"/>
      <c r="H5" s="141"/>
      <c r="I5" s="141"/>
      <c r="J5" s="141"/>
      <c r="K5" s="149"/>
      <c r="L5" s="140"/>
      <c r="M5" s="141"/>
      <c r="N5" s="141"/>
      <c r="O5" s="141"/>
      <c r="P5" s="141"/>
      <c r="Q5" s="141"/>
      <c r="R5" s="141"/>
      <c r="S5" s="149"/>
      <c r="T5" s="140"/>
      <c r="U5" s="141"/>
      <c r="V5" s="141"/>
      <c r="W5" s="141"/>
      <c r="X5" s="141"/>
      <c r="Y5" s="141"/>
      <c r="Z5" s="141"/>
      <c r="AA5" s="149"/>
      <c r="AB5" s="140"/>
      <c r="AC5" s="141"/>
      <c r="AD5" s="141"/>
      <c r="AE5" s="141"/>
      <c r="AF5" s="141"/>
      <c r="AG5" s="141"/>
      <c r="AH5" s="141"/>
      <c r="AI5" s="141"/>
    </row>
    <row r="6" spans="1:35" s="51" customFormat="1" ht="11.25" customHeight="1">
      <c r="A6" s="162"/>
      <c r="B6" s="163"/>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3"/>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3"/>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3"/>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3"/>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105" t="s">
        <v>278</v>
      </c>
      <c r="B12" s="75" t="s">
        <v>296</v>
      </c>
      <c r="C12" s="76" t="s">
        <v>298</v>
      </c>
      <c r="D12" s="115">
        <v>88174</v>
      </c>
      <c r="E12" s="115">
        <v>44857</v>
      </c>
      <c r="F12" s="115">
        <v>43317</v>
      </c>
      <c r="G12" s="115">
        <v>99474</v>
      </c>
      <c r="H12" s="115">
        <v>50520</v>
      </c>
      <c r="I12" s="115">
        <v>48954</v>
      </c>
      <c r="J12" s="115">
        <v>1058871</v>
      </c>
      <c r="K12" s="115">
        <v>2206445059</v>
      </c>
      <c r="L12" s="115">
        <v>4853</v>
      </c>
      <c r="M12" s="115">
        <v>3069</v>
      </c>
      <c r="N12" s="115">
        <v>1784</v>
      </c>
      <c r="O12" s="115">
        <v>14591</v>
      </c>
      <c r="P12" s="115">
        <v>8798</v>
      </c>
      <c r="Q12" s="115">
        <v>5793</v>
      </c>
      <c r="R12" s="115">
        <v>20567</v>
      </c>
      <c r="S12" s="115">
        <v>159642963</v>
      </c>
      <c r="T12" s="115">
        <v>1002</v>
      </c>
      <c r="U12" s="115">
        <v>554</v>
      </c>
      <c r="V12" s="115">
        <v>448</v>
      </c>
      <c r="W12" s="115">
        <v>2204</v>
      </c>
      <c r="X12" s="115">
        <v>1240</v>
      </c>
      <c r="Y12" s="115">
        <v>964</v>
      </c>
      <c r="Z12" s="115">
        <v>11910</v>
      </c>
      <c r="AA12" s="115">
        <v>108081538</v>
      </c>
      <c r="AB12" s="115">
        <v>1056</v>
      </c>
      <c r="AC12" s="115">
        <v>537</v>
      </c>
      <c r="AD12" s="115">
        <v>519</v>
      </c>
      <c r="AE12" s="115">
        <v>2698</v>
      </c>
      <c r="AF12" s="115">
        <v>1363</v>
      </c>
      <c r="AG12" s="115">
        <v>1335</v>
      </c>
      <c r="AH12" s="115">
        <v>14067</v>
      </c>
      <c r="AI12" s="115">
        <v>41234928</v>
      </c>
    </row>
    <row r="13" spans="1:35" ht="14.25" customHeight="1">
      <c r="A13" s="154" t="s">
        <v>201</v>
      </c>
      <c r="B13" s="77" t="s">
        <v>300</v>
      </c>
      <c r="C13" s="78" t="s">
        <v>302</v>
      </c>
      <c r="D13" s="116">
        <v>80162</v>
      </c>
      <c r="E13" s="116">
        <v>40718</v>
      </c>
      <c r="F13" s="116">
        <v>39444</v>
      </c>
      <c r="G13" s="116">
        <v>90245</v>
      </c>
      <c r="H13" s="116">
        <v>45799</v>
      </c>
      <c r="I13" s="116">
        <v>44446</v>
      </c>
      <c r="J13" s="116">
        <v>965742</v>
      </c>
      <c r="K13" s="116">
        <v>2007086427</v>
      </c>
      <c r="L13" s="116">
        <v>4827</v>
      </c>
      <c r="M13" s="116">
        <v>3055</v>
      </c>
      <c r="N13" s="116">
        <v>1772</v>
      </c>
      <c r="O13" s="116">
        <v>14488</v>
      </c>
      <c r="P13" s="116">
        <v>8738</v>
      </c>
      <c r="Q13" s="116">
        <v>5750</v>
      </c>
      <c r="R13" s="116">
        <v>20402</v>
      </c>
      <c r="S13" s="116">
        <v>156572726</v>
      </c>
      <c r="T13" s="116">
        <v>977</v>
      </c>
      <c r="U13" s="116">
        <v>543</v>
      </c>
      <c r="V13" s="116">
        <v>434</v>
      </c>
      <c r="W13" s="116">
        <v>2151</v>
      </c>
      <c r="X13" s="116">
        <v>1215</v>
      </c>
      <c r="Y13" s="116">
        <v>936</v>
      </c>
      <c r="Z13" s="116">
        <v>11692</v>
      </c>
      <c r="AA13" s="116">
        <v>106210138</v>
      </c>
      <c r="AB13" s="116">
        <v>993</v>
      </c>
      <c r="AC13" s="116">
        <v>497</v>
      </c>
      <c r="AD13" s="116">
        <v>496</v>
      </c>
      <c r="AE13" s="116">
        <v>2496</v>
      </c>
      <c r="AF13" s="116">
        <v>1248</v>
      </c>
      <c r="AG13" s="116">
        <v>1248</v>
      </c>
      <c r="AH13" s="116">
        <v>12863</v>
      </c>
      <c r="AI13" s="116">
        <v>37904347</v>
      </c>
    </row>
    <row r="14" spans="1:35" ht="14.25" customHeight="1">
      <c r="A14" s="155"/>
      <c r="B14" s="77" t="s">
        <v>304</v>
      </c>
      <c r="C14" s="78" t="s">
        <v>495</v>
      </c>
      <c r="D14" s="116">
        <v>8012</v>
      </c>
      <c r="E14" s="116">
        <v>4139</v>
      </c>
      <c r="F14" s="116">
        <v>3873</v>
      </c>
      <c r="G14" s="116">
        <v>9229</v>
      </c>
      <c r="H14" s="116">
        <v>4721</v>
      </c>
      <c r="I14" s="116">
        <v>4508</v>
      </c>
      <c r="J14" s="116">
        <v>93129</v>
      </c>
      <c r="K14" s="116">
        <v>199358632</v>
      </c>
      <c r="L14" s="116">
        <v>26</v>
      </c>
      <c r="M14" s="116">
        <v>14</v>
      </c>
      <c r="N14" s="116">
        <v>12</v>
      </c>
      <c r="O14" s="116">
        <v>103</v>
      </c>
      <c r="P14" s="116">
        <v>60</v>
      </c>
      <c r="Q14" s="116">
        <v>43</v>
      </c>
      <c r="R14" s="116">
        <v>165</v>
      </c>
      <c r="S14" s="116">
        <v>3070237</v>
      </c>
      <c r="T14" s="116">
        <v>25</v>
      </c>
      <c r="U14" s="116">
        <v>11</v>
      </c>
      <c r="V14" s="116">
        <v>14</v>
      </c>
      <c r="W14" s="116">
        <v>53</v>
      </c>
      <c r="X14" s="116">
        <v>25</v>
      </c>
      <c r="Y14" s="116">
        <v>28</v>
      </c>
      <c r="Z14" s="116">
        <v>218</v>
      </c>
      <c r="AA14" s="116">
        <v>1871400</v>
      </c>
      <c r="AB14" s="116">
        <v>63</v>
      </c>
      <c r="AC14" s="116">
        <v>40</v>
      </c>
      <c r="AD14" s="116">
        <v>23</v>
      </c>
      <c r="AE14" s="116">
        <v>202</v>
      </c>
      <c r="AF14" s="116">
        <v>115</v>
      </c>
      <c r="AG14" s="116">
        <v>87</v>
      </c>
      <c r="AH14" s="116">
        <v>1204</v>
      </c>
      <c r="AI14" s="116">
        <v>3330581</v>
      </c>
    </row>
    <row r="15" spans="1:35" ht="14.25" customHeight="1">
      <c r="A15" s="99" t="s">
        <v>434</v>
      </c>
      <c r="B15" s="75" t="s">
        <v>296</v>
      </c>
      <c r="C15" s="76" t="s">
        <v>298</v>
      </c>
      <c r="D15" s="115">
        <v>23377</v>
      </c>
      <c r="E15" s="115">
        <v>11839</v>
      </c>
      <c r="F15" s="115">
        <v>11538</v>
      </c>
      <c r="G15" s="115">
        <v>24870</v>
      </c>
      <c r="H15" s="115">
        <v>12604</v>
      </c>
      <c r="I15" s="115">
        <v>12266</v>
      </c>
      <c r="J15" s="115">
        <v>285111</v>
      </c>
      <c r="K15" s="115">
        <v>588839911</v>
      </c>
      <c r="L15" s="115">
        <v>2496</v>
      </c>
      <c r="M15" s="115">
        <v>1457</v>
      </c>
      <c r="N15" s="115">
        <v>1039</v>
      </c>
      <c r="O15" s="115">
        <v>6947</v>
      </c>
      <c r="P15" s="115">
        <v>4267</v>
      </c>
      <c r="Q15" s="115">
        <v>2680</v>
      </c>
      <c r="R15" s="115">
        <v>6830</v>
      </c>
      <c r="S15" s="115">
        <v>34351529</v>
      </c>
      <c r="T15" s="115">
        <v>160</v>
      </c>
      <c r="U15" s="115">
        <v>82</v>
      </c>
      <c r="V15" s="115">
        <v>78</v>
      </c>
      <c r="W15" s="115">
        <v>244</v>
      </c>
      <c r="X15" s="115">
        <v>138</v>
      </c>
      <c r="Y15" s="115">
        <v>106</v>
      </c>
      <c r="Z15" s="115">
        <v>1928</v>
      </c>
      <c r="AA15" s="115">
        <v>15789950</v>
      </c>
      <c r="AB15" s="115">
        <v>179</v>
      </c>
      <c r="AC15" s="115">
        <v>92</v>
      </c>
      <c r="AD15" s="115">
        <v>87</v>
      </c>
      <c r="AE15" s="115">
        <v>369</v>
      </c>
      <c r="AF15" s="115">
        <v>187</v>
      </c>
      <c r="AG15" s="115">
        <v>182</v>
      </c>
      <c r="AH15" s="115">
        <v>2156</v>
      </c>
      <c r="AI15" s="115">
        <v>6282391</v>
      </c>
    </row>
    <row r="16" spans="1:35" ht="14.25" customHeight="1">
      <c r="A16" s="150" t="s">
        <v>202</v>
      </c>
      <c r="B16" s="77" t="s">
        <v>300</v>
      </c>
      <c r="C16" s="78" t="s">
        <v>302</v>
      </c>
      <c r="D16" s="116">
        <v>22208</v>
      </c>
      <c r="E16" s="116">
        <v>11247</v>
      </c>
      <c r="F16" s="116">
        <v>10961</v>
      </c>
      <c r="G16" s="116">
        <v>23627</v>
      </c>
      <c r="H16" s="116">
        <v>11974</v>
      </c>
      <c r="I16" s="116">
        <v>11653</v>
      </c>
      <c r="J16" s="116">
        <v>270855</v>
      </c>
      <c r="K16" s="116">
        <v>559397916</v>
      </c>
      <c r="L16" s="116">
        <v>2496</v>
      </c>
      <c r="M16" s="116">
        <v>1457</v>
      </c>
      <c r="N16" s="116">
        <v>1039</v>
      </c>
      <c r="O16" s="116">
        <v>6947</v>
      </c>
      <c r="P16" s="116">
        <v>4267</v>
      </c>
      <c r="Q16" s="116">
        <v>2680</v>
      </c>
      <c r="R16" s="116">
        <v>6830</v>
      </c>
      <c r="S16" s="116">
        <v>34351529</v>
      </c>
      <c r="T16" s="116">
        <v>160</v>
      </c>
      <c r="U16" s="116">
        <v>82</v>
      </c>
      <c r="V16" s="116">
        <v>78</v>
      </c>
      <c r="W16" s="116">
        <v>244</v>
      </c>
      <c r="X16" s="116">
        <v>138</v>
      </c>
      <c r="Y16" s="116">
        <v>106</v>
      </c>
      <c r="Z16" s="116">
        <v>1928</v>
      </c>
      <c r="AA16" s="116">
        <v>15789950</v>
      </c>
      <c r="AB16" s="116">
        <v>179</v>
      </c>
      <c r="AC16" s="116">
        <v>92</v>
      </c>
      <c r="AD16" s="116">
        <v>87</v>
      </c>
      <c r="AE16" s="116">
        <v>369</v>
      </c>
      <c r="AF16" s="116">
        <v>187</v>
      </c>
      <c r="AG16" s="116">
        <v>182</v>
      </c>
      <c r="AH16" s="116">
        <v>2156</v>
      </c>
      <c r="AI16" s="116">
        <v>6282391</v>
      </c>
    </row>
    <row r="17" spans="1:35" ht="14.25" customHeight="1">
      <c r="A17" s="151"/>
      <c r="B17" s="77" t="s">
        <v>304</v>
      </c>
      <c r="C17" s="78" t="s">
        <v>495</v>
      </c>
      <c r="D17" s="116">
        <v>1169</v>
      </c>
      <c r="E17" s="116">
        <v>592</v>
      </c>
      <c r="F17" s="116">
        <v>577</v>
      </c>
      <c r="G17" s="116">
        <v>1243</v>
      </c>
      <c r="H17" s="116">
        <v>630</v>
      </c>
      <c r="I17" s="116">
        <v>613</v>
      </c>
      <c r="J17" s="116">
        <v>14256</v>
      </c>
      <c r="K17" s="116">
        <v>29441995</v>
      </c>
      <c r="L17" s="116">
        <v>0</v>
      </c>
      <c r="M17" s="116">
        <v>0</v>
      </c>
      <c r="N17" s="116">
        <v>0</v>
      </c>
      <c r="O17" s="116">
        <v>0</v>
      </c>
      <c r="P17" s="116">
        <v>0</v>
      </c>
      <c r="Q17" s="116">
        <v>0</v>
      </c>
      <c r="R17" s="116">
        <v>0</v>
      </c>
      <c r="S17" s="116">
        <v>0</v>
      </c>
      <c r="T17" s="116">
        <v>0</v>
      </c>
      <c r="U17" s="116">
        <v>0</v>
      </c>
      <c r="V17" s="116">
        <v>0</v>
      </c>
      <c r="W17" s="116">
        <v>0</v>
      </c>
      <c r="X17" s="116">
        <v>0</v>
      </c>
      <c r="Y17" s="116">
        <v>0</v>
      </c>
      <c r="Z17" s="116">
        <v>0</v>
      </c>
      <c r="AA17" s="116">
        <v>0</v>
      </c>
      <c r="AB17" s="116">
        <v>0</v>
      </c>
      <c r="AC17" s="116">
        <v>0</v>
      </c>
      <c r="AD17" s="116">
        <v>0</v>
      </c>
      <c r="AE17" s="116">
        <v>0</v>
      </c>
      <c r="AF17" s="116">
        <v>0</v>
      </c>
      <c r="AG17" s="116">
        <v>0</v>
      </c>
      <c r="AH17" s="116">
        <v>0</v>
      </c>
      <c r="AI17" s="116">
        <v>0</v>
      </c>
    </row>
    <row r="18" spans="1:35" ht="14.25" customHeight="1">
      <c r="A18" s="99" t="s">
        <v>435</v>
      </c>
      <c r="B18" s="75" t="s">
        <v>296</v>
      </c>
      <c r="C18" s="76" t="s">
        <v>298</v>
      </c>
      <c r="D18" s="115">
        <v>0</v>
      </c>
      <c r="E18" s="115">
        <v>0</v>
      </c>
      <c r="F18" s="115">
        <v>0</v>
      </c>
      <c r="G18" s="115">
        <v>0</v>
      </c>
      <c r="H18" s="115">
        <v>0</v>
      </c>
      <c r="I18" s="115">
        <v>0</v>
      </c>
      <c r="J18" s="115">
        <v>0</v>
      </c>
      <c r="K18" s="115">
        <v>0</v>
      </c>
      <c r="L18" s="115">
        <v>16</v>
      </c>
      <c r="M18" s="115">
        <v>12</v>
      </c>
      <c r="N18" s="115">
        <v>4</v>
      </c>
      <c r="O18" s="115">
        <v>192</v>
      </c>
      <c r="P18" s="115">
        <v>122</v>
      </c>
      <c r="Q18" s="115">
        <v>70</v>
      </c>
      <c r="R18" s="115">
        <v>363</v>
      </c>
      <c r="S18" s="115">
        <v>10491189</v>
      </c>
      <c r="T18" s="115">
        <v>135</v>
      </c>
      <c r="U18" s="115">
        <v>74</v>
      </c>
      <c r="V18" s="115">
        <v>61</v>
      </c>
      <c r="W18" s="115">
        <v>427</v>
      </c>
      <c r="X18" s="115">
        <v>227</v>
      </c>
      <c r="Y18" s="115">
        <v>200</v>
      </c>
      <c r="Z18" s="115">
        <v>2022</v>
      </c>
      <c r="AA18" s="115">
        <v>18263000</v>
      </c>
      <c r="AB18" s="115">
        <v>272</v>
      </c>
      <c r="AC18" s="115">
        <v>136</v>
      </c>
      <c r="AD18" s="115">
        <v>136</v>
      </c>
      <c r="AE18" s="115">
        <v>599</v>
      </c>
      <c r="AF18" s="115">
        <v>316</v>
      </c>
      <c r="AG18" s="115">
        <v>283</v>
      </c>
      <c r="AH18" s="115">
        <v>3337</v>
      </c>
      <c r="AI18" s="115">
        <v>9997080</v>
      </c>
    </row>
    <row r="19" spans="1:35" ht="14.25" customHeight="1">
      <c r="A19" s="150" t="s">
        <v>203</v>
      </c>
      <c r="B19" s="77" t="s">
        <v>300</v>
      </c>
      <c r="C19" s="78" t="s">
        <v>302</v>
      </c>
      <c r="D19" s="116">
        <v>0</v>
      </c>
      <c r="E19" s="116">
        <v>0</v>
      </c>
      <c r="F19" s="116">
        <v>0</v>
      </c>
      <c r="G19" s="116">
        <v>0</v>
      </c>
      <c r="H19" s="116">
        <v>0</v>
      </c>
      <c r="I19" s="116">
        <v>0</v>
      </c>
      <c r="J19" s="116">
        <v>0</v>
      </c>
      <c r="K19" s="116">
        <v>0</v>
      </c>
      <c r="L19" s="116">
        <v>16</v>
      </c>
      <c r="M19" s="116">
        <v>12</v>
      </c>
      <c r="N19" s="116">
        <v>4</v>
      </c>
      <c r="O19" s="116">
        <v>189</v>
      </c>
      <c r="P19" s="116">
        <v>119</v>
      </c>
      <c r="Q19" s="116">
        <v>70</v>
      </c>
      <c r="R19" s="116">
        <v>358</v>
      </c>
      <c r="S19" s="116">
        <v>10070161</v>
      </c>
      <c r="T19" s="116">
        <v>135</v>
      </c>
      <c r="U19" s="116">
        <v>74</v>
      </c>
      <c r="V19" s="116">
        <v>61</v>
      </c>
      <c r="W19" s="116">
        <v>427</v>
      </c>
      <c r="X19" s="116">
        <v>227</v>
      </c>
      <c r="Y19" s="116">
        <v>200</v>
      </c>
      <c r="Z19" s="116">
        <v>2022</v>
      </c>
      <c r="AA19" s="116">
        <v>18263000</v>
      </c>
      <c r="AB19" s="116">
        <v>263</v>
      </c>
      <c r="AC19" s="116">
        <v>131</v>
      </c>
      <c r="AD19" s="116">
        <v>132</v>
      </c>
      <c r="AE19" s="116">
        <v>583</v>
      </c>
      <c r="AF19" s="116">
        <v>307</v>
      </c>
      <c r="AG19" s="116">
        <v>276</v>
      </c>
      <c r="AH19" s="116">
        <v>3230</v>
      </c>
      <c r="AI19" s="116">
        <v>9676080</v>
      </c>
    </row>
    <row r="20" spans="1:35" ht="14.25" customHeight="1">
      <c r="A20" s="151"/>
      <c r="B20" s="79" t="s">
        <v>304</v>
      </c>
      <c r="C20" s="80" t="s">
        <v>495</v>
      </c>
      <c r="D20" s="116">
        <v>0</v>
      </c>
      <c r="E20" s="116">
        <v>0</v>
      </c>
      <c r="F20" s="116">
        <v>0</v>
      </c>
      <c r="G20" s="116">
        <v>0</v>
      </c>
      <c r="H20" s="116">
        <v>0</v>
      </c>
      <c r="I20" s="116">
        <v>0</v>
      </c>
      <c r="J20" s="116">
        <v>0</v>
      </c>
      <c r="K20" s="116">
        <v>0</v>
      </c>
      <c r="L20" s="116">
        <v>0</v>
      </c>
      <c r="M20" s="116">
        <v>0</v>
      </c>
      <c r="N20" s="116">
        <v>0</v>
      </c>
      <c r="O20" s="116">
        <v>3</v>
      </c>
      <c r="P20" s="116">
        <v>3</v>
      </c>
      <c r="Q20" s="116">
        <v>0</v>
      </c>
      <c r="R20" s="116">
        <v>5</v>
      </c>
      <c r="S20" s="116">
        <v>421028</v>
      </c>
      <c r="T20" s="116">
        <v>0</v>
      </c>
      <c r="U20" s="116">
        <v>0</v>
      </c>
      <c r="V20" s="116">
        <v>0</v>
      </c>
      <c r="W20" s="116">
        <v>0</v>
      </c>
      <c r="X20" s="116">
        <v>0</v>
      </c>
      <c r="Y20" s="116">
        <v>0</v>
      </c>
      <c r="Z20" s="116">
        <v>0</v>
      </c>
      <c r="AA20" s="116">
        <v>0</v>
      </c>
      <c r="AB20" s="116">
        <v>9</v>
      </c>
      <c r="AC20" s="116">
        <v>5</v>
      </c>
      <c r="AD20" s="116">
        <v>4</v>
      </c>
      <c r="AE20" s="116">
        <v>16</v>
      </c>
      <c r="AF20" s="116">
        <v>9</v>
      </c>
      <c r="AG20" s="116">
        <v>7</v>
      </c>
      <c r="AH20" s="116">
        <v>107</v>
      </c>
      <c r="AI20" s="116">
        <v>321000</v>
      </c>
    </row>
    <row r="21" spans="1:35" ht="14.25" customHeight="1">
      <c r="A21" s="99" t="s">
        <v>436</v>
      </c>
      <c r="B21" s="75" t="s">
        <v>296</v>
      </c>
      <c r="C21" s="76" t="s">
        <v>298</v>
      </c>
      <c r="D21" s="115">
        <v>6071</v>
      </c>
      <c r="E21" s="115">
        <v>3107</v>
      </c>
      <c r="F21" s="115">
        <v>2964</v>
      </c>
      <c r="G21" s="115">
        <v>7352</v>
      </c>
      <c r="H21" s="115">
        <v>3759</v>
      </c>
      <c r="I21" s="115">
        <v>3593</v>
      </c>
      <c r="J21" s="115">
        <v>71719</v>
      </c>
      <c r="K21" s="115">
        <v>154554445</v>
      </c>
      <c r="L21" s="115">
        <v>205</v>
      </c>
      <c r="M21" s="115">
        <v>107</v>
      </c>
      <c r="N21" s="115">
        <v>98</v>
      </c>
      <c r="O21" s="115">
        <v>3810</v>
      </c>
      <c r="P21" s="115">
        <v>2038</v>
      </c>
      <c r="Q21" s="115">
        <v>1772</v>
      </c>
      <c r="R21" s="115">
        <v>3810</v>
      </c>
      <c r="S21" s="115">
        <v>15929645</v>
      </c>
      <c r="T21" s="115">
        <v>125</v>
      </c>
      <c r="U21" s="115">
        <v>72</v>
      </c>
      <c r="V21" s="115">
        <v>53</v>
      </c>
      <c r="W21" s="115">
        <v>330</v>
      </c>
      <c r="X21" s="115">
        <v>199</v>
      </c>
      <c r="Y21" s="115">
        <v>131</v>
      </c>
      <c r="Z21" s="115">
        <v>1387</v>
      </c>
      <c r="AA21" s="115">
        <v>12101834</v>
      </c>
      <c r="AB21" s="115">
        <v>10</v>
      </c>
      <c r="AC21" s="115">
        <v>4</v>
      </c>
      <c r="AD21" s="115">
        <v>6</v>
      </c>
      <c r="AE21" s="115">
        <v>27</v>
      </c>
      <c r="AF21" s="115">
        <v>10</v>
      </c>
      <c r="AG21" s="115">
        <v>17</v>
      </c>
      <c r="AH21" s="115">
        <v>136</v>
      </c>
      <c r="AI21" s="115">
        <v>408000</v>
      </c>
    </row>
    <row r="22" spans="1:35" ht="14.25" customHeight="1">
      <c r="A22" s="150" t="s">
        <v>251</v>
      </c>
      <c r="B22" s="77" t="s">
        <v>300</v>
      </c>
      <c r="C22" s="78" t="s">
        <v>302</v>
      </c>
      <c r="D22" s="116">
        <v>5750</v>
      </c>
      <c r="E22" s="116">
        <v>2961</v>
      </c>
      <c r="F22" s="116">
        <v>2789</v>
      </c>
      <c r="G22" s="116">
        <v>6962</v>
      </c>
      <c r="H22" s="116">
        <v>3582</v>
      </c>
      <c r="I22" s="116">
        <v>3380</v>
      </c>
      <c r="J22" s="116">
        <v>67831</v>
      </c>
      <c r="K22" s="116">
        <v>146175805</v>
      </c>
      <c r="L22" s="116">
        <v>205</v>
      </c>
      <c r="M22" s="116">
        <v>107</v>
      </c>
      <c r="N22" s="116">
        <v>98</v>
      </c>
      <c r="O22" s="116">
        <v>3810</v>
      </c>
      <c r="P22" s="116">
        <v>2038</v>
      </c>
      <c r="Q22" s="116">
        <v>1772</v>
      </c>
      <c r="R22" s="116">
        <v>3810</v>
      </c>
      <c r="S22" s="116">
        <v>15929645</v>
      </c>
      <c r="T22" s="116">
        <v>125</v>
      </c>
      <c r="U22" s="116">
        <v>72</v>
      </c>
      <c r="V22" s="116">
        <v>53</v>
      </c>
      <c r="W22" s="116">
        <v>330</v>
      </c>
      <c r="X22" s="116">
        <v>199</v>
      </c>
      <c r="Y22" s="116">
        <v>131</v>
      </c>
      <c r="Z22" s="116">
        <v>1387</v>
      </c>
      <c r="AA22" s="116">
        <v>12101834</v>
      </c>
      <c r="AB22" s="116">
        <v>8</v>
      </c>
      <c r="AC22" s="116">
        <v>4</v>
      </c>
      <c r="AD22" s="116">
        <v>4</v>
      </c>
      <c r="AE22" s="116">
        <v>25</v>
      </c>
      <c r="AF22" s="116">
        <v>10</v>
      </c>
      <c r="AG22" s="116">
        <v>15</v>
      </c>
      <c r="AH22" s="116">
        <v>125</v>
      </c>
      <c r="AI22" s="116">
        <v>375000</v>
      </c>
    </row>
    <row r="23" spans="1:35" ht="14.25" customHeight="1">
      <c r="A23" s="151"/>
      <c r="B23" s="79" t="s">
        <v>304</v>
      </c>
      <c r="C23" s="80" t="s">
        <v>495</v>
      </c>
      <c r="D23" s="116">
        <v>321</v>
      </c>
      <c r="E23" s="116">
        <v>146</v>
      </c>
      <c r="F23" s="116">
        <v>175</v>
      </c>
      <c r="G23" s="116">
        <v>390</v>
      </c>
      <c r="H23" s="116">
        <v>177</v>
      </c>
      <c r="I23" s="116">
        <v>213</v>
      </c>
      <c r="J23" s="116">
        <v>3888</v>
      </c>
      <c r="K23" s="116">
        <v>8378640</v>
      </c>
      <c r="L23" s="116">
        <v>0</v>
      </c>
      <c r="M23" s="116">
        <v>0</v>
      </c>
      <c r="N23" s="116">
        <v>0</v>
      </c>
      <c r="O23" s="116">
        <v>0</v>
      </c>
      <c r="P23" s="116">
        <v>0</v>
      </c>
      <c r="Q23" s="116">
        <v>0</v>
      </c>
      <c r="R23" s="116">
        <v>0</v>
      </c>
      <c r="S23" s="116">
        <v>0</v>
      </c>
      <c r="T23" s="116">
        <v>0</v>
      </c>
      <c r="U23" s="116">
        <v>0</v>
      </c>
      <c r="V23" s="116">
        <v>0</v>
      </c>
      <c r="W23" s="116">
        <v>0</v>
      </c>
      <c r="X23" s="116">
        <v>0</v>
      </c>
      <c r="Y23" s="116">
        <v>0</v>
      </c>
      <c r="Z23" s="116">
        <v>0</v>
      </c>
      <c r="AA23" s="116">
        <v>0</v>
      </c>
      <c r="AB23" s="116">
        <v>2</v>
      </c>
      <c r="AC23" s="116">
        <v>0</v>
      </c>
      <c r="AD23" s="116">
        <v>2</v>
      </c>
      <c r="AE23" s="116">
        <v>2</v>
      </c>
      <c r="AF23" s="116">
        <v>0</v>
      </c>
      <c r="AG23" s="116">
        <v>2</v>
      </c>
      <c r="AH23" s="116">
        <v>11</v>
      </c>
      <c r="AI23" s="116">
        <v>33000</v>
      </c>
    </row>
    <row r="24" spans="1:35" ht="14.25" customHeight="1">
      <c r="A24" s="99" t="s">
        <v>437</v>
      </c>
      <c r="B24" s="75" t="s">
        <v>296</v>
      </c>
      <c r="C24" s="76" t="s">
        <v>298</v>
      </c>
      <c r="D24" s="115">
        <v>12219</v>
      </c>
      <c r="E24" s="115">
        <v>6297</v>
      </c>
      <c r="F24" s="115">
        <v>5922</v>
      </c>
      <c r="G24" s="115">
        <v>14026</v>
      </c>
      <c r="H24" s="115">
        <v>7213</v>
      </c>
      <c r="I24" s="115">
        <v>6813</v>
      </c>
      <c r="J24" s="115">
        <v>151260</v>
      </c>
      <c r="K24" s="115">
        <v>309024265</v>
      </c>
      <c r="L24" s="115">
        <v>2011</v>
      </c>
      <c r="M24" s="115">
        <v>1425</v>
      </c>
      <c r="N24" s="115">
        <v>586</v>
      </c>
      <c r="O24" s="115">
        <v>2410</v>
      </c>
      <c r="P24" s="115">
        <v>1702</v>
      </c>
      <c r="Q24" s="115">
        <v>708</v>
      </c>
      <c r="R24" s="115">
        <v>7828</v>
      </c>
      <c r="S24" s="115">
        <v>74620401</v>
      </c>
      <c r="T24" s="115">
        <v>150</v>
      </c>
      <c r="U24" s="115">
        <v>92</v>
      </c>
      <c r="V24" s="115">
        <v>58</v>
      </c>
      <c r="W24" s="115">
        <v>250</v>
      </c>
      <c r="X24" s="115">
        <v>153</v>
      </c>
      <c r="Y24" s="115">
        <v>97</v>
      </c>
      <c r="Z24" s="115">
        <v>1945</v>
      </c>
      <c r="AA24" s="115">
        <v>18144432</v>
      </c>
      <c r="AB24" s="115">
        <v>26</v>
      </c>
      <c r="AC24" s="115">
        <v>16</v>
      </c>
      <c r="AD24" s="115">
        <v>10</v>
      </c>
      <c r="AE24" s="115">
        <v>66</v>
      </c>
      <c r="AF24" s="115">
        <v>41</v>
      </c>
      <c r="AG24" s="115">
        <v>25</v>
      </c>
      <c r="AH24" s="115">
        <v>271</v>
      </c>
      <c r="AI24" s="115">
        <v>758895</v>
      </c>
    </row>
    <row r="25" spans="1:35" ht="14.25" customHeight="1">
      <c r="A25" s="150" t="s">
        <v>204</v>
      </c>
      <c r="B25" s="77" t="s">
        <v>300</v>
      </c>
      <c r="C25" s="78" t="s">
        <v>302</v>
      </c>
      <c r="D25" s="116">
        <v>11385</v>
      </c>
      <c r="E25" s="116">
        <v>5865</v>
      </c>
      <c r="F25" s="116">
        <v>5520</v>
      </c>
      <c r="G25" s="116">
        <v>13014</v>
      </c>
      <c r="H25" s="116">
        <v>6685</v>
      </c>
      <c r="I25" s="116">
        <v>6329</v>
      </c>
      <c r="J25" s="116">
        <v>141017</v>
      </c>
      <c r="K25" s="116">
        <v>288056844</v>
      </c>
      <c r="L25" s="116">
        <v>1991</v>
      </c>
      <c r="M25" s="116">
        <v>1414</v>
      </c>
      <c r="N25" s="116">
        <v>577</v>
      </c>
      <c r="O25" s="116">
        <v>2382</v>
      </c>
      <c r="P25" s="116">
        <v>1685</v>
      </c>
      <c r="Q25" s="116">
        <v>697</v>
      </c>
      <c r="R25" s="116">
        <v>7745</v>
      </c>
      <c r="S25" s="116">
        <v>73895001</v>
      </c>
      <c r="T25" s="116">
        <v>150</v>
      </c>
      <c r="U25" s="116">
        <v>92</v>
      </c>
      <c r="V25" s="116">
        <v>58</v>
      </c>
      <c r="W25" s="116">
        <v>250</v>
      </c>
      <c r="X25" s="116">
        <v>153</v>
      </c>
      <c r="Y25" s="116">
        <v>97</v>
      </c>
      <c r="Z25" s="116">
        <v>1945</v>
      </c>
      <c r="AA25" s="116">
        <v>18144432</v>
      </c>
      <c r="AB25" s="116">
        <v>26</v>
      </c>
      <c r="AC25" s="116">
        <v>16</v>
      </c>
      <c r="AD25" s="116">
        <v>10</v>
      </c>
      <c r="AE25" s="116">
        <v>63</v>
      </c>
      <c r="AF25" s="116">
        <v>39</v>
      </c>
      <c r="AG25" s="116">
        <v>24</v>
      </c>
      <c r="AH25" s="116">
        <v>260</v>
      </c>
      <c r="AI25" s="116">
        <v>725895</v>
      </c>
    </row>
    <row r="26" spans="1:35" ht="14.25" customHeight="1">
      <c r="A26" s="151"/>
      <c r="B26" s="79" t="s">
        <v>304</v>
      </c>
      <c r="C26" s="80" t="s">
        <v>495</v>
      </c>
      <c r="D26" s="116">
        <v>834</v>
      </c>
      <c r="E26" s="116">
        <v>432</v>
      </c>
      <c r="F26" s="116">
        <v>402</v>
      </c>
      <c r="G26" s="116">
        <v>1012</v>
      </c>
      <c r="H26" s="116">
        <v>528</v>
      </c>
      <c r="I26" s="116">
        <v>484</v>
      </c>
      <c r="J26" s="116">
        <v>10243</v>
      </c>
      <c r="K26" s="116">
        <v>20967421</v>
      </c>
      <c r="L26" s="116">
        <v>20</v>
      </c>
      <c r="M26" s="116">
        <v>11</v>
      </c>
      <c r="N26" s="116">
        <v>9</v>
      </c>
      <c r="O26" s="116">
        <v>28</v>
      </c>
      <c r="P26" s="116">
        <v>17</v>
      </c>
      <c r="Q26" s="116">
        <v>11</v>
      </c>
      <c r="R26" s="116">
        <v>83</v>
      </c>
      <c r="S26" s="116">
        <v>725400</v>
      </c>
      <c r="T26" s="116">
        <v>0</v>
      </c>
      <c r="U26" s="116">
        <v>0</v>
      </c>
      <c r="V26" s="116">
        <v>0</v>
      </c>
      <c r="W26" s="116">
        <v>0</v>
      </c>
      <c r="X26" s="116">
        <v>0</v>
      </c>
      <c r="Y26" s="116">
        <v>0</v>
      </c>
      <c r="Z26" s="116">
        <v>0</v>
      </c>
      <c r="AA26" s="116">
        <v>0</v>
      </c>
      <c r="AB26" s="116">
        <v>0</v>
      </c>
      <c r="AC26" s="116">
        <v>0</v>
      </c>
      <c r="AD26" s="116">
        <v>0</v>
      </c>
      <c r="AE26" s="116">
        <v>3</v>
      </c>
      <c r="AF26" s="116">
        <v>2</v>
      </c>
      <c r="AG26" s="116">
        <v>1</v>
      </c>
      <c r="AH26" s="116">
        <v>11</v>
      </c>
      <c r="AI26" s="116">
        <v>33000</v>
      </c>
    </row>
    <row r="27" spans="1:35" ht="14.25" customHeight="1">
      <c r="A27" s="99" t="s">
        <v>438</v>
      </c>
      <c r="B27" s="75" t="s">
        <v>296</v>
      </c>
      <c r="C27" s="76" t="s">
        <v>298</v>
      </c>
      <c r="D27" s="115">
        <v>6729</v>
      </c>
      <c r="E27" s="115">
        <v>3432</v>
      </c>
      <c r="F27" s="115">
        <v>3297</v>
      </c>
      <c r="G27" s="115">
        <v>7486</v>
      </c>
      <c r="H27" s="115">
        <v>3818</v>
      </c>
      <c r="I27" s="115">
        <v>3668</v>
      </c>
      <c r="J27" s="115">
        <v>80271</v>
      </c>
      <c r="K27" s="115">
        <v>164180105</v>
      </c>
      <c r="L27" s="115">
        <v>3</v>
      </c>
      <c r="M27" s="115">
        <v>1</v>
      </c>
      <c r="N27" s="115">
        <v>2</v>
      </c>
      <c r="O27" s="115">
        <v>110</v>
      </c>
      <c r="P27" s="115">
        <v>45</v>
      </c>
      <c r="Q27" s="115">
        <v>65</v>
      </c>
      <c r="R27" s="115">
        <v>116</v>
      </c>
      <c r="S27" s="115">
        <v>2285490</v>
      </c>
      <c r="T27" s="115">
        <v>48</v>
      </c>
      <c r="U27" s="115">
        <v>23</v>
      </c>
      <c r="V27" s="115">
        <v>25</v>
      </c>
      <c r="W27" s="115">
        <v>147</v>
      </c>
      <c r="X27" s="115">
        <v>79</v>
      </c>
      <c r="Y27" s="115">
        <v>68</v>
      </c>
      <c r="Z27" s="115">
        <v>490</v>
      </c>
      <c r="AA27" s="115">
        <v>5061250</v>
      </c>
      <c r="AB27" s="115">
        <v>112</v>
      </c>
      <c r="AC27" s="115">
        <v>50</v>
      </c>
      <c r="AD27" s="115">
        <v>62</v>
      </c>
      <c r="AE27" s="115">
        <v>288</v>
      </c>
      <c r="AF27" s="115">
        <v>135</v>
      </c>
      <c r="AG27" s="115">
        <v>153</v>
      </c>
      <c r="AH27" s="115">
        <v>1516</v>
      </c>
      <c r="AI27" s="115">
        <v>4548000</v>
      </c>
    </row>
    <row r="28" spans="1:35" ht="14.25" customHeight="1">
      <c r="A28" s="150" t="s">
        <v>205</v>
      </c>
      <c r="B28" s="77" t="s">
        <v>300</v>
      </c>
      <c r="C28" s="78" t="s">
        <v>302</v>
      </c>
      <c r="D28" s="116">
        <v>6575</v>
      </c>
      <c r="E28" s="116">
        <v>3360</v>
      </c>
      <c r="F28" s="116">
        <v>3215</v>
      </c>
      <c r="G28" s="116">
        <v>7316</v>
      </c>
      <c r="H28" s="116">
        <v>3740</v>
      </c>
      <c r="I28" s="116">
        <v>3576</v>
      </c>
      <c r="J28" s="116">
        <v>78425</v>
      </c>
      <c r="K28" s="116">
        <v>160404021</v>
      </c>
      <c r="L28" s="116">
        <v>3</v>
      </c>
      <c r="M28" s="116">
        <v>1</v>
      </c>
      <c r="N28" s="116">
        <v>2</v>
      </c>
      <c r="O28" s="116">
        <v>110</v>
      </c>
      <c r="P28" s="116">
        <v>45</v>
      </c>
      <c r="Q28" s="116">
        <v>65</v>
      </c>
      <c r="R28" s="116">
        <v>116</v>
      </c>
      <c r="S28" s="116">
        <v>2285490</v>
      </c>
      <c r="T28" s="116">
        <v>48</v>
      </c>
      <c r="U28" s="116">
        <v>23</v>
      </c>
      <c r="V28" s="116">
        <v>25</v>
      </c>
      <c r="W28" s="116">
        <v>147</v>
      </c>
      <c r="X28" s="116">
        <v>79</v>
      </c>
      <c r="Y28" s="116">
        <v>68</v>
      </c>
      <c r="Z28" s="116">
        <v>490</v>
      </c>
      <c r="AA28" s="116">
        <v>5061250</v>
      </c>
      <c r="AB28" s="116">
        <v>111</v>
      </c>
      <c r="AC28" s="116">
        <v>50</v>
      </c>
      <c r="AD28" s="116">
        <v>61</v>
      </c>
      <c r="AE28" s="116">
        <v>278</v>
      </c>
      <c r="AF28" s="116">
        <v>130</v>
      </c>
      <c r="AG28" s="116">
        <v>148</v>
      </c>
      <c r="AH28" s="116">
        <v>1463</v>
      </c>
      <c r="AI28" s="116">
        <v>4389000</v>
      </c>
    </row>
    <row r="29" spans="1:35" ht="14.25" customHeight="1">
      <c r="A29" s="151"/>
      <c r="B29" s="79" t="s">
        <v>304</v>
      </c>
      <c r="C29" s="80" t="s">
        <v>495</v>
      </c>
      <c r="D29" s="116">
        <v>154</v>
      </c>
      <c r="E29" s="116">
        <v>72</v>
      </c>
      <c r="F29" s="116">
        <v>82</v>
      </c>
      <c r="G29" s="116">
        <v>170</v>
      </c>
      <c r="H29" s="116">
        <v>78</v>
      </c>
      <c r="I29" s="116">
        <v>92</v>
      </c>
      <c r="J29" s="116">
        <v>1846</v>
      </c>
      <c r="K29" s="116">
        <v>3776084</v>
      </c>
      <c r="L29" s="116">
        <v>0</v>
      </c>
      <c r="M29" s="116">
        <v>0</v>
      </c>
      <c r="N29" s="116">
        <v>0</v>
      </c>
      <c r="O29" s="116">
        <v>0</v>
      </c>
      <c r="P29" s="116">
        <v>0</v>
      </c>
      <c r="Q29" s="116">
        <v>0</v>
      </c>
      <c r="R29" s="116">
        <v>0</v>
      </c>
      <c r="S29" s="116">
        <v>0</v>
      </c>
      <c r="T29" s="116">
        <v>0</v>
      </c>
      <c r="U29" s="116">
        <v>0</v>
      </c>
      <c r="V29" s="116">
        <v>0</v>
      </c>
      <c r="W29" s="116">
        <v>0</v>
      </c>
      <c r="X29" s="116">
        <v>0</v>
      </c>
      <c r="Y29" s="116">
        <v>0</v>
      </c>
      <c r="Z29" s="116">
        <v>0</v>
      </c>
      <c r="AA29" s="116">
        <v>0</v>
      </c>
      <c r="AB29" s="116">
        <v>1</v>
      </c>
      <c r="AC29" s="116">
        <v>0</v>
      </c>
      <c r="AD29" s="116">
        <v>1</v>
      </c>
      <c r="AE29" s="116">
        <v>10</v>
      </c>
      <c r="AF29" s="116">
        <v>5</v>
      </c>
      <c r="AG29" s="116">
        <v>5</v>
      </c>
      <c r="AH29" s="116">
        <v>53</v>
      </c>
      <c r="AI29" s="116">
        <v>159000</v>
      </c>
    </row>
    <row r="30" spans="1:35" ht="14.25" customHeight="1">
      <c r="A30" s="105" t="s">
        <v>279</v>
      </c>
      <c r="B30" s="75" t="s">
        <v>296</v>
      </c>
      <c r="C30" s="76" t="s">
        <v>298</v>
      </c>
      <c r="D30" s="115">
        <v>9819</v>
      </c>
      <c r="E30" s="115">
        <v>4939</v>
      </c>
      <c r="F30" s="115">
        <v>4880</v>
      </c>
      <c r="G30" s="115">
        <v>11623</v>
      </c>
      <c r="H30" s="115">
        <v>5816</v>
      </c>
      <c r="I30" s="115">
        <v>5807</v>
      </c>
      <c r="J30" s="115">
        <v>120505</v>
      </c>
      <c r="K30" s="115">
        <v>270936363</v>
      </c>
      <c r="L30" s="115">
        <v>22</v>
      </c>
      <c r="M30" s="115">
        <v>13</v>
      </c>
      <c r="N30" s="115">
        <v>9</v>
      </c>
      <c r="O30" s="115">
        <v>98</v>
      </c>
      <c r="P30" s="115">
        <v>58</v>
      </c>
      <c r="Q30" s="115">
        <v>40</v>
      </c>
      <c r="R30" s="115">
        <v>102</v>
      </c>
      <c r="S30" s="115">
        <v>1856237</v>
      </c>
      <c r="T30" s="115">
        <v>112</v>
      </c>
      <c r="U30" s="115">
        <v>62</v>
      </c>
      <c r="V30" s="115">
        <v>50</v>
      </c>
      <c r="W30" s="115">
        <v>223</v>
      </c>
      <c r="X30" s="115">
        <v>130</v>
      </c>
      <c r="Y30" s="115">
        <v>93</v>
      </c>
      <c r="Z30" s="115">
        <v>1396</v>
      </c>
      <c r="AA30" s="115">
        <v>11749110</v>
      </c>
      <c r="AB30" s="115">
        <v>187</v>
      </c>
      <c r="AC30" s="115">
        <v>97</v>
      </c>
      <c r="AD30" s="115">
        <v>90</v>
      </c>
      <c r="AE30" s="115">
        <v>409</v>
      </c>
      <c r="AF30" s="115">
        <v>215</v>
      </c>
      <c r="AG30" s="115">
        <v>194</v>
      </c>
      <c r="AH30" s="115">
        <v>2173</v>
      </c>
      <c r="AI30" s="115">
        <v>6334957</v>
      </c>
    </row>
    <row r="31" spans="1:35" ht="14.25" customHeight="1">
      <c r="A31" s="150" t="s">
        <v>206</v>
      </c>
      <c r="B31" s="77" t="s">
        <v>300</v>
      </c>
      <c r="C31" s="78" t="s">
        <v>302</v>
      </c>
      <c r="D31" s="116">
        <v>9366</v>
      </c>
      <c r="E31" s="116">
        <v>4690</v>
      </c>
      <c r="F31" s="116">
        <v>4676</v>
      </c>
      <c r="G31" s="116">
        <v>11087</v>
      </c>
      <c r="H31" s="116">
        <v>5529</v>
      </c>
      <c r="I31" s="116">
        <v>5558</v>
      </c>
      <c r="J31" s="116">
        <v>115907</v>
      </c>
      <c r="K31" s="116">
        <v>260653777</v>
      </c>
      <c r="L31" s="116">
        <v>22</v>
      </c>
      <c r="M31" s="116">
        <v>13</v>
      </c>
      <c r="N31" s="116">
        <v>9</v>
      </c>
      <c r="O31" s="116">
        <v>98</v>
      </c>
      <c r="P31" s="116">
        <v>58</v>
      </c>
      <c r="Q31" s="116">
        <v>40</v>
      </c>
      <c r="R31" s="116">
        <v>102</v>
      </c>
      <c r="S31" s="116">
        <v>1856237</v>
      </c>
      <c r="T31" s="116">
        <v>100</v>
      </c>
      <c r="U31" s="116">
        <v>57</v>
      </c>
      <c r="V31" s="116">
        <v>43</v>
      </c>
      <c r="W31" s="116">
        <v>204</v>
      </c>
      <c r="X31" s="116">
        <v>122</v>
      </c>
      <c r="Y31" s="116">
        <v>82</v>
      </c>
      <c r="Z31" s="116">
        <v>1272</v>
      </c>
      <c r="AA31" s="116">
        <v>10707860</v>
      </c>
      <c r="AB31" s="116">
        <v>176</v>
      </c>
      <c r="AC31" s="116">
        <v>90</v>
      </c>
      <c r="AD31" s="116">
        <v>86</v>
      </c>
      <c r="AE31" s="116">
        <v>385</v>
      </c>
      <c r="AF31" s="116">
        <v>203</v>
      </c>
      <c r="AG31" s="116">
        <v>182</v>
      </c>
      <c r="AH31" s="116">
        <v>2030</v>
      </c>
      <c r="AI31" s="116">
        <v>5919535</v>
      </c>
    </row>
    <row r="32" spans="1:35" ht="14.25" customHeight="1">
      <c r="A32" s="151"/>
      <c r="B32" s="79" t="s">
        <v>304</v>
      </c>
      <c r="C32" s="80" t="s">
        <v>495</v>
      </c>
      <c r="D32" s="116">
        <v>453</v>
      </c>
      <c r="E32" s="116">
        <v>249</v>
      </c>
      <c r="F32" s="116">
        <v>204</v>
      </c>
      <c r="G32" s="116">
        <v>536</v>
      </c>
      <c r="H32" s="116">
        <v>287</v>
      </c>
      <c r="I32" s="116">
        <v>249</v>
      </c>
      <c r="J32" s="116">
        <v>4598</v>
      </c>
      <c r="K32" s="116">
        <v>10282586</v>
      </c>
      <c r="L32" s="116">
        <v>0</v>
      </c>
      <c r="M32" s="116">
        <v>0</v>
      </c>
      <c r="N32" s="116">
        <v>0</v>
      </c>
      <c r="O32" s="116">
        <v>0</v>
      </c>
      <c r="P32" s="116">
        <v>0</v>
      </c>
      <c r="Q32" s="116">
        <v>0</v>
      </c>
      <c r="R32" s="116">
        <v>0</v>
      </c>
      <c r="S32" s="116">
        <v>0</v>
      </c>
      <c r="T32" s="116">
        <v>12</v>
      </c>
      <c r="U32" s="116">
        <v>5</v>
      </c>
      <c r="V32" s="116">
        <v>7</v>
      </c>
      <c r="W32" s="116">
        <v>19</v>
      </c>
      <c r="X32" s="116">
        <v>8</v>
      </c>
      <c r="Y32" s="116">
        <v>11</v>
      </c>
      <c r="Z32" s="116">
        <v>124</v>
      </c>
      <c r="AA32" s="116">
        <v>1041250</v>
      </c>
      <c r="AB32" s="116">
        <v>11</v>
      </c>
      <c r="AC32" s="116">
        <v>7</v>
      </c>
      <c r="AD32" s="116">
        <v>4</v>
      </c>
      <c r="AE32" s="116">
        <v>24</v>
      </c>
      <c r="AF32" s="116">
        <v>12</v>
      </c>
      <c r="AG32" s="116">
        <v>12</v>
      </c>
      <c r="AH32" s="116">
        <v>143</v>
      </c>
      <c r="AI32" s="116">
        <v>415422</v>
      </c>
    </row>
    <row r="33" spans="1:35" ht="14.25" customHeight="1">
      <c r="A33" s="99" t="s">
        <v>418</v>
      </c>
      <c r="B33" s="75" t="s">
        <v>296</v>
      </c>
      <c r="C33" s="76" t="s">
        <v>298</v>
      </c>
      <c r="D33" s="115">
        <v>1482</v>
      </c>
      <c r="E33" s="115">
        <v>731</v>
      </c>
      <c r="F33" s="115">
        <v>751</v>
      </c>
      <c r="G33" s="115">
        <v>1672</v>
      </c>
      <c r="H33" s="115">
        <v>838</v>
      </c>
      <c r="I33" s="115">
        <v>834</v>
      </c>
      <c r="J33" s="115">
        <v>16640</v>
      </c>
      <c r="K33" s="115">
        <v>34062080</v>
      </c>
      <c r="L33" s="115">
        <v>6</v>
      </c>
      <c r="M33" s="115">
        <v>3</v>
      </c>
      <c r="N33" s="115">
        <v>3</v>
      </c>
      <c r="O33" s="115">
        <v>16</v>
      </c>
      <c r="P33" s="115">
        <v>11</v>
      </c>
      <c r="Q33" s="115">
        <v>5</v>
      </c>
      <c r="R33" s="115">
        <v>16</v>
      </c>
      <c r="S33" s="115">
        <v>300367</v>
      </c>
      <c r="T33" s="115">
        <v>19</v>
      </c>
      <c r="U33" s="115">
        <v>10</v>
      </c>
      <c r="V33" s="115">
        <v>9</v>
      </c>
      <c r="W33" s="115">
        <v>24</v>
      </c>
      <c r="X33" s="115">
        <v>13</v>
      </c>
      <c r="Y33" s="115">
        <v>11</v>
      </c>
      <c r="Z33" s="115">
        <v>125</v>
      </c>
      <c r="AA33" s="115">
        <v>948750</v>
      </c>
      <c r="AB33" s="115">
        <v>0</v>
      </c>
      <c r="AC33" s="115">
        <v>0</v>
      </c>
      <c r="AD33" s="115">
        <v>0</v>
      </c>
      <c r="AE33" s="115">
        <v>0</v>
      </c>
      <c r="AF33" s="115">
        <v>0</v>
      </c>
      <c r="AG33" s="115">
        <v>0</v>
      </c>
      <c r="AH33" s="115">
        <v>0</v>
      </c>
      <c r="AI33" s="115">
        <v>0</v>
      </c>
    </row>
    <row r="34" spans="1:35" ht="14.25" customHeight="1">
      <c r="A34" s="150" t="s">
        <v>208</v>
      </c>
      <c r="B34" s="77" t="s">
        <v>300</v>
      </c>
      <c r="C34" s="78" t="s">
        <v>302</v>
      </c>
      <c r="D34" s="116">
        <v>1219</v>
      </c>
      <c r="E34" s="116">
        <v>600</v>
      </c>
      <c r="F34" s="116">
        <v>619</v>
      </c>
      <c r="G34" s="116">
        <v>1355</v>
      </c>
      <c r="H34" s="116">
        <v>686</v>
      </c>
      <c r="I34" s="116">
        <v>669</v>
      </c>
      <c r="J34" s="116">
        <v>13852</v>
      </c>
      <c r="K34" s="116">
        <v>28355044</v>
      </c>
      <c r="L34" s="116">
        <v>6</v>
      </c>
      <c r="M34" s="116">
        <v>3</v>
      </c>
      <c r="N34" s="116">
        <v>3</v>
      </c>
      <c r="O34" s="116">
        <v>16</v>
      </c>
      <c r="P34" s="116">
        <v>11</v>
      </c>
      <c r="Q34" s="116">
        <v>5</v>
      </c>
      <c r="R34" s="116">
        <v>16</v>
      </c>
      <c r="S34" s="116">
        <v>300367</v>
      </c>
      <c r="T34" s="116">
        <v>18</v>
      </c>
      <c r="U34" s="116">
        <v>9</v>
      </c>
      <c r="V34" s="116">
        <v>9</v>
      </c>
      <c r="W34" s="116">
        <v>21</v>
      </c>
      <c r="X34" s="116">
        <v>10</v>
      </c>
      <c r="Y34" s="116">
        <v>11</v>
      </c>
      <c r="Z34" s="116">
        <v>113</v>
      </c>
      <c r="AA34" s="116">
        <v>917750</v>
      </c>
      <c r="AB34" s="116">
        <v>0</v>
      </c>
      <c r="AC34" s="116">
        <v>0</v>
      </c>
      <c r="AD34" s="116">
        <v>0</v>
      </c>
      <c r="AE34" s="116">
        <v>0</v>
      </c>
      <c r="AF34" s="116">
        <v>0</v>
      </c>
      <c r="AG34" s="116">
        <v>0</v>
      </c>
      <c r="AH34" s="116">
        <v>0</v>
      </c>
      <c r="AI34" s="116">
        <v>0</v>
      </c>
    </row>
    <row r="35" spans="1:35" ht="14.25" customHeight="1">
      <c r="A35" s="151"/>
      <c r="B35" s="79" t="s">
        <v>304</v>
      </c>
      <c r="C35" s="80" t="s">
        <v>495</v>
      </c>
      <c r="D35" s="116">
        <v>263</v>
      </c>
      <c r="E35" s="116">
        <v>131</v>
      </c>
      <c r="F35" s="116">
        <v>132</v>
      </c>
      <c r="G35" s="116">
        <v>317</v>
      </c>
      <c r="H35" s="116">
        <v>152</v>
      </c>
      <c r="I35" s="116">
        <v>165</v>
      </c>
      <c r="J35" s="116">
        <v>2788</v>
      </c>
      <c r="K35" s="116">
        <v>5707036</v>
      </c>
      <c r="L35" s="116">
        <v>0</v>
      </c>
      <c r="M35" s="116">
        <v>0</v>
      </c>
      <c r="N35" s="116">
        <v>0</v>
      </c>
      <c r="O35" s="116">
        <v>0</v>
      </c>
      <c r="P35" s="116">
        <v>0</v>
      </c>
      <c r="Q35" s="116">
        <v>0</v>
      </c>
      <c r="R35" s="116">
        <v>0</v>
      </c>
      <c r="S35" s="116">
        <v>0</v>
      </c>
      <c r="T35" s="116">
        <v>1</v>
      </c>
      <c r="U35" s="116">
        <v>1</v>
      </c>
      <c r="V35" s="116">
        <v>0</v>
      </c>
      <c r="W35" s="116">
        <v>3</v>
      </c>
      <c r="X35" s="116">
        <v>3</v>
      </c>
      <c r="Y35" s="116">
        <v>0</v>
      </c>
      <c r="Z35" s="116">
        <v>12</v>
      </c>
      <c r="AA35" s="116">
        <v>31000</v>
      </c>
      <c r="AB35" s="116">
        <v>0</v>
      </c>
      <c r="AC35" s="116">
        <v>0</v>
      </c>
      <c r="AD35" s="116">
        <v>0</v>
      </c>
      <c r="AE35" s="116">
        <v>0</v>
      </c>
      <c r="AF35" s="116">
        <v>0</v>
      </c>
      <c r="AG35" s="116">
        <v>0</v>
      </c>
      <c r="AH35" s="116">
        <v>0</v>
      </c>
      <c r="AI35" s="116">
        <v>0</v>
      </c>
    </row>
    <row r="36" spans="1:35" ht="14.25" customHeight="1">
      <c r="A36" s="99" t="s">
        <v>419</v>
      </c>
      <c r="B36" s="75" t="s">
        <v>296</v>
      </c>
      <c r="C36" s="76" t="s">
        <v>298</v>
      </c>
      <c r="D36" s="115">
        <v>1274</v>
      </c>
      <c r="E36" s="115">
        <v>656</v>
      </c>
      <c r="F36" s="115">
        <v>618</v>
      </c>
      <c r="G36" s="115">
        <v>1809</v>
      </c>
      <c r="H36" s="115">
        <v>917</v>
      </c>
      <c r="I36" s="115">
        <v>892</v>
      </c>
      <c r="J36" s="115">
        <v>15215</v>
      </c>
      <c r="K36" s="115">
        <v>31083929</v>
      </c>
      <c r="L36" s="115">
        <v>5</v>
      </c>
      <c r="M36" s="115">
        <v>3</v>
      </c>
      <c r="N36" s="115">
        <v>2</v>
      </c>
      <c r="O36" s="115">
        <v>42</v>
      </c>
      <c r="P36" s="115">
        <v>20</v>
      </c>
      <c r="Q36" s="115">
        <v>22</v>
      </c>
      <c r="R36" s="115">
        <v>44</v>
      </c>
      <c r="S36" s="115">
        <v>1732683</v>
      </c>
      <c r="T36" s="115">
        <v>17</v>
      </c>
      <c r="U36" s="115">
        <v>8</v>
      </c>
      <c r="V36" s="115">
        <v>9</v>
      </c>
      <c r="W36" s="115">
        <v>44</v>
      </c>
      <c r="X36" s="115">
        <v>22</v>
      </c>
      <c r="Y36" s="115">
        <v>22</v>
      </c>
      <c r="Z36" s="115">
        <v>167</v>
      </c>
      <c r="AA36" s="115">
        <v>1745000</v>
      </c>
      <c r="AB36" s="115">
        <v>70</v>
      </c>
      <c r="AC36" s="115">
        <v>42</v>
      </c>
      <c r="AD36" s="115">
        <v>28</v>
      </c>
      <c r="AE36" s="115">
        <v>193</v>
      </c>
      <c r="AF36" s="115">
        <v>98</v>
      </c>
      <c r="AG36" s="115">
        <v>95</v>
      </c>
      <c r="AH36" s="115">
        <v>982</v>
      </c>
      <c r="AI36" s="115">
        <v>2833650</v>
      </c>
    </row>
    <row r="37" spans="1:35" ht="14.25" customHeight="1">
      <c r="A37" s="150" t="s">
        <v>210</v>
      </c>
      <c r="B37" s="77" t="s">
        <v>300</v>
      </c>
      <c r="C37" s="78" t="s">
        <v>302</v>
      </c>
      <c r="D37" s="116">
        <v>967</v>
      </c>
      <c r="E37" s="116">
        <v>507</v>
      </c>
      <c r="F37" s="116">
        <v>460</v>
      </c>
      <c r="G37" s="116">
        <v>1377</v>
      </c>
      <c r="H37" s="116">
        <v>713</v>
      </c>
      <c r="I37" s="116">
        <v>664</v>
      </c>
      <c r="J37" s="116">
        <v>11613</v>
      </c>
      <c r="K37" s="116">
        <v>23710635</v>
      </c>
      <c r="L37" s="116">
        <v>2</v>
      </c>
      <c r="M37" s="116">
        <v>1</v>
      </c>
      <c r="N37" s="116">
        <v>1</v>
      </c>
      <c r="O37" s="116">
        <v>27</v>
      </c>
      <c r="P37" s="116">
        <v>14</v>
      </c>
      <c r="Q37" s="116">
        <v>13</v>
      </c>
      <c r="R37" s="116">
        <v>28</v>
      </c>
      <c r="S37" s="116">
        <v>1285940</v>
      </c>
      <c r="T37" s="116">
        <v>16</v>
      </c>
      <c r="U37" s="116">
        <v>8</v>
      </c>
      <c r="V37" s="116">
        <v>8</v>
      </c>
      <c r="W37" s="116">
        <v>31</v>
      </c>
      <c r="X37" s="116">
        <v>18</v>
      </c>
      <c r="Y37" s="116">
        <v>13</v>
      </c>
      <c r="Z37" s="116">
        <v>164</v>
      </c>
      <c r="AA37" s="116">
        <v>1669000</v>
      </c>
      <c r="AB37" s="116">
        <v>40</v>
      </c>
      <c r="AC37" s="116">
        <v>21</v>
      </c>
      <c r="AD37" s="116">
        <v>19</v>
      </c>
      <c r="AE37" s="116">
        <v>134</v>
      </c>
      <c r="AF37" s="116">
        <v>61</v>
      </c>
      <c r="AG37" s="116">
        <v>73</v>
      </c>
      <c r="AH37" s="116">
        <v>626</v>
      </c>
      <c r="AI37" s="116">
        <v>1870680</v>
      </c>
    </row>
    <row r="38" spans="1:35" ht="14.25" customHeight="1">
      <c r="A38" s="151"/>
      <c r="B38" s="79" t="s">
        <v>304</v>
      </c>
      <c r="C38" s="80" t="s">
        <v>495</v>
      </c>
      <c r="D38" s="116">
        <v>307</v>
      </c>
      <c r="E38" s="116">
        <v>149</v>
      </c>
      <c r="F38" s="116">
        <v>158</v>
      </c>
      <c r="G38" s="116">
        <v>432</v>
      </c>
      <c r="H38" s="116">
        <v>204</v>
      </c>
      <c r="I38" s="116">
        <v>228</v>
      </c>
      <c r="J38" s="116">
        <v>3602</v>
      </c>
      <c r="K38" s="116">
        <v>7373294</v>
      </c>
      <c r="L38" s="116">
        <v>3</v>
      </c>
      <c r="M38" s="116">
        <v>2</v>
      </c>
      <c r="N38" s="116">
        <v>1</v>
      </c>
      <c r="O38" s="116">
        <v>15</v>
      </c>
      <c r="P38" s="116">
        <v>6</v>
      </c>
      <c r="Q38" s="116">
        <v>9</v>
      </c>
      <c r="R38" s="116">
        <v>16</v>
      </c>
      <c r="S38" s="116">
        <v>446743</v>
      </c>
      <c r="T38" s="116">
        <v>1</v>
      </c>
      <c r="U38" s="116">
        <v>0</v>
      </c>
      <c r="V38" s="116">
        <v>1</v>
      </c>
      <c r="W38" s="116">
        <v>13</v>
      </c>
      <c r="X38" s="116">
        <v>4</v>
      </c>
      <c r="Y38" s="116">
        <v>9</v>
      </c>
      <c r="Z38" s="116">
        <v>3</v>
      </c>
      <c r="AA38" s="116">
        <v>76000</v>
      </c>
      <c r="AB38" s="116">
        <v>30</v>
      </c>
      <c r="AC38" s="116">
        <v>21</v>
      </c>
      <c r="AD38" s="116">
        <v>9</v>
      </c>
      <c r="AE38" s="116">
        <v>59</v>
      </c>
      <c r="AF38" s="116">
        <v>37</v>
      </c>
      <c r="AG38" s="116">
        <v>22</v>
      </c>
      <c r="AH38" s="116">
        <v>356</v>
      </c>
      <c r="AI38" s="116">
        <v>962970</v>
      </c>
    </row>
    <row r="39" spans="1:35" ht="14.25" customHeight="1">
      <c r="A39" s="99" t="s">
        <v>420</v>
      </c>
      <c r="B39" s="75" t="s">
        <v>296</v>
      </c>
      <c r="C39" s="76" t="s">
        <v>298</v>
      </c>
      <c r="D39" s="115">
        <v>1573</v>
      </c>
      <c r="E39" s="115">
        <v>778</v>
      </c>
      <c r="F39" s="115">
        <v>795</v>
      </c>
      <c r="G39" s="115">
        <v>1714</v>
      </c>
      <c r="H39" s="115">
        <v>849</v>
      </c>
      <c r="I39" s="115">
        <v>865</v>
      </c>
      <c r="J39" s="115">
        <v>17954</v>
      </c>
      <c r="K39" s="115">
        <v>36743650</v>
      </c>
      <c r="L39" s="115">
        <v>22</v>
      </c>
      <c r="M39" s="115">
        <v>11</v>
      </c>
      <c r="N39" s="115">
        <v>11</v>
      </c>
      <c r="O39" s="115">
        <v>52</v>
      </c>
      <c r="P39" s="115">
        <v>29</v>
      </c>
      <c r="Q39" s="115">
        <v>23</v>
      </c>
      <c r="R39" s="115">
        <v>511</v>
      </c>
      <c r="S39" s="115">
        <v>1057923</v>
      </c>
      <c r="T39" s="115">
        <v>8</v>
      </c>
      <c r="U39" s="115">
        <v>4</v>
      </c>
      <c r="V39" s="115">
        <v>4</v>
      </c>
      <c r="W39" s="115">
        <v>90</v>
      </c>
      <c r="X39" s="115">
        <v>43</v>
      </c>
      <c r="Y39" s="115">
        <v>47</v>
      </c>
      <c r="Z39" s="115">
        <v>90</v>
      </c>
      <c r="AA39" s="115">
        <v>1112500</v>
      </c>
      <c r="AB39" s="115">
        <v>57</v>
      </c>
      <c r="AC39" s="115">
        <v>30</v>
      </c>
      <c r="AD39" s="115">
        <v>27</v>
      </c>
      <c r="AE39" s="115">
        <v>74</v>
      </c>
      <c r="AF39" s="115">
        <v>32</v>
      </c>
      <c r="AG39" s="115">
        <v>42</v>
      </c>
      <c r="AH39" s="115">
        <v>450</v>
      </c>
      <c r="AI39" s="115">
        <v>1350000</v>
      </c>
    </row>
    <row r="40" spans="1:35" ht="14.25" customHeight="1">
      <c r="A40" s="150" t="s">
        <v>211</v>
      </c>
      <c r="B40" s="77" t="s">
        <v>300</v>
      </c>
      <c r="C40" s="78" t="s">
        <v>302</v>
      </c>
      <c r="D40" s="116">
        <v>1350</v>
      </c>
      <c r="E40" s="116">
        <v>653</v>
      </c>
      <c r="F40" s="116">
        <v>697</v>
      </c>
      <c r="G40" s="116">
        <v>1470</v>
      </c>
      <c r="H40" s="116">
        <v>715</v>
      </c>
      <c r="I40" s="116">
        <v>755</v>
      </c>
      <c r="J40" s="116">
        <v>15449</v>
      </c>
      <c r="K40" s="116">
        <v>31615915</v>
      </c>
      <c r="L40" s="116">
        <v>22</v>
      </c>
      <c r="M40" s="116">
        <v>11</v>
      </c>
      <c r="N40" s="116">
        <v>11</v>
      </c>
      <c r="O40" s="116">
        <v>52</v>
      </c>
      <c r="P40" s="116">
        <v>29</v>
      </c>
      <c r="Q40" s="116">
        <v>23</v>
      </c>
      <c r="R40" s="116">
        <v>511</v>
      </c>
      <c r="S40" s="116">
        <v>1057923</v>
      </c>
      <c r="T40" s="116">
        <v>8</v>
      </c>
      <c r="U40" s="116">
        <v>4</v>
      </c>
      <c r="V40" s="116">
        <v>4</v>
      </c>
      <c r="W40" s="116">
        <v>90</v>
      </c>
      <c r="X40" s="116">
        <v>43</v>
      </c>
      <c r="Y40" s="116">
        <v>47</v>
      </c>
      <c r="Z40" s="116">
        <v>90</v>
      </c>
      <c r="AA40" s="116">
        <v>1112500</v>
      </c>
      <c r="AB40" s="116">
        <v>57</v>
      </c>
      <c r="AC40" s="116">
        <v>30</v>
      </c>
      <c r="AD40" s="116">
        <v>27</v>
      </c>
      <c r="AE40" s="116">
        <v>73</v>
      </c>
      <c r="AF40" s="116">
        <v>32</v>
      </c>
      <c r="AG40" s="116">
        <v>41</v>
      </c>
      <c r="AH40" s="116">
        <v>449</v>
      </c>
      <c r="AI40" s="116">
        <v>1347000</v>
      </c>
    </row>
    <row r="41" spans="1:35" ht="14.25" customHeight="1">
      <c r="A41" s="151"/>
      <c r="B41" s="79" t="s">
        <v>304</v>
      </c>
      <c r="C41" s="80" t="s">
        <v>495</v>
      </c>
      <c r="D41" s="116">
        <v>223</v>
      </c>
      <c r="E41" s="116">
        <v>125</v>
      </c>
      <c r="F41" s="116">
        <v>98</v>
      </c>
      <c r="G41" s="116">
        <v>244</v>
      </c>
      <c r="H41" s="116">
        <v>134</v>
      </c>
      <c r="I41" s="116">
        <v>110</v>
      </c>
      <c r="J41" s="116">
        <v>2505</v>
      </c>
      <c r="K41" s="116">
        <v>5127735</v>
      </c>
      <c r="L41" s="116">
        <v>0</v>
      </c>
      <c r="M41" s="116">
        <v>0</v>
      </c>
      <c r="N41" s="116">
        <v>0</v>
      </c>
      <c r="O41" s="116">
        <v>0</v>
      </c>
      <c r="P41" s="116">
        <v>0</v>
      </c>
      <c r="Q41" s="116">
        <v>0</v>
      </c>
      <c r="R41" s="116">
        <v>0</v>
      </c>
      <c r="S41" s="116">
        <v>0</v>
      </c>
      <c r="T41" s="116">
        <v>0</v>
      </c>
      <c r="U41" s="116">
        <v>0</v>
      </c>
      <c r="V41" s="116">
        <v>0</v>
      </c>
      <c r="W41" s="116">
        <v>0</v>
      </c>
      <c r="X41" s="116">
        <v>0</v>
      </c>
      <c r="Y41" s="116">
        <v>0</v>
      </c>
      <c r="Z41" s="116">
        <v>0</v>
      </c>
      <c r="AA41" s="116">
        <v>0</v>
      </c>
      <c r="AB41" s="116">
        <v>0</v>
      </c>
      <c r="AC41" s="116">
        <v>0</v>
      </c>
      <c r="AD41" s="116">
        <v>0</v>
      </c>
      <c r="AE41" s="116">
        <v>1</v>
      </c>
      <c r="AF41" s="116">
        <v>0</v>
      </c>
      <c r="AG41" s="116">
        <v>1</v>
      </c>
      <c r="AH41" s="116">
        <v>1</v>
      </c>
      <c r="AI41" s="116">
        <v>3000</v>
      </c>
    </row>
    <row r="42" spans="1:35" ht="14.25" customHeight="1">
      <c r="A42" s="99" t="s">
        <v>421</v>
      </c>
      <c r="B42" s="75" t="s">
        <v>296</v>
      </c>
      <c r="C42" s="76" t="s">
        <v>298</v>
      </c>
      <c r="D42" s="115">
        <v>6536</v>
      </c>
      <c r="E42" s="115">
        <v>3339</v>
      </c>
      <c r="F42" s="115">
        <v>3197</v>
      </c>
      <c r="G42" s="115">
        <v>7041</v>
      </c>
      <c r="H42" s="115">
        <v>3596</v>
      </c>
      <c r="I42" s="115">
        <v>3445</v>
      </c>
      <c r="J42" s="115">
        <v>78709</v>
      </c>
      <c r="K42" s="115">
        <v>159758115</v>
      </c>
      <c r="L42" s="115">
        <v>11</v>
      </c>
      <c r="M42" s="115">
        <v>6</v>
      </c>
      <c r="N42" s="115">
        <v>5</v>
      </c>
      <c r="O42" s="115">
        <v>127</v>
      </c>
      <c r="P42" s="115">
        <v>78</v>
      </c>
      <c r="Q42" s="115">
        <v>49</v>
      </c>
      <c r="R42" s="115">
        <v>126</v>
      </c>
      <c r="S42" s="115">
        <v>4352509</v>
      </c>
      <c r="T42" s="115">
        <v>94</v>
      </c>
      <c r="U42" s="115">
        <v>52</v>
      </c>
      <c r="V42" s="115">
        <v>42</v>
      </c>
      <c r="W42" s="115">
        <v>135</v>
      </c>
      <c r="X42" s="115">
        <v>77</v>
      </c>
      <c r="Y42" s="115">
        <v>58</v>
      </c>
      <c r="Z42" s="115">
        <v>874</v>
      </c>
      <c r="AA42" s="115">
        <v>9314818</v>
      </c>
      <c r="AB42" s="115">
        <v>52</v>
      </c>
      <c r="AC42" s="115">
        <v>27</v>
      </c>
      <c r="AD42" s="115">
        <v>25</v>
      </c>
      <c r="AE42" s="115">
        <v>191</v>
      </c>
      <c r="AF42" s="115">
        <v>103</v>
      </c>
      <c r="AG42" s="115">
        <v>88</v>
      </c>
      <c r="AH42" s="115">
        <v>865</v>
      </c>
      <c r="AI42" s="115">
        <v>2470120</v>
      </c>
    </row>
    <row r="43" spans="1:35" ht="14.25" customHeight="1">
      <c r="A43" s="150" t="s">
        <v>212</v>
      </c>
      <c r="B43" s="77" t="s">
        <v>300</v>
      </c>
      <c r="C43" s="78" t="s">
        <v>302</v>
      </c>
      <c r="D43" s="116">
        <v>6349</v>
      </c>
      <c r="E43" s="116">
        <v>3257</v>
      </c>
      <c r="F43" s="116">
        <v>3092</v>
      </c>
      <c r="G43" s="116">
        <v>6821</v>
      </c>
      <c r="H43" s="116">
        <v>3502</v>
      </c>
      <c r="I43" s="116">
        <v>3319</v>
      </c>
      <c r="J43" s="116">
        <v>76375</v>
      </c>
      <c r="K43" s="116">
        <v>154996793</v>
      </c>
      <c r="L43" s="116">
        <v>11</v>
      </c>
      <c r="M43" s="116">
        <v>6</v>
      </c>
      <c r="N43" s="116">
        <v>5</v>
      </c>
      <c r="O43" s="116">
        <v>127</v>
      </c>
      <c r="P43" s="116">
        <v>78</v>
      </c>
      <c r="Q43" s="116">
        <v>49</v>
      </c>
      <c r="R43" s="116">
        <v>126</v>
      </c>
      <c r="S43" s="116">
        <v>4352509</v>
      </c>
      <c r="T43" s="116">
        <v>94</v>
      </c>
      <c r="U43" s="116">
        <v>52</v>
      </c>
      <c r="V43" s="116">
        <v>42</v>
      </c>
      <c r="W43" s="116">
        <v>135</v>
      </c>
      <c r="X43" s="116">
        <v>77</v>
      </c>
      <c r="Y43" s="116">
        <v>58</v>
      </c>
      <c r="Z43" s="116">
        <v>874</v>
      </c>
      <c r="AA43" s="116">
        <v>9314818</v>
      </c>
      <c r="AB43" s="116">
        <v>48</v>
      </c>
      <c r="AC43" s="116">
        <v>25</v>
      </c>
      <c r="AD43" s="116">
        <v>23</v>
      </c>
      <c r="AE43" s="116">
        <v>183</v>
      </c>
      <c r="AF43" s="116">
        <v>98</v>
      </c>
      <c r="AG43" s="116">
        <v>85</v>
      </c>
      <c r="AH43" s="116">
        <v>841</v>
      </c>
      <c r="AI43" s="116">
        <v>2416120</v>
      </c>
    </row>
    <row r="44" spans="1:35" ht="14.25" customHeight="1">
      <c r="A44" s="151"/>
      <c r="B44" s="79" t="s">
        <v>304</v>
      </c>
      <c r="C44" s="80" t="s">
        <v>495</v>
      </c>
      <c r="D44" s="116">
        <v>187</v>
      </c>
      <c r="E44" s="116">
        <v>82</v>
      </c>
      <c r="F44" s="116">
        <v>105</v>
      </c>
      <c r="G44" s="116">
        <v>220</v>
      </c>
      <c r="H44" s="116">
        <v>94</v>
      </c>
      <c r="I44" s="116">
        <v>126</v>
      </c>
      <c r="J44" s="116">
        <v>2334</v>
      </c>
      <c r="K44" s="116">
        <v>4761322</v>
      </c>
      <c r="L44" s="116">
        <v>0</v>
      </c>
      <c r="M44" s="116">
        <v>0</v>
      </c>
      <c r="N44" s="116">
        <v>0</v>
      </c>
      <c r="O44" s="116">
        <v>0</v>
      </c>
      <c r="P44" s="116">
        <v>0</v>
      </c>
      <c r="Q44" s="116">
        <v>0</v>
      </c>
      <c r="R44" s="116">
        <v>0</v>
      </c>
      <c r="S44" s="116">
        <v>0</v>
      </c>
      <c r="T44" s="116">
        <v>0</v>
      </c>
      <c r="U44" s="116">
        <v>0</v>
      </c>
      <c r="V44" s="116">
        <v>0</v>
      </c>
      <c r="W44" s="116">
        <v>0</v>
      </c>
      <c r="X44" s="116">
        <v>0</v>
      </c>
      <c r="Y44" s="116">
        <v>0</v>
      </c>
      <c r="Z44" s="116">
        <v>0</v>
      </c>
      <c r="AA44" s="116">
        <v>0</v>
      </c>
      <c r="AB44" s="116">
        <v>4</v>
      </c>
      <c r="AC44" s="116">
        <v>2</v>
      </c>
      <c r="AD44" s="116">
        <v>2</v>
      </c>
      <c r="AE44" s="116">
        <v>8</v>
      </c>
      <c r="AF44" s="116">
        <v>5</v>
      </c>
      <c r="AG44" s="116">
        <v>3</v>
      </c>
      <c r="AH44" s="116">
        <v>24</v>
      </c>
      <c r="AI44" s="116">
        <v>54000</v>
      </c>
    </row>
    <row r="45" spans="1:35" ht="14.25" customHeight="1">
      <c r="A45" s="99" t="s">
        <v>422</v>
      </c>
      <c r="B45" s="75" t="s">
        <v>296</v>
      </c>
      <c r="C45" s="76" t="s">
        <v>298</v>
      </c>
      <c r="D45" s="115">
        <v>1263</v>
      </c>
      <c r="E45" s="115">
        <v>649</v>
      </c>
      <c r="F45" s="115">
        <v>614</v>
      </c>
      <c r="G45" s="115">
        <v>1342</v>
      </c>
      <c r="H45" s="115">
        <v>683</v>
      </c>
      <c r="I45" s="115">
        <v>659</v>
      </c>
      <c r="J45" s="115">
        <v>14329</v>
      </c>
      <c r="K45" s="115">
        <v>29331463</v>
      </c>
      <c r="L45" s="115">
        <v>6</v>
      </c>
      <c r="M45" s="115">
        <v>5</v>
      </c>
      <c r="N45" s="115">
        <v>1</v>
      </c>
      <c r="O45" s="115">
        <v>27</v>
      </c>
      <c r="P45" s="115">
        <v>15</v>
      </c>
      <c r="Q45" s="115">
        <v>12</v>
      </c>
      <c r="R45" s="115">
        <v>31</v>
      </c>
      <c r="S45" s="115">
        <v>427885</v>
      </c>
      <c r="T45" s="115">
        <v>1</v>
      </c>
      <c r="U45" s="115">
        <v>0</v>
      </c>
      <c r="V45" s="115">
        <v>1</v>
      </c>
      <c r="W45" s="115">
        <v>2</v>
      </c>
      <c r="X45" s="115">
        <v>1</v>
      </c>
      <c r="Y45" s="115">
        <v>1</v>
      </c>
      <c r="Z45" s="115">
        <v>5</v>
      </c>
      <c r="AA45" s="115">
        <v>60500</v>
      </c>
      <c r="AB45" s="115">
        <v>13</v>
      </c>
      <c r="AC45" s="115">
        <v>4</v>
      </c>
      <c r="AD45" s="115">
        <v>9</v>
      </c>
      <c r="AE45" s="115">
        <v>32</v>
      </c>
      <c r="AF45" s="115">
        <v>18</v>
      </c>
      <c r="AG45" s="115">
        <v>14</v>
      </c>
      <c r="AH45" s="115">
        <v>158</v>
      </c>
      <c r="AI45" s="115">
        <v>474000</v>
      </c>
    </row>
    <row r="46" spans="1:35" ht="14.25" customHeight="1">
      <c r="A46" s="150" t="s">
        <v>213</v>
      </c>
      <c r="B46" s="77" t="s">
        <v>300</v>
      </c>
      <c r="C46" s="78" t="s">
        <v>302</v>
      </c>
      <c r="D46" s="116">
        <v>1077</v>
      </c>
      <c r="E46" s="116">
        <v>545</v>
      </c>
      <c r="F46" s="116">
        <v>532</v>
      </c>
      <c r="G46" s="116">
        <v>1137</v>
      </c>
      <c r="H46" s="116">
        <v>571</v>
      </c>
      <c r="I46" s="116">
        <v>566</v>
      </c>
      <c r="J46" s="116">
        <v>12245</v>
      </c>
      <c r="K46" s="116">
        <v>25065515</v>
      </c>
      <c r="L46" s="116">
        <v>5</v>
      </c>
      <c r="M46" s="116">
        <v>4</v>
      </c>
      <c r="N46" s="116">
        <v>1</v>
      </c>
      <c r="O46" s="116">
        <v>17</v>
      </c>
      <c r="P46" s="116">
        <v>9</v>
      </c>
      <c r="Q46" s="116">
        <v>8</v>
      </c>
      <c r="R46" s="116">
        <v>23</v>
      </c>
      <c r="S46" s="116">
        <v>101405</v>
      </c>
      <c r="T46" s="116">
        <v>1</v>
      </c>
      <c r="U46" s="116">
        <v>0</v>
      </c>
      <c r="V46" s="116">
        <v>1</v>
      </c>
      <c r="W46" s="116">
        <v>2</v>
      </c>
      <c r="X46" s="116">
        <v>1</v>
      </c>
      <c r="Y46" s="116">
        <v>1</v>
      </c>
      <c r="Z46" s="116">
        <v>5</v>
      </c>
      <c r="AA46" s="116">
        <v>60500</v>
      </c>
      <c r="AB46" s="116">
        <v>13</v>
      </c>
      <c r="AC46" s="116">
        <v>4</v>
      </c>
      <c r="AD46" s="116">
        <v>9</v>
      </c>
      <c r="AE46" s="116">
        <v>32</v>
      </c>
      <c r="AF46" s="116">
        <v>18</v>
      </c>
      <c r="AG46" s="116">
        <v>14</v>
      </c>
      <c r="AH46" s="116">
        <v>158</v>
      </c>
      <c r="AI46" s="116">
        <v>474000</v>
      </c>
    </row>
    <row r="47" spans="1:35" ht="14.25" customHeight="1">
      <c r="A47" s="151"/>
      <c r="B47" s="79" t="s">
        <v>304</v>
      </c>
      <c r="C47" s="80" t="s">
        <v>495</v>
      </c>
      <c r="D47" s="116">
        <v>186</v>
      </c>
      <c r="E47" s="116">
        <v>104</v>
      </c>
      <c r="F47" s="116">
        <v>82</v>
      </c>
      <c r="G47" s="116">
        <v>205</v>
      </c>
      <c r="H47" s="116">
        <v>112</v>
      </c>
      <c r="I47" s="116">
        <v>93</v>
      </c>
      <c r="J47" s="116">
        <v>2084</v>
      </c>
      <c r="K47" s="116">
        <v>4265948</v>
      </c>
      <c r="L47" s="116">
        <v>1</v>
      </c>
      <c r="M47" s="116">
        <v>1</v>
      </c>
      <c r="N47" s="116">
        <v>0</v>
      </c>
      <c r="O47" s="116">
        <v>10</v>
      </c>
      <c r="P47" s="116">
        <v>6</v>
      </c>
      <c r="Q47" s="116">
        <v>4</v>
      </c>
      <c r="R47" s="116">
        <v>8</v>
      </c>
      <c r="S47" s="116">
        <v>326480</v>
      </c>
      <c r="T47" s="116">
        <v>0</v>
      </c>
      <c r="U47" s="116">
        <v>0</v>
      </c>
      <c r="V47" s="116">
        <v>0</v>
      </c>
      <c r="W47" s="116">
        <v>0</v>
      </c>
      <c r="X47" s="116">
        <v>0</v>
      </c>
      <c r="Y47" s="116">
        <v>0</v>
      </c>
      <c r="Z47" s="116">
        <v>0</v>
      </c>
      <c r="AA47" s="116">
        <v>0</v>
      </c>
      <c r="AB47" s="116">
        <v>0</v>
      </c>
      <c r="AC47" s="116">
        <v>0</v>
      </c>
      <c r="AD47" s="116">
        <v>0</v>
      </c>
      <c r="AE47" s="116">
        <v>0</v>
      </c>
      <c r="AF47" s="116">
        <v>0</v>
      </c>
      <c r="AG47" s="116">
        <v>0</v>
      </c>
      <c r="AH47" s="116">
        <v>0</v>
      </c>
      <c r="AI47" s="116">
        <v>0</v>
      </c>
    </row>
    <row r="48" spans="1:35" ht="14.25" customHeight="1">
      <c r="A48" s="99" t="s">
        <v>423</v>
      </c>
      <c r="B48" s="75" t="s">
        <v>296</v>
      </c>
      <c r="C48" s="76" t="s">
        <v>298</v>
      </c>
      <c r="D48" s="115">
        <v>2415</v>
      </c>
      <c r="E48" s="115">
        <v>1206</v>
      </c>
      <c r="F48" s="115">
        <v>1209</v>
      </c>
      <c r="G48" s="115">
        <v>2672</v>
      </c>
      <c r="H48" s="115">
        <v>1331</v>
      </c>
      <c r="I48" s="115">
        <v>1341</v>
      </c>
      <c r="J48" s="115">
        <v>28735</v>
      </c>
      <c r="K48" s="115">
        <v>58820545</v>
      </c>
      <c r="L48" s="115">
        <v>3</v>
      </c>
      <c r="M48" s="115">
        <v>2</v>
      </c>
      <c r="N48" s="115">
        <v>1</v>
      </c>
      <c r="O48" s="115">
        <v>560</v>
      </c>
      <c r="P48" s="115">
        <v>300</v>
      </c>
      <c r="Q48" s="115">
        <v>260</v>
      </c>
      <c r="R48" s="115">
        <v>560</v>
      </c>
      <c r="S48" s="115">
        <v>6762648</v>
      </c>
      <c r="T48" s="115">
        <v>17</v>
      </c>
      <c r="U48" s="115">
        <v>9</v>
      </c>
      <c r="V48" s="115">
        <v>8</v>
      </c>
      <c r="W48" s="115">
        <v>57</v>
      </c>
      <c r="X48" s="115">
        <v>33</v>
      </c>
      <c r="Y48" s="115">
        <v>24</v>
      </c>
      <c r="Z48" s="115">
        <v>85</v>
      </c>
      <c r="AA48" s="115">
        <v>934500</v>
      </c>
      <c r="AB48" s="115">
        <v>22</v>
      </c>
      <c r="AC48" s="115">
        <v>11</v>
      </c>
      <c r="AD48" s="115">
        <v>11</v>
      </c>
      <c r="AE48" s="115">
        <v>152</v>
      </c>
      <c r="AF48" s="115">
        <v>76</v>
      </c>
      <c r="AG48" s="115">
        <v>76</v>
      </c>
      <c r="AH48" s="115">
        <v>681</v>
      </c>
      <c r="AI48" s="115">
        <v>2043000</v>
      </c>
    </row>
    <row r="49" spans="1:35" ht="14.25" customHeight="1">
      <c r="A49" s="150" t="s">
        <v>214</v>
      </c>
      <c r="B49" s="77" t="s">
        <v>300</v>
      </c>
      <c r="C49" s="78" t="s">
        <v>302</v>
      </c>
      <c r="D49" s="116">
        <v>2379</v>
      </c>
      <c r="E49" s="116">
        <v>1185</v>
      </c>
      <c r="F49" s="116">
        <v>1194</v>
      </c>
      <c r="G49" s="116">
        <v>2626</v>
      </c>
      <c r="H49" s="116">
        <v>1307</v>
      </c>
      <c r="I49" s="116">
        <v>1319</v>
      </c>
      <c r="J49" s="116">
        <v>28665</v>
      </c>
      <c r="K49" s="116">
        <v>58677255</v>
      </c>
      <c r="L49" s="116">
        <v>3</v>
      </c>
      <c r="M49" s="116">
        <v>2</v>
      </c>
      <c r="N49" s="116">
        <v>1</v>
      </c>
      <c r="O49" s="116">
        <v>560</v>
      </c>
      <c r="P49" s="116">
        <v>300</v>
      </c>
      <c r="Q49" s="116">
        <v>260</v>
      </c>
      <c r="R49" s="116">
        <v>560</v>
      </c>
      <c r="S49" s="116">
        <v>6762648</v>
      </c>
      <c r="T49" s="116">
        <v>17</v>
      </c>
      <c r="U49" s="116">
        <v>9</v>
      </c>
      <c r="V49" s="116">
        <v>8</v>
      </c>
      <c r="W49" s="116">
        <v>57</v>
      </c>
      <c r="X49" s="116">
        <v>33</v>
      </c>
      <c r="Y49" s="116">
        <v>24</v>
      </c>
      <c r="Z49" s="116">
        <v>85</v>
      </c>
      <c r="AA49" s="116">
        <v>934500</v>
      </c>
      <c r="AB49" s="116">
        <v>22</v>
      </c>
      <c r="AC49" s="116">
        <v>11</v>
      </c>
      <c r="AD49" s="116">
        <v>11</v>
      </c>
      <c r="AE49" s="116">
        <v>152</v>
      </c>
      <c r="AF49" s="116">
        <v>76</v>
      </c>
      <c r="AG49" s="116">
        <v>76</v>
      </c>
      <c r="AH49" s="116">
        <v>681</v>
      </c>
      <c r="AI49" s="116">
        <v>2043000</v>
      </c>
    </row>
    <row r="50" spans="1:35" ht="14.25" customHeight="1">
      <c r="A50" s="151"/>
      <c r="B50" s="79" t="s">
        <v>304</v>
      </c>
      <c r="C50" s="80" t="s">
        <v>495</v>
      </c>
      <c r="D50" s="116">
        <v>36</v>
      </c>
      <c r="E50" s="116">
        <v>21</v>
      </c>
      <c r="F50" s="116">
        <v>15</v>
      </c>
      <c r="G50" s="116">
        <v>46</v>
      </c>
      <c r="H50" s="116">
        <v>24</v>
      </c>
      <c r="I50" s="116">
        <v>22</v>
      </c>
      <c r="J50" s="116">
        <v>70</v>
      </c>
      <c r="K50" s="116">
        <v>143290</v>
      </c>
      <c r="L50" s="116">
        <v>0</v>
      </c>
      <c r="M50" s="116">
        <v>0</v>
      </c>
      <c r="N50" s="116">
        <v>0</v>
      </c>
      <c r="O50" s="116">
        <v>0</v>
      </c>
      <c r="P50" s="116">
        <v>0</v>
      </c>
      <c r="Q50" s="116">
        <v>0</v>
      </c>
      <c r="R50" s="116">
        <v>0</v>
      </c>
      <c r="S50" s="116">
        <v>0</v>
      </c>
      <c r="T50" s="116">
        <v>0</v>
      </c>
      <c r="U50" s="116">
        <v>0</v>
      </c>
      <c r="V50" s="116">
        <v>0</v>
      </c>
      <c r="W50" s="116">
        <v>0</v>
      </c>
      <c r="X50" s="116">
        <v>0</v>
      </c>
      <c r="Y50" s="116">
        <v>0</v>
      </c>
      <c r="Z50" s="116">
        <v>0</v>
      </c>
      <c r="AA50" s="116">
        <v>0</v>
      </c>
      <c r="AB50" s="116">
        <v>0</v>
      </c>
      <c r="AC50" s="116">
        <v>0</v>
      </c>
      <c r="AD50" s="116">
        <v>0</v>
      </c>
      <c r="AE50" s="116">
        <v>0</v>
      </c>
      <c r="AF50" s="116">
        <v>0</v>
      </c>
      <c r="AG50" s="116">
        <v>0</v>
      </c>
      <c r="AH50" s="116">
        <v>0</v>
      </c>
      <c r="AI50" s="116">
        <v>0</v>
      </c>
    </row>
    <row r="51" spans="1:35" ht="14.25" customHeight="1">
      <c r="A51" s="99" t="s">
        <v>424</v>
      </c>
      <c r="B51" s="75" t="s">
        <v>296</v>
      </c>
      <c r="C51" s="76" t="s">
        <v>298</v>
      </c>
      <c r="D51" s="115">
        <v>2884</v>
      </c>
      <c r="E51" s="115">
        <v>1455</v>
      </c>
      <c r="F51" s="115">
        <v>1429</v>
      </c>
      <c r="G51" s="115">
        <v>3122</v>
      </c>
      <c r="H51" s="115">
        <v>1567</v>
      </c>
      <c r="I51" s="115">
        <v>1555</v>
      </c>
      <c r="J51" s="115">
        <v>34864</v>
      </c>
      <c r="K51" s="115">
        <v>71056751</v>
      </c>
      <c r="L51" s="115">
        <v>1</v>
      </c>
      <c r="M51" s="115">
        <v>1</v>
      </c>
      <c r="N51" s="115">
        <v>0</v>
      </c>
      <c r="O51" s="115">
        <v>23</v>
      </c>
      <c r="P51" s="115">
        <v>18</v>
      </c>
      <c r="Q51" s="115">
        <v>5</v>
      </c>
      <c r="R51" s="115">
        <v>23</v>
      </c>
      <c r="S51" s="115">
        <v>631319</v>
      </c>
      <c r="T51" s="115">
        <v>11</v>
      </c>
      <c r="U51" s="115">
        <v>7</v>
      </c>
      <c r="V51" s="115">
        <v>4</v>
      </c>
      <c r="W51" s="115">
        <v>12</v>
      </c>
      <c r="X51" s="115">
        <v>7</v>
      </c>
      <c r="Y51" s="115">
        <v>5</v>
      </c>
      <c r="Z51" s="115">
        <v>63</v>
      </c>
      <c r="AA51" s="115">
        <v>734750</v>
      </c>
      <c r="AB51" s="115">
        <v>39</v>
      </c>
      <c r="AC51" s="115">
        <v>19</v>
      </c>
      <c r="AD51" s="115">
        <v>20</v>
      </c>
      <c r="AE51" s="115">
        <v>46</v>
      </c>
      <c r="AF51" s="115">
        <v>25</v>
      </c>
      <c r="AG51" s="115">
        <v>21</v>
      </c>
      <c r="AH51" s="115">
        <v>312</v>
      </c>
      <c r="AI51" s="115">
        <v>936000</v>
      </c>
    </row>
    <row r="52" spans="1:35" ht="14.25" customHeight="1">
      <c r="A52" s="150" t="s">
        <v>215</v>
      </c>
      <c r="B52" s="77" t="s">
        <v>300</v>
      </c>
      <c r="C52" s="78" t="s">
        <v>302</v>
      </c>
      <c r="D52" s="116">
        <v>2783</v>
      </c>
      <c r="E52" s="116">
        <v>1399</v>
      </c>
      <c r="F52" s="116">
        <v>1384</v>
      </c>
      <c r="G52" s="116">
        <v>3010</v>
      </c>
      <c r="H52" s="116">
        <v>1508</v>
      </c>
      <c r="I52" s="116">
        <v>1502</v>
      </c>
      <c r="J52" s="116">
        <v>33617</v>
      </c>
      <c r="K52" s="116">
        <v>68524612</v>
      </c>
      <c r="L52" s="116">
        <v>1</v>
      </c>
      <c r="M52" s="116">
        <v>1</v>
      </c>
      <c r="N52" s="116">
        <v>0</v>
      </c>
      <c r="O52" s="116">
        <v>23</v>
      </c>
      <c r="P52" s="116">
        <v>18</v>
      </c>
      <c r="Q52" s="116">
        <v>5</v>
      </c>
      <c r="R52" s="116">
        <v>23</v>
      </c>
      <c r="S52" s="116">
        <v>631319</v>
      </c>
      <c r="T52" s="116">
        <v>11</v>
      </c>
      <c r="U52" s="116">
        <v>7</v>
      </c>
      <c r="V52" s="116">
        <v>4</v>
      </c>
      <c r="W52" s="116">
        <v>12</v>
      </c>
      <c r="X52" s="116">
        <v>7</v>
      </c>
      <c r="Y52" s="116">
        <v>5</v>
      </c>
      <c r="Z52" s="116">
        <v>63</v>
      </c>
      <c r="AA52" s="116">
        <v>734750</v>
      </c>
      <c r="AB52" s="116">
        <v>36</v>
      </c>
      <c r="AC52" s="116">
        <v>17</v>
      </c>
      <c r="AD52" s="116">
        <v>19</v>
      </c>
      <c r="AE52" s="116">
        <v>40</v>
      </c>
      <c r="AF52" s="116">
        <v>21</v>
      </c>
      <c r="AG52" s="116">
        <v>19</v>
      </c>
      <c r="AH52" s="116">
        <v>284</v>
      </c>
      <c r="AI52" s="116">
        <v>852000</v>
      </c>
    </row>
    <row r="53" spans="1:35" ht="14.25" customHeight="1">
      <c r="A53" s="151"/>
      <c r="B53" s="79" t="s">
        <v>304</v>
      </c>
      <c r="C53" s="80" t="s">
        <v>495</v>
      </c>
      <c r="D53" s="116">
        <v>101</v>
      </c>
      <c r="E53" s="116">
        <v>56</v>
      </c>
      <c r="F53" s="116">
        <v>45</v>
      </c>
      <c r="G53" s="116">
        <v>112</v>
      </c>
      <c r="H53" s="116">
        <v>59</v>
      </c>
      <c r="I53" s="116">
        <v>53</v>
      </c>
      <c r="J53" s="116">
        <v>1247</v>
      </c>
      <c r="K53" s="116">
        <v>2532139</v>
      </c>
      <c r="L53" s="116">
        <v>0</v>
      </c>
      <c r="M53" s="116">
        <v>0</v>
      </c>
      <c r="N53" s="116">
        <v>0</v>
      </c>
      <c r="O53" s="116">
        <v>0</v>
      </c>
      <c r="P53" s="116">
        <v>0</v>
      </c>
      <c r="Q53" s="116">
        <v>0</v>
      </c>
      <c r="R53" s="116">
        <v>0</v>
      </c>
      <c r="S53" s="116">
        <v>0</v>
      </c>
      <c r="T53" s="116">
        <v>0</v>
      </c>
      <c r="U53" s="116">
        <v>0</v>
      </c>
      <c r="V53" s="116">
        <v>0</v>
      </c>
      <c r="W53" s="116">
        <v>0</v>
      </c>
      <c r="X53" s="116">
        <v>0</v>
      </c>
      <c r="Y53" s="116">
        <v>0</v>
      </c>
      <c r="Z53" s="116">
        <v>0</v>
      </c>
      <c r="AA53" s="116">
        <v>0</v>
      </c>
      <c r="AB53" s="116">
        <v>3</v>
      </c>
      <c r="AC53" s="116">
        <v>2</v>
      </c>
      <c r="AD53" s="116">
        <v>1</v>
      </c>
      <c r="AE53" s="116">
        <v>6</v>
      </c>
      <c r="AF53" s="116">
        <v>4</v>
      </c>
      <c r="AG53" s="116">
        <v>2</v>
      </c>
      <c r="AH53" s="116">
        <v>28</v>
      </c>
      <c r="AI53" s="116">
        <v>84000</v>
      </c>
    </row>
    <row r="54" spans="1:35" ht="14.25" customHeight="1">
      <c r="A54" s="99" t="s">
        <v>425</v>
      </c>
      <c r="B54" s="75" t="s">
        <v>296</v>
      </c>
      <c r="C54" s="76" t="s">
        <v>298</v>
      </c>
      <c r="D54" s="115">
        <v>3793</v>
      </c>
      <c r="E54" s="115">
        <v>1924</v>
      </c>
      <c r="F54" s="115">
        <v>1869</v>
      </c>
      <c r="G54" s="115">
        <v>4913</v>
      </c>
      <c r="H54" s="115">
        <v>2515</v>
      </c>
      <c r="I54" s="115">
        <v>2398</v>
      </c>
      <c r="J54" s="115">
        <v>42334</v>
      </c>
      <c r="K54" s="115">
        <v>86347301</v>
      </c>
      <c r="L54" s="115">
        <v>9</v>
      </c>
      <c r="M54" s="115">
        <v>4</v>
      </c>
      <c r="N54" s="115">
        <v>5</v>
      </c>
      <c r="O54" s="115">
        <v>13</v>
      </c>
      <c r="P54" s="115">
        <v>8</v>
      </c>
      <c r="Q54" s="115">
        <v>5</v>
      </c>
      <c r="R54" s="115">
        <v>13</v>
      </c>
      <c r="S54" s="115">
        <v>306541</v>
      </c>
      <c r="T54" s="115">
        <v>37</v>
      </c>
      <c r="U54" s="115">
        <v>24</v>
      </c>
      <c r="V54" s="115">
        <v>13</v>
      </c>
      <c r="W54" s="115">
        <v>95</v>
      </c>
      <c r="X54" s="115">
        <v>54</v>
      </c>
      <c r="Y54" s="115">
        <v>41</v>
      </c>
      <c r="Z54" s="115">
        <v>578</v>
      </c>
      <c r="AA54" s="115">
        <v>5651750</v>
      </c>
      <c r="AB54" s="115">
        <v>1</v>
      </c>
      <c r="AC54" s="115">
        <v>1</v>
      </c>
      <c r="AD54" s="115">
        <v>0</v>
      </c>
      <c r="AE54" s="115">
        <v>14</v>
      </c>
      <c r="AF54" s="115">
        <v>7</v>
      </c>
      <c r="AG54" s="115">
        <v>7</v>
      </c>
      <c r="AH54" s="115">
        <v>36</v>
      </c>
      <c r="AI54" s="115">
        <v>108000</v>
      </c>
    </row>
    <row r="55" spans="1:35" ht="14.25" customHeight="1">
      <c r="A55" s="150" t="s">
        <v>216</v>
      </c>
      <c r="B55" s="77" t="s">
        <v>300</v>
      </c>
      <c r="C55" s="78" t="s">
        <v>302</v>
      </c>
      <c r="D55" s="116">
        <v>3101</v>
      </c>
      <c r="E55" s="116">
        <v>1554</v>
      </c>
      <c r="F55" s="116">
        <v>1547</v>
      </c>
      <c r="G55" s="116">
        <v>4154</v>
      </c>
      <c r="H55" s="116">
        <v>2104</v>
      </c>
      <c r="I55" s="116">
        <v>2050</v>
      </c>
      <c r="J55" s="116">
        <v>34806</v>
      </c>
      <c r="K55" s="116">
        <v>70960955</v>
      </c>
      <c r="L55" s="116">
        <v>9</v>
      </c>
      <c r="M55" s="116">
        <v>4</v>
      </c>
      <c r="N55" s="116">
        <v>5</v>
      </c>
      <c r="O55" s="116">
        <v>13</v>
      </c>
      <c r="P55" s="116">
        <v>8</v>
      </c>
      <c r="Q55" s="116">
        <v>5</v>
      </c>
      <c r="R55" s="116">
        <v>13</v>
      </c>
      <c r="S55" s="116">
        <v>306541</v>
      </c>
      <c r="T55" s="116">
        <v>35</v>
      </c>
      <c r="U55" s="116">
        <v>22</v>
      </c>
      <c r="V55" s="116">
        <v>13</v>
      </c>
      <c r="W55" s="116">
        <v>93</v>
      </c>
      <c r="X55" s="116">
        <v>52</v>
      </c>
      <c r="Y55" s="116">
        <v>41</v>
      </c>
      <c r="Z55" s="116">
        <v>567</v>
      </c>
      <c r="AA55" s="116">
        <v>5535250</v>
      </c>
      <c r="AB55" s="116">
        <v>1</v>
      </c>
      <c r="AC55" s="116">
        <v>1</v>
      </c>
      <c r="AD55" s="116">
        <v>0</v>
      </c>
      <c r="AE55" s="116">
        <v>12</v>
      </c>
      <c r="AF55" s="116">
        <v>6</v>
      </c>
      <c r="AG55" s="116">
        <v>6</v>
      </c>
      <c r="AH55" s="116">
        <v>28</v>
      </c>
      <c r="AI55" s="116">
        <v>84000</v>
      </c>
    </row>
    <row r="56" spans="1:35" ht="14.25" customHeight="1">
      <c r="A56" s="151"/>
      <c r="B56" s="79" t="s">
        <v>304</v>
      </c>
      <c r="C56" s="80" t="s">
        <v>495</v>
      </c>
      <c r="D56" s="116">
        <v>692</v>
      </c>
      <c r="E56" s="116">
        <v>370</v>
      </c>
      <c r="F56" s="116">
        <v>322</v>
      </c>
      <c r="G56" s="116">
        <v>759</v>
      </c>
      <c r="H56" s="116">
        <v>411</v>
      </c>
      <c r="I56" s="116">
        <v>348</v>
      </c>
      <c r="J56" s="116">
        <v>7528</v>
      </c>
      <c r="K56" s="116">
        <v>15386346</v>
      </c>
      <c r="L56" s="116">
        <v>0</v>
      </c>
      <c r="M56" s="116">
        <v>0</v>
      </c>
      <c r="N56" s="116">
        <v>0</v>
      </c>
      <c r="O56" s="116">
        <v>0</v>
      </c>
      <c r="P56" s="116">
        <v>0</v>
      </c>
      <c r="Q56" s="116">
        <v>0</v>
      </c>
      <c r="R56" s="116">
        <v>0</v>
      </c>
      <c r="S56" s="116">
        <v>0</v>
      </c>
      <c r="T56" s="116">
        <v>2</v>
      </c>
      <c r="U56" s="116">
        <v>2</v>
      </c>
      <c r="V56" s="116">
        <v>0</v>
      </c>
      <c r="W56" s="116">
        <v>2</v>
      </c>
      <c r="X56" s="116">
        <v>2</v>
      </c>
      <c r="Y56" s="116">
        <v>0</v>
      </c>
      <c r="Z56" s="116">
        <v>11</v>
      </c>
      <c r="AA56" s="116">
        <v>116500</v>
      </c>
      <c r="AB56" s="116">
        <v>0</v>
      </c>
      <c r="AC56" s="116">
        <v>0</v>
      </c>
      <c r="AD56" s="116">
        <v>0</v>
      </c>
      <c r="AE56" s="116">
        <v>2</v>
      </c>
      <c r="AF56" s="116">
        <v>1</v>
      </c>
      <c r="AG56" s="116">
        <v>1</v>
      </c>
      <c r="AH56" s="116">
        <v>8</v>
      </c>
      <c r="AI56" s="116">
        <v>24000</v>
      </c>
    </row>
    <row r="57" spans="1:35" ht="14.25" customHeight="1">
      <c r="A57" s="99" t="s">
        <v>426</v>
      </c>
      <c r="B57" s="75" t="s">
        <v>296</v>
      </c>
      <c r="C57" s="76" t="s">
        <v>298</v>
      </c>
      <c r="D57" s="115">
        <v>1999</v>
      </c>
      <c r="E57" s="115">
        <v>1044</v>
      </c>
      <c r="F57" s="115">
        <v>955</v>
      </c>
      <c r="G57" s="115">
        <v>2219</v>
      </c>
      <c r="H57" s="115">
        <v>1146</v>
      </c>
      <c r="I57" s="115">
        <v>1073</v>
      </c>
      <c r="J57" s="115">
        <v>23704</v>
      </c>
      <c r="K57" s="115">
        <v>53642152</v>
      </c>
      <c r="L57" s="115">
        <v>3</v>
      </c>
      <c r="M57" s="115">
        <v>0</v>
      </c>
      <c r="N57" s="115">
        <v>3</v>
      </c>
      <c r="O57" s="115">
        <v>32</v>
      </c>
      <c r="P57" s="115">
        <v>23</v>
      </c>
      <c r="Q57" s="115">
        <v>9</v>
      </c>
      <c r="R57" s="115">
        <v>33</v>
      </c>
      <c r="S57" s="115">
        <v>752726</v>
      </c>
      <c r="T57" s="115">
        <v>7</v>
      </c>
      <c r="U57" s="115">
        <v>3</v>
      </c>
      <c r="V57" s="115">
        <v>4</v>
      </c>
      <c r="W57" s="115">
        <v>12</v>
      </c>
      <c r="X57" s="115">
        <v>5</v>
      </c>
      <c r="Y57" s="115">
        <v>7</v>
      </c>
      <c r="Z57" s="115">
        <v>106</v>
      </c>
      <c r="AA57" s="115">
        <v>927000</v>
      </c>
      <c r="AB57" s="115">
        <v>1</v>
      </c>
      <c r="AC57" s="115">
        <v>0</v>
      </c>
      <c r="AD57" s="115">
        <v>1</v>
      </c>
      <c r="AE57" s="115">
        <v>67</v>
      </c>
      <c r="AF57" s="115">
        <v>36</v>
      </c>
      <c r="AG57" s="115">
        <v>31</v>
      </c>
      <c r="AH57" s="115">
        <v>438</v>
      </c>
      <c r="AI57" s="115">
        <v>1157854</v>
      </c>
    </row>
    <row r="58" spans="1:35" ht="14.25" customHeight="1">
      <c r="A58" s="150" t="s">
        <v>217</v>
      </c>
      <c r="B58" s="77" t="s">
        <v>300</v>
      </c>
      <c r="C58" s="78" t="s">
        <v>302</v>
      </c>
      <c r="D58" s="116">
        <v>737</v>
      </c>
      <c r="E58" s="116">
        <v>373</v>
      </c>
      <c r="F58" s="116">
        <v>364</v>
      </c>
      <c r="G58" s="116">
        <v>802</v>
      </c>
      <c r="H58" s="116">
        <v>404</v>
      </c>
      <c r="I58" s="116">
        <v>398</v>
      </c>
      <c r="J58" s="116">
        <v>8565</v>
      </c>
      <c r="K58" s="116">
        <v>19382595</v>
      </c>
      <c r="L58" s="116">
        <v>2</v>
      </c>
      <c r="M58" s="116">
        <v>0</v>
      </c>
      <c r="N58" s="116">
        <v>2</v>
      </c>
      <c r="O58" s="116">
        <v>10</v>
      </c>
      <c r="P58" s="116">
        <v>7</v>
      </c>
      <c r="Q58" s="116">
        <v>3</v>
      </c>
      <c r="R58" s="116">
        <v>11</v>
      </c>
      <c r="S58" s="116">
        <v>117005</v>
      </c>
      <c r="T58" s="116">
        <v>3</v>
      </c>
      <c r="U58" s="116">
        <v>1</v>
      </c>
      <c r="V58" s="116">
        <v>2</v>
      </c>
      <c r="W58" s="116">
        <v>5</v>
      </c>
      <c r="X58" s="116">
        <v>2</v>
      </c>
      <c r="Y58" s="116">
        <v>3</v>
      </c>
      <c r="Z58" s="116">
        <v>47</v>
      </c>
      <c r="AA58" s="116">
        <v>427500</v>
      </c>
      <c r="AB58" s="116">
        <v>1</v>
      </c>
      <c r="AC58" s="116">
        <v>0</v>
      </c>
      <c r="AD58" s="116">
        <v>1</v>
      </c>
      <c r="AE58" s="116">
        <v>21</v>
      </c>
      <c r="AF58" s="116">
        <v>10</v>
      </c>
      <c r="AG58" s="116">
        <v>11</v>
      </c>
      <c r="AH58" s="116">
        <v>137</v>
      </c>
      <c r="AI58" s="116">
        <v>352162</v>
      </c>
    </row>
    <row r="59" spans="1:35" ht="14.25" customHeight="1">
      <c r="A59" s="151"/>
      <c r="B59" s="79" t="s">
        <v>304</v>
      </c>
      <c r="C59" s="80" t="s">
        <v>495</v>
      </c>
      <c r="D59" s="116">
        <v>1262</v>
      </c>
      <c r="E59" s="116">
        <v>671</v>
      </c>
      <c r="F59" s="116">
        <v>591</v>
      </c>
      <c r="G59" s="116">
        <v>1417</v>
      </c>
      <c r="H59" s="116">
        <v>742</v>
      </c>
      <c r="I59" s="116">
        <v>675</v>
      </c>
      <c r="J59" s="116">
        <v>15139</v>
      </c>
      <c r="K59" s="116">
        <v>34259557</v>
      </c>
      <c r="L59" s="116">
        <v>1</v>
      </c>
      <c r="M59" s="116">
        <v>0</v>
      </c>
      <c r="N59" s="116">
        <v>1</v>
      </c>
      <c r="O59" s="116">
        <v>22</v>
      </c>
      <c r="P59" s="116">
        <v>16</v>
      </c>
      <c r="Q59" s="116">
        <v>6</v>
      </c>
      <c r="R59" s="116">
        <v>22</v>
      </c>
      <c r="S59" s="116">
        <v>635721</v>
      </c>
      <c r="T59" s="116">
        <v>4</v>
      </c>
      <c r="U59" s="116">
        <v>2</v>
      </c>
      <c r="V59" s="116">
        <v>2</v>
      </c>
      <c r="W59" s="116">
        <v>7</v>
      </c>
      <c r="X59" s="116">
        <v>3</v>
      </c>
      <c r="Y59" s="116">
        <v>4</v>
      </c>
      <c r="Z59" s="116">
        <v>59</v>
      </c>
      <c r="AA59" s="116">
        <v>499500</v>
      </c>
      <c r="AB59" s="116">
        <v>0</v>
      </c>
      <c r="AC59" s="116">
        <v>0</v>
      </c>
      <c r="AD59" s="116">
        <v>0</v>
      </c>
      <c r="AE59" s="116">
        <v>46</v>
      </c>
      <c r="AF59" s="116">
        <v>26</v>
      </c>
      <c r="AG59" s="116">
        <v>20</v>
      </c>
      <c r="AH59" s="116">
        <v>301</v>
      </c>
      <c r="AI59" s="116">
        <v>805692</v>
      </c>
    </row>
    <row r="60" spans="1:35" ht="14.25" customHeight="1">
      <c r="A60" s="99" t="s">
        <v>427</v>
      </c>
      <c r="B60" s="75" t="s">
        <v>296</v>
      </c>
      <c r="C60" s="76" t="s">
        <v>298</v>
      </c>
      <c r="D60" s="115">
        <v>2671</v>
      </c>
      <c r="E60" s="115">
        <v>1370</v>
      </c>
      <c r="F60" s="115">
        <v>1301</v>
      </c>
      <c r="G60" s="115">
        <v>3042</v>
      </c>
      <c r="H60" s="115">
        <v>1549</v>
      </c>
      <c r="I60" s="115">
        <v>1493</v>
      </c>
      <c r="J60" s="115">
        <v>30432</v>
      </c>
      <c r="K60" s="115">
        <v>68867616</v>
      </c>
      <c r="L60" s="115">
        <v>10</v>
      </c>
      <c r="M60" s="115">
        <v>4</v>
      </c>
      <c r="N60" s="115">
        <v>6</v>
      </c>
      <c r="O60" s="115">
        <v>53</v>
      </c>
      <c r="P60" s="115">
        <v>22</v>
      </c>
      <c r="Q60" s="115">
        <v>31</v>
      </c>
      <c r="R60" s="115">
        <v>67</v>
      </c>
      <c r="S60" s="115">
        <v>845576</v>
      </c>
      <c r="T60" s="115">
        <v>12</v>
      </c>
      <c r="U60" s="115">
        <v>5</v>
      </c>
      <c r="V60" s="115">
        <v>7</v>
      </c>
      <c r="W60" s="115">
        <v>31</v>
      </c>
      <c r="X60" s="115">
        <v>12</v>
      </c>
      <c r="Y60" s="115">
        <v>19</v>
      </c>
      <c r="Z60" s="115">
        <v>22</v>
      </c>
      <c r="AA60" s="115">
        <v>300277</v>
      </c>
      <c r="AB60" s="115">
        <v>4</v>
      </c>
      <c r="AC60" s="115">
        <v>3</v>
      </c>
      <c r="AD60" s="115">
        <v>1</v>
      </c>
      <c r="AE60" s="115">
        <v>64</v>
      </c>
      <c r="AF60" s="115">
        <v>26</v>
      </c>
      <c r="AG60" s="115">
        <v>38</v>
      </c>
      <c r="AH60" s="115">
        <v>378</v>
      </c>
      <c r="AI60" s="115">
        <v>1027639</v>
      </c>
    </row>
    <row r="61" spans="1:35" ht="14.25" customHeight="1">
      <c r="A61" s="150" t="s">
        <v>218</v>
      </c>
      <c r="B61" s="77" t="s">
        <v>300</v>
      </c>
      <c r="C61" s="78" t="s">
        <v>302</v>
      </c>
      <c r="D61" s="116">
        <v>1076</v>
      </c>
      <c r="E61" s="116">
        <v>537</v>
      </c>
      <c r="F61" s="116">
        <v>539</v>
      </c>
      <c r="G61" s="116">
        <v>1201</v>
      </c>
      <c r="H61" s="116">
        <v>598</v>
      </c>
      <c r="I61" s="116">
        <v>603</v>
      </c>
      <c r="J61" s="116">
        <v>12070</v>
      </c>
      <c r="K61" s="116">
        <v>27314410</v>
      </c>
      <c r="L61" s="116">
        <v>10</v>
      </c>
      <c r="M61" s="116">
        <v>4</v>
      </c>
      <c r="N61" s="116">
        <v>6</v>
      </c>
      <c r="O61" s="116">
        <v>30</v>
      </c>
      <c r="P61" s="116">
        <v>11</v>
      </c>
      <c r="Q61" s="116">
        <v>19</v>
      </c>
      <c r="R61" s="116">
        <v>38</v>
      </c>
      <c r="S61" s="116">
        <v>366152</v>
      </c>
      <c r="T61" s="116">
        <v>7</v>
      </c>
      <c r="U61" s="116">
        <v>4</v>
      </c>
      <c r="V61" s="116">
        <v>3</v>
      </c>
      <c r="W61" s="116">
        <v>22</v>
      </c>
      <c r="X61" s="116">
        <v>7</v>
      </c>
      <c r="Y61" s="116">
        <v>15</v>
      </c>
      <c r="Z61" s="116">
        <v>13</v>
      </c>
      <c r="AA61" s="116">
        <v>193127</v>
      </c>
      <c r="AB61" s="116">
        <v>1</v>
      </c>
      <c r="AC61" s="116">
        <v>0</v>
      </c>
      <c r="AD61" s="116">
        <v>1</v>
      </c>
      <c r="AE61" s="116">
        <v>39</v>
      </c>
      <c r="AF61" s="116">
        <v>12</v>
      </c>
      <c r="AG61" s="116">
        <v>27</v>
      </c>
      <c r="AH61" s="116">
        <v>217</v>
      </c>
      <c r="AI61" s="116">
        <v>592142</v>
      </c>
    </row>
    <row r="62" spans="1:35" ht="14.25" customHeight="1">
      <c r="A62" s="151"/>
      <c r="B62" s="79" t="s">
        <v>304</v>
      </c>
      <c r="C62" s="80" t="s">
        <v>495</v>
      </c>
      <c r="D62" s="116">
        <v>1595</v>
      </c>
      <c r="E62" s="116">
        <v>833</v>
      </c>
      <c r="F62" s="116">
        <v>762</v>
      </c>
      <c r="G62" s="116">
        <v>1841</v>
      </c>
      <c r="H62" s="116">
        <v>951</v>
      </c>
      <c r="I62" s="116">
        <v>890</v>
      </c>
      <c r="J62" s="116">
        <v>18362</v>
      </c>
      <c r="K62" s="116">
        <v>41553206</v>
      </c>
      <c r="L62" s="116">
        <v>0</v>
      </c>
      <c r="M62" s="116">
        <v>0</v>
      </c>
      <c r="N62" s="116">
        <v>0</v>
      </c>
      <c r="O62" s="116">
        <v>23</v>
      </c>
      <c r="P62" s="116">
        <v>11</v>
      </c>
      <c r="Q62" s="116">
        <v>12</v>
      </c>
      <c r="R62" s="116">
        <v>29</v>
      </c>
      <c r="S62" s="116">
        <v>479424</v>
      </c>
      <c r="T62" s="116">
        <v>5</v>
      </c>
      <c r="U62" s="116">
        <v>1</v>
      </c>
      <c r="V62" s="116">
        <v>4</v>
      </c>
      <c r="W62" s="116">
        <v>9</v>
      </c>
      <c r="X62" s="116">
        <v>5</v>
      </c>
      <c r="Y62" s="116">
        <v>4</v>
      </c>
      <c r="Z62" s="116">
        <v>9</v>
      </c>
      <c r="AA62" s="116">
        <v>107150</v>
      </c>
      <c r="AB62" s="116">
        <v>3</v>
      </c>
      <c r="AC62" s="116">
        <v>3</v>
      </c>
      <c r="AD62" s="116">
        <v>0</v>
      </c>
      <c r="AE62" s="116">
        <v>25</v>
      </c>
      <c r="AF62" s="116">
        <v>14</v>
      </c>
      <c r="AG62" s="116">
        <v>11</v>
      </c>
      <c r="AH62" s="116">
        <v>161</v>
      </c>
      <c r="AI62" s="116">
        <v>435497</v>
      </c>
    </row>
    <row r="63" spans="1:35" ht="14.25" customHeight="1">
      <c r="A63" s="99" t="s">
        <v>428</v>
      </c>
      <c r="B63" s="75" t="s">
        <v>296</v>
      </c>
      <c r="C63" s="76" t="s">
        <v>298</v>
      </c>
      <c r="D63" s="115">
        <v>186</v>
      </c>
      <c r="E63" s="115">
        <v>94</v>
      </c>
      <c r="F63" s="115">
        <v>92</v>
      </c>
      <c r="G63" s="115">
        <v>233</v>
      </c>
      <c r="H63" s="115">
        <v>104</v>
      </c>
      <c r="I63" s="115">
        <v>129</v>
      </c>
      <c r="J63" s="115">
        <v>2377</v>
      </c>
      <c r="K63" s="115">
        <v>4865719</v>
      </c>
      <c r="L63" s="115">
        <v>0</v>
      </c>
      <c r="M63" s="115">
        <v>0</v>
      </c>
      <c r="N63" s="115">
        <v>0</v>
      </c>
      <c r="O63" s="115">
        <v>7</v>
      </c>
      <c r="P63" s="115">
        <v>3</v>
      </c>
      <c r="Q63" s="115">
        <v>4</v>
      </c>
      <c r="R63" s="115">
        <v>11</v>
      </c>
      <c r="S63" s="115">
        <v>689278</v>
      </c>
      <c r="T63" s="115">
        <v>6</v>
      </c>
      <c r="U63" s="115">
        <v>2</v>
      </c>
      <c r="V63" s="115">
        <v>4</v>
      </c>
      <c r="W63" s="115">
        <v>6</v>
      </c>
      <c r="X63" s="115">
        <v>2</v>
      </c>
      <c r="Y63" s="115">
        <v>4</v>
      </c>
      <c r="Z63" s="115">
        <v>25</v>
      </c>
      <c r="AA63" s="115">
        <v>257950</v>
      </c>
      <c r="AB63" s="115">
        <v>1</v>
      </c>
      <c r="AC63" s="115">
        <v>0</v>
      </c>
      <c r="AD63" s="115">
        <v>1</v>
      </c>
      <c r="AE63" s="115">
        <v>6</v>
      </c>
      <c r="AF63" s="115">
        <v>3</v>
      </c>
      <c r="AG63" s="115">
        <v>3</v>
      </c>
      <c r="AH63" s="115">
        <v>28</v>
      </c>
      <c r="AI63" s="115">
        <v>84000</v>
      </c>
    </row>
    <row r="64" spans="1:35" ht="14.25" customHeight="1">
      <c r="A64" s="150" t="s">
        <v>219</v>
      </c>
      <c r="B64" s="77" t="s">
        <v>300</v>
      </c>
      <c r="C64" s="78" t="s">
        <v>302</v>
      </c>
      <c r="D64" s="116">
        <v>186</v>
      </c>
      <c r="E64" s="116">
        <v>94</v>
      </c>
      <c r="F64" s="116">
        <v>92</v>
      </c>
      <c r="G64" s="116">
        <v>233</v>
      </c>
      <c r="H64" s="116">
        <v>104</v>
      </c>
      <c r="I64" s="116">
        <v>129</v>
      </c>
      <c r="J64" s="116">
        <v>2377</v>
      </c>
      <c r="K64" s="116">
        <v>4865719</v>
      </c>
      <c r="L64" s="116">
        <v>0</v>
      </c>
      <c r="M64" s="116">
        <v>0</v>
      </c>
      <c r="N64" s="116">
        <v>0</v>
      </c>
      <c r="O64" s="116">
        <v>7</v>
      </c>
      <c r="P64" s="116">
        <v>3</v>
      </c>
      <c r="Q64" s="116">
        <v>4</v>
      </c>
      <c r="R64" s="116">
        <v>11</v>
      </c>
      <c r="S64" s="116">
        <v>689278</v>
      </c>
      <c r="T64" s="116">
        <v>6</v>
      </c>
      <c r="U64" s="116">
        <v>2</v>
      </c>
      <c r="V64" s="116">
        <v>4</v>
      </c>
      <c r="W64" s="116">
        <v>6</v>
      </c>
      <c r="X64" s="116">
        <v>2</v>
      </c>
      <c r="Y64" s="116">
        <v>4</v>
      </c>
      <c r="Z64" s="116">
        <v>25</v>
      </c>
      <c r="AA64" s="116">
        <v>257950</v>
      </c>
      <c r="AB64" s="116">
        <v>1</v>
      </c>
      <c r="AC64" s="116">
        <v>0</v>
      </c>
      <c r="AD64" s="116">
        <v>1</v>
      </c>
      <c r="AE64" s="116">
        <v>6</v>
      </c>
      <c r="AF64" s="116">
        <v>3</v>
      </c>
      <c r="AG64" s="116">
        <v>3</v>
      </c>
      <c r="AH64" s="116">
        <v>28</v>
      </c>
      <c r="AI64" s="116">
        <v>84000</v>
      </c>
    </row>
    <row r="65" spans="1:35" ht="14.25" customHeight="1">
      <c r="A65" s="151"/>
      <c r="B65" s="79" t="s">
        <v>304</v>
      </c>
      <c r="C65" s="80" t="s">
        <v>495</v>
      </c>
      <c r="D65" s="116">
        <v>0</v>
      </c>
      <c r="E65" s="116">
        <v>0</v>
      </c>
      <c r="F65" s="116">
        <v>0</v>
      </c>
      <c r="G65" s="116">
        <v>0</v>
      </c>
      <c r="H65" s="116">
        <v>0</v>
      </c>
      <c r="I65" s="116">
        <v>0</v>
      </c>
      <c r="J65" s="116">
        <v>0</v>
      </c>
      <c r="K65" s="116">
        <v>0</v>
      </c>
      <c r="L65" s="116">
        <v>0</v>
      </c>
      <c r="M65" s="116">
        <v>0</v>
      </c>
      <c r="N65" s="116">
        <v>0</v>
      </c>
      <c r="O65" s="116">
        <v>0</v>
      </c>
      <c r="P65" s="116">
        <v>0</v>
      </c>
      <c r="Q65" s="116">
        <v>0</v>
      </c>
      <c r="R65" s="116">
        <v>0</v>
      </c>
      <c r="S65" s="116">
        <v>0</v>
      </c>
      <c r="T65" s="116">
        <v>0</v>
      </c>
      <c r="U65" s="116">
        <v>0</v>
      </c>
      <c r="V65" s="116">
        <v>0</v>
      </c>
      <c r="W65" s="116">
        <v>0</v>
      </c>
      <c r="X65" s="116">
        <v>0</v>
      </c>
      <c r="Y65" s="116">
        <v>0</v>
      </c>
      <c r="Z65" s="116">
        <v>0</v>
      </c>
      <c r="AA65" s="116">
        <v>0</v>
      </c>
      <c r="AB65" s="116">
        <v>0</v>
      </c>
      <c r="AC65" s="116">
        <v>0</v>
      </c>
      <c r="AD65" s="116">
        <v>0</v>
      </c>
      <c r="AE65" s="116">
        <v>0</v>
      </c>
      <c r="AF65" s="116">
        <v>0</v>
      </c>
      <c r="AG65" s="116">
        <v>0</v>
      </c>
      <c r="AH65" s="116">
        <v>0</v>
      </c>
      <c r="AI65" s="116">
        <v>0</v>
      </c>
    </row>
    <row r="66" spans="1:35" ht="14.25" customHeight="1">
      <c r="A66" s="99" t="s">
        <v>429</v>
      </c>
      <c r="B66" s="75" t="s">
        <v>296</v>
      </c>
      <c r="C66" s="76" t="s">
        <v>298</v>
      </c>
      <c r="D66" s="115">
        <v>1550</v>
      </c>
      <c r="E66" s="115">
        <v>789</v>
      </c>
      <c r="F66" s="115">
        <v>761</v>
      </c>
      <c r="G66" s="115">
        <v>1705</v>
      </c>
      <c r="H66" s="115">
        <v>855</v>
      </c>
      <c r="I66" s="115">
        <v>850</v>
      </c>
      <c r="J66" s="115">
        <v>17881</v>
      </c>
      <c r="K66" s="115">
        <v>36602407</v>
      </c>
      <c r="L66" s="115">
        <v>5</v>
      </c>
      <c r="M66" s="115">
        <v>3</v>
      </c>
      <c r="N66" s="115">
        <v>2</v>
      </c>
      <c r="O66" s="115">
        <v>15</v>
      </c>
      <c r="P66" s="115">
        <v>10</v>
      </c>
      <c r="Q66" s="115">
        <v>5</v>
      </c>
      <c r="R66" s="115">
        <v>16</v>
      </c>
      <c r="S66" s="115">
        <v>186707</v>
      </c>
      <c r="T66" s="115">
        <v>13</v>
      </c>
      <c r="U66" s="115">
        <v>7</v>
      </c>
      <c r="V66" s="115">
        <v>6</v>
      </c>
      <c r="W66" s="115">
        <v>17</v>
      </c>
      <c r="X66" s="115">
        <v>8</v>
      </c>
      <c r="Y66" s="115">
        <v>9</v>
      </c>
      <c r="Z66" s="115">
        <v>143</v>
      </c>
      <c r="AA66" s="115">
        <v>1081000</v>
      </c>
      <c r="AB66" s="115">
        <v>4</v>
      </c>
      <c r="AC66" s="115">
        <v>3</v>
      </c>
      <c r="AD66" s="115">
        <v>1</v>
      </c>
      <c r="AE66" s="115">
        <v>7</v>
      </c>
      <c r="AF66" s="115">
        <v>5</v>
      </c>
      <c r="AG66" s="115">
        <v>2</v>
      </c>
      <c r="AH66" s="115">
        <v>22</v>
      </c>
      <c r="AI66" s="115">
        <v>66000</v>
      </c>
    </row>
    <row r="67" spans="1:35" ht="14.25" customHeight="1">
      <c r="A67" s="150" t="s">
        <v>220</v>
      </c>
      <c r="B67" s="77" t="s">
        <v>300</v>
      </c>
      <c r="C67" s="78" t="s">
        <v>302</v>
      </c>
      <c r="D67" s="116">
        <v>1405</v>
      </c>
      <c r="E67" s="116">
        <v>723</v>
      </c>
      <c r="F67" s="116">
        <v>682</v>
      </c>
      <c r="G67" s="116">
        <v>1521</v>
      </c>
      <c r="H67" s="116">
        <v>767</v>
      </c>
      <c r="I67" s="116">
        <v>754</v>
      </c>
      <c r="J67" s="116">
        <v>16197</v>
      </c>
      <c r="K67" s="116">
        <v>33155259</v>
      </c>
      <c r="L67" s="116">
        <v>5</v>
      </c>
      <c r="M67" s="116">
        <v>3</v>
      </c>
      <c r="N67" s="116">
        <v>2</v>
      </c>
      <c r="O67" s="116">
        <v>15</v>
      </c>
      <c r="P67" s="116">
        <v>10</v>
      </c>
      <c r="Q67" s="116">
        <v>5</v>
      </c>
      <c r="R67" s="116">
        <v>16</v>
      </c>
      <c r="S67" s="116">
        <v>186707</v>
      </c>
      <c r="T67" s="116">
        <v>13</v>
      </c>
      <c r="U67" s="116">
        <v>7</v>
      </c>
      <c r="V67" s="116">
        <v>6</v>
      </c>
      <c r="W67" s="116">
        <v>17</v>
      </c>
      <c r="X67" s="116">
        <v>8</v>
      </c>
      <c r="Y67" s="116">
        <v>9</v>
      </c>
      <c r="Z67" s="116">
        <v>143</v>
      </c>
      <c r="AA67" s="116">
        <v>1081000</v>
      </c>
      <c r="AB67" s="116">
        <v>4</v>
      </c>
      <c r="AC67" s="116">
        <v>3</v>
      </c>
      <c r="AD67" s="116">
        <v>1</v>
      </c>
      <c r="AE67" s="116">
        <v>7</v>
      </c>
      <c r="AF67" s="116">
        <v>5</v>
      </c>
      <c r="AG67" s="116">
        <v>2</v>
      </c>
      <c r="AH67" s="116">
        <v>22</v>
      </c>
      <c r="AI67" s="116">
        <v>66000</v>
      </c>
    </row>
    <row r="68" spans="1:35" ht="14.25" customHeight="1">
      <c r="A68" s="151"/>
      <c r="B68" s="79" t="s">
        <v>304</v>
      </c>
      <c r="C68" s="80" t="s">
        <v>495</v>
      </c>
      <c r="D68" s="116">
        <v>145</v>
      </c>
      <c r="E68" s="116">
        <v>66</v>
      </c>
      <c r="F68" s="116">
        <v>79</v>
      </c>
      <c r="G68" s="116">
        <v>184</v>
      </c>
      <c r="H68" s="116">
        <v>88</v>
      </c>
      <c r="I68" s="116">
        <v>96</v>
      </c>
      <c r="J68" s="116">
        <v>1684</v>
      </c>
      <c r="K68" s="116">
        <v>3447148</v>
      </c>
      <c r="L68" s="116">
        <v>0</v>
      </c>
      <c r="M68" s="116">
        <v>0</v>
      </c>
      <c r="N68" s="116">
        <v>0</v>
      </c>
      <c r="O68" s="116">
        <v>0</v>
      </c>
      <c r="P68" s="116">
        <v>0</v>
      </c>
      <c r="Q68" s="116">
        <v>0</v>
      </c>
      <c r="R68" s="116">
        <v>0</v>
      </c>
      <c r="S68" s="116">
        <v>0</v>
      </c>
      <c r="T68" s="116">
        <v>0</v>
      </c>
      <c r="U68" s="116">
        <v>0</v>
      </c>
      <c r="V68" s="116">
        <v>0</v>
      </c>
      <c r="W68" s="116">
        <v>0</v>
      </c>
      <c r="X68" s="116">
        <v>0</v>
      </c>
      <c r="Y68" s="116">
        <v>0</v>
      </c>
      <c r="Z68" s="116">
        <v>0</v>
      </c>
      <c r="AA68" s="116">
        <v>0</v>
      </c>
      <c r="AB68" s="116">
        <v>0</v>
      </c>
      <c r="AC68" s="116">
        <v>0</v>
      </c>
      <c r="AD68" s="116">
        <v>0</v>
      </c>
      <c r="AE68" s="116">
        <v>0</v>
      </c>
      <c r="AF68" s="116">
        <v>0</v>
      </c>
      <c r="AG68" s="116">
        <v>0</v>
      </c>
      <c r="AH68" s="116">
        <v>0</v>
      </c>
      <c r="AI68" s="116">
        <v>0</v>
      </c>
    </row>
    <row r="69" spans="1:35" ht="14.25" customHeight="1">
      <c r="A69" s="99" t="s">
        <v>430</v>
      </c>
      <c r="B69" s="75" t="s">
        <v>296</v>
      </c>
      <c r="C69" s="76" t="s">
        <v>298</v>
      </c>
      <c r="D69" s="115">
        <v>828</v>
      </c>
      <c r="E69" s="115">
        <v>423</v>
      </c>
      <c r="F69" s="115">
        <v>405</v>
      </c>
      <c r="G69" s="115">
        <v>981</v>
      </c>
      <c r="H69" s="115">
        <v>501</v>
      </c>
      <c r="I69" s="115">
        <v>480</v>
      </c>
      <c r="J69" s="115">
        <v>10104</v>
      </c>
      <c r="K69" s="115">
        <v>20682888</v>
      </c>
      <c r="L69" s="115">
        <v>3</v>
      </c>
      <c r="M69" s="115">
        <v>2</v>
      </c>
      <c r="N69" s="115">
        <v>1</v>
      </c>
      <c r="O69" s="115">
        <v>21</v>
      </c>
      <c r="P69" s="115">
        <v>10</v>
      </c>
      <c r="Q69" s="115">
        <v>11</v>
      </c>
      <c r="R69" s="115">
        <v>22</v>
      </c>
      <c r="S69" s="115">
        <v>805160</v>
      </c>
      <c r="T69" s="115">
        <v>15</v>
      </c>
      <c r="U69" s="115">
        <v>8</v>
      </c>
      <c r="V69" s="115">
        <v>7</v>
      </c>
      <c r="W69" s="115">
        <v>31</v>
      </c>
      <c r="X69" s="115">
        <v>18</v>
      </c>
      <c r="Y69" s="115">
        <v>13</v>
      </c>
      <c r="Z69" s="115">
        <v>179</v>
      </c>
      <c r="AA69" s="115">
        <v>1769000</v>
      </c>
      <c r="AB69" s="115">
        <v>2</v>
      </c>
      <c r="AC69" s="115">
        <v>1</v>
      </c>
      <c r="AD69" s="115">
        <v>1</v>
      </c>
      <c r="AE69" s="115">
        <v>50</v>
      </c>
      <c r="AF69" s="115">
        <v>17</v>
      </c>
      <c r="AG69" s="115">
        <v>33</v>
      </c>
      <c r="AH69" s="115">
        <v>52</v>
      </c>
      <c r="AI69" s="115">
        <v>127342</v>
      </c>
    </row>
    <row r="70" spans="1:35" ht="14.25" customHeight="1">
      <c r="A70" s="150" t="s">
        <v>221</v>
      </c>
      <c r="B70" s="77" t="s">
        <v>300</v>
      </c>
      <c r="C70" s="78" t="s">
        <v>302</v>
      </c>
      <c r="D70" s="116">
        <v>765</v>
      </c>
      <c r="E70" s="116">
        <v>392</v>
      </c>
      <c r="F70" s="116">
        <v>373</v>
      </c>
      <c r="G70" s="116">
        <v>904</v>
      </c>
      <c r="H70" s="116">
        <v>462</v>
      </c>
      <c r="I70" s="116">
        <v>442</v>
      </c>
      <c r="J70" s="116">
        <v>9409</v>
      </c>
      <c r="K70" s="116">
        <v>19260223</v>
      </c>
      <c r="L70" s="116">
        <v>3</v>
      </c>
      <c r="M70" s="116">
        <v>2</v>
      </c>
      <c r="N70" s="116">
        <v>1</v>
      </c>
      <c r="O70" s="116">
        <v>20</v>
      </c>
      <c r="P70" s="116">
        <v>9</v>
      </c>
      <c r="Q70" s="116">
        <v>11</v>
      </c>
      <c r="R70" s="116">
        <v>21</v>
      </c>
      <c r="S70" s="116">
        <v>791133</v>
      </c>
      <c r="T70" s="116">
        <v>15</v>
      </c>
      <c r="U70" s="116">
        <v>8</v>
      </c>
      <c r="V70" s="116">
        <v>7</v>
      </c>
      <c r="W70" s="116">
        <v>31</v>
      </c>
      <c r="X70" s="116">
        <v>18</v>
      </c>
      <c r="Y70" s="116">
        <v>13</v>
      </c>
      <c r="Z70" s="116">
        <v>179</v>
      </c>
      <c r="AA70" s="116">
        <v>1769000</v>
      </c>
      <c r="AB70" s="116">
        <v>2</v>
      </c>
      <c r="AC70" s="116">
        <v>1</v>
      </c>
      <c r="AD70" s="116">
        <v>1</v>
      </c>
      <c r="AE70" s="116">
        <v>50</v>
      </c>
      <c r="AF70" s="116">
        <v>17</v>
      </c>
      <c r="AG70" s="116">
        <v>33</v>
      </c>
      <c r="AH70" s="116">
        <v>52</v>
      </c>
      <c r="AI70" s="116">
        <v>127342</v>
      </c>
    </row>
    <row r="71" spans="1:35" ht="14.25" customHeight="1">
      <c r="A71" s="151"/>
      <c r="B71" s="79" t="s">
        <v>304</v>
      </c>
      <c r="C71" s="80" t="s">
        <v>495</v>
      </c>
      <c r="D71" s="116">
        <v>63</v>
      </c>
      <c r="E71" s="116">
        <v>31</v>
      </c>
      <c r="F71" s="116">
        <v>32</v>
      </c>
      <c r="G71" s="116">
        <v>77</v>
      </c>
      <c r="H71" s="116">
        <v>39</v>
      </c>
      <c r="I71" s="116">
        <v>38</v>
      </c>
      <c r="J71" s="116">
        <v>695</v>
      </c>
      <c r="K71" s="116">
        <v>1422665</v>
      </c>
      <c r="L71" s="116">
        <v>0</v>
      </c>
      <c r="M71" s="116">
        <v>0</v>
      </c>
      <c r="N71" s="116">
        <v>0</v>
      </c>
      <c r="O71" s="116">
        <v>1</v>
      </c>
      <c r="P71" s="116">
        <v>1</v>
      </c>
      <c r="Q71" s="116">
        <v>0</v>
      </c>
      <c r="R71" s="116">
        <v>1</v>
      </c>
      <c r="S71" s="116">
        <v>14027</v>
      </c>
      <c r="T71" s="116">
        <v>0</v>
      </c>
      <c r="U71" s="116">
        <v>0</v>
      </c>
      <c r="V71" s="116">
        <v>0</v>
      </c>
      <c r="W71" s="116">
        <v>0</v>
      </c>
      <c r="X71" s="116">
        <v>0</v>
      </c>
      <c r="Y71" s="116">
        <v>0</v>
      </c>
      <c r="Z71" s="116">
        <v>0</v>
      </c>
      <c r="AA71" s="116">
        <v>0</v>
      </c>
      <c r="AB71" s="116">
        <v>0</v>
      </c>
      <c r="AC71" s="116">
        <v>0</v>
      </c>
      <c r="AD71" s="116">
        <v>0</v>
      </c>
      <c r="AE71" s="116">
        <v>0</v>
      </c>
      <c r="AF71" s="116">
        <v>0</v>
      </c>
      <c r="AG71" s="116">
        <v>0</v>
      </c>
      <c r="AH71" s="116">
        <v>0</v>
      </c>
      <c r="AI71" s="116">
        <v>0</v>
      </c>
    </row>
    <row r="72" spans="1:35" ht="14.25" customHeight="1">
      <c r="A72" s="99" t="s">
        <v>431</v>
      </c>
      <c r="B72" s="75" t="s">
        <v>296</v>
      </c>
      <c r="C72" s="76" t="s">
        <v>298</v>
      </c>
      <c r="D72" s="115">
        <v>1361</v>
      </c>
      <c r="E72" s="115">
        <v>716</v>
      </c>
      <c r="F72" s="115">
        <v>645</v>
      </c>
      <c r="G72" s="115">
        <v>1489</v>
      </c>
      <c r="H72" s="115">
        <v>780</v>
      </c>
      <c r="I72" s="115">
        <v>709</v>
      </c>
      <c r="J72" s="115">
        <v>15031</v>
      </c>
      <c r="K72" s="115">
        <v>23558414</v>
      </c>
      <c r="L72" s="115">
        <v>2</v>
      </c>
      <c r="M72" s="115">
        <v>1</v>
      </c>
      <c r="N72" s="115">
        <v>1</v>
      </c>
      <c r="O72" s="115">
        <v>12</v>
      </c>
      <c r="P72" s="115">
        <v>4</v>
      </c>
      <c r="Q72" s="115">
        <v>8</v>
      </c>
      <c r="R72" s="115">
        <v>19</v>
      </c>
      <c r="S72" s="115">
        <v>523258</v>
      </c>
      <c r="T72" s="115">
        <v>13</v>
      </c>
      <c r="U72" s="115">
        <v>8</v>
      </c>
      <c r="V72" s="115">
        <v>5</v>
      </c>
      <c r="W72" s="115">
        <v>21</v>
      </c>
      <c r="X72" s="115">
        <v>14</v>
      </c>
      <c r="Y72" s="115">
        <v>7</v>
      </c>
      <c r="Z72" s="115">
        <v>239</v>
      </c>
      <c r="AA72" s="115">
        <v>1791667</v>
      </c>
      <c r="AB72" s="115">
        <v>3</v>
      </c>
      <c r="AC72" s="115">
        <v>1</v>
      </c>
      <c r="AD72" s="115">
        <v>2</v>
      </c>
      <c r="AE72" s="115">
        <v>42</v>
      </c>
      <c r="AF72" s="115">
        <v>12</v>
      </c>
      <c r="AG72" s="115">
        <v>30</v>
      </c>
      <c r="AH72" s="115">
        <v>71</v>
      </c>
      <c r="AI72" s="115">
        <v>213000</v>
      </c>
    </row>
    <row r="73" spans="1:35" ht="14.25" customHeight="1">
      <c r="A73" s="150" t="s">
        <v>222</v>
      </c>
      <c r="B73" s="77" t="s">
        <v>300</v>
      </c>
      <c r="C73" s="78" t="s">
        <v>302</v>
      </c>
      <c r="D73" s="116">
        <v>1342</v>
      </c>
      <c r="E73" s="116">
        <v>708</v>
      </c>
      <c r="F73" s="116">
        <v>634</v>
      </c>
      <c r="G73" s="116">
        <v>1469</v>
      </c>
      <c r="H73" s="116">
        <v>772</v>
      </c>
      <c r="I73" s="116">
        <v>697</v>
      </c>
      <c r="J73" s="116">
        <v>14801</v>
      </c>
      <c r="K73" s="116">
        <v>23087604</v>
      </c>
      <c r="L73" s="116">
        <v>2</v>
      </c>
      <c r="M73" s="116">
        <v>1</v>
      </c>
      <c r="N73" s="116">
        <v>1</v>
      </c>
      <c r="O73" s="116">
        <v>12</v>
      </c>
      <c r="P73" s="116">
        <v>4</v>
      </c>
      <c r="Q73" s="116">
        <v>8</v>
      </c>
      <c r="R73" s="116">
        <v>19</v>
      </c>
      <c r="S73" s="116">
        <v>523258</v>
      </c>
      <c r="T73" s="116">
        <v>13</v>
      </c>
      <c r="U73" s="116">
        <v>8</v>
      </c>
      <c r="V73" s="116">
        <v>5</v>
      </c>
      <c r="W73" s="116">
        <v>21</v>
      </c>
      <c r="X73" s="116">
        <v>14</v>
      </c>
      <c r="Y73" s="116">
        <v>7</v>
      </c>
      <c r="Z73" s="116">
        <v>239</v>
      </c>
      <c r="AA73" s="116">
        <v>1791667</v>
      </c>
      <c r="AB73" s="116">
        <v>3</v>
      </c>
      <c r="AC73" s="116">
        <v>1</v>
      </c>
      <c r="AD73" s="116">
        <v>2</v>
      </c>
      <c r="AE73" s="116">
        <v>42</v>
      </c>
      <c r="AF73" s="116">
        <v>12</v>
      </c>
      <c r="AG73" s="116">
        <v>30</v>
      </c>
      <c r="AH73" s="116">
        <v>71</v>
      </c>
      <c r="AI73" s="116">
        <v>213000</v>
      </c>
    </row>
    <row r="74" spans="1:35" ht="14.25" customHeight="1">
      <c r="A74" s="151"/>
      <c r="B74" s="79" t="s">
        <v>304</v>
      </c>
      <c r="C74" s="80" t="s">
        <v>495</v>
      </c>
      <c r="D74" s="116">
        <v>19</v>
      </c>
      <c r="E74" s="116">
        <v>8</v>
      </c>
      <c r="F74" s="116">
        <v>11</v>
      </c>
      <c r="G74" s="116">
        <v>20</v>
      </c>
      <c r="H74" s="116">
        <v>8</v>
      </c>
      <c r="I74" s="116">
        <v>12</v>
      </c>
      <c r="J74" s="116">
        <v>230</v>
      </c>
      <c r="K74" s="116">
        <v>470810</v>
      </c>
      <c r="L74" s="116">
        <v>0</v>
      </c>
      <c r="M74" s="116">
        <v>0</v>
      </c>
      <c r="N74" s="116">
        <v>0</v>
      </c>
      <c r="O74" s="116">
        <v>0</v>
      </c>
      <c r="P74" s="116">
        <v>0</v>
      </c>
      <c r="Q74" s="116">
        <v>0</v>
      </c>
      <c r="R74" s="116">
        <v>0</v>
      </c>
      <c r="S74" s="116">
        <v>0</v>
      </c>
      <c r="T74" s="116">
        <v>0</v>
      </c>
      <c r="U74" s="116">
        <v>0</v>
      </c>
      <c r="V74" s="116">
        <v>0</v>
      </c>
      <c r="W74" s="116">
        <v>0</v>
      </c>
      <c r="X74" s="116">
        <v>0</v>
      </c>
      <c r="Y74" s="116">
        <v>0</v>
      </c>
      <c r="Z74" s="116">
        <v>0</v>
      </c>
      <c r="AA74" s="116">
        <v>0</v>
      </c>
      <c r="AB74" s="116">
        <v>0</v>
      </c>
      <c r="AC74" s="116">
        <v>0</v>
      </c>
      <c r="AD74" s="116">
        <v>0</v>
      </c>
      <c r="AE74" s="116">
        <v>0</v>
      </c>
      <c r="AF74" s="116">
        <v>0</v>
      </c>
      <c r="AG74" s="116">
        <v>0</v>
      </c>
      <c r="AH74" s="116">
        <v>0</v>
      </c>
      <c r="AI74" s="116">
        <v>0</v>
      </c>
    </row>
    <row r="75" spans="1:35" ht="14.25" customHeight="1">
      <c r="A75" s="99" t="s">
        <v>432</v>
      </c>
      <c r="B75" s="75" t="s">
        <v>296</v>
      </c>
      <c r="C75" s="76" t="s">
        <v>298</v>
      </c>
      <c r="D75" s="115">
        <v>132</v>
      </c>
      <c r="E75" s="115">
        <v>64</v>
      </c>
      <c r="F75" s="115">
        <v>68</v>
      </c>
      <c r="G75" s="115">
        <v>150</v>
      </c>
      <c r="H75" s="115">
        <v>74</v>
      </c>
      <c r="I75" s="115">
        <v>76</v>
      </c>
      <c r="J75" s="115">
        <v>1555</v>
      </c>
      <c r="K75" s="115">
        <v>3183085</v>
      </c>
      <c r="L75" s="115">
        <v>13</v>
      </c>
      <c r="M75" s="115">
        <v>9</v>
      </c>
      <c r="N75" s="115">
        <v>4</v>
      </c>
      <c r="O75" s="115">
        <v>22</v>
      </c>
      <c r="P75" s="115">
        <v>14</v>
      </c>
      <c r="Q75" s="115">
        <v>8</v>
      </c>
      <c r="R75" s="115">
        <v>24</v>
      </c>
      <c r="S75" s="115">
        <v>685724</v>
      </c>
      <c r="T75" s="115">
        <v>2</v>
      </c>
      <c r="U75" s="115">
        <v>2</v>
      </c>
      <c r="V75" s="115">
        <v>0</v>
      </c>
      <c r="W75" s="115">
        <v>6</v>
      </c>
      <c r="X75" s="115">
        <v>5</v>
      </c>
      <c r="Y75" s="115">
        <v>1</v>
      </c>
      <c r="Z75" s="115">
        <v>41</v>
      </c>
      <c r="AA75" s="115">
        <v>342500</v>
      </c>
      <c r="AB75" s="115">
        <v>1</v>
      </c>
      <c r="AC75" s="115">
        <v>0</v>
      </c>
      <c r="AD75" s="115">
        <v>1</v>
      </c>
      <c r="AE75" s="115">
        <v>1</v>
      </c>
      <c r="AF75" s="115">
        <v>0</v>
      </c>
      <c r="AG75" s="115">
        <v>1</v>
      </c>
      <c r="AH75" s="115">
        <v>2</v>
      </c>
      <c r="AI75" s="115">
        <v>6000</v>
      </c>
    </row>
    <row r="76" spans="1:35" ht="14.25" customHeight="1">
      <c r="A76" s="150" t="s">
        <v>224</v>
      </c>
      <c r="B76" s="77" t="s">
        <v>300</v>
      </c>
      <c r="C76" s="78" t="s">
        <v>302</v>
      </c>
      <c r="D76" s="116">
        <v>130</v>
      </c>
      <c r="E76" s="116">
        <v>63</v>
      </c>
      <c r="F76" s="116">
        <v>67</v>
      </c>
      <c r="G76" s="116">
        <v>146</v>
      </c>
      <c r="H76" s="116">
        <v>71</v>
      </c>
      <c r="I76" s="116">
        <v>75</v>
      </c>
      <c r="J76" s="116">
        <v>1525</v>
      </c>
      <c r="K76" s="116">
        <v>3121675</v>
      </c>
      <c r="L76" s="116">
        <v>13</v>
      </c>
      <c r="M76" s="116">
        <v>9</v>
      </c>
      <c r="N76" s="116">
        <v>4</v>
      </c>
      <c r="O76" s="116">
        <v>22</v>
      </c>
      <c r="P76" s="116">
        <v>14</v>
      </c>
      <c r="Q76" s="116">
        <v>8</v>
      </c>
      <c r="R76" s="116">
        <v>24</v>
      </c>
      <c r="S76" s="116">
        <v>685724</v>
      </c>
      <c r="T76" s="116">
        <v>2</v>
      </c>
      <c r="U76" s="116">
        <v>2</v>
      </c>
      <c r="V76" s="116">
        <v>0</v>
      </c>
      <c r="W76" s="116">
        <v>6</v>
      </c>
      <c r="X76" s="116">
        <v>5</v>
      </c>
      <c r="Y76" s="116">
        <v>1</v>
      </c>
      <c r="Z76" s="116">
        <v>41</v>
      </c>
      <c r="AA76" s="116">
        <v>342500</v>
      </c>
      <c r="AB76" s="116">
        <v>1</v>
      </c>
      <c r="AC76" s="116">
        <v>0</v>
      </c>
      <c r="AD76" s="116">
        <v>1</v>
      </c>
      <c r="AE76" s="116">
        <v>1</v>
      </c>
      <c r="AF76" s="116">
        <v>0</v>
      </c>
      <c r="AG76" s="116">
        <v>1</v>
      </c>
      <c r="AH76" s="116">
        <v>2</v>
      </c>
      <c r="AI76" s="116">
        <v>6000</v>
      </c>
    </row>
    <row r="77" spans="1:35" ht="14.25" customHeight="1">
      <c r="A77" s="151"/>
      <c r="B77" s="79" t="s">
        <v>304</v>
      </c>
      <c r="C77" s="80" t="s">
        <v>495</v>
      </c>
      <c r="D77" s="116">
        <v>2</v>
      </c>
      <c r="E77" s="116">
        <v>1</v>
      </c>
      <c r="F77" s="116">
        <v>1</v>
      </c>
      <c r="G77" s="116">
        <v>4</v>
      </c>
      <c r="H77" s="116">
        <v>3</v>
      </c>
      <c r="I77" s="116">
        <v>1</v>
      </c>
      <c r="J77" s="116">
        <v>30</v>
      </c>
      <c r="K77" s="116">
        <v>61410</v>
      </c>
      <c r="L77" s="116">
        <v>0</v>
      </c>
      <c r="M77" s="116">
        <v>0</v>
      </c>
      <c r="N77" s="116">
        <v>0</v>
      </c>
      <c r="O77" s="116">
        <v>0</v>
      </c>
      <c r="P77" s="116">
        <v>0</v>
      </c>
      <c r="Q77" s="116">
        <v>0</v>
      </c>
      <c r="R77" s="116">
        <v>0</v>
      </c>
      <c r="S77" s="116">
        <v>0</v>
      </c>
      <c r="T77" s="116">
        <v>0</v>
      </c>
      <c r="U77" s="116">
        <v>0</v>
      </c>
      <c r="V77" s="116">
        <v>0</v>
      </c>
      <c r="W77" s="116">
        <v>0</v>
      </c>
      <c r="X77" s="116">
        <v>0</v>
      </c>
      <c r="Y77" s="116">
        <v>0</v>
      </c>
      <c r="Z77" s="116">
        <v>0</v>
      </c>
      <c r="AA77" s="116">
        <v>0</v>
      </c>
      <c r="AB77" s="116">
        <v>0</v>
      </c>
      <c r="AC77" s="116">
        <v>0</v>
      </c>
      <c r="AD77" s="116">
        <v>0</v>
      </c>
      <c r="AE77" s="116">
        <v>0</v>
      </c>
      <c r="AF77" s="116">
        <v>0</v>
      </c>
      <c r="AG77" s="116">
        <v>0</v>
      </c>
      <c r="AH77" s="116">
        <v>0</v>
      </c>
      <c r="AI77" s="116">
        <v>0</v>
      </c>
    </row>
    <row r="78" spans="1:35" ht="14.25" customHeight="1">
      <c r="A78" s="99" t="s">
        <v>433</v>
      </c>
      <c r="B78" s="75" t="s">
        <v>296</v>
      </c>
      <c r="C78" s="76" t="s">
        <v>298</v>
      </c>
      <c r="D78" s="115">
        <v>12</v>
      </c>
      <c r="E78" s="115">
        <v>5</v>
      </c>
      <c r="F78" s="115">
        <v>7</v>
      </c>
      <c r="G78" s="115">
        <v>13</v>
      </c>
      <c r="H78" s="115">
        <v>5</v>
      </c>
      <c r="I78" s="115">
        <v>8</v>
      </c>
      <c r="J78" s="115">
        <v>141</v>
      </c>
      <c r="K78" s="115">
        <v>303855</v>
      </c>
      <c r="L78" s="115">
        <v>1</v>
      </c>
      <c r="M78" s="115">
        <v>0</v>
      </c>
      <c r="N78" s="115">
        <v>1</v>
      </c>
      <c r="O78" s="115">
        <v>2</v>
      </c>
      <c r="P78" s="115">
        <v>1</v>
      </c>
      <c r="Q78" s="115">
        <v>1</v>
      </c>
      <c r="R78" s="115">
        <v>2</v>
      </c>
      <c r="S78" s="115">
        <v>48168</v>
      </c>
      <c r="T78" s="115">
        <v>0</v>
      </c>
      <c r="U78" s="115">
        <v>0</v>
      </c>
      <c r="V78" s="115">
        <v>0</v>
      </c>
      <c r="W78" s="115">
        <v>0</v>
      </c>
      <c r="X78" s="115">
        <v>0</v>
      </c>
      <c r="Y78" s="115">
        <v>0</v>
      </c>
      <c r="Z78" s="115">
        <v>0</v>
      </c>
      <c r="AA78" s="115">
        <v>0</v>
      </c>
      <c r="AB78" s="115">
        <v>0</v>
      </c>
      <c r="AC78" s="115">
        <v>0</v>
      </c>
      <c r="AD78" s="115">
        <v>0</v>
      </c>
      <c r="AE78" s="115">
        <v>1</v>
      </c>
      <c r="AF78" s="115">
        <v>1</v>
      </c>
      <c r="AG78" s="115">
        <v>0</v>
      </c>
      <c r="AH78" s="115">
        <v>3</v>
      </c>
      <c r="AI78" s="115">
        <v>9000</v>
      </c>
    </row>
    <row r="79" spans="1:35" ht="14.25" customHeight="1">
      <c r="A79" s="150" t="s">
        <v>225</v>
      </c>
      <c r="B79" s="77" t="s">
        <v>300</v>
      </c>
      <c r="C79" s="78" t="s">
        <v>302</v>
      </c>
      <c r="D79" s="116">
        <v>12</v>
      </c>
      <c r="E79" s="116">
        <v>5</v>
      </c>
      <c r="F79" s="116">
        <v>7</v>
      </c>
      <c r="G79" s="116">
        <v>13</v>
      </c>
      <c r="H79" s="116">
        <v>5</v>
      </c>
      <c r="I79" s="116">
        <v>8</v>
      </c>
      <c r="J79" s="116">
        <v>141</v>
      </c>
      <c r="K79" s="116">
        <v>303855</v>
      </c>
      <c r="L79" s="116">
        <v>0</v>
      </c>
      <c r="M79" s="116">
        <v>0</v>
      </c>
      <c r="N79" s="116">
        <v>0</v>
      </c>
      <c r="O79" s="116">
        <v>1</v>
      </c>
      <c r="P79" s="116">
        <v>1</v>
      </c>
      <c r="Q79" s="116">
        <v>0</v>
      </c>
      <c r="R79" s="116">
        <v>1</v>
      </c>
      <c r="S79" s="116">
        <v>26754</v>
      </c>
      <c r="T79" s="116">
        <v>0</v>
      </c>
      <c r="U79" s="116">
        <v>0</v>
      </c>
      <c r="V79" s="116">
        <v>0</v>
      </c>
      <c r="W79" s="116">
        <v>0</v>
      </c>
      <c r="X79" s="116">
        <v>0</v>
      </c>
      <c r="Y79" s="116">
        <v>0</v>
      </c>
      <c r="Z79" s="116">
        <v>0</v>
      </c>
      <c r="AA79" s="116">
        <v>0</v>
      </c>
      <c r="AB79" s="116">
        <v>0</v>
      </c>
      <c r="AC79" s="116">
        <v>0</v>
      </c>
      <c r="AD79" s="116">
        <v>0</v>
      </c>
      <c r="AE79" s="116">
        <v>1</v>
      </c>
      <c r="AF79" s="116">
        <v>1</v>
      </c>
      <c r="AG79" s="116">
        <v>0</v>
      </c>
      <c r="AH79" s="116">
        <v>3</v>
      </c>
      <c r="AI79" s="116">
        <v>9000</v>
      </c>
    </row>
    <row r="80" spans="1:35" ht="14.25" customHeight="1">
      <c r="A80" s="151"/>
      <c r="B80" s="79" t="s">
        <v>304</v>
      </c>
      <c r="C80" s="80" t="s">
        <v>495</v>
      </c>
      <c r="D80" s="117">
        <v>0</v>
      </c>
      <c r="E80" s="117">
        <v>0</v>
      </c>
      <c r="F80" s="117">
        <v>0</v>
      </c>
      <c r="G80" s="117">
        <v>0</v>
      </c>
      <c r="H80" s="117">
        <v>0</v>
      </c>
      <c r="I80" s="117">
        <v>0</v>
      </c>
      <c r="J80" s="117">
        <v>0</v>
      </c>
      <c r="K80" s="117">
        <v>0</v>
      </c>
      <c r="L80" s="117">
        <v>1</v>
      </c>
      <c r="M80" s="117">
        <v>0</v>
      </c>
      <c r="N80" s="117">
        <v>1</v>
      </c>
      <c r="O80" s="117">
        <v>1</v>
      </c>
      <c r="P80" s="117">
        <v>0</v>
      </c>
      <c r="Q80" s="117">
        <v>1</v>
      </c>
      <c r="R80" s="117">
        <v>1</v>
      </c>
      <c r="S80" s="117">
        <v>21414</v>
      </c>
      <c r="T80" s="117">
        <v>0</v>
      </c>
      <c r="U80" s="117">
        <v>0</v>
      </c>
      <c r="V80" s="117">
        <v>0</v>
      </c>
      <c r="W80" s="117">
        <v>0</v>
      </c>
      <c r="X80" s="117">
        <v>0</v>
      </c>
      <c r="Y80" s="117">
        <v>0</v>
      </c>
      <c r="Z80" s="117">
        <v>0</v>
      </c>
      <c r="AA80" s="117">
        <v>0</v>
      </c>
      <c r="AB80" s="117">
        <v>0</v>
      </c>
      <c r="AC80" s="117">
        <v>0</v>
      </c>
      <c r="AD80" s="117">
        <v>0</v>
      </c>
      <c r="AE80" s="117">
        <v>0</v>
      </c>
      <c r="AF80" s="117">
        <v>0</v>
      </c>
      <c r="AG80" s="117">
        <v>0</v>
      </c>
      <c r="AH80" s="117">
        <v>0</v>
      </c>
      <c r="AI80" s="117">
        <v>0</v>
      </c>
    </row>
    <row r="81" spans="1:35" ht="17.25" customHeight="1">
      <c r="A81" s="118" t="s">
        <v>389</v>
      </c>
      <c r="B81" s="118"/>
      <c r="C81" s="118"/>
      <c r="D81"/>
      <c r="E81"/>
      <c r="F81"/>
      <c r="G81"/>
      <c r="H81"/>
      <c r="I81"/>
      <c r="J81"/>
      <c r="K81"/>
      <c r="L81"/>
      <c r="M81"/>
      <c r="N81"/>
      <c r="O81"/>
      <c r="P81"/>
      <c r="Q81"/>
      <c r="R81"/>
      <c r="S81"/>
      <c r="T81"/>
      <c r="U81"/>
      <c r="V81"/>
      <c r="W81"/>
      <c r="X81"/>
      <c r="Y81"/>
      <c r="Z81"/>
      <c r="AA81"/>
      <c r="AB81"/>
      <c r="AC81"/>
      <c r="AD81"/>
      <c r="AE81"/>
      <c r="AF81"/>
      <c r="AG81"/>
      <c r="AH81"/>
      <c r="AI81"/>
    </row>
    <row r="82" spans="1:35" ht="12.75">
      <c r="A82" s="94" t="s">
        <v>226</v>
      </c>
      <c r="B82" s="118"/>
      <c r="C82" s="118"/>
      <c r="D82"/>
      <c r="E82"/>
      <c r="F82"/>
      <c r="G82"/>
      <c r="H82"/>
      <c r="I82"/>
      <c r="J82"/>
      <c r="K82"/>
      <c r="L82"/>
      <c r="M82"/>
      <c r="N82"/>
      <c r="O82"/>
      <c r="P82"/>
      <c r="Q82"/>
      <c r="R82" s="119"/>
      <c r="S82" s="119"/>
      <c r="T82" s="119"/>
      <c r="U82"/>
      <c r="V82"/>
      <c r="W82"/>
      <c r="X82"/>
      <c r="Y82"/>
      <c r="Z82"/>
      <c r="AA82"/>
      <c r="AB82"/>
      <c r="AC82"/>
      <c r="AD82"/>
      <c r="AE82"/>
      <c r="AF82"/>
      <c r="AG82"/>
      <c r="AH82" s="120"/>
      <c r="AI82"/>
    </row>
    <row r="83" spans="1:35" ht="14.25">
      <c r="A83" s="121" t="s">
        <v>501</v>
      </c>
      <c r="B83" s="118"/>
      <c r="C83" s="118"/>
      <c r="D83"/>
      <c r="E83"/>
      <c r="F83"/>
      <c r="G83"/>
      <c r="H83"/>
      <c r="I83"/>
      <c r="J83"/>
      <c r="K83"/>
      <c r="L83"/>
      <c r="M83"/>
      <c r="N83"/>
      <c r="O83"/>
      <c r="P83"/>
      <c r="Q83"/>
      <c r="R83"/>
      <c r="S83"/>
      <c r="T83"/>
      <c r="U83"/>
      <c r="V83"/>
      <c r="W83"/>
      <c r="X83"/>
      <c r="Y83"/>
      <c r="Z83"/>
      <c r="AA83"/>
      <c r="AB83"/>
      <c r="AC83"/>
      <c r="AD83"/>
      <c r="AE83"/>
      <c r="AF83"/>
      <c r="AG83"/>
      <c r="AH83" s="120"/>
      <c r="AI83"/>
    </row>
    <row r="84" spans="1:35" ht="12.75">
      <c r="A84" s="95"/>
    </row>
  </sheetData>
  <mergeCells count="68">
    <mergeCell ref="AB4:AI6"/>
    <mergeCell ref="D7:F8"/>
    <mergeCell ref="G7:I8"/>
    <mergeCell ref="J7:J11"/>
    <mergeCell ref="K7:K11"/>
    <mergeCell ref="L7:N8"/>
    <mergeCell ref="AE7:AG8"/>
    <mergeCell ref="AH7:AH11"/>
    <mergeCell ref="AI7:AI11"/>
    <mergeCell ref="D9:D11"/>
    <mergeCell ref="E9:E11"/>
    <mergeCell ref="F9:F11"/>
    <mergeCell ref="G9:G11"/>
    <mergeCell ref="Z7:Z11"/>
    <mergeCell ref="Q9:Q11"/>
    <mergeCell ref="T9:T11"/>
    <mergeCell ref="A19:A20"/>
    <mergeCell ref="W9:W11"/>
    <mergeCell ref="X9:X11"/>
    <mergeCell ref="Y9:Y11"/>
    <mergeCell ref="A4:C11"/>
    <mergeCell ref="H9:H11"/>
    <mergeCell ref="O7:Q8"/>
    <mergeCell ref="R7:R11"/>
    <mergeCell ref="S7:S11"/>
    <mergeCell ref="T7:V8"/>
    <mergeCell ref="D4:K6"/>
    <mergeCell ref="L4:S6"/>
    <mergeCell ref="T4:AA6"/>
    <mergeCell ref="U9:U11"/>
    <mergeCell ref="V9:V11"/>
    <mergeCell ref="W7:Y8"/>
    <mergeCell ref="AE9:AE11"/>
    <mergeCell ref="AF9:AF11"/>
    <mergeCell ref="AG9:AG11"/>
    <mergeCell ref="A13:A14"/>
    <mergeCell ref="A16:A17"/>
    <mergeCell ref="AC9:AC11"/>
    <mergeCell ref="AD9:AD11"/>
    <mergeCell ref="AB9:AB11"/>
    <mergeCell ref="I9:I11"/>
    <mergeCell ref="L9:L11"/>
    <mergeCell ref="M9:M11"/>
    <mergeCell ref="N9:N11"/>
    <mergeCell ref="O9:O11"/>
    <mergeCell ref="P9:P11"/>
    <mergeCell ref="AA7:AA11"/>
    <mergeCell ref="AB7:AD8"/>
    <mergeCell ref="A55:A56"/>
    <mergeCell ref="A22:A23"/>
    <mergeCell ref="A25:A26"/>
    <mergeCell ref="A28:A29"/>
    <mergeCell ref="A31:A32"/>
    <mergeCell ref="A34:A35"/>
    <mergeCell ref="A37:A38"/>
    <mergeCell ref="A40:A41"/>
    <mergeCell ref="A43:A44"/>
    <mergeCell ref="A46:A47"/>
    <mergeCell ref="A49:A50"/>
    <mergeCell ref="A52:A53"/>
    <mergeCell ref="A76:A77"/>
    <mergeCell ref="A79:A80"/>
    <mergeCell ref="A58:A59"/>
    <mergeCell ref="A61:A62"/>
    <mergeCell ref="A64:A65"/>
    <mergeCell ref="A67:A68"/>
    <mergeCell ref="A70:A71"/>
    <mergeCell ref="A73:A74"/>
  </mergeCells>
  <phoneticPr fontId="6" type="noConversion"/>
  <printOptions horizontalCentered="1"/>
  <pageMargins left="0.43307086614173229" right="0.33"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36"/>
  <sheetViews>
    <sheetView workbookViewId="0">
      <selection activeCell="A31" sqref="A31:A32"/>
    </sheetView>
  </sheetViews>
  <sheetFormatPr defaultColWidth="9.33203125" defaultRowHeight="12.75"/>
  <cols>
    <col min="1" max="1" width="10.5" style="1" customWidth="1"/>
    <col min="2" max="2" width="9.5" style="1" customWidth="1"/>
    <col min="3" max="3" width="13.6640625" style="1" customWidth="1"/>
    <col min="4" max="14" width="11.1640625" style="1" customWidth="1"/>
    <col min="15" max="16384" width="9.33203125" style="1"/>
  </cols>
  <sheetData>
    <row r="1" spans="1:18" s="37" customFormat="1" ht="21">
      <c r="A1" s="31" t="s">
        <v>187</v>
      </c>
      <c r="B1" s="31"/>
      <c r="C1" s="31"/>
      <c r="D1" s="31"/>
      <c r="E1" s="31"/>
      <c r="F1" s="31"/>
      <c r="G1" s="31"/>
      <c r="H1" s="31"/>
      <c r="I1" s="31"/>
      <c r="J1" s="31"/>
      <c r="K1" s="31"/>
      <c r="L1" s="31"/>
      <c r="M1" s="31"/>
      <c r="N1" s="31"/>
      <c r="O1" s="31"/>
      <c r="P1" s="31"/>
      <c r="Q1" s="31"/>
      <c r="R1" s="31"/>
    </row>
    <row r="2" spans="1:18">
      <c r="B2" s="30"/>
      <c r="C2" s="30"/>
      <c r="D2" s="30"/>
      <c r="E2" s="30"/>
      <c r="F2" s="30"/>
      <c r="G2" s="30"/>
      <c r="H2" s="30"/>
      <c r="I2" s="30"/>
      <c r="J2" s="30"/>
      <c r="K2" s="30"/>
      <c r="L2" s="30"/>
      <c r="M2" s="30"/>
      <c r="N2" s="30"/>
    </row>
    <row r="3" spans="1:18" ht="13.5">
      <c r="A3" s="46" t="s">
        <v>257</v>
      </c>
      <c r="B3" s="45"/>
      <c r="C3" s="45"/>
      <c r="D3" s="45"/>
      <c r="E3" s="45"/>
      <c r="F3" s="45"/>
      <c r="G3" s="45"/>
      <c r="H3" s="45"/>
      <c r="I3" s="45"/>
      <c r="J3" s="45"/>
      <c r="K3" s="45"/>
      <c r="L3" s="45"/>
      <c r="M3" s="45"/>
      <c r="N3" s="45"/>
    </row>
    <row r="4" spans="1:18" s="4" customFormat="1">
      <c r="A4" s="233" t="s">
        <v>188</v>
      </c>
      <c r="B4" s="231" t="s">
        <v>135</v>
      </c>
      <c r="C4" s="231"/>
      <c r="D4" s="227" t="s">
        <v>189</v>
      </c>
      <c r="E4" s="227" t="s">
        <v>190</v>
      </c>
      <c r="F4" s="227" t="s">
        <v>191</v>
      </c>
      <c r="G4" s="227" t="s">
        <v>192</v>
      </c>
      <c r="H4" s="231" t="s">
        <v>137</v>
      </c>
      <c r="I4" s="231"/>
      <c r="J4" s="231" t="s">
        <v>193</v>
      </c>
      <c r="K4" s="231"/>
      <c r="L4" s="231"/>
      <c r="M4" s="231" t="s">
        <v>194</v>
      </c>
      <c r="N4" s="232"/>
    </row>
    <row r="5" spans="1:18" s="4" customFormat="1" ht="32.25" customHeight="1">
      <c r="A5" s="233"/>
      <c r="B5" s="3" t="s">
        <v>236</v>
      </c>
      <c r="C5" s="3" t="s">
        <v>237</v>
      </c>
      <c r="D5" s="227"/>
      <c r="E5" s="227"/>
      <c r="F5" s="227"/>
      <c r="G5" s="227"/>
      <c r="H5" s="3" t="s">
        <v>184</v>
      </c>
      <c r="I5" s="3" t="s">
        <v>238</v>
      </c>
      <c r="J5" s="3" t="s">
        <v>195</v>
      </c>
      <c r="K5" s="3" t="s">
        <v>196</v>
      </c>
      <c r="L5" s="3" t="s">
        <v>239</v>
      </c>
      <c r="M5" s="3" t="s">
        <v>195</v>
      </c>
      <c r="N5" s="33" t="s">
        <v>196</v>
      </c>
    </row>
    <row r="6" spans="1:18" ht="15" customHeight="1">
      <c r="A6" s="44" t="s">
        <v>200</v>
      </c>
      <c r="B6" s="38">
        <v>102650</v>
      </c>
      <c r="C6" s="38">
        <v>284551415</v>
      </c>
      <c r="D6" s="38">
        <v>1715</v>
      </c>
      <c r="E6" s="38">
        <v>12749</v>
      </c>
      <c r="F6" s="38">
        <v>12047</v>
      </c>
      <c r="G6" s="38">
        <v>461</v>
      </c>
      <c r="H6" s="38">
        <v>396</v>
      </c>
      <c r="I6" s="38">
        <v>566</v>
      </c>
      <c r="J6" s="38">
        <v>597</v>
      </c>
      <c r="K6" s="38">
        <v>597</v>
      </c>
      <c r="L6" s="38">
        <v>37</v>
      </c>
      <c r="M6" s="38">
        <v>79</v>
      </c>
      <c r="N6" s="38">
        <v>79</v>
      </c>
    </row>
    <row r="7" spans="1:18" ht="15" customHeight="1">
      <c r="A7" s="42" t="s">
        <v>146</v>
      </c>
      <c r="B7" s="39">
        <v>6877</v>
      </c>
      <c r="C7" s="39">
        <v>9627800</v>
      </c>
      <c r="D7" s="39">
        <v>31</v>
      </c>
      <c r="E7" s="39">
        <v>215</v>
      </c>
      <c r="F7" s="39">
        <v>2958</v>
      </c>
      <c r="G7" s="39">
        <v>49</v>
      </c>
      <c r="H7" s="39">
        <v>50</v>
      </c>
      <c r="I7" s="39">
        <v>100</v>
      </c>
      <c r="J7" s="39">
        <v>40</v>
      </c>
      <c r="K7" s="39">
        <v>40</v>
      </c>
      <c r="L7" s="39">
        <v>20</v>
      </c>
      <c r="M7" s="39">
        <v>43</v>
      </c>
      <c r="N7" s="39">
        <v>43</v>
      </c>
    </row>
    <row r="8" spans="1:18" ht="15" customHeight="1">
      <c r="A8" s="42" t="s">
        <v>147</v>
      </c>
      <c r="B8" s="39">
        <v>424</v>
      </c>
      <c r="C8" s="39">
        <v>573848</v>
      </c>
      <c r="D8" s="39">
        <v>445</v>
      </c>
      <c r="E8" s="39">
        <v>136</v>
      </c>
      <c r="F8" s="39">
        <v>187</v>
      </c>
      <c r="G8" s="39">
        <v>8</v>
      </c>
      <c r="H8" s="39">
        <v>4</v>
      </c>
      <c r="I8" s="39">
        <v>4</v>
      </c>
      <c r="J8" s="39">
        <v>8</v>
      </c>
      <c r="K8" s="39">
        <v>8</v>
      </c>
      <c r="L8" s="39">
        <v>8</v>
      </c>
      <c r="M8" s="39">
        <v>0</v>
      </c>
      <c r="N8" s="39">
        <v>0</v>
      </c>
    </row>
    <row r="9" spans="1:18" ht="15" customHeight="1">
      <c r="A9" s="42" t="s">
        <v>148</v>
      </c>
      <c r="B9" s="39">
        <v>5181</v>
      </c>
      <c r="C9" s="39">
        <v>7253400</v>
      </c>
      <c r="D9" s="39">
        <v>83</v>
      </c>
      <c r="E9" s="39">
        <v>83</v>
      </c>
      <c r="F9" s="39">
        <v>40</v>
      </c>
      <c r="G9" s="39">
        <v>38</v>
      </c>
      <c r="H9" s="39">
        <v>8</v>
      </c>
      <c r="I9" s="39">
        <v>24</v>
      </c>
      <c r="J9" s="39">
        <v>10</v>
      </c>
      <c r="K9" s="39">
        <v>10</v>
      </c>
      <c r="L9" s="39">
        <v>0</v>
      </c>
      <c r="M9" s="39">
        <v>0</v>
      </c>
      <c r="N9" s="39">
        <v>0</v>
      </c>
    </row>
    <row r="10" spans="1:18" ht="15" customHeight="1">
      <c r="A10" s="42" t="s">
        <v>149</v>
      </c>
      <c r="B10" s="39">
        <v>1807</v>
      </c>
      <c r="C10" s="39">
        <v>2382800</v>
      </c>
      <c r="D10" s="39">
        <v>0</v>
      </c>
      <c r="E10" s="39">
        <v>76</v>
      </c>
      <c r="F10" s="39">
        <v>0</v>
      </c>
      <c r="G10" s="39">
        <v>0</v>
      </c>
      <c r="H10" s="39">
        <v>9</v>
      </c>
      <c r="I10" s="39">
        <v>9</v>
      </c>
      <c r="J10" s="39">
        <v>45</v>
      </c>
      <c r="K10" s="39">
        <v>45</v>
      </c>
      <c r="L10" s="39">
        <v>0</v>
      </c>
      <c r="M10" s="39">
        <v>0</v>
      </c>
      <c r="N10" s="39">
        <v>0</v>
      </c>
    </row>
    <row r="11" spans="1:18" ht="15" customHeight="1">
      <c r="A11" s="42" t="s">
        <v>150</v>
      </c>
      <c r="B11" s="39">
        <v>960</v>
      </c>
      <c r="C11" s="39">
        <v>1159200</v>
      </c>
      <c r="D11" s="39">
        <v>208</v>
      </c>
      <c r="E11" s="39">
        <v>32</v>
      </c>
      <c r="F11" s="39">
        <v>124</v>
      </c>
      <c r="G11" s="39">
        <v>1</v>
      </c>
      <c r="H11" s="39">
        <v>11</v>
      </c>
      <c r="I11" s="39">
        <v>12</v>
      </c>
      <c r="J11" s="39">
        <v>109</v>
      </c>
      <c r="K11" s="39">
        <v>109</v>
      </c>
      <c r="L11" s="39">
        <v>0</v>
      </c>
      <c r="M11" s="39">
        <v>0</v>
      </c>
      <c r="N11" s="39">
        <v>0</v>
      </c>
    </row>
    <row r="12" spans="1:18" ht="15" customHeight="1">
      <c r="A12" s="42" t="s">
        <v>151</v>
      </c>
      <c r="B12" s="39">
        <v>3996</v>
      </c>
      <c r="C12" s="39">
        <v>5594400</v>
      </c>
      <c r="D12" s="39">
        <v>10</v>
      </c>
      <c r="E12" s="39">
        <v>946</v>
      </c>
      <c r="F12" s="39">
        <v>264</v>
      </c>
      <c r="G12" s="39">
        <v>6</v>
      </c>
      <c r="H12" s="39">
        <v>10</v>
      </c>
      <c r="I12" s="39">
        <v>12</v>
      </c>
      <c r="J12" s="39">
        <v>0</v>
      </c>
      <c r="K12" s="39">
        <v>0</v>
      </c>
      <c r="L12" s="39">
        <v>0</v>
      </c>
      <c r="M12" s="39">
        <v>0</v>
      </c>
      <c r="N12" s="39">
        <v>0</v>
      </c>
    </row>
    <row r="13" spans="1:18" ht="15" customHeight="1">
      <c r="A13" s="42" t="s">
        <v>152</v>
      </c>
      <c r="B13" s="39">
        <v>12437</v>
      </c>
      <c r="C13" s="39">
        <v>13977750</v>
      </c>
      <c r="D13" s="39">
        <v>5</v>
      </c>
      <c r="E13" s="39">
        <v>35</v>
      </c>
      <c r="F13" s="39">
        <v>180</v>
      </c>
      <c r="G13" s="39">
        <v>12</v>
      </c>
      <c r="H13" s="39">
        <v>14</v>
      </c>
      <c r="I13" s="39">
        <v>19</v>
      </c>
      <c r="J13" s="39">
        <v>3</v>
      </c>
      <c r="K13" s="39">
        <v>3</v>
      </c>
      <c r="L13" s="39">
        <v>3</v>
      </c>
      <c r="M13" s="39">
        <v>0</v>
      </c>
      <c r="N13" s="39">
        <v>0</v>
      </c>
    </row>
    <row r="14" spans="1:18" ht="15" customHeight="1">
      <c r="A14" s="42" t="s">
        <v>153</v>
      </c>
      <c r="B14" s="39">
        <v>525</v>
      </c>
      <c r="C14" s="39">
        <v>735000</v>
      </c>
      <c r="D14" s="39">
        <v>5</v>
      </c>
      <c r="E14" s="39">
        <v>50</v>
      </c>
      <c r="F14" s="39">
        <v>83</v>
      </c>
      <c r="G14" s="39">
        <v>9</v>
      </c>
      <c r="H14" s="39">
        <v>15</v>
      </c>
      <c r="I14" s="39">
        <v>33</v>
      </c>
      <c r="J14" s="39">
        <v>10</v>
      </c>
      <c r="K14" s="39">
        <v>10</v>
      </c>
      <c r="L14" s="39">
        <v>0</v>
      </c>
      <c r="M14" s="39">
        <v>0</v>
      </c>
      <c r="N14" s="39">
        <v>0</v>
      </c>
    </row>
    <row r="15" spans="1:18" ht="15" customHeight="1">
      <c r="A15" s="42" t="s">
        <v>154</v>
      </c>
      <c r="B15" s="39">
        <v>1606</v>
      </c>
      <c r="C15" s="39">
        <v>2262800</v>
      </c>
      <c r="D15" s="39">
        <v>63</v>
      </c>
      <c r="E15" s="39">
        <v>513</v>
      </c>
      <c r="F15" s="39">
        <v>215</v>
      </c>
      <c r="G15" s="39">
        <v>46</v>
      </c>
      <c r="H15" s="39">
        <v>9</v>
      </c>
      <c r="I15" s="39">
        <v>9</v>
      </c>
      <c r="J15" s="39">
        <v>47</v>
      </c>
      <c r="K15" s="39">
        <v>47</v>
      </c>
      <c r="L15" s="39">
        <v>0</v>
      </c>
      <c r="M15" s="39">
        <v>0</v>
      </c>
      <c r="N15" s="39">
        <v>0</v>
      </c>
    </row>
    <row r="16" spans="1:18" ht="15" customHeight="1">
      <c r="A16" s="42" t="s">
        <v>155</v>
      </c>
      <c r="B16" s="39">
        <v>5271</v>
      </c>
      <c r="C16" s="39">
        <v>7379400</v>
      </c>
      <c r="D16" s="39">
        <v>7</v>
      </c>
      <c r="E16" s="39">
        <v>546</v>
      </c>
      <c r="F16" s="39">
        <v>602</v>
      </c>
      <c r="G16" s="39">
        <v>4</v>
      </c>
      <c r="H16" s="39">
        <v>0</v>
      </c>
      <c r="I16" s="39">
        <v>0</v>
      </c>
      <c r="J16" s="39">
        <v>22</v>
      </c>
      <c r="K16" s="39">
        <v>22</v>
      </c>
      <c r="L16" s="39">
        <v>2</v>
      </c>
      <c r="M16" s="39">
        <v>0</v>
      </c>
      <c r="N16" s="39">
        <v>0</v>
      </c>
    </row>
    <row r="17" spans="1:14" ht="15" customHeight="1">
      <c r="A17" s="42" t="s">
        <v>156</v>
      </c>
      <c r="B17" s="39">
        <v>10312</v>
      </c>
      <c r="C17" s="39">
        <v>13440200</v>
      </c>
      <c r="D17" s="39">
        <v>24</v>
      </c>
      <c r="E17" s="39">
        <v>1283</v>
      </c>
      <c r="F17" s="39">
        <v>1172</v>
      </c>
      <c r="G17" s="39">
        <v>27</v>
      </c>
      <c r="H17" s="39">
        <v>2</v>
      </c>
      <c r="I17" s="39">
        <v>2</v>
      </c>
      <c r="J17" s="39">
        <v>5</v>
      </c>
      <c r="K17" s="39">
        <v>7</v>
      </c>
      <c r="L17" s="39">
        <v>0</v>
      </c>
      <c r="M17" s="39">
        <v>0</v>
      </c>
      <c r="N17" s="39">
        <v>0</v>
      </c>
    </row>
    <row r="18" spans="1:14" ht="15" customHeight="1">
      <c r="A18" s="42" t="s">
        <v>157</v>
      </c>
      <c r="B18" s="39">
        <v>5832</v>
      </c>
      <c r="C18" s="39">
        <v>7756560</v>
      </c>
      <c r="D18" s="39">
        <v>37</v>
      </c>
      <c r="E18" s="39">
        <v>1039</v>
      </c>
      <c r="F18" s="39">
        <v>912</v>
      </c>
      <c r="G18" s="39">
        <v>27</v>
      </c>
      <c r="H18" s="39">
        <v>33</v>
      </c>
      <c r="I18" s="39">
        <v>46</v>
      </c>
      <c r="J18" s="39">
        <v>0</v>
      </c>
      <c r="K18" s="39">
        <v>0</v>
      </c>
      <c r="L18" s="39">
        <v>0</v>
      </c>
      <c r="M18" s="39">
        <v>0</v>
      </c>
      <c r="N18" s="39">
        <v>0</v>
      </c>
    </row>
    <row r="19" spans="1:14" ht="15" customHeight="1">
      <c r="A19" s="42" t="s">
        <v>158</v>
      </c>
      <c r="B19" s="39">
        <v>2362</v>
      </c>
      <c r="C19" s="39">
        <v>3306800</v>
      </c>
      <c r="D19" s="39">
        <v>11</v>
      </c>
      <c r="E19" s="39">
        <v>388</v>
      </c>
      <c r="F19" s="39">
        <v>0</v>
      </c>
      <c r="G19" s="39">
        <v>25</v>
      </c>
      <c r="H19" s="39">
        <v>37</v>
      </c>
      <c r="I19" s="39">
        <v>46</v>
      </c>
      <c r="J19" s="39">
        <v>23</v>
      </c>
      <c r="K19" s="39">
        <v>23</v>
      </c>
      <c r="L19" s="39">
        <v>0</v>
      </c>
      <c r="M19" s="39">
        <v>0</v>
      </c>
      <c r="N19" s="39">
        <v>0</v>
      </c>
    </row>
    <row r="20" spans="1:14" ht="15" customHeight="1">
      <c r="A20" s="42" t="s">
        <v>159</v>
      </c>
      <c r="B20" s="39">
        <v>70</v>
      </c>
      <c r="C20" s="39">
        <v>98000</v>
      </c>
      <c r="D20" s="39">
        <v>439</v>
      </c>
      <c r="E20" s="39">
        <v>268</v>
      </c>
      <c r="F20" s="39">
        <v>268</v>
      </c>
      <c r="G20" s="39">
        <v>20</v>
      </c>
      <c r="H20" s="39">
        <v>6</v>
      </c>
      <c r="I20" s="39">
        <v>6</v>
      </c>
      <c r="J20" s="39">
        <v>13</v>
      </c>
      <c r="K20" s="39">
        <v>13</v>
      </c>
      <c r="L20" s="39">
        <v>0</v>
      </c>
      <c r="M20" s="39">
        <v>0</v>
      </c>
      <c r="N20" s="39">
        <v>0</v>
      </c>
    </row>
    <row r="21" spans="1:14" ht="15" customHeight="1">
      <c r="A21" s="42" t="s">
        <v>160</v>
      </c>
      <c r="B21" s="39">
        <v>215</v>
      </c>
      <c r="C21" s="39">
        <v>301000</v>
      </c>
      <c r="D21" s="39">
        <v>42</v>
      </c>
      <c r="E21" s="39">
        <v>271</v>
      </c>
      <c r="F21" s="39">
        <v>51</v>
      </c>
      <c r="G21" s="39">
        <v>81</v>
      </c>
      <c r="H21" s="39">
        <v>21</v>
      </c>
      <c r="I21" s="39">
        <v>31</v>
      </c>
      <c r="J21" s="39">
        <v>47</v>
      </c>
      <c r="K21" s="39">
        <v>47</v>
      </c>
      <c r="L21" s="39">
        <v>1</v>
      </c>
      <c r="M21" s="39">
        <v>0</v>
      </c>
      <c r="N21" s="39">
        <v>0</v>
      </c>
    </row>
    <row r="22" spans="1:14" ht="15" customHeight="1">
      <c r="A22" s="42" t="s">
        <v>161</v>
      </c>
      <c r="B22" s="39">
        <v>559</v>
      </c>
      <c r="C22" s="39">
        <v>672450</v>
      </c>
      <c r="D22" s="39">
        <v>0</v>
      </c>
      <c r="E22" s="39">
        <v>78</v>
      </c>
      <c r="F22" s="39">
        <v>41</v>
      </c>
      <c r="G22" s="39">
        <v>0</v>
      </c>
      <c r="H22" s="39">
        <v>0</v>
      </c>
      <c r="I22" s="39">
        <v>0</v>
      </c>
      <c r="J22" s="39">
        <v>15</v>
      </c>
      <c r="K22" s="39">
        <v>15</v>
      </c>
      <c r="L22" s="39">
        <v>2</v>
      </c>
      <c r="M22" s="39">
        <v>0</v>
      </c>
      <c r="N22" s="39">
        <v>0</v>
      </c>
    </row>
    <row r="23" spans="1:14" ht="15" customHeight="1">
      <c r="A23" s="42" t="s">
        <v>162</v>
      </c>
      <c r="B23" s="39">
        <v>3317</v>
      </c>
      <c r="C23" s="39">
        <v>4643800</v>
      </c>
      <c r="D23" s="39">
        <v>5</v>
      </c>
      <c r="E23" s="39">
        <v>72</v>
      </c>
      <c r="F23" s="39">
        <v>81</v>
      </c>
      <c r="G23" s="39">
        <v>10</v>
      </c>
      <c r="H23" s="39">
        <v>6</v>
      </c>
      <c r="I23" s="39">
        <v>6</v>
      </c>
      <c r="J23" s="39">
        <v>2</v>
      </c>
      <c r="K23" s="39">
        <v>2</v>
      </c>
      <c r="L23" s="39">
        <v>0</v>
      </c>
      <c r="M23" s="39">
        <v>0</v>
      </c>
      <c r="N23" s="39">
        <v>0</v>
      </c>
    </row>
    <row r="24" spans="1:14" ht="15" customHeight="1">
      <c r="A24" s="42" t="s">
        <v>163</v>
      </c>
      <c r="B24" s="39">
        <v>1933</v>
      </c>
      <c r="C24" s="39">
        <v>2706200</v>
      </c>
      <c r="D24" s="39">
        <v>60</v>
      </c>
      <c r="E24" s="39">
        <v>357</v>
      </c>
      <c r="F24" s="39">
        <v>33</v>
      </c>
      <c r="G24" s="39">
        <v>0</v>
      </c>
      <c r="H24" s="39">
        <v>81</v>
      </c>
      <c r="I24" s="39">
        <v>114</v>
      </c>
      <c r="J24" s="39">
        <v>82</v>
      </c>
      <c r="K24" s="39">
        <v>82</v>
      </c>
      <c r="L24" s="39">
        <v>0</v>
      </c>
      <c r="M24" s="39">
        <v>0</v>
      </c>
      <c r="N24" s="39">
        <v>0</v>
      </c>
    </row>
    <row r="25" spans="1:14" ht="15" customHeight="1">
      <c r="A25" s="42" t="s">
        <v>164</v>
      </c>
      <c r="B25" s="39">
        <v>2112</v>
      </c>
      <c r="C25" s="39">
        <v>2956800</v>
      </c>
      <c r="D25" s="39">
        <v>12</v>
      </c>
      <c r="E25" s="39">
        <v>79</v>
      </c>
      <c r="F25" s="39">
        <v>38</v>
      </c>
      <c r="G25" s="39">
        <v>18</v>
      </c>
      <c r="H25" s="39">
        <v>8</v>
      </c>
      <c r="I25" s="39">
        <v>8</v>
      </c>
      <c r="J25" s="39">
        <v>0</v>
      </c>
      <c r="K25" s="39">
        <v>0</v>
      </c>
      <c r="L25" s="39">
        <v>0</v>
      </c>
      <c r="M25" s="39">
        <v>0</v>
      </c>
      <c r="N25" s="39">
        <v>0</v>
      </c>
    </row>
    <row r="26" spans="1:14" ht="15" customHeight="1">
      <c r="A26" s="42" t="s">
        <v>165</v>
      </c>
      <c r="B26" s="39">
        <v>495</v>
      </c>
      <c r="C26" s="39">
        <v>693000</v>
      </c>
      <c r="D26" s="39">
        <v>0</v>
      </c>
      <c r="E26" s="39">
        <v>41</v>
      </c>
      <c r="F26" s="39">
        <v>28</v>
      </c>
      <c r="G26" s="39">
        <v>6</v>
      </c>
      <c r="H26" s="39">
        <v>0</v>
      </c>
      <c r="I26" s="39">
        <v>0</v>
      </c>
      <c r="J26" s="39">
        <v>11</v>
      </c>
      <c r="K26" s="39">
        <v>11</v>
      </c>
      <c r="L26" s="39">
        <v>0</v>
      </c>
      <c r="M26" s="39">
        <v>0</v>
      </c>
      <c r="N26" s="39">
        <v>0</v>
      </c>
    </row>
    <row r="27" spans="1:14" ht="15" customHeight="1">
      <c r="A27" s="42" t="s">
        <v>166</v>
      </c>
      <c r="B27" s="39">
        <v>219</v>
      </c>
      <c r="C27" s="39">
        <v>253925</v>
      </c>
      <c r="D27" s="39">
        <v>2</v>
      </c>
      <c r="E27" s="39">
        <v>128</v>
      </c>
      <c r="F27" s="39">
        <v>80</v>
      </c>
      <c r="G27" s="39">
        <v>4</v>
      </c>
      <c r="H27" s="39">
        <v>0</v>
      </c>
      <c r="I27" s="39">
        <v>0</v>
      </c>
      <c r="J27" s="39">
        <v>1</v>
      </c>
      <c r="K27" s="39">
        <v>1</v>
      </c>
      <c r="L27" s="39">
        <v>0</v>
      </c>
      <c r="M27" s="39">
        <v>0</v>
      </c>
      <c r="N27" s="39">
        <v>0</v>
      </c>
    </row>
    <row r="28" spans="1:14" ht="15" customHeight="1">
      <c r="A28" s="16" t="s">
        <v>414</v>
      </c>
      <c r="B28" s="38">
        <v>36140</v>
      </c>
      <c r="C28" s="38">
        <v>196776282</v>
      </c>
      <c r="D28" s="38">
        <v>20</v>
      </c>
      <c r="E28" s="38">
        <v>4428</v>
      </c>
      <c r="F28" s="38">
        <v>954</v>
      </c>
      <c r="G28" s="38">
        <v>36</v>
      </c>
      <c r="H28" s="38">
        <v>40</v>
      </c>
      <c r="I28" s="38">
        <v>48</v>
      </c>
      <c r="J28" s="38">
        <v>35</v>
      </c>
      <c r="K28" s="38">
        <v>35</v>
      </c>
      <c r="L28" s="38">
        <v>1</v>
      </c>
      <c r="M28" s="38">
        <v>35</v>
      </c>
      <c r="N28" s="38">
        <v>35</v>
      </c>
    </row>
    <row r="29" spans="1:14" ht="15" customHeight="1">
      <c r="A29" s="16" t="s">
        <v>415</v>
      </c>
      <c r="B29" s="38">
        <v>0</v>
      </c>
      <c r="C29" s="38">
        <v>0</v>
      </c>
      <c r="D29" s="38">
        <v>206</v>
      </c>
      <c r="E29" s="38">
        <v>1685</v>
      </c>
      <c r="F29" s="38">
        <v>3736</v>
      </c>
      <c r="G29" s="38">
        <v>34</v>
      </c>
      <c r="H29" s="38">
        <v>32</v>
      </c>
      <c r="I29" s="38">
        <v>37</v>
      </c>
      <c r="J29" s="38">
        <v>58</v>
      </c>
      <c r="K29" s="38">
        <v>57</v>
      </c>
      <c r="L29" s="38">
        <v>0</v>
      </c>
      <c r="M29" s="38">
        <v>0</v>
      </c>
      <c r="N29" s="38">
        <v>0</v>
      </c>
    </row>
    <row r="30" spans="1:14" ht="15" customHeight="1">
      <c r="A30" s="42" t="s">
        <v>168</v>
      </c>
      <c r="B30" s="39">
        <v>0</v>
      </c>
      <c r="C30" s="39">
        <v>0</v>
      </c>
      <c r="D30" s="39">
        <v>0</v>
      </c>
      <c r="E30" s="39">
        <v>0</v>
      </c>
      <c r="F30" s="39">
        <v>0</v>
      </c>
      <c r="G30" s="39">
        <v>0</v>
      </c>
      <c r="H30" s="39">
        <v>0</v>
      </c>
      <c r="I30" s="39">
        <v>0</v>
      </c>
      <c r="J30" s="39">
        <v>11</v>
      </c>
      <c r="K30" s="39">
        <v>10</v>
      </c>
      <c r="L30" s="39">
        <v>0</v>
      </c>
      <c r="M30" s="39">
        <v>1</v>
      </c>
      <c r="N30" s="39">
        <v>1</v>
      </c>
    </row>
    <row r="31" spans="1:14" ht="15" customHeight="1">
      <c r="A31" s="43" t="s">
        <v>169</v>
      </c>
      <c r="B31" s="40">
        <v>0</v>
      </c>
      <c r="C31" s="40">
        <v>0</v>
      </c>
      <c r="D31" s="40">
        <v>0</v>
      </c>
      <c r="E31" s="40">
        <v>0</v>
      </c>
      <c r="F31" s="40">
        <v>0</v>
      </c>
      <c r="G31" s="40">
        <v>0</v>
      </c>
      <c r="H31" s="40">
        <v>0</v>
      </c>
      <c r="I31" s="40">
        <v>0</v>
      </c>
      <c r="J31" s="40">
        <v>0</v>
      </c>
      <c r="K31" s="40">
        <v>0</v>
      </c>
      <c r="L31" s="40">
        <v>0</v>
      </c>
      <c r="M31" s="40">
        <v>0</v>
      </c>
      <c r="N31" s="40">
        <v>0</v>
      </c>
    </row>
    <row r="32" spans="1:14" ht="17.25" customHeight="1">
      <c r="A32" s="41" t="s">
        <v>173</v>
      </c>
      <c r="B32" s="41"/>
      <c r="C32" s="41"/>
      <c r="D32" s="41"/>
      <c r="E32" s="41"/>
      <c r="F32" s="41"/>
      <c r="G32" s="41"/>
      <c r="H32" s="41"/>
      <c r="I32" s="41"/>
      <c r="J32" s="41"/>
      <c r="K32" s="41"/>
      <c r="L32" s="41"/>
      <c r="M32" s="41"/>
      <c r="N32" s="41"/>
    </row>
    <row r="33" spans="1:14" ht="17.25" hidden="1" customHeight="1">
      <c r="A33" s="5" t="s">
        <v>197</v>
      </c>
      <c r="B33" s="6" t="e">
        <f>B6-#REF!-#REF!</f>
        <v>#REF!</v>
      </c>
      <c r="C33" s="6" t="e">
        <f>C6-#REF!-#REF!</f>
        <v>#REF!</v>
      </c>
      <c r="D33" s="6" t="e">
        <f>D6-#REF!-#REF!</f>
        <v>#REF!</v>
      </c>
      <c r="E33" s="6" t="e">
        <f>E6-#REF!-#REF!</f>
        <v>#REF!</v>
      </c>
      <c r="F33" s="6" t="e">
        <f>F6-#REF!-#REF!</f>
        <v>#REF!</v>
      </c>
      <c r="G33" s="6" t="e">
        <f>G6-#REF!-#REF!</f>
        <v>#REF!</v>
      </c>
      <c r="H33" s="6" t="e">
        <f>H6-#REF!-#REF!</f>
        <v>#REF!</v>
      </c>
      <c r="I33" s="6" t="e">
        <f>I6-#REF!-#REF!</f>
        <v>#REF!</v>
      </c>
      <c r="J33" s="6" t="e">
        <f>J6-#REF!-#REF!</f>
        <v>#REF!</v>
      </c>
      <c r="K33" s="6" t="e">
        <f>K6-#REF!-#REF!</f>
        <v>#REF!</v>
      </c>
      <c r="L33" s="6" t="e">
        <f>L6-#REF!-#REF!</f>
        <v>#REF!</v>
      </c>
      <c r="M33" s="6" t="e">
        <f>M6-#REF!-#REF!</f>
        <v>#REF!</v>
      </c>
      <c r="N33" s="6" t="e">
        <f>N6-#REF!-#REF!</f>
        <v>#REF!</v>
      </c>
    </row>
    <row r="34" spans="1:14" hidden="1">
      <c r="A34" s="7" t="s">
        <v>170</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row>
    <row r="35" spans="1:14" hidden="1">
      <c r="A35" s="7" t="s">
        <v>145</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row>
    <row r="36" spans="1:14" hidden="1">
      <c r="A36" s="7" t="s">
        <v>167</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row>
  </sheetData>
  <mergeCells count="9">
    <mergeCell ref="M4:N4"/>
    <mergeCell ref="B4:C4"/>
    <mergeCell ref="A4:A5"/>
    <mergeCell ref="H4:I4"/>
    <mergeCell ref="J4:L4"/>
    <mergeCell ref="D4:D5"/>
    <mergeCell ref="E4:E5"/>
    <mergeCell ref="F4:F5"/>
    <mergeCell ref="G4:G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horizont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36"/>
  <sheetViews>
    <sheetView workbookViewId="0">
      <selection activeCell="A31" sqref="A31:A32"/>
    </sheetView>
  </sheetViews>
  <sheetFormatPr defaultColWidth="9.33203125" defaultRowHeight="12.75"/>
  <cols>
    <col min="1" max="1" width="10.5" style="1" customWidth="1"/>
    <col min="2" max="2" width="9.83203125" style="1" customWidth="1"/>
    <col min="3" max="3" width="15.33203125" style="1" customWidth="1"/>
    <col min="4" max="4" width="10" style="1" customWidth="1"/>
    <col min="5" max="5" width="13.1640625" style="1" customWidth="1"/>
    <col min="6" max="15" width="10" style="1" customWidth="1"/>
    <col min="16" max="16384" width="9.33203125" style="1"/>
  </cols>
  <sheetData>
    <row r="1" spans="1:15" s="34" customFormat="1" ht="20.25" customHeight="1">
      <c r="A1" s="35" t="s">
        <v>134</v>
      </c>
      <c r="B1" s="35"/>
      <c r="C1" s="35"/>
      <c r="D1" s="35"/>
      <c r="E1" s="35"/>
      <c r="F1" s="35"/>
      <c r="G1" s="35"/>
      <c r="H1" s="35"/>
      <c r="I1" s="35"/>
      <c r="J1" s="35"/>
      <c r="K1" s="35"/>
      <c r="L1" s="35"/>
      <c r="M1" s="35"/>
      <c r="N1" s="35"/>
      <c r="O1" s="35"/>
    </row>
    <row r="2" spans="1:15" s="10" customFormat="1" ht="20.25" customHeight="1">
      <c r="B2" s="36"/>
      <c r="C2" s="36"/>
      <c r="D2" s="36"/>
      <c r="E2" s="36"/>
      <c r="F2" s="36"/>
      <c r="G2" s="36"/>
      <c r="H2" s="36"/>
      <c r="I2" s="36"/>
      <c r="J2" s="36"/>
      <c r="K2" s="36"/>
      <c r="L2" s="36"/>
      <c r="M2" s="36"/>
      <c r="N2" s="36"/>
      <c r="O2" s="36"/>
    </row>
    <row r="3" spans="1:15" s="10" customFormat="1" ht="15.75">
      <c r="A3" s="46" t="s">
        <v>259</v>
      </c>
      <c r="E3" s="36"/>
      <c r="F3" s="36"/>
      <c r="G3" s="36"/>
      <c r="H3" s="36"/>
      <c r="I3" s="36"/>
      <c r="J3" s="36"/>
      <c r="K3" s="36"/>
      <c r="L3" s="36"/>
      <c r="M3" s="36"/>
      <c r="N3" s="36"/>
      <c r="O3" s="36"/>
    </row>
    <row r="4" spans="1:15" s="4" customFormat="1" ht="12.75" customHeight="1">
      <c r="A4" s="233" t="s">
        <v>175</v>
      </c>
      <c r="B4" s="235" t="s">
        <v>135</v>
      </c>
      <c r="C4" s="231"/>
      <c r="D4" s="231" t="s">
        <v>136</v>
      </c>
      <c r="E4" s="231"/>
      <c r="F4" s="231" t="s">
        <v>137</v>
      </c>
      <c r="G4" s="231"/>
      <c r="H4" s="227" t="s">
        <v>240</v>
      </c>
      <c r="I4" s="227" t="s">
        <v>241</v>
      </c>
      <c r="J4" s="227" t="s">
        <v>242</v>
      </c>
      <c r="K4" s="227" t="s">
        <v>233</v>
      </c>
      <c r="L4" s="227" t="s">
        <v>234</v>
      </c>
      <c r="M4" s="231" t="s">
        <v>235</v>
      </c>
      <c r="N4" s="231"/>
      <c r="O4" s="230" t="s">
        <v>138</v>
      </c>
    </row>
    <row r="5" spans="1:15" s="4" customFormat="1" ht="24.75" customHeight="1">
      <c r="A5" s="233"/>
      <c r="B5" s="32" t="s">
        <v>139</v>
      </c>
      <c r="C5" s="3" t="s">
        <v>140</v>
      </c>
      <c r="D5" s="3" t="s">
        <v>139</v>
      </c>
      <c r="E5" s="3" t="s">
        <v>140</v>
      </c>
      <c r="F5" s="3" t="s">
        <v>141</v>
      </c>
      <c r="G5" s="3" t="s">
        <v>243</v>
      </c>
      <c r="H5" s="227"/>
      <c r="I5" s="227"/>
      <c r="J5" s="227"/>
      <c r="K5" s="227"/>
      <c r="L5" s="227"/>
      <c r="M5" s="3" t="s">
        <v>143</v>
      </c>
      <c r="N5" s="3" t="s">
        <v>144</v>
      </c>
      <c r="O5" s="230"/>
    </row>
    <row r="6" spans="1:15" ht="15" customHeight="1">
      <c r="A6" s="44" t="s">
        <v>200</v>
      </c>
      <c r="B6" s="38">
        <v>314354</v>
      </c>
      <c r="C6" s="38">
        <v>1229733931</v>
      </c>
      <c r="D6" s="38">
        <v>21167</v>
      </c>
      <c r="E6" s="38">
        <v>195939588</v>
      </c>
      <c r="F6" s="38">
        <v>634</v>
      </c>
      <c r="G6" s="38">
        <v>2186</v>
      </c>
      <c r="H6" s="38">
        <v>517</v>
      </c>
      <c r="I6" s="38">
        <v>2326</v>
      </c>
      <c r="J6" s="38">
        <v>41173</v>
      </c>
      <c r="K6" s="38">
        <v>11442</v>
      </c>
      <c r="L6" s="38">
        <v>246</v>
      </c>
      <c r="M6" s="38">
        <v>578</v>
      </c>
      <c r="N6" s="38">
        <v>6452</v>
      </c>
      <c r="O6" s="38">
        <v>512</v>
      </c>
    </row>
    <row r="7" spans="1:15" ht="15" customHeight="1">
      <c r="A7" s="42" t="s">
        <v>146</v>
      </c>
      <c r="B7" s="39">
        <v>4944</v>
      </c>
      <c r="C7" s="39">
        <v>6921600</v>
      </c>
      <c r="D7" s="39">
        <v>144</v>
      </c>
      <c r="E7" s="39">
        <v>985722</v>
      </c>
      <c r="F7" s="39">
        <v>65</v>
      </c>
      <c r="G7" s="39">
        <v>225</v>
      </c>
      <c r="H7" s="39">
        <v>42</v>
      </c>
      <c r="I7" s="39">
        <v>225</v>
      </c>
      <c r="J7" s="39">
        <v>708</v>
      </c>
      <c r="K7" s="39">
        <v>920</v>
      </c>
      <c r="L7" s="39">
        <v>30</v>
      </c>
      <c r="M7" s="39">
        <v>1</v>
      </c>
      <c r="N7" s="39">
        <v>94</v>
      </c>
      <c r="O7" s="39">
        <v>3</v>
      </c>
    </row>
    <row r="8" spans="1:15" ht="15" customHeight="1">
      <c r="A8" s="42" t="s">
        <v>147</v>
      </c>
      <c r="B8" s="39">
        <v>467</v>
      </c>
      <c r="C8" s="39">
        <v>638400</v>
      </c>
      <c r="D8" s="39">
        <v>622</v>
      </c>
      <c r="E8" s="39">
        <v>1226145</v>
      </c>
      <c r="F8" s="39">
        <v>26</v>
      </c>
      <c r="G8" s="39">
        <v>88</v>
      </c>
      <c r="H8" s="39">
        <v>17</v>
      </c>
      <c r="I8" s="39">
        <v>273</v>
      </c>
      <c r="J8" s="39">
        <v>199</v>
      </c>
      <c r="K8" s="39">
        <v>522</v>
      </c>
      <c r="L8" s="39">
        <v>5</v>
      </c>
      <c r="M8" s="39">
        <v>0</v>
      </c>
      <c r="N8" s="39">
        <v>76</v>
      </c>
      <c r="O8" s="39">
        <v>0</v>
      </c>
    </row>
    <row r="9" spans="1:15" ht="15" customHeight="1">
      <c r="A9" s="42" t="s">
        <v>148</v>
      </c>
      <c r="B9" s="39">
        <v>2993</v>
      </c>
      <c r="C9" s="39">
        <v>4190200</v>
      </c>
      <c r="D9" s="39">
        <v>114</v>
      </c>
      <c r="E9" s="39">
        <v>1481194</v>
      </c>
      <c r="F9" s="39">
        <v>36</v>
      </c>
      <c r="G9" s="39">
        <v>149</v>
      </c>
      <c r="H9" s="39">
        <v>18</v>
      </c>
      <c r="I9" s="39">
        <v>32</v>
      </c>
      <c r="J9" s="39">
        <v>695</v>
      </c>
      <c r="K9" s="39">
        <v>598</v>
      </c>
      <c r="L9" s="39">
        <v>18</v>
      </c>
      <c r="M9" s="39">
        <v>5</v>
      </c>
      <c r="N9" s="39">
        <v>187</v>
      </c>
      <c r="O9" s="39">
        <v>8</v>
      </c>
    </row>
    <row r="10" spans="1:15" ht="15" customHeight="1">
      <c r="A10" s="42" t="s">
        <v>149</v>
      </c>
      <c r="B10" s="39">
        <v>1022</v>
      </c>
      <c r="C10" s="39">
        <v>1681960</v>
      </c>
      <c r="D10" s="39">
        <v>27</v>
      </c>
      <c r="E10" s="39">
        <v>101876</v>
      </c>
      <c r="F10" s="39">
        <v>12</v>
      </c>
      <c r="G10" s="39">
        <v>35</v>
      </c>
      <c r="H10" s="39">
        <v>17</v>
      </c>
      <c r="I10" s="39">
        <v>107</v>
      </c>
      <c r="J10" s="39">
        <v>199</v>
      </c>
      <c r="K10" s="39">
        <v>471</v>
      </c>
      <c r="L10" s="39">
        <v>20</v>
      </c>
      <c r="M10" s="39">
        <v>18</v>
      </c>
      <c r="N10" s="39">
        <v>19</v>
      </c>
      <c r="O10" s="39">
        <v>3</v>
      </c>
    </row>
    <row r="11" spans="1:15" ht="15" customHeight="1">
      <c r="A11" s="42" t="s">
        <v>150</v>
      </c>
      <c r="B11" s="39">
        <v>490</v>
      </c>
      <c r="C11" s="39">
        <v>686000</v>
      </c>
      <c r="D11" s="39">
        <v>42</v>
      </c>
      <c r="E11" s="39">
        <v>190938</v>
      </c>
      <c r="F11" s="39">
        <v>14</v>
      </c>
      <c r="G11" s="39">
        <v>41</v>
      </c>
      <c r="H11" s="39">
        <v>12</v>
      </c>
      <c r="I11" s="39">
        <v>16</v>
      </c>
      <c r="J11" s="39">
        <v>75</v>
      </c>
      <c r="K11" s="39">
        <v>158</v>
      </c>
      <c r="L11" s="39">
        <v>7</v>
      </c>
      <c r="M11" s="39">
        <v>16</v>
      </c>
      <c r="N11" s="39">
        <v>9</v>
      </c>
      <c r="O11" s="39">
        <v>1</v>
      </c>
    </row>
    <row r="12" spans="1:15" ht="15" customHeight="1">
      <c r="A12" s="42" t="s">
        <v>151</v>
      </c>
      <c r="B12" s="39">
        <v>1888</v>
      </c>
      <c r="C12" s="39">
        <v>15275200</v>
      </c>
      <c r="D12" s="39">
        <v>59</v>
      </c>
      <c r="E12" s="39">
        <v>265500</v>
      </c>
      <c r="F12" s="39">
        <v>39</v>
      </c>
      <c r="G12" s="39">
        <v>62</v>
      </c>
      <c r="H12" s="39">
        <v>32</v>
      </c>
      <c r="I12" s="39">
        <v>66</v>
      </c>
      <c r="J12" s="39">
        <v>713</v>
      </c>
      <c r="K12" s="39">
        <v>336</v>
      </c>
      <c r="L12" s="39">
        <v>43</v>
      </c>
      <c r="M12" s="39">
        <v>34</v>
      </c>
      <c r="N12" s="39">
        <v>15</v>
      </c>
      <c r="O12" s="39">
        <v>2</v>
      </c>
    </row>
    <row r="13" spans="1:15" ht="15" customHeight="1">
      <c r="A13" s="42" t="s">
        <v>152</v>
      </c>
      <c r="B13" s="39">
        <v>5913</v>
      </c>
      <c r="C13" s="39">
        <v>4668200</v>
      </c>
      <c r="D13" s="39">
        <v>200</v>
      </c>
      <c r="E13" s="39">
        <v>871000</v>
      </c>
      <c r="F13" s="39">
        <v>8</v>
      </c>
      <c r="G13" s="39">
        <v>22</v>
      </c>
      <c r="H13" s="39">
        <v>2</v>
      </c>
      <c r="I13" s="39">
        <v>47</v>
      </c>
      <c r="J13" s="39">
        <v>703</v>
      </c>
      <c r="K13" s="39">
        <v>199</v>
      </c>
      <c r="L13" s="39">
        <v>3</v>
      </c>
      <c r="M13" s="39">
        <v>87</v>
      </c>
      <c r="N13" s="39">
        <v>73</v>
      </c>
      <c r="O13" s="39">
        <v>0</v>
      </c>
    </row>
    <row r="14" spans="1:15" ht="15" customHeight="1">
      <c r="A14" s="42" t="s">
        <v>153</v>
      </c>
      <c r="B14" s="39">
        <v>7375</v>
      </c>
      <c r="C14" s="39">
        <v>11626600</v>
      </c>
      <c r="D14" s="39">
        <v>90</v>
      </c>
      <c r="E14" s="39">
        <v>315960</v>
      </c>
      <c r="F14" s="39">
        <v>10</v>
      </c>
      <c r="G14" s="39">
        <v>13</v>
      </c>
      <c r="H14" s="39">
        <v>1</v>
      </c>
      <c r="I14" s="39">
        <v>15</v>
      </c>
      <c r="J14" s="39">
        <v>35</v>
      </c>
      <c r="K14" s="39">
        <v>0</v>
      </c>
      <c r="L14" s="39">
        <v>0</v>
      </c>
      <c r="M14" s="39">
        <v>8</v>
      </c>
      <c r="N14" s="39">
        <v>0</v>
      </c>
      <c r="O14" s="39">
        <v>0</v>
      </c>
    </row>
    <row r="15" spans="1:15" ht="15" customHeight="1">
      <c r="A15" s="42" t="s">
        <v>154</v>
      </c>
      <c r="B15" s="39">
        <v>13244</v>
      </c>
      <c r="C15" s="39">
        <v>14879727</v>
      </c>
      <c r="D15" s="39">
        <v>110</v>
      </c>
      <c r="E15" s="39">
        <v>1893070</v>
      </c>
      <c r="F15" s="39">
        <v>6</v>
      </c>
      <c r="G15" s="39">
        <v>28</v>
      </c>
      <c r="H15" s="39">
        <v>5</v>
      </c>
      <c r="I15" s="39">
        <v>146</v>
      </c>
      <c r="J15" s="39">
        <v>787</v>
      </c>
      <c r="K15" s="39">
        <v>165</v>
      </c>
      <c r="L15" s="39">
        <v>15</v>
      </c>
      <c r="M15" s="39">
        <v>0</v>
      </c>
      <c r="N15" s="39">
        <v>543</v>
      </c>
      <c r="O15" s="39">
        <v>20</v>
      </c>
    </row>
    <row r="16" spans="1:15" ht="15" customHeight="1">
      <c r="A16" s="42" t="s">
        <v>155</v>
      </c>
      <c r="B16" s="39">
        <v>2438</v>
      </c>
      <c r="C16" s="39">
        <v>3413200</v>
      </c>
      <c r="D16" s="39">
        <v>59</v>
      </c>
      <c r="E16" s="39">
        <v>439300</v>
      </c>
      <c r="F16" s="39">
        <v>16</v>
      </c>
      <c r="G16" s="39">
        <v>46</v>
      </c>
      <c r="H16" s="39">
        <v>6</v>
      </c>
      <c r="I16" s="39">
        <v>12</v>
      </c>
      <c r="J16" s="39">
        <v>188</v>
      </c>
      <c r="K16" s="39">
        <v>196</v>
      </c>
      <c r="L16" s="39">
        <v>3</v>
      </c>
      <c r="M16" s="39">
        <v>1</v>
      </c>
      <c r="N16" s="39">
        <v>24</v>
      </c>
      <c r="O16" s="39">
        <v>2</v>
      </c>
    </row>
    <row r="17" spans="1:15" ht="15" customHeight="1">
      <c r="A17" s="42" t="s">
        <v>156</v>
      </c>
      <c r="B17" s="39">
        <v>38</v>
      </c>
      <c r="C17" s="39">
        <v>89376</v>
      </c>
      <c r="D17" s="39">
        <v>54</v>
      </c>
      <c r="E17" s="39">
        <v>381195</v>
      </c>
      <c r="F17" s="39">
        <v>11</v>
      </c>
      <c r="G17" s="39">
        <v>37</v>
      </c>
      <c r="H17" s="39">
        <v>32</v>
      </c>
      <c r="I17" s="39">
        <v>38</v>
      </c>
      <c r="J17" s="39">
        <v>343</v>
      </c>
      <c r="K17" s="39">
        <v>146</v>
      </c>
      <c r="L17" s="39">
        <v>8</v>
      </c>
      <c r="M17" s="39">
        <v>14</v>
      </c>
      <c r="N17" s="39">
        <v>0</v>
      </c>
      <c r="O17" s="39">
        <v>21</v>
      </c>
    </row>
    <row r="18" spans="1:15" ht="15" customHeight="1">
      <c r="A18" s="42" t="s">
        <v>157</v>
      </c>
      <c r="B18" s="39">
        <v>773</v>
      </c>
      <c r="C18" s="39">
        <v>3106600</v>
      </c>
      <c r="D18" s="39">
        <v>39</v>
      </c>
      <c r="E18" s="39">
        <v>279845</v>
      </c>
      <c r="F18" s="39">
        <v>94</v>
      </c>
      <c r="G18" s="39">
        <v>170</v>
      </c>
      <c r="H18" s="39">
        <v>60</v>
      </c>
      <c r="I18" s="39">
        <v>250</v>
      </c>
      <c r="J18" s="39">
        <v>1361</v>
      </c>
      <c r="K18" s="39">
        <v>231</v>
      </c>
      <c r="L18" s="39">
        <v>24</v>
      </c>
      <c r="M18" s="39">
        <v>28</v>
      </c>
      <c r="N18" s="39">
        <v>98</v>
      </c>
      <c r="O18" s="39">
        <v>8</v>
      </c>
    </row>
    <row r="19" spans="1:15" ht="15" customHeight="1">
      <c r="A19" s="42" t="s">
        <v>158</v>
      </c>
      <c r="B19" s="39">
        <v>904</v>
      </c>
      <c r="C19" s="39">
        <v>1059800</v>
      </c>
      <c r="D19" s="39">
        <v>246</v>
      </c>
      <c r="E19" s="39">
        <v>1016583</v>
      </c>
      <c r="F19" s="39">
        <v>24</v>
      </c>
      <c r="G19" s="39">
        <v>79</v>
      </c>
      <c r="H19" s="39">
        <v>31</v>
      </c>
      <c r="I19" s="39">
        <v>114</v>
      </c>
      <c r="J19" s="39">
        <v>314</v>
      </c>
      <c r="K19" s="39">
        <v>402</v>
      </c>
      <c r="L19" s="39">
        <v>12</v>
      </c>
      <c r="M19" s="39">
        <v>49</v>
      </c>
      <c r="N19" s="39">
        <v>250</v>
      </c>
      <c r="O19" s="39">
        <v>2</v>
      </c>
    </row>
    <row r="20" spans="1:15" ht="15" customHeight="1">
      <c r="A20" s="42" t="s">
        <v>159</v>
      </c>
      <c r="B20" s="39">
        <v>155</v>
      </c>
      <c r="C20" s="39">
        <v>217000</v>
      </c>
      <c r="D20" s="39">
        <v>92</v>
      </c>
      <c r="E20" s="39">
        <v>722160</v>
      </c>
      <c r="F20" s="39">
        <v>13</v>
      </c>
      <c r="G20" s="39">
        <v>36</v>
      </c>
      <c r="H20" s="39">
        <v>5</v>
      </c>
      <c r="I20" s="39">
        <v>416</v>
      </c>
      <c r="J20" s="39">
        <v>332</v>
      </c>
      <c r="K20" s="39">
        <v>853</v>
      </c>
      <c r="L20" s="39">
        <v>9</v>
      </c>
      <c r="M20" s="39">
        <v>15</v>
      </c>
      <c r="N20" s="39">
        <v>457</v>
      </c>
      <c r="O20" s="39">
        <v>4</v>
      </c>
    </row>
    <row r="21" spans="1:15" ht="15" customHeight="1">
      <c r="A21" s="42" t="s">
        <v>160</v>
      </c>
      <c r="B21" s="39">
        <v>7409</v>
      </c>
      <c r="C21" s="39">
        <v>6670338</v>
      </c>
      <c r="D21" s="39">
        <v>101</v>
      </c>
      <c r="E21" s="39">
        <v>823476</v>
      </c>
      <c r="F21" s="39">
        <v>24</v>
      </c>
      <c r="G21" s="39">
        <v>97</v>
      </c>
      <c r="H21" s="39">
        <v>75</v>
      </c>
      <c r="I21" s="39">
        <v>34</v>
      </c>
      <c r="J21" s="39">
        <v>543</v>
      </c>
      <c r="K21" s="39">
        <v>503</v>
      </c>
      <c r="L21" s="39">
        <v>11</v>
      </c>
      <c r="M21" s="39">
        <v>47</v>
      </c>
      <c r="N21" s="39">
        <v>35</v>
      </c>
      <c r="O21" s="39">
        <v>7</v>
      </c>
    </row>
    <row r="22" spans="1:15" ht="15" customHeight="1">
      <c r="A22" s="42" t="s">
        <v>161</v>
      </c>
      <c r="B22" s="39">
        <v>845</v>
      </c>
      <c r="C22" s="39">
        <v>1750800</v>
      </c>
      <c r="D22" s="39">
        <v>58</v>
      </c>
      <c r="E22" s="39">
        <v>353671</v>
      </c>
      <c r="F22" s="39">
        <v>0</v>
      </c>
      <c r="G22" s="39">
        <v>0</v>
      </c>
      <c r="H22" s="39">
        <v>0</v>
      </c>
      <c r="I22" s="39">
        <v>0</v>
      </c>
      <c r="J22" s="39">
        <v>1089</v>
      </c>
      <c r="K22" s="39">
        <v>529</v>
      </c>
      <c r="L22" s="39">
        <v>0</v>
      </c>
      <c r="M22" s="39">
        <v>0</v>
      </c>
      <c r="N22" s="39">
        <v>1251</v>
      </c>
      <c r="O22" s="39">
        <v>101</v>
      </c>
    </row>
    <row r="23" spans="1:15" ht="15" customHeight="1">
      <c r="A23" s="42" t="s">
        <v>162</v>
      </c>
      <c r="B23" s="39">
        <v>2553</v>
      </c>
      <c r="C23" s="39">
        <v>3682000</v>
      </c>
      <c r="D23" s="39">
        <v>5</v>
      </c>
      <c r="E23" s="39">
        <v>18500</v>
      </c>
      <c r="F23" s="39">
        <v>7</v>
      </c>
      <c r="G23" s="39">
        <v>28</v>
      </c>
      <c r="H23" s="39">
        <v>2</v>
      </c>
      <c r="I23" s="39">
        <v>13</v>
      </c>
      <c r="J23" s="39">
        <v>86</v>
      </c>
      <c r="K23" s="39">
        <v>93</v>
      </c>
      <c r="L23" s="39">
        <v>1</v>
      </c>
      <c r="M23" s="39">
        <v>0</v>
      </c>
      <c r="N23" s="39">
        <v>45</v>
      </c>
      <c r="O23" s="39">
        <v>0</v>
      </c>
    </row>
    <row r="24" spans="1:15" ht="15" customHeight="1">
      <c r="A24" s="42" t="s">
        <v>163</v>
      </c>
      <c r="B24" s="39">
        <v>325</v>
      </c>
      <c r="C24" s="39">
        <v>1405600</v>
      </c>
      <c r="D24" s="39">
        <v>5</v>
      </c>
      <c r="E24" s="39">
        <v>43500</v>
      </c>
      <c r="F24" s="39">
        <v>24</v>
      </c>
      <c r="G24" s="39">
        <v>44</v>
      </c>
      <c r="H24" s="39">
        <v>5</v>
      </c>
      <c r="I24" s="39">
        <v>10</v>
      </c>
      <c r="J24" s="39">
        <v>586</v>
      </c>
      <c r="K24" s="39">
        <v>24</v>
      </c>
      <c r="L24" s="39">
        <v>3</v>
      </c>
      <c r="M24" s="39">
        <v>23</v>
      </c>
      <c r="N24" s="39">
        <v>77</v>
      </c>
      <c r="O24" s="39">
        <v>5</v>
      </c>
    </row>
    <row r="25" spans="1:15" ht="15" customHeight="1">
      <c r="A25" s="42" t="s">
        <v>164</v>
      </c>
      <c r="B25" s="39">
        <v>1617</v>
      </c>
      <c r="C25" s="39">
        <v>2263800</v>
      </c>
      <c r="D25" s="39">
        <v>6</v>
      </c>
      <c r="E25" s="39">
        <v>18500</v>
      </c>
      <c r="F25" s="39">
        <v>15</v>
      </c>
      <c r="G25" s="39">
        <v>31</v>
      </c>
      <c r="H25" s="39">
        <v>22</v>
      </c>
      <c r="I25" s="39">
        <v>15</v>
      </c>
      <c r="J25" s="39">
        <v>345</v>
      </c>
      <c r="K25" s="39">
        <v>176</v>
      </c>
      <c r="L25" s="39">
        <v>0</v>
      </c>
      <c r="M25" s="39">
        <v>0</v>
      </c>
      <c r="N25" s="39">
        <v>38</v>
      </c>
      <c r="O25" s="39">
        <v>1</v>
      </c>
    </row>
    <row r="26" spans="1:15" ht="15" customHeight="1">
      <c r="A26" s="42" t="s">
        <v>165</v>
      </c>
      <c r="B26" s="39">
        <v>166</v>
      </c>
      <c r="C26" s="39">
        <v>417900</v>
      </c>
      <c r="D26" s="39">
        <v>23</v>
      </c>
      <c r="E26" s="39">
        <v>169055</v>
      </c>
      <c r="F26" s="39">
        <v>4</v>
      </c>
      <c r="G26" s="39">
        <v>11</v>
      </c>
      <c r="H26" s="39">
        <v>7</v>
      </c>
      <c r="I26" s="39">
        <v>10</v>
      </c>
      <c r="J26" s="39">
        <v>34</v>
      </c>
      <c r="K26" s="39">
        <v>87</v>
      </c>
      <c r="L26" s="39">
        <v>0</v>
      </c>
      <c r="M26" s="39">
        <v>0</v>
      </c>
      <c r="N26" s="39">
        <v>0</v>
      </c>
      <c r="O26" s="39">
        <v>267</v>
      </c>
    </row>
    <row r="27" spans="1:15" ht="15" customHeight="1">
      <c r="A27" s="42" t="s">
        <v>166</v>
      </c>
      <c r="B27" s="39">
        <v>62</v>
      </c>
      <c r="C27" s="39">
        <v>86940</v>
      </c>
      <c r="D27" s="39">
        <v>122</v>
      </c>
      <c r="E27" s="39">
        <v>114150</v>
      </c>
      <c r="F27" s="39">
        <v>30</v>
      </c>
      <c r="G27" s="39">
        <v>74</v>
      </c>
      <c r="H27" s="39">
        <v>4</v>
      </c>
      <c r="I27" s="39">
        <v>16</v>
      </c>
      <c r="J27" s="39">
        <v>137</v>
      </c>
      <c r="K27" s="39">
        <v>27</v>
      </c>
      <c r="L27" s="39">
        <v>2</v>
      </c>
      <c r="M27" s="39">
        <v>0</v>
      </c>
      <c r="N27" s="39">
        <v>1240</v>
      </c>
      <c r="O27" s="39">
        <v>12</v>
      </c>
    </row>
    <row r="28" spans="1:15" ht="15" customHeight="1">
      <c r="A28" s="16" t="s">
        <v>414</v>
      </c>
      <c r="B28" s="38">
        <v>249756</v>
      </c>
      <c r="C28" s="38">
        <v>1128844090</v>
      </c>
      <c r="D28" s="38">
        <v>4140</v>
      </c>
      <c r="E28" s="38">
        <v>139907948</v>
      </c>
      <c r="F28" s="38">
        <v>83</v>
      </c>
      <c r="G28" s="38">
        <v>179</v>
      </c>
      <c r="H28" s="38">
        <v>96</v>
      </c>
      <c r="I28" s="38">
        <v>467</v>
      </c>
      <c r="J28" s="38">
        <v>31337</v>
      </c>
      <c r="K28" s="38">
        <v>4676</v>
      </c>
      <c r="L28" s="38">
        <v>19</v>
      </c>
      <c r="M28" s="38">
        <v>13</v>
      </c>
      <c r="N28" s="38">
        <v>52</v>
      </c>
      <c r="O28" s="38">
        <v>17</v>
      </c>
    </row>
    <row r="29" spans="1:15" ht="15" customHeight="1">
      <c r="A29" s="16" t="s">
        <v>415</v>
      </c>
      <c r="B29" s="38">
        <v>8977</v>
      </c>
      <c r="C29" s="38">
        <v>16158600</v>
      </c>
      <c r="D29" s="38">
        <v>14769</v>
      </c>
      <c r="E29" s="38">
        <v>44303700</v>
      </c>
      <c r="F29" s="38">
        <v>73</v>
      </c>
      <c r="G29" s="38">
        <v>691</v>
      </c>
      <c r="H29" s="38">
        <v>26</v>
      </c>
      <c r="I29" s="38">
        <v>4</v>
      </c>
      <c r="J29" s="38">
        <v>364</v>
      </c>
      <c r="K29" s="38">
        <v>130</v>
      </c>
      <c r="L29" s="38">
        <v>10</v>
      </c>
      <c r="M29" s="38">
        <v>219</v>
      </c>
      <c r="N29" s="38">
        <v>1869</v>
      </c>
      <c r="O29" s="38">
        <v>25</v>
      </c>
    </row>
    <row r="30" spans="1:15" ht="15" customHeight="1">
      <c r="A30" s="42" t="s">
        <v>168</v>
      </c>
      <c r="B30" s="39">
        <v>0</v>
      </c>
      <c r="C30" s="39">
        <v>0</v>
      </c>
      <c r="D30" s="39">
        <v>0</v>
      </c>
      <c r="E30" s="39">
        <v>0</v>
      </c>
      <c r="F30" s="39">
        <v>0</v>
      </c>
      <c r="G30" s="39">
        <v>0</v>
      </c>
      <c r="H30" s="39">
        <v>0</v>
      </c>
      <c r="I30" s="39">
        <v>0</v>
      </c>
      <c r="J30" s="39">
        <v>0</v>
      </c>
      <c r="K30" s="39">
        <v>0</v>
      </c>
      <c r="L30" s="39">
        <v>3</v>
      </c>
      <c r="M30" s="39">
        <v>0</v>
      </c>
      <c r="N30" s="39">
        <v>0</v>
      </c>
      <c r="O30" s="39">
        <v>3</v>
      </c>
    </row>
    <row r="31" spans="1:15" ht="15" customHeight="1">
      <c r="A31" s="43" t="s">
        <v>169</v>
      </c>
      <c r="B31" s="40">
        <v>0</v>
      </c>
      <c r="C31" s="40">
        <v>0</v>
      </c>
      <c r="D31" s="40">
        <v>40</v>
      </c>
      <c r="E31" s="40">
        <v>16600</v>
      </c>
      <c r="F31" s="40">
        <v>0</v>
      </c>
      <c r="G31" s="40">
        <v>0</v>
      </c>
      <c r="H31" s="40">
        <v>0</v>
      </c>
      <c r="I31" s="40">
        <v>0</v>
      </c>
      <c r="J31" s="40">
        <v>0</v>
      </c>
      <c r="K31" s="40">
        <v>0</v>
      </c>
      <c r="L31" s="40">
        <v>0</v>
      </c>
      <c r="M31" s="40">
        <v>0</v>
      </c>
      <c r="N31" s="40">
        <v>0</v>
      </c>
      <c r="O31" s="40">
        <v>0</v>
      </c>
    </row>
    <row r="32" spans="1:15">
      <c r="A32" s="41" t="s">
        <v>198</v>
      </c>
      <c r="B32" s="41"/>
      <c r="C32" s="41"/>
      <c r="D32" s="41"/>
      <c r="E32" s="41"/>
      <c r="F32" s="41"/>
      <c r="G32" s="41"/>
      <c r="H32" s="41"/>
      <c r="I32" s="41"/>
      <c r="J32" s="41"/>
      <c r="K32" s="41"/>
      <c r="L32" s="41"/>
      <c r="M32" s="41"/>
      <c r="N32" s="41"/>
      <c r="O32" s="41"/>
    </row>
    <row r="33" spans="1:15" hidden="1">
      <c r="A33" s="5"/>
      <c r="B33" s="8" t="e">
        <f>B6-#REF!-#REF!</f>
        <v>#REF!</v>
      </c>
      <c r="C33" s="8" t="e">
        <f>C6-#REF!-#REF!</f>
        <v>#REF!</v>
      </c>
      <c r="D33" s="8" t="e">
        <f>D6-#REF!-#REF!</f>
        <v>#REF!</v>
      </c>
      <c r="E33" s="8" t="e">
        <f>E6-#REF!-#REF!</f>
        <v>#REF!</v>
      </c>
      <c r="F33" s="8" t="e">
        <f>F6-#REF!-#REF!</f>
        <v>#REF!</v>
      </c>
      <c r="G33" s="8" t="e">
        <f>G6-#REF!-#REF!</f>
        <v>#REF!</v>
      </c>
      <c r="H33" s="8" t="e">
        <f>H6-#REF!-#REF!</f>
        <v>#REF!</v>
      </c>
      <c r="I33" s="8" t="e">
        <f>I6-#REF!-#REF!</f>
        <v>#REF!</v>
      </c>
      <c r="J33" s="8" t="e">
        <f>J6-#REF!-#REF!</f>
        <v>#REF!</v>
      </c>
      <c r="K33" s="8" t="e">
        <f>K6-#REF!-#REF!</f>
        <v>#REF!</v>
      </c>
      <c r="L33" s="8" t="e">
        <f>L6-#REF!-#REF!</f>
        <v>#REF!</v>
      </c>
      <c r="M33" s="8" t="e">
        <f>M6-#REF!-#REF!</f>
        <v>#REF!</v>
      </c>
      <c r="N33" s="8" t="e">
        <f>N6-#REF!-#REF!</f>
        <v>#REF!</v>
      </c>
      <c r="O33" s="8" t="e">
        <f>O6-#REF!-#REF!</f>
        <v>#REF!</v>
      </c>
    </row>
    <row r="34" spans="1:15" hidden="1">
      <c r="A34" s="7" t="s">
        <v>170</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c r="O34" s="8" t="e">
        <f>#REF!-#REF!-O28-O29</f>
        <v>#REF!</v>
      </c>
    </row>
    <row r="35" spans="1:15" hidden="1">
      <c r="A35" s="7" t="s">
        <v>145</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c r="O35" s="8" t="e">
        <f>#REF!-SUM(O7:O27)</f>
        <v>#REF!</v>
      </c>
    </row>
    <row r="36" spans="1:15" hidden="1">
      <c r="A36" s="7" t="s">
        <v>167</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c r="O36" s="8" t="e">
        <f>#REF!-O30-O31</f>
        <v>#REF!</v>
      </c>
    </row>
  </sheetData>
  <mergeCells count="11">
    <mergeCell ref="B4:C4"/>
    <mergeCell ref="A4:A5"/>
    <mergeCell ref="F4:G4"/>
    <mergeCell ref="D4:E4"/>
    <mergeCell ref="H4:H5"/>
    <mergeCell ref="O4:O5"/>
    <mergeCell ref="M4:N4"/>
    <mergeCell ref="I4:I5"/>
    <mergeCell ref="J4:J5"/>
    <mergeCell ref="K4:K5"/>
    <mergeCell ref="L4:L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36"/>
  <sheetViews>
    <sheetView workbookViewId="0">
      <selection activeCell="A31" sqref="A31:A32"/>
    </sheetView>
  </sheetViews>
  <sheetFormatPr defaultColWidth="9.33203125" defaultRowHeight="12.75"/>
  <cols>
    <col min="1" max="1" width="10.5" style="1" customWidth="1"/>
    <col min="2" max="2" width="9.5" style="1" customWidth="1"/>
    <col min="3" max="3" width="13.6640625" style="1" customWidth="1"/>
    <col min="4" max="14" width="11.1640625" style="1" customWidth="1"/>
    <col min="15" max="16384" width="9.33203125" style="1"/>
  </cols>
  <sheetData>
    <row r="1" spans="1:18" s="37" customFormat="1" ht="21">
      <c r="A1" s="31" t="s">
        <v>181</v>
      </c>
      <c r="B1" s="31"/>
      <c r="C1" s="31"/>
      <c r="D1" s="31"/>
      <c r="E1" s="31"/>
      <c r="F1" s="31"/>
      <c r="G1" s="31"/>
      <c r="H1" s="31"/>
      <c r="I1" s="31"/>
      <c r="J1" s="31"/>
      <c r="K1" s="31"/>
      <c r="L1" s="31"/>
      <c r="M1" s="31"/>
      <c r="N1" s="31"/>
      <c r="O1" s="31"/>
      <c r="P1" s="31"/>
      <c r="Q1" s="31"/>
      <c r="R1" s="31"/>
    </row>
    <row r="2" spans="1:18">
      <c r="B2" s="30"/>
      <c r="C2" s="30"/>
      <c r="D2" s="30"/>
      <c r="E2" s="30"/>
      <c r="F2" s="30"/>
      <c r="G2" s="30"/>
      <c r="H2" s="30"/>
      <c r="I2" s="30"/>
      <c r="J2" s="30"/>
      <c r="K2" s="30"/>
      <c r="L2" s="30"/>
      <c r="M2" s="30"/>
      <c r="N2" s="30"/>
    </row>
    <row r="3" spans="1:18" ht="13.5">
      <c r="A3" s="46" t="s">
        <v>258</v>
      </c>
      <c r="B3" s="45"/>
      <c r="C3" s="45"/>
      <c r="D3" s="45"/>
      <c r="E3" s="45"/>
      <c r="F3" s="45"/>
      <c r="G3" s="45"/>
      <c r="H3" s="45"/>
      <c r="I3" s="45"/>
      <c r="J3" s="45"/>
      <c r="K3" s="45"/>
      <c r="L3" s="45"/>
      <c r="M3" s="45"/>
      <c r="N3" s="45"/>
    </row>
    <row r="4" spans="1:18" s="4" customFormat="1">
      <c r="A4" s="233" t="s">
        <v>182</v>
      </c>
      <c r="B4" s="231" t="s">
        <v>113</v>
      </c>
      <c r="C4" s="231"/>
      <c r="D4" s="227" t="s">
        <v>123</v>
      </c>
      <c r="E4" s="227" t="s">
        <v>122</v>
      </c>
      <c r="F4" s="227" t="s">
        <v>121</v>
      </c>
      <c r="G4" s="227" t="s">
        <v>120</v>
      </c>
      <c r="H4" s="231" t="s">
        <v>111</v>
      </c>
      <c r="I4" s="231"/>
      <c r="J4" s="231" t="s">
        <v>59</v>
      </c>
      <c r="K4" s="231"/>
      <c r="L4" s="231"/>
      <c r="M4" s="231" t="s">
        <v>60</v>
      </c>
      <c r="N4" s="232"/>
    </row>
    <row r="5" spans="1:18" s="4" customFormat="1" ht="32.25" customHeight="1">
      <c r="A5" s="233"/>
      <c r="B5" s="3" t="s">
        <v>236</v>
      </c>
      <c r="C5" s="3" t="s">
        <v>237</v>
      </c>
      <c r="D5" s="227"/>
      <c r="E5" s="227"/>
      <c r="F5" s="227"/>
      <c r="G5" s="227"/>
      <c r="H5" s="3" t="s">
        <v>184</v>
      </c>
      <c r="I5" s="3" t="s">
        <v>238</v>
      </c>
      <c r="J5" s="3" t="s">
        <v>116</v>
      </c>
      <c r="K5" s="3" t="s">
        <v>115</v>
      </c>
      <c r="L5" s="3" t="s">
        <v>239</v>
      </c>
      <c r="M5" s="3" t="s">
        <v>116</v>
      </c>
      <c r="N5" s="33" t="s">
        <v>115</v>
      </c>
    </row>
    <row r="6" spans="1:18" ht="15" customHeight="1">
      <c r="A6" s="44" t="s">
        <v>200</v>
      </c>
      <c r="B6" s="38">
        <v>72413</v>
      </c>
      <c r="C6" s="38">
        <v>244758054</v>
      </c>
      <c r="D6" s="38">
        <v>2277</v>
      </c>
      <c r="E6" s="38">
        <v>10800</v>
      </c>
      <c r="F6" s="38">
        <v>4129</v>
      </c>
      <c r="G6" s="38">
        <v>433</v>
      </c>
      <c r="H6" s="38">
        <v>364</v>
      </c>
      <c r="I6" s="38">
        <v>555</v>
      </c>
      <c r="J6" s="38">
        <v>1026</v>
      </c>
      <c r="K6" s="38">
        <v>1025</v>
      </c>
      <c r="L6" s="38">
        <v>309</v>
      </c>
      <c r="M6" s="38">
        <v>134</v>
      </c>
      <c r="N6" s="38">
        <v>134</v>
      </c>
    </row>
    <row r="7" spans="1:18" ht="15" customHeight="1">
      <c r="A7" s="42" t="s">
        <v>106</v>
      </c>
      <c r="B7" s="39">
        <v>5789</v>
      </c>
      <c r="C7" s="39">
        <v>8104600</v>
      </c>
      <c r="D7" s="39">
        <v>175</v>
      </c>
      <c r="E7" s="39">
        <v>411</v>
      </c>
      <c r="F7" s="39">
        <v>90</v>
      </c>
      <c r="G7" s="39">
        <v>27</v>
      </c>
      <c r="H7" s="39">
        <v>49</v>
      </c>
      <c r="I7" s="39">
        <v>98</v>
      </c>
      <c r="J7" s="39">
        <v>172</v>
      </c>
      <c r="K7" s="39">
        <v>172</v>
      </c>
      <c r="L7" s="39">
        <v>98</v>
      </c>
      <c r="M7" s="39">
        <v>121</v>
      </c>
      <c r="N7" s="39">
        <v>121</v>
      </c>
    </row>
    <row r="8" spans="1:18" ht="15" customHeight="1">
      <c r="A8" s="42" t="s">
        <v>105</v>
      </c>
      <c r="B8" s="39">
        <v>472</v>
      </c>
      <c r="C8" s="39">
        <v>660800</v>
      </c>
      <c r="D8" s="39">
        <v>452</v>
      </c>
      <c r="E8" s="39">
        <v>147</v>
      </c>
      <c r="F8" s="39">
        <v>235</v>
      </c>
      <c r="G8" s="39">
        <v>13</v>
      </c>
      <c r="H8" s="39">
        <v>12</v>
      </c>
      <c r="I8" s="39">
        <v>12</v>
      </c>
      <c r="J8" s="39">
        <v>24</v>
      </c>
      <c r="K8" s="39">
        <v>23</v>
      </c>
      <c r="L8" s="39">
        <v>24</v>
      </c>
      <c r="M8" s="39">
        <v>0</v>
      </c>
      <c r="N8" s="39">
        <v>0</v>
      </c>
    </row>
    <row r="9" spans="1:18" ht="15" customHeight="1">
      <c r="A9" s="42" t="s">
        <v>104</v>
      </c>
      <c r="B9" s="39">
        <v>2921</v>
      </c>
      <c r="C9" s="39">
        <v>4089400</v>
      </c>
      <c r="D9" s="39">
        <v>70</v>
      </c>
      <c r="E9" s="39">
        <v>93</v>
      </c>
      <c r="F9" s="39">
        <v>52</v>
      </c>
      <c r="G9" s="39">
        <v>59</v>
      </c>
      <c r="H9" s="39">
        <v>8</v>
      </c>
      <c r="I9" s="39">
        <v>25</v>
      </c>
      <c r="J9" s="39">
        <v>39</v>
      </c>
      <c r="K9" s="39">
        <v>39</v>
      </c>
      <c r="L9" s="39">
        <v>0</v>
      </c>
      <c r="M9" s="39">
        <v>0</v>
      </c>
      <c r="N9" s="39">
        <v>0</v>
      </c>
    </row>
    <row r="10" spans="1:18" ht="15" customHeight="1">
      <c r="A10" s="42" t="s">
        <v>103</v>
      </c>
      <c r="B10" s="39">
        <v>1257</v>
      </c>
      <c r="C10" s="39">
        <v>1759800</v>
      </c>
      <c r="D10" s="39">
        <v>72</v>
      </c>
      <c r="E10" s="39">
        <v>70</v>
      </c>
      <c r="F10" s="39">
        <v>60</v>
      </c>
      <c r="G10" s="39">
        <v>0</v>
      </c>
      <c r="H10" s="39">
        <v>10</v>
      </c>
      <c r="I10" s="39">
        <v>10</v>
      </c>
      <c r="J10" s="39">
        <v>52</v>
      </c>
      <c r="K10" s="39">
        <v>45</v>
      </c>
      <c r="L10" s="39">
        <v>0</v>
      </c>
      <c r="M10" s="39">
        <v>0</v>
      </c>
      <c r="N10" s="39">
        <v>0</v>
      </c>
    </row>
    <row r="11" spans="1:18" ht="15" customHeight="1">
      <c r="A11" s="42" t="s">
        <v>102</v>
      </c>
      <c r="B11" s="39">
        <v>403</v>
      </c>
      <c r="C11" s="39">
        <v>564200</v>
      </c>
      <c r="D11" s="39">
        <v>419</v>
      </c>
      <c r="E11" s="39">
        <v>25</v>
      </c>
      <c r="F11" s="39">
        <v>57</v>
      </c>
      <c r="G11" s="39">
        <v>6</v>
      </c>
      <c r="H11" s="39">
        <v>6</v>
      </c>
      <c r="I11" s="39">
        <v>8</v>
      </c>
      <c r="J11" s="39">
        <v>256</v>
      </c>
      <c r="K11" s="39">
        <v>256</v>
      </c>
      <c r="L11" s="39">
        <v>157</v>
      </c>
      <c r="M11" s="39">
        <v>0</v>
      </c>
      <c r="N11" s="39">
        <v>0</v>
      </c>
    </row>
    <row r="12" spans="1:18" ht="15" customHeight="1">
      <c r="A12" s="42" t="s">
        <v>101</v>
      </c>
      <c r="B12" s="39">
        <v>740</v>
      </c>
      <c r="C12" s="39">
        <v>1036000</v>
      </c>
      <c r="D12" s="39">
        <v>68</v>
      </c>
      <c r="E12" s="39">
        <v>403</v>
      </c>
      <c r="F12" s="39">
        <v>225</v>
      </c>
      <c r="G12" s="39">
        <v>66</v>
      </c>
      <c r="H12" s="39">
        <v>10</v>
      </c>
      <c r="I12" s="39">
        <v>10</v>
      </c>
      <c r="J12" s="39">
        <v>26</v>
      </c>
      <c r="K12" s="39">
        <v>28</v>
      </c>
      <c r="L12" s="39">
        <v>4</v>
      </c>
      <c r="M12" s="39">
        <v>0</v>
      </c>
      <c r="N12" s="39">
        <v>0</v>
      </c>
    </row>
    <row r="13" spans="1:18" ht="15" customHeight="1">
      <c r="A13" s="42" t="s">
        <v>100</v>
      </c>
      <c r="B13" s="39">
        <v>8274</v>
      </c>
      <c r="C13" s="39">
        <v>9148500</v>
      </c>
      <c r="D13" s="39">
        <v>0</v>
      </c>
      <c r="E13" s="39">
        <v>174</v>
      </c>
      <c r="F13" s="39">
        <v>19</v>
      </c>
      <c r="G13" s="39">
        <v>6</v>
      </c>
      <c r="H13" s="39">
        <v>5</v>
      </c>
      <c r="I13" s="39">
        <v>14</v>
      </c>
      <c r="J13" s="39">
        <v>13</v>
      </c>
      <c r="K13" s="39">
        <v>13</v>
      </c>
      <c r="L13" s="39">
        <v>0</v>
      </c>
      <c r="M13" s="39">
        <v>0</v>
      </c>
      <c r="N13" s="39">
        <v>0</v>
      </c>
    </row>
    <row r="14" spans="1:18" ht="15" customHeight="1">
      <c r="A14" s="42" t="s">
        <v>99</v>
      </c>
      <c r="B14" s="39">
        <v>152</v>
      </c>
      <c r="C14" s="39">
        <v>212800</v>
      </c>
      <c r="D14" s="39">
        <v>13</v>
      </c>
      <c r="E14" s="39">
        <v>54</v>
      </c>
      <c r="F14" s="39">
        <v>32</v>
      </c>
      <c r="G14" s="39">
        <v>4</v>
      </c>
      <c r="H14" s="39">
        <v>8</v>
      </c>
      <c r="I14" s="39">
        <v>23</v>
      </c>
      <c r="J14" s="39">
        <v>30</v>
      </c>
      <c r="K14" s="39">
        <v>32</v>
      </c>
      <c r="L14" s="39">
        <v>0</v>
      </c>
      <c r="M14" s="39">
        <v>0</v>
      </c>
      <c r="N14" s="39">
        <v>0</v>
      </c>
    </row>
    <row r="15" spans="1:18" ht="15" customHeight="1">
      <c r="A15" s="42" t="s">
        <v>98</v>
      </c>
      <c r="B15" s="39">
        <v>1174</v>
      </c>
      <c r="C15" s="39">
        <v>1466660</v>
      </c>
      <c r="D15" s="39">
        <v>15</v>
      </c>
      <c r="E15" s="39">
        <v>334</v>
      </c>
      <c r="F15" s="39">
        <v>87</v>
      </c>
      <c r="G15" s="39">
        <v>10</v>
      </c>
      <c r="H15" s="39">
        <v>18</v>
      </c>
      <c r="I15" s="39">
        <v>12</v>
      </c>
      <c r="J15" s="39">
        <v>7</v>
      </c>
      <c r="K15" s="39">
        <v>7</v>
      </c>
      <c r="L15" s="39">
        <v>0</v>
      </c>
      <c r="M15" s="39">
        <v>0</v>
      </c>
      <c r="N15" s="39">
        <v>0</v>
      </c>
    </row>
    <row r="16" spans="1:18" ht="15" customHeight="1">
      <c r="A16" s="42" t="s">
        <v>97</v>
      </c>
      <c r="B16" s="39">
        <v>2116</v>
      </c>
      <c r="C16" s="39">
        <v>2962400</v>
      </c>
      <c r="D16" s="39">
        <v>39</v>
      </c>
      <c r="E16" s="39">
        <v>113</v>
      </c>
      <c r="F16" s="39">
        <v>193</v>
      </c>
      <c r="G16" s="39">
        <v>6</v>
      </c>
      <c r="H16" s="39">
        <v>5</v>
      </c>
      <c r="I16" s="39">
        <v>6</v>
      </c>
      <c r="J16" s="39">
        <v>7</v>
      </c>
      <c r="K16" s="39">
        <v>7</v>
      </c>
      <c r="L16" s="39">
        <v>0</v>
      </c>
      <c r="M16" s="39">
        <v>2</v>
      </c>
      <c r="N16" s="39">
        <v>2</v>
      </c>
    </row>
    <row r="17" spans="1:14" ht="15" customHeight="1">
      <c r="A17" s="42" t="s">
        <v>96</v>
      </c>
      <c r="B17" s="39">
        <v>3774</v>
      </c>
      <c r="C17" s="39">
        <v>5340000</v>
      </c>
      <c r="D17" s="39">
        <v>12</v>
      </c>
      <c r="E17" s="39">
        <v>365</v>
      </c>
      <c r="F17" s="39">
        <v>257</v>
      </c>
      <c r="G17" s="39">
        <v>14</v>
      </c>
      <c r="H17" s="39">
        <v>10</v>
      </c>
      <c r="I17" s="39">
        <v>11</v>
      </c>
      <c r="J17" s="39">
        <v>10</v>
      </c>
      <c r="K17" s="39">
        <v>11</v>
      </c>
      <c r="L17" s="39">
        <v>0</v>
      </c>
      <c r="M17" s="39">
        <v>0</v>
      </c>
      <c r="N17" s="39">
        <v>0</v>
      </c>
    </row>
    <row r="18" spans="1:14" ht="15" customHeight="1">
      <c r="A18" s="42" t="s">
        <v>95</v>
      </c>
      <c r="B18" s="39">
        <v>2423</v>
      </c>
      <c r="C18" s="39">
        <v>3392200</v>
      </c>
      <c r="D18" s="39">
        <v>48</v>
      </c>
      <c r="E18" s="39">
        <v>1283</v>
      </c>
      <c r="F18" s="39">
        <v>253</v>
      </c>
      <c r="G18" s="39">
        <v>18</v>
      </c>
      <c r="H18" s="39">
        <v>52</v>
      </c>
      <c r="I18" s="39">
        <v>52</v>
      </c>
      <c r="J18" s="39">
        <v>0</v>
      </c>
      <c r="K18" s="39">
        <v>0</v>
      </c>
      <c r="L18" s="39">
        <v>0</v>
      </c>
      <c r="M18" s="39">
        <v>1</v>
      </c>
      <c r="N18" s="39">
        <v>1</v>
      </c>
    </row>
    <row r="19" spans="1:14" ht="15" customHeight="1">
      <c r="A19" s="42" t="s">
        <v>94</v>
      </c>
      <c r="B19" s="39">
        <v>2117</v>
      </c>
      <c r="C19" s="39">
        <v>2963800</v>
      </c>
      <c r="D19" s="39">
        <v>9</v>
      </c>
      <c r="E19" s="39">
        <v>407</v>
      </c>
      <c r="F19" s="39">
        <v>0</v>
      </c>
      <c r="G19" s="39">
        <v>40</v>
      </c>
      <c r="H19" s="39">
        <v>21</v>
      </c>
      <c r="I19" s="39">
        <v>26</v>
      </c>
      <c r="J19" s="39">
        <v>39</v>
      </c>
      <c r="K19" s="39">
        <v>40</v>
      </c>
      <c r="L19" s="39">
        <v>0</v>
      </c>
      <c r="M19" s="39">
        <v>0</v>
      </c>
      <c r="N19" s="39">
        <v>0</v>
      </c>
    </row>
    <row r="20" spans="1:14" ht="15" customHeight="1">
      <c r="A20" s="42" t="s">
        <v>93</v>
      </c>
      <c r="B20" s="39">
        <v>44</v>
      </c>
      <c r="C20" s="39">
        <v>61600</v>
      </c>
      <c r="D20" s="39">
        <v>332</v>
      </c>
      <c r="E20" s="39">
        <v>254</v>
      </c>
      <c r="F20" s="39">
        <v>254</v>
      </c>
      <c r="G20" s="39">
        <v>24</v>
      </c>
      <c r="H20" s="39">
        <v>6</v>
      </c>
      <c r="I20" s="39">
        <v>8</v>
      </c>
      <c r="J20" s="39">
        <v>15</v>
      </c>
      <c r="K20" s="39">
        <v>14</v>
      </c>
      <c r="L20" s="39">
        <v>0</v>
      </c>
      <c r="M20" s="39">
        <v>0</v>
      </c>
      <c r="N20" s="39">
        <v>0</v>
      </c>
    </row>
    <row r="21" spans="1:14" ht="15" customHeight="1">
      <c r="A21" s="42" t="s">
        <v>92</v>
      </c>
      <c r="B21" s="39">
        <v>152</v>
      </c>
      <c r="C21" s="39">
        <v>676681</v>
      </c>
      <c r="D21" s="39">
        <v>37</v>
      </c>
      <c r="E21" s="39">
        <v>164</v>
      </c>
      <c r="F21" s="39">
        <v>34</v>
      </c>
      <c r="G21" s="39">
        <v>79</v>
      </c>
      <c r="H21" s="39">
        <v>28</v>
      </c>
      <c r="I21" s="39">
        <v>36</v>
      </c>
      <c r="J21" s="39">
        <v>68</v>
      </c>
      <c r="K21" s="39">
        <v>69</v>
      </c>
      <c r="L21" s="39">
        <v>0</v>
      </c>
      <c r="M21" s="39">
        <v>0</v>
      </c>
      <c r="N21" s="39">
        <v>0</v>
      </c>
    </row>
    <row r="22" spans="1:14" ht="15" customHeight="1">
      <c r="A22" s="42" t="s">
        <v>416</v>
      </c>
      <c r="B22" s="39">
        <v>211</v>
      </c>
      <c r="C22" s="39">
        <v>358400</v>
      </c>
      <c r="D22" s="39">
        <v>0</v>
      </c>
      <c r="E22" s="39">
        <v>78</v>
      </c>
      <c r="F22" s="39">
        <v>49</v>
      </c>
      <c r="G22" s="39">
        <v>0</v>
      </c>
      <c r="H22" s="39">
        <v>0</v>
      </c>
      <c r="I22" s="39">
        <v>0</v>
      </c>
      <c r="J22" s="39">
        <v>13</v>
      </c>
      <c r="K22" s="39">
        <v>13</v>
      </c>
      <c r="L22" s="39">
        <v>0</v>
      </c>
      <c r="M22" s="39">
        <v>0</v>
      </c>
      <c r="N22" s="39">
        <v>0</v>
      </c>
    </row>
    <row r="23" spans="1:14" ht="15" customHeight="1">
      <c r="A23" s="42" t="s">
        <v>90</v>
      </c>
      <c r="B23" s="39">
        <v>2741</v>
      </c>
      <c r="C23" s="39">
        <v>3837400</v>
      </c>
      <c r="D23" s="39">
        <v>9</v>
      </c>
      <c r="E23" s="39">
        <v>48</v>
      </c>
      <c r="F23" s="39">
        <v>37</v>
      </c>
      <c r="G23" s="39">
        <v>1</v>
      </c>
      <c r="H23" s="39">
        <v>3</v>
      </c>
      <c r="I23" s="39">
        <v>3</v>
      </c>
      <c r="J23" s="39">
        <v>6</v>
      </c>
      <c r="K23" s="39">
        <v>6</v>
      </c>
      <c r="L23" s="39">
        <v>0</v>
      </c>
      <c r="M23" s="39">
        <v>0</v>
      </c>
      <c r="N23" s="39">
        <v>0</v>
      </c>
    </row>
    <row r="24" spans="1:14" ht="15" customHeight="1">
      <c r="A24" s="42" t="s">
        <v>89</v>
      </c>
      <c r="B24" s="39">
        <v>1361</v>
      </c>
      <c r="C24" s="39">
        <v>1905400</v>
      </c>
      <c r="D24" s="39">
        <v>86</v>
      </c>
      <c r="E24" s="39">
        <v>295</v>
      </c>
      <c r="F24" s="39">
        <v>31</v>
      </c>
      <c r="G24" s="39">
        <v>6</v>
      </c>
      <c r="H24" s="39">
        <v>55</v>
      </c>
      <c r="I24" s="39">
        <v>129</v>
      </c>
      <c r="J24" s="39">
        <v>72</v>
      </c>
      <c r="K24" s="39">
        <v>72</v>
      </c>
      <c r="L24" s="39">
        <v>0</v>
      </c>
      <c r="M24" s="39">
        <v>0</v>
      </c>
      <c r="N24" s="39">
        <v>0</v>
      </c>
    </row>
    <row r="25" spans="1:14" ht="15" customHeight="1">
      <c r="A25" s="42" t="s">
        <v>88</v>
      </c>
      <c r="B25" s="39">
        <v>1183</v>
      </c>
      <c r="C25" s="39">
        <v>1656200</v>
      </c>
      <c r="D25" s="39">
        <v>0</v>
      </c>
      <c r="E25" s="39">
        <v>86</v>
      </c>
      <c r="F25" s="39">
        <v>87</v>
      </c>
      <c r="G25" s="39">
        <v>0</v>
      </c>
      <c r="H25" s="39">
        <v>0</v>
      </c>
      <c r="I25" s="39">
        <v>0</v>
      </c>
      <c r="J25" s="39">
        <v>2</v>
      </c>
      <c r="K25" s="39">
        <v>2</v>
      </c>
      <c r="L25" s="39">
        <v>0</v>
      </c>
      <c r="M25" s="39">
        <v>0</v>
      </c>
      <c r="N25" s="39">
        <v>0</v>
      </c>
    </row>
    <row r="26" spans="1:14" ht="15" customHeight="1">
      <c r="A26" s="42" t="s">
        <v>87</v>
      </c>
      <c r="B26" s="39">
        <v>307</v>
      </c>
      <c r="C26" s="39">
        <v>429800</v>
      </c>
      <c r="D26" s="39">
        <v>13</v>
      </c>
      <c r="E26" s="39">
        <v>40</v>
      </c>
      <c r="F26" s="39">
        <v>25</v>
      </c>
      <c r="G26" s="39">
        <v>18</v>
      </c>
      <c r="H26" s="39">
        <v>0</v>
      </c>
      <c r="I26" s="39">
        <v>0</v>
      </c>
      <c r="J26" s="39">
        <v>27</v>
      </c>
      <c r="K26" s="39">
        <v>27</v>
      </c>
      <c r="L26" s="39">
        <v>0</v>
      </c>
      <c r="M26" s="39">
        <v>0</v>
      </c>
      <c r="N26" s="39">
        <v>0</v>
      </c>
    </row>
    <row r="27" spans="1:14" ht="15" customHeight="1">
      <c r="A27" s="42" t="s">
        <v>86</v>
      </c>
      <c r="B27" s="39">
        <v>186</v>
      </c>
      <c r="C27" s="39">
        <v>261380</v>
      </c>
      <c r="D27" s="39">
        <v>5</v>
      </c>
      <c r="E27" s="39">
        <v>393</v>
      </c>
      <c r="F27" s="39">
        <v>134</v>
      </c>
      <c r="G27" s="39">
        <v>4</v>
      </c>
      <c r="H27" s="39">
        <v>1</v>
      </c>
      <c r="I27" s="39">
        <v>1</v>
      </c>
      <c r="J27" s="39">
        <v>10</v>
      </c>
      <c r="K27" s="39">
        <v>10</v>
      </c>
      <c r="L27" s="39">
        <v>1</v>
      </c>
      <c r="M27" s="39">
        <v>0</v>
      </c>
      <c r="N27" s="39">
        <v>0</v>
      </c>
    </row>
    <row r="28" spans="1:14" ht="15" customHeight="1">
      <c r="A28" s="16" t="s">
        <v>414</v>
      </c>
      <c r="B28" s="38">
        <v>34616</v>
      </c>
      <c r="C28" s="38">
        <v>193870033</v>
      </c>
      <c r="D28" s="38">
        <v>176</v>
      </c>
      <c r="E28" s="38">
        <v>3740</v>
      </c>
      <c r="F28" s="38">
        <v>289</v>
      </c>
      <c r="G28" s="38">
        <v>21</v>
      </c>
      <c r="H28" s="38">
        <v>26</v>
      </c>
      <c r="I28" s="38">
        <v>38</v>
      </c>
      <c r="J28" s="38">
        <v>60</v>
      </c>
      <c r="K28" s="38">
        <v>60</v>
      </c>
      <c r="L28" s="38">
        <v>11</v>
      </c>
      <c r="M28" s="38">
        <v>9</v>
      </c>
      <c r="N28" s="38">
        <v>9</v>
      </c>
    </row>
    <row r="29" spans="1:14" ht="15" customHeight="1">
      <c r="A29" s="16" t="s">
        <v>417</v>
      </c>
      <c r="B29" s="38">
        <v>0</v>
      </c>
      <c r="C29" s="38">
        <v>0</v>
      </c>
      <c r="D29" s="38">
        <v>227</v>
      </c>
      <c r="E29" s="38">
        <v>1823</v>
      </c>
      <c r="F29" s="38">
        <v>1629</v>
      </c>
      <c r="G29" s="38">
        <v>10</v>
      </c>
      <c r="H29" s="38">
        <v>31</v>
      </c>
      <c r="I29" s="38">
        <v>33</v>
      </c>
      <c r="J29" s="38">
        <v>78</v>
      </c>
      <c r="K29" s="38">
        <v>79</v>
      </c>
      <c r="L29" s="38">
        <v>14</v>
      </c>
      <c r="M29" s="38">
        <v>0</v>
      </c>
      <c r="N29" s="38">
        <v>0</v>
      </c>
    </row>
    <row r="30" spans="1:14" ht="15" customHeight="1">
      <c r="A30" s="42" t="s">
        <v>85</v>
      </c>
      <c r="B30" s="39">
        <v>0</v>
      </c>
      <c r="C30" s="39">
        <v>0</v>
      </c>
      <c r="D30" s="39">
        <v>0</v>
      </c>
      <c r="E30" s="39">
        <v>0</v>
      </c>
      <c r="F30" s="39">
        <v>0</v>
      </c>
      <c r="G30" s="39">
        <v>1</v>
      </c>
      <c r="H30" s="39">
        <v>0</v>
      </c>
      <c r="I30" s="39">
        <v>0</v>
      </c>
      <c r="J30" s="39">
        <v>0</v>
      </c>
      <c r="K30" s="39">
        <v>0</v>
      </c>
      <c r="L30" s="39">
        <v>0</v>
      </c>
      <c r="M30" s="39">
        <v>1</v>
      </c>
      <c r="N30" s="39">
        <v>1</v>
      </c>
    </row>
    <row r="31" spans="1:14" ht="15" customHeight="1">
      <c r="A31" s="43" t="s">
        <v>84</v>
      </c>
      <c r="B31" s="40">
        <v>0</v>
      </c>
      <c r="C31" s="40">
        <v>0</v>
      </c>
      <c r="D31" s="40">
        <v>0</v>
      </c>
      <c r="E31" s="40">
        <v>0</v>
      </c>
      <c r="F31" s="40">
        <v>0</v>
      </c>
      <c r="G31" s="40">
        <v>0</v>
      </c>
      <c r="H31" s="40">
        <v>0</v>
      </c>
      <c r="I31" s="40">
        <v>0</v>
      </c>
      <c r="J31" s="40">
        <v>0</v>
      </c>
      <c r="K31" s="40">
        <v>0</v>
      </c>
      <c r="L31" s="40">
        <v>0</v>
      </c>
      <c r="M31" s="40">
        <v>0</v>
      </c>
      <c r="N31" s="40">
        <v>0</v>
      </c>
    </row>
    <row r="32" spans="1:14" ht="17.25" customHeight="1">
      <c r="A32" s="41" t="s">
        <v>173</v>
      </c>
      <c r="B32" s="41"/>
      <c r="C32" s="41"/>
      <c r="D32" s="41"/>
      <c r="E32" s="41"/>
      <c r="F32" s="41"/>
      <c r="G32" s="41"/>
      <c r="H32" s="41"/>
      <c r="I32" s="41"/>
      <c r="J32" s="41"/>
      <c r="K32" s="41"/>
      <c r="L32" s="41"/>
      <c r="M32" s="41"/>
      <c r="N32" s="41"/>
    </row>
    <row r="33" spans="1:14" ht="17.25" hidden="1" customHeight="1">
      <c r="A33" s="5" t="s">
        <v>114</v>
      </c>
      <c r="B33" s="6" t="e">
        <f>B6-#REF!-#REF!</f>
        <v>#REF!</v>
      </c>
      <c r="C33" s="6" t="e">
        <f>C6-#REF!-#REF!</f>
        <v>#REF!</v>
      </c>
      <c r="D33" s="6" t="e">
        <f>D6-#REF!-#REF!</f>
        <v>#REF!</v>
      </c>
      <c r="E33" s="6" t="e">
        <f>E6-#REF!-#REF!</f>
        <v>#REF!</v>
      </c>
      <c r="F33" s="6" t="e">
        <f>F6-#REF!-#REF!</f>
        <v>#REF!</v>
      </c>
      <c r="G33" s="6" t="e">
        <f>G6-#REF!-#REF!</f>
        <v>#REF!</v>
      </c>
      <c r="H33" s="6" t="e">
        <f>H6-#REF!-#REF!</f>
        <v>#REF!</v>
      </c>
      <c r="I33" s="6" t="e">
        <f>I6-#REF!-#REF!</f>
        <v>#REF!</v>
      </c>
      <c r="J33" s="6" t="e">
        <f>J6-#REF!-#REF!</f>
        <v>#REF!</v>
      </c>
      <c r="K33" s="6" t="e">
        <f>K6-#REF!-#REF!</f>
        <v>#REF!</v>
      </c>
      <c r="L33" s="6" t="e">
        <f>L6-#REF!-#REF!</f>
        <v>#REF!</v>
      </c>
      <c r="M33" s="6" t="e">
        <f>M6-#REF!-#REF!</f>
        <v>#REF!</v>
      </c>
      <c r="N33" s="6" t="e">
        <f>N6-#REF!-#REF!</f>
        <v>#REF!</v>
      </c>
    </row>
    <row r="34" spans="1:14" hidden="1">
      <c r="A34" s="7" t="s">
        <v>83</v>
      </c>
      <c r="B34" s="8" t="e">
        <f>#REF!-#REF!-B28-B29</f>
        <v>#REF!</v>
      </c>
      <c r="C34" s="8" t="e">
        <f>#REF!-#REF!-C28-C29</f>
        <v>#REF!</v>
      </c>
      <c r="D34" s="8" t="e">
        <f>#REF!-#REF!-D28-D29</f>
        <v>#REF!</v>
      </c>
      <c r="E34" s="8" t="e">
        <f>#REF!-#REF!-E28-E29</f>
        <v>#REF!</v>
      </c>
      <c r="F34" s="8" t="e">
        <f>#REF!-#REF!-F28-F29</f>
        <v>#REF!</v>
      </c>
      <c r="G34" s="8" t="e">
        <f>#REF!-#REF!-G28-G29</f>
        <v>#REF!</v>
      </c>
      <c r="H34" s="8" t="e">
        <f>#REF!-#REF!-H28-H29</f>
        <v>#REF!</v>
      </c>
      <c r="I34" s="8" t="e">
        <f>#REF!-#REF!-I28-I29</f>
        <v>#REF!</v>
      </c>
      <c r="J34" s="8" t="e">
        <f>#REF!-#REF!-J28-J29</f>
        <v>#REF!</v>
      </c>
      <c r="K34" s="8" t="e">
        <f>#REF!-#REF!-K28-K29</f>
        <v>#REF!</v>
      </c>
      <c r="L34" s="8" t="e">
        <f>#REF!-#REF!-L28-L29</f>
        <v>#REF!</v>
      </c>
      <c r="M34" s="8" t="e">
        <f>#REF!-#REF!-M28-M29</f>
        <v>#REF!</v>
      </c>
      <c r="N34" s="8" t="e">
        <f>#REF!-#REF!-N28-N29</f>
        <v>#REF!</v>
      </c>
    </row>
    <row r="35" spans="1:14" hidden="1">
      <c r="A35" s="7" t="s">
        <v>82</v>
      </c>
      <c r="B35" s="8" t="e">
        <f>#REF!-SUM(B7:B27)</f>
        <v>#REF!</v>
      </c>
      <c r="C35" s="8" t="e">
        <f>#REF!-SUM(C7:C27)</f>
        <v>#REF!</v>
      </c>
      <c r="D35" s="8" t="e">
        <f>#REF!-SUM(D7:D27)</f>
        <v>#REF!</v>
      </c>
      <c r="E35" s="8" t="e">
        <f>#REF!-SUM(E7:E27)</f>
        <v>#REF!</v>
      </c>
      <c r="F35" s="8" t="e">
        <f>#REF!-SUM(F7:F27)</f>
        <v>#REF!</v>
      </c>
      <c r="G35" s="8" t="e">
        <f>#REF!-SUM(G7:G27)</f>
        <v>#REF!</v>
      </c>
      <c r="H35" s="8" t="e">
        <f>#REF!-SUM(H7:H27)</f>
        <v>#REF!</v>
      </c>
      <c r="I35" s="8" t="e">
        <f>#REF!-SUM(I7:I27)</f>
        <v>#REF!</v>
      </c>
      <c r="J35" s="8" t="e">
        <f>#REF!-SUM(J7:J27)</f>
        <v>#REF!</v>
      </c>
      <c r="K35" s="8" t="e">
        <f>#REF!-SUM(K7:K27)</f>
        <v>#REF!</v>
      </c>
      <c r="L35" s="8" t="e">
        <f>#REF!-SUM(L7:L27)</f>
        <v>#REF!</v>
      </c>
      <c r="M35" s="8" t="e">
        <f>#REF!-SUM(M7:M27)</f>
        <v>#REF!</v>
      </c>
      <c r="N35" s="8" t="e">
        <f>#REF!-SUM(N7:N27)</f>
        <v>#REF!</v>
      </c>
    </row>
    <row r="36" spans="1:14" hidden="1">
      <c r="A36" s="7" t="s">
        <v>81</v>
      </c>
      <c r="B36" s="8" t="e">
        <f>#REF!-B30-B31</f>
        <v>#REF!</v>
      </c>
      <c r="C36" s="8" t="e">
        <f>#REF!-C30-C31</f>
        <v>#REF!</v>
      </c>
      <c r="D36" s="8" t="e">
        <f>#REF!-D30-D31</f>
        <v>#REF!</v>
      </c>
      <c r="E36" s="8" t="e">
        <f>#REF!-E30-E31</f>
        <v>#REF!</v>
      </c>
      <c r="F36" s="8" t="e">
        <f>#REF!-F30-F31</f>
        <v>#REF!</v>
      </c>
      <c r="G36" s="8" t="e">
        <f>#REF!-G30-G31</f>
        <v>#REF!</v>
      </c>
      <c r="H36" s="8" t="e">
        <f>#REF!-H30-H31</f>
        <v>#REF!</v>
      </c>
      <c r="I36" s="8" t="e">
        <f>#REF!-I30-I31</f>
        <v>#REF!</v>
      </c>
      <c r="J36" s="8" t="e">
        <f>#REF!-J30-J31</f>
        <v>#REF!</v>
      </c>
      <c r="K36" s="8" t="e">
        <f>#REF!-K30-K31</f>
        <v>#REF!</v>
      </c>
      <c r="L36" s="8" t="e">
        <f>#REF!-L30-L31</f>
        <v>#REF!</v>
      </c>
      <c r="M36" s="8" t="e">
        <f>#REF!-M30-M31</f>
        <v>#REF!</v>
      </c>
      <c r="N36" s="8" t="e">
        <f>#REF!-N30-N31</f>
        <v>#REF!</v>
      </c>
    </row>
  </sheetData>
  <mergeCells count="9">
    <mergeCell ref="M4:N4"/>
    <mergeCell ref="B4:C4"/>
    <mergeCell ref="A4:A5"/>
    <mergeCell ref="H4:I4"/>
    <mergeCell ref="J4:L4"/>
    <mergeCell ref="D4:D5"/>
    <mergeCell ref="E4:E5"/>
    <mergeCell ref="F4:F5"/>
    <mergeCell ref="G4:G5"/>
  </mergeCells>
  <phoneticPr fontId="6" type="noConversion"/>
  <printOptions horizontalCentered="1"/>
  <pageMargins left="0.74803149606299213" right="0.74803149606299213" top="0.39370078740157483" bottom="0.27559055118110237" header="0.31496062992125984" footer="0.23622047244094491"/>
  <pageSetup paperSize="9" orientation="landscape" horizont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84"/>
  <sheetViews>
    <sheetView zoomScaleNormal="100" zoomScaleSheetLayoutView="100" workbookViewId="0">
      <pane xSplit="3" ySplit="12" topLeftCell="D13" activePane="bottomRight" state="frozen"/>
      <selection pane="topRight" activeCell="D1" sqref="D1"/>
      <selection pane="bottomLeft" activeCell="A13" sqref="A13"/>
      <selection pane="bottomRight" activeCell="H12" sqref="H12"/>
    </sheetView>
  </sheetViews>
  <sheetFormatPr defaultColWidth="9.33203125" defaultRowHeight="12"/>
  <cols>
    <col min="1" max="1" width="18.33203125" style="57" customWidth="1"/>
    <col min="2" max="2" width="8.33203125" style="54" customWidth="1"/>
    <col min="3" max="3" width="13.83203125" style="54" customWidth="1"/>
    <col min="4" max="33" width="13.5" style="49" customWidth="1"/>
    <col min="34" max="34" width="13.5" style="57" customWidth="1"/>
    <col min="35" max="35" width="13.5" style="49" customWidth="1"/>
    <col min="36" max="16384" width="9.33203125" style="49"/>
  </cols>
  <sheetData>
    <row r="1" spans="1:35" s="66" customFormat="1" ht="21">
      <c r="A1" s="58" t="s">
        <v>388</v>
      </c>
      <c r="B1" s="109"/>
      <c r="C1" s="109"/>
      <c r="D1" s="110"/>
      <c r="E1" s="110"/>
      <c r="F1" s="110"/>
      <c r="G1" s="110"/>
      <c r="H1" s="110"/>
      <c r="I1" s="110"/>
      <c r="J1" s="110"/>
      <c r="K1" s="242"/>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ht="15.75" customHeight="1">
      <c r="A2"/>
      <c r="B2"/>
      <c r="C2"/>
      <c r="D2" s="112" t="str">
        <f t="shared" ref="D2:F3" si="0">IF(D13=SUM(D16,D19,D25,D28,D31,D34,D22,D37,D40,D43,D46,D49,D52,D55,D58,D61,D64,D67,D70,D73,D76,D79),"","*")</f>
        <v/>
      </c>
      <c r="E2" s="112" t="str">
        <f t="shared" si="0"/>
        <v/>
      </c>
      <c r="F2" s="112" t="str">
        <f t="shared" si="0"/>
        <v/>
      </c>
      <c r="G2" s="112"/>
      <c r="H2" s="112"/>
      <c r="I2" s="112"/>
      <c r="J2" s="112" t="str">
        <f t="shared" ref="J2:N3" si="1">IF(J13=SUM(J16,J19,J25,J28,J31,J34,J22,J37,J40,J43,J46,J49,J52,J55,J58,J61,J64,J67,J70,J73,J76,J79),"","*")</f>
        <v/>
      </c>
      <c r="K2" s="112" t="str">
        <f t="shared" si="1"/>
        <v/>
      </c>
      <c r="L2" s="112" t="str">
        <f t="shared" si="1"/>
        <v/>
      </c>
      <c r="M2" s="112" t="str">
        <f t="shared" si="1"/>
        <v/>
      </c>
      <c r="N2" s="112" t="str">
        <f t="shared" si="1"/>
        <v/>
      </c>
      <c r="O2" s="112"/>
      <c r="P2" s="112"/>
      <c r="Q2" s="112"/>
      <c r="R2" s="112" t="str">
        <f t="shared" ref="R2:V3" si="2">IF(R13=SUM(R16,R19,R25,R28,R31,R34,R22,R37,R40,R43,R46,R49,R52,R55,R58,R61,R64,R67,R70,R73,R76,R79),"","*")</f>
        <v/>
      </c>
      <c r="S2" s="112" t="str">
        <f t="shared" si="2"/>
        <v/>
      </c>
      <c r="T2" s="112" t="str">
        <f t="shared" si="2"/>
        <v/>
      </c>
      <c r="U2" s="112" t="str">
        <f t="shared" si="2"/>
        <v/>
      </c>
      <c r="V2" s="112" t="str">
        <f t="shared" si="2"/>
        <v/>
      </c>
      <c r="W2" s="112"/>
      <c r="X2" s="112"/>
      <c r="Y2" s="112"/>
      <c r="Z2" s="112" t="str">
        <f t="shared" ref="Z2:AD3" si="3">IF(Z13=SUM(Z16,Z19,Z25,Z28,Z31,Z34,Z22,Z37,Z40,Z43,Z46,Z49,Z52,Z55,Z58,Z61,Z64,Z67,Z70,Z73,Z76,Z79),"","*")</f>
        <v/>
      </c>
      <c r="AA2" s="112" t="str">
        <f t="shared" si="3"/>
        <v/>
      </c>
      <c r="AB2" s="112" t="str">
        <f t="shared" si="3"/>
        <v/>
      </c>
      <c r="AC2" s="112" t="str">
        <f t="shared" si="3"/>
        <v/>
      </c>
      <c r="AD2" s="112" t="str">
        <f t="shared" si="3"/>
        <v/>
      </c>
      <c r="AE2" s="112"/>
      <c r="AF2" s="112"/>
      <c r="AG2" s="112"/>
      <c r="AH2" s="112" t="str">
        <f>IF(AH13=SUM(AH16,AH19,AH25,AH28,AH31,AH34,AH22,AH37,AH40,AH43,AH46,AH49,AH52,AH55,AH58,AH61,AH64,AH67,AH70,AH73,AH76,AH79),"","*")</f>
        <v/>
      </c>
      <c r="AI2" s="112" t="str">
        <f>IF(AI13=SUM(AI16,AI19,AI25,AI28,AI31,AI34,AI22,AI37,AI40,AI43,AI46,AI49,AI52,AI55,AI58,AI61,AI64,AI67,AI70,AI73,AI76,AI79),"","*")</f>
        <v/>
      </c>
    </row>
    <row r="3" spans="1:35" ht="15" customHeight="1">
      <c r="A3" s="108" t="s">
        <v>485</v>
      </c>
      <c r="B3" s="113"/>
      <c r="C3" s="113"/>
      <c r="D3" s="114" t="str">
        <f t="shared" si="0"/>
        <v/>
      </c>
      <c r="E3" s="114" t="str">
        <f t="shared" si="0"/>
        <v/>
      </c>
      <c r="F3" s="114" t="str">
        <f t="shared" si="0"/>
        <v/>
      </c>
      <c r="G3" s="114"/>
      <c r="H3" s="114"/>
      <c r="I3" s="114"/>
      <c r="J3" s="114" t="str">
        <f t="shared" si="1"/>
        <v/>
      </c>
      <c r="K3" s="114" t="str">
        <f t="shared" si="1"/>
        <v/>
      </c>
      <c r="L3" s="114" t="str">
        <f t="shared" si="1"/>
        <v/>
      </c>
      <c r="M3" s="114" t="str">
        <f t="shared" si="1"/>
        <v/>
      </c>
      <c r="N3" s="114" t="str">
        <f t="shared" si="1"/>
        <v/>
      </c>
      <c r="O3" s="114"/>
      <c r="P3" s="114"/>
      <c r="Q3" s="114"/>
      <c r="R3" s="114" t="str">
        <f t="shared" si="2"/>
        <v/>
      </c>
      <c r="S3" s="114" t="str">
        <f t="shared" si="2"/>
        <v/>
      </c>
      <c r="T3" s="114" t="str">
        <f t="shared" si="2"/>
        <v/>
      </c>
      <c r="U3" s="114" t="str">
        <f t="shared" si="2"/>
        <v/>
      </c>
      <c r="V3" s="114" t="str">
        <f t="shared" si="2"/>
        <v/>
      </c>
      <c r="W3" s="114"/>
      <c r="X3" s="114"/>
      <c r="Y3" s="114"/>
      <c r="Z3" s="114" t="str">
        <f t="shared" si="3"/>
        <v/>
      </c>
      <c r="AA3" s="114" t="str">
        <f t="shared" si="3"/>
        <v/>
      </c>
      <c r="AB3" s="114" t="str">
        <f t="shared" si="3"/>
        <v/>
      </c>
      <c r="AC3" s="114" t="str">
        <f t="shared" si="3"/>
        <v/>
      </c>
      <c r="AD3" s="114" t="str">
        <f t="shared" si="3"/>
        <v/>
      </c>
      <c r="AE3" s="114"/>
      <c r="AF3" s="114"/>
      <c r="AG3" s="114"/>
      <c r="AH3" s="114" t="str">
        <f>IF(AH14=SUM(AH17,AH20,AH26,AH29,AH32,AH35,AH23,AH38,AH41,AH44,AH47,AH50,AH53,AH56,AH59,AH62,AH65,AH68,AH71,AH74,AH77,AH80),"","*")</f>
        <v/>
      </c>
      <c r="AI3" s="114" t="str">
        <f>IF(AI14=SUM(AI17,AI20,AI26,AI29,AI32,AI35,AI23,AI38,AI41,AI44,AI47,AI50,AI53,AI56,AI59,AI62,AI65,AI68,AI71,AI74,AI77,AI80),"","*")</f>
        <v/>
      </c>
    </row>
    <row r="4" spans="1:35" s="51" customFormat="1" ht="22.5" customHeight="1">
      <c r="A4" s="138" t="s">
        <v>309</v>
      </c>
      <c r="B4" s="158"/>
      <c r="C4" s="159"/>
      <c r="D4" s="138" t="s">
        <v>310</v>
      </c>
      <c r="E4" s="139"/>
      <c r="F4" s="139"/>
      <c r="G4" s="139"/>
      <c r="H4" s="139"/>
      <c r="I4" s="139"/>
      <c r="J4" s="139"/>
      <c r="K4" s="147"/>
      <c r="L4" s="164" t="s">
        <v>478</v>
      </c>
      <c r="M4" s="139"/>
      <c r="N4" s="139"/>
      <c r="O4" s="139"/>
      <c r="P4" s="139"/>
      <c r="Q4" s="139"/>
      <c r="R4" s="139"/>
      <c r="S4" s="147"/>
      <c r="T4" s="138" t="s">
        <v>261</v>
      </c>
      <c r="U4" s="139"/>
      <c r="V4" s="139"/>
      <c r="W4" s="139"/>
      <c r="X4" s="139"/>
      <c r="Y4" s="139"/>
      <c r="Z4" s="139"/>
      <c r="AA4" s="147"/>
      <c r="AB4" s="164" t="s">
        <v>479</v>
      </c>
      <c r="AC4" s="139"/>
      <c r="AD4" s="139"/>
      <c r="AE4" s="139"/>
      <c r="AF4" s="139"/>
      <c r="AG4" s="139"/>
      <c r="AH4" s="139"/>
      <c r="AI4" s="139"/>
    </row>
    <row r="5" spans="1:35" s="51" customFormat="1" ht="22.5" customHeight="1">
      <c r="A5" s="162"/>
      <c r="B5" s="163"/>
      <c r="C5" s="156"/>
      <c r="D5" s="140"/>
      <c r="E5" s="141"/>
      <c r="F5" s="141"/>
      <c r="G5" s="141"/>
      <c r="H5" s="141"/>
      <c r="I5" s="141"/>
      <c r="J5" s="141"/>
      <c r="K5" s="149"/>
      <c r="L5" s="140"/>
      <c r="M5" s="141"/>
      <c r="N5" s="141"/>
      <c r="O5" s="141"/>
      <c r="P5" s="141"/>
      <c r="Q5" s="141"/>
      <c r="R5" s="141"/>
      <c r="S5" s="149"/>
      <c r="T5" s="140"/>
      <c r="U5" s="141"/>
      <c r="V5" s="141"/>
      <c r="W5" s="141"/>
      <c r="X5" s="141"/>
      <c r="Y5" s="141"/>
      <c r="Z5" s="141"/>
      <c r="AA5" s="149"/>
      <c r="AB5" s="140"/>
      <c r="AC5" s="141"/>
      <c r="AD5" s="141"/>
      <c r="AE5" s="141"/>
      <c r="AF5" s="141"/>
      <c r="AG5" s="141"/>
      <c r="AH5" s="141"/>
      <c r="AI5" s="141"/>
    </row>
    <row r="6" spans="1:35" s="51" customFormat="1" ht="11.25" customHeight="1">
      <c r="A6" s="162"/>
      <c r="B6" s="163"/>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3"/>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3"/>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3"/>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3"/>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105" t="s">
        <v>278</v>
      </c>
      <c r="B12" s="75" t="s">
        <v>296</v>
      </c>
      <c r="C12" s="76" t="s">
        <v>298</v>
      </c>
      <c r="D12" s="115">
        <v>94050</v>
      </c>
      <c r="E12" s="115">
        <v>47589</v>
      </c>
      <c r="F12" s="115">
        <v>46461</v>
      </c>
      <c r="G12" s="115">
        <v>108754</v>
      </c>
      <c r="H12" s="115">
        <v>55023</v>
      </c>
      <c r="I12" s="115">
        <v>53731</v>
      </c>
      <c r="J12" s="115">
        <v>1131488</v>
      </c>
      <c r="K12" s="115">
        <v>2433135997</v>
      </c>
      <c r="L12" s="115">
        <v>4466</v>
      </c>
      <c r="M12" s="115">
        <v>2665</v>
      </c>
      <c r="N12" s="115">
        <v>1801</v>
      </c>
      <c r="O12" s="115">
        <v>9573</v>
      </c>
      <c r="P12" s="115">
        <v>5468</v>
      </c>
      <c r="Q12" s="115">
        <v>4105</v>
      </c>
      <c r="R12" s="115">
        <v>17378</v>
      </c>
      <c r="S12" s="115">
        <v>143001807</v>
      </c>
      <c r="T12" s="115">
        <v>990</v>
      </c>
      <c r="U12" s="115">
        <v>550</v>
      </c>
      <c r="V12" s="115">
        <v>440</v>
      </c>
      <c r="W12" s="115">
        <v>1840</v>
      </c>
      <c r="X12" s="115">
        <v>1046</v>
      </c>
      <c r="Y12" s="115">
        <v>794</v>
      </c>
      <c r="Z12" s="115">
        <v>11296</v>
      </c>
      <c r="AA12" s="115">
        <v>97981790</v>
      </c>
      <c r="AB12" s="115">
        <v>1136</v>
      </c>
      <c r="AC12" s="115">
        <v>593</v>
      </c>
      <c r="AD12" s="115">
        <v>543</v>
      </c>
      <c r="AE12" s="115">
        <v>2779</v>
      </c>
      <c r="AF12" s="115">
        <v>1446</v>
      </c>
      <c r="AG12" s="115">
        <v>1333</v>
      </c>
      <c r="AH12" s="115">
        <v>15544</v>
      </c>
      <c r="AI12" s="115">
        <v>45609764</v>
      </c>
    </row>
    <row r="13" spans="1:35" ht="14.25" customHeight="1">
      <c r="A13" s="154" t="s">
        <v>201</v>
      </c>
      <c r="B13" s="77" t="s">
        <v>300</v>
      </c>
      <c r="C13" s="78" t="s">
        <v>302</v>
      </c>
      <c r="D13" s="116">
        <v>85877</v>
      </c>
      <c r="E13" s="116">
        <v>43399</v>
      </c>
      <c r="F13" s="116">
        <v>42478</v>
      </c>
      <c r="G13" s="116">
        <v>99189</v>
      </c>
      <c r="H13" s="116">
        <v>50099</v>
      </c>
      <c r="I13" s="116">
        <v>49090</v>
      </c>
      <c r="J13" s="116">
        <v>1031128</v>
      </c>
      <c r="K13" s="116">
        <v>2192778655</v>
      </c>
      <c r="L13" s="116">
        <v>4437</v>
      </c>
      <c r="M13" s="116">
        <v>2651</v>
      </c>
      <c r="N13" s="116">
        <v>1786</v>
      </c>
      <c r="O13" s="116">
        <v>9497</v>
      </c>
      <c r="P13" s="116">
        <v>5422</v>
      </c>
      <c r="Q13" s="116">
        <v>4075</v>
      </c>
      <c r="R13" s="116">
        <v>17249</v>
      </c>
      <c r="S13" s="116">
        <v>141349507</v>
      </c>
      <c r="T13" s="116">
        <v>975</v>
      </c>
      <c r="U13" s="116">
        <v>545</v>
      </c>
      <c r="V13" s="116">
        <v>430</v>
      </c>
      <c r="W13" s="116">
        <v>1804</v>
      </c>
      <c r="X13" s="116">
        <v>1026</v>
      </c>
      <c r="Y13" s="116">
        <v>778</v>
      </c>
      <c r="Z13" s="116">
        <v>11140</v>
      </c>
      <c r="AA13" s="116">
        <v>96513998</v>
      </c>
      <c r="AB13" s="116">
        <v>1064</v>
      </c>
      <c r="AC13" s="116">
        <v>557</v>
      </c>
      <c r="AD13" s="116">
        <v>507</v>
      </c>
      <c r="AE13" s="116">
        <v>2593</v>
      </c>
      <c r="AF13" s="116">
        <v>1354</v>
      </c>
      <c r="AG13" s="116">
        <v>1239</v>
      </c>
      <c r="AH13" s="116">
        <v>14458</v>
      </c>
      <c r="AI13" s="116">
        <v>42480250</v>
      </c>
    </row>
    <row r="14" spans="1:35" ht="14.25" customHeight="1">
      <c r="A14" s="155"/>
      <c r="B14" s="77" t="s">
        <v>304</v>
      </c>
      <c r="C14" s="78" t="s">
        <v>495</v>
      </c>
      <c r="D14" s="116">
        <v>8173</v>
      </c>
      <c r="E14" s="116">
        <v>4190</v>
      </c>
      <c r="F14" s="116">
        <v>3983</v>
      </c>
      <c r="G14" s="116">
        <v>9565</v>
      </c>
      <c r="H14" s="116">
        <v>4924</v>
      </c>
      <c r="I14" s="116">
        <v>4641</v>
      </c>
      <c r="J14" s="116">
        <v>100360</v>
      </c>
      <c r="K14" s="116">
        <v>240357342</v>
      </c>
      <c r="L14" s="116">
        <v>29</v>
      </c>
      <c r="M14" s="116">
        <v>14</v>
      </c>
      <c r="N14" s="116">
        <v>15</v>
      </c>
      <c r="O14" s="116">
        <v>76</v>
      </c>
      <c r="P14" s="116">
        <v>46</v>
      </c>
      <c r="Q14" s="116">
        <v>30</v>
      </c>
      <c r="R14" s="116">
        <v>129</v>
      </c>
      <c r="S14" s="116">
        <v>1652300</v>
      </c>
      <c r="T14" s="116">
        <v>15</v>
      </c>
      <c r="U14" s="116">
        <v>5</v>
      </c>
      <c r="V14" s="116">
        <v>10</v>
      </c>
      <c r="W14" s="116">
        <v>36</v>
      </c>
      <c r="X14" s="116">
        <v>20</v>
      </c>
      <c r="Y14" s="116">
        <v>16</v>
      </c>
      <c r="Z14" s="116">
        <v>156</v>
      </c>
      <c r="AA14" s="116">
        <v>1467792</v>
      </c>
      <c r="AB14" s="116">
        <v>72</v>
      </c>
      <c r="AC14" s="116">
        <v>36</v>
      </c>
      <c r="AD14" s="116">
        <v>36</v>
      </c>
      <c r="AE14" s="116">
        <v>186</v>
      </c>
      <c r="AF14" s="116">
        <v>92</v>
      </c>
      <c r="AG14" s="116">
        <v>94</v>
      </c>
      <c r="AH14" s="116">
        <v>1086</v>
      </c>
      <c r="AI14" s="116">
        <v>3129514</v>
      </c>
    </row>
    <row r="15" spans="1:35" ht="14.25" customHeight="1">
      <c r="A15" s="99" t="s">
        <v>434</v>
      </c>
      <c r="B15" s="75" t="s">
        <v>296</v>
      </c>
      <c r="C15" s="76" t="s">
        <v>298</v>
      </c>
      <c r="D15" s="115">
        <v>24058</v>
      </c>
      <c r="E15" s="115">
        <v>12270</v>
      </c>
      <c r="F15" s="115">
        <v>11788</v>
      </c>
      <c r="G15" s="115">
        <v>27763</v>
      </c>
      <c r="H15" s="115">
        <v>14159</v>
      </c>
      <c r="I15" s="115">
        <v>13604</v>
      </c>
      <c r="J15" s="115">
        <v>294249</v>
      </c>
      <c r="K15" s="115">
        <v>607936566</v>
      </c>
      <c r="L15" s="115">
        <v>2411</v>
      </c>
      <c r="M15" s="115">
        <v>1294</v>
      </c>
      <c r="N15" s="115">
        <v>1117</v>
      </c>
      <c r="O15" s="115">
        <v>3964</v>
      </c>
      <c r="P15" s="115">
        <v>2201</v>
      </c>
      <c r="Q15" s="115">
        <v>1763</v>
      </c>
      <c r="R15" s="115">
        <v>6635</v>
      </c>
      <c r="S15" s="115">
        <v>32941564</v>
      </c>
      <c r="T15" s="115">
        <v>174</v>
      </c>
      <c r="U15" s="115">
        <v>115</v>
      </c>
      <c r="V15" s="115">
        <v>59</v>
      </c>
      <c r="W15" s="115">
        <v>245</v>
      </c>
      <c r="X15" s="115">
        <v>150</v>
      </c>
      <c r="Y15" s="115">
        <v>95</v>
      </c>
      <c r="Z15" s="115">
        <v>1914</v>
      </c>
      <c r="AA15" s="115">
        <v>14791200</v>
      </c>
      <c r="AB15" s="115">
        <v>188</v>
      </c>
      <c r="AC15" s="115">
        <v>91</v>
      </c>
      <c r="AD15" s="115">
        <v>97</v>
      </c>
      <c r="AE15" s="115">
        <v>407</v>
      </c>
      <c r="AF15" s="115">
        <v>204</v>
      </c>
      <c r="AG15" s="115">
        <v>203</v>
      </c>
      <c r="AH15" s="115">
        <v>2498</v>
      </c>
      <c r="AI15" s="115">
        <v>7137976</v>
      </c>
    </row>
    <row r="16" spans="1:35" ht="14.25" customHeight="1">
      <c r="A16" s="150" t="s">
        <v>202</v>
      </c>
      <c r="B16" s="77" t="s">
        <v>300</v>
      </c>
      <c r="C16" s="78" t="s">
        <v>302</v>
      </c>
      <c r="D16" s="116">
        <v>22856</v>
      </c>
      <c r="E16" s="116">
        <v>11657</v>
      </c>
      <c r="F16" s="116">
        <v>11199</v>
      </c>
      <c r="G16" s="116">
        <v>26375</v>
      </c>
      <c r="H16" s="116">
        <v>13451</v>
      </c>
      <c r="I16" s="116">
        <v>12924</v>
      </c>
      <c r="J16" s="116">
        <v>279537</v>
      </c>
      <c r="K16" s="116">
        <v>577539739</v>
      </c>
      <c r="L16" s="116">
        <v>2411</v>
      </c>
      <c r="M16" s="116">
        <v>1294</v>
      </c>
      <c r="N16" s="116">
        <v>1117</v>
      </c>
      <c r="O16" s="116">
        <v>3964</v>
      </c>
      <c r="P16" s="116">
        <v>2201</v>
      </c>
      <c r="Q16" s="116">
        <v>1763</v>
      </c>
      <c r="R16" s="116">
        <v>6635</v>
      </c>
      <c r="S16" s="116">
        <v>32941564</v>
      </c>
      <c r="T16" s="116">
        <v>174</v>
      </c>
      <c r="U16" s="116">
        <v>115</v>
      </c>
      <c r="V16" s="116">
        <v>59</v>
      </c>
      <c r="W16" s="116">
        <v>245</v>
      </c>
      <c r="X16" s="116">
        <v>150</v>
      </c>
      <c r="Y16" s="116">
        <v>95</v>
      </c>
      <c r="Z16" s="116">
        <v>1914</v>
      </c>
      <c r="AA16" s="116">
        <v>14791200</v>
      </c>
      <c r="AB16" s="116">
        <v>188</v>
      </c>
      <c r="AC16" s="116">
        <v>91</v>
      </c>
      <c r="AD16" s="116">
        <v>97</v>
      </c>
      <c r="AE16" s="116">
        <v>407</v>
      </c>
      <c r="AF16" s="116">
        <v>204</v>
      </c>
      <c r="AG16" s="116">
        <v>203</v>
      </c>
      <c r="AH16" s="116">
        <v>2498</v>
      </c>
      <c r="AI16" s="116">
        <v>7137976</v>
      </c>
    </row>
    <row r="17" spans="1:35" ht="14.25" customHeight="1">
      <c r="A17" s="151"/>
      <c r="B17" s="77" t="s">
        <v>304</v>
      </c>
      <c r="C17" s="78" t="s">
        <v>495</v>
      </c>
      <c r="D17" s="116">
        <v>1202</v>
      </c>
      <c r="E17" s="116">
        <v>613</v>
      </c>
      <c r="F17" s="116">
        <v>589</v>
      </c>
      <c r="G17" s="116">
        <v>1388</v>
      </c>
      <c r="H17" s="116">
        <v>708</v>
      </c>
      <c r="I17" s="116">
        <v>680</v>
      </c>
      <c r="J17" s="116">
        <v>14712</v>
      </c>
      <c r="K17" s="116">
        <v>30396827</v>
      </c>
      <c r="L17" s="116">
        <v>0</v>
      </c>
      <c r="M17" s="116">
        <v>0</v>
      </c>
      <c r="N17" s="116">
        <v>0</v>
      </c>
      <c r="O17" s="116">
        <v>0</v>
      </c>
      <c r="P17" s="116">
        <v>0</v>
      </c>
      <c r="Q17" s="116">
        <v>0</v>
      </c>
      <c r="R17" s="116">
        <v>0</v>
      </c>
      <c r="S17" s="116">
        <v>0</v>
      </c>
      <c r="T17" s="116">
        <v>0</v>
      </c>
      <c r="U17" s="116">
        <v>0</v>
      </c>
      <c r="V17" s="116">
        <v>0</v>
      </c>
      <c r="W17" s="116">
        <v>0</v>
      </c>
      <c r="X17" s="116">
        <v>0</v>
      </c>
      <c r="Y17" s="116">
        <v>0</v>
      </c>
      <c r="Z17" s="116">
        <v>0</v>
      </c>
      <c r="AA17" s="116">
        <v>0</v>
      </c>
      <c r="AB17" s="116">
        <v>0</v>
      </c>
      <c r="AC17" s="116">
        <v>0</v>
      </c>
      <c r="AD17" s="116">
        <v>0</v>
      </c>
      <c r="AE17" s="116">
        <v>0</v>
      </c>
      <c r="AF17" s="116">
        <v>0</v>
      </c>
      <c r="AG17" s="116">
        <v>0</v>
      </c>
      <c r="AH17" s="116">
        <v>0</v>
      </c>
      <c r="AI17" s="116">
        <v>0</v>
      </c>
    </row>
    <row r="18" spans="1:35" ht="14.25" customHeight="1">
      <c r="A18" s="99" t="s">
        <v>435</v>
      </c>
      <c r="B18" s="75" t="s">
        <v>296</v>
      </c>
      <c r="C18" s="76" t="s">
        <v>298</v>
      </c>
      <c r="D18" s="115">
        <v>0</v>
      </c>
      <c r="E18" s="115">
        <v>0</v>
      </c>
      <c r="F18" s="115">
        <v>0</v>
      </c>
      <c r="G18" s="115">
        <v>0</v>
      </c>
      <c r="H18" s="115">
        <v>0</v>
      </c>
      <c r="I18" s="115">
        <v>0</v>
      </c>
      <c r="J18" s="115">
        <v>0</v>
      </c>
      <c r="K18" s="115">
        <v>0</v>
      </c>
      <c r="L18" s="115">
        <v>19</v>
      </c>
      <c r="M18" s="115">
        <v>13</v>
      </c>
      <c r="N18" s="115">
        <v>6</v>
      </c>
      <c r="O18" s="115">
        <v>107</v>
      </c>
      <c r="P18" s="115">
        <v>58</v>
      </c>
      <c r="Q18" s="115">
        <v>49</v>
      </c>
      <c r="R18" s="115">
        <v>171</v>
      </c>
      <c r="S18" s="115">
        <v>9118090</v>
      </c>
      <c r="T18" s="115">
        <v>146</v>
      </c>
      <c r="U18" s="115">
        <v>79</v>
      </c>
      <c r="V18" s="115">
        <v>67</v>
      </c>
      <c r="W18" s="115">
        <v>250</v>
      </c>
      <c r="X18" s="115">
        <v>131</v>
      </c>
      <c r="Y18" s="115">
        <v>119</v>
      </c>
      <c r="Z18" s="115">
        <v>1679</v>
      </c>
      <c r="AA18" s="115">
        <v>15492816</v>
      </c>
      <c r="AB18" s="115">
        <v>279</v>
      </c>
      <c r="AC18" s="115">
        <v>145</v>
      </c>
      <c r="AD18" s="115">
        <v>134</v>
      </c>
      <c r="AE18" s="115">
        <v>608</v>
      </c>
      <c r="AF18" s="115">
        <v>314</v>
      </c>
      <c r="AG18" s="115">
        <v>294</v>
      </c>
      <c r="AH18" s="115">
        <v>3644</v>
      </c>
      <c r="AI18" s="115">
        <v>10932000</v>
      </c>
    </row>
    <row r="19" spans="1:35" ht="14.25" customHeight="1">
      <c r="A19" s="150" t="s">
        <v>203</v>
      </c>
      <c r="B19" s="77" t="s">
        <v>300</v>
      </c>
      <c r="C19" s="78" t="s">
        <v>302</v>
      </c>
      <c r="D19" s="116">
        <v>0</v>
      </c>
      <c r="E19" s="116">
        <v>0</v>
      </c>
      <c r="F19" s="116">
        <v>0</v>
      </c>
      <c r="G19" s="116">
        <v>0</v>
      </c>
      <c r="H19" s="116">
        <v>0</v>
      </c>
      <c r="I19" s="116">
        <v>0</v>
      </c>
      <c r="J19" s="116">
        <v>0</v>
      </c>
      <c r="K19" s="116">
        <v>0</v>
      </c>
      <c r="L19" s="116">
        <v>17</v>
      </c>
      <c r="M19" s="116">
        <v>11</v>
      </c>
      <c r="N19" s="116">
        <v>6</v>
      </c>
      <c r="O19" s="116">
        <v>105</v>
      </c>
      <c r="P19" s="116">
        <v>56</v>
      </c>
      <c r="Q19" s="116">
        <v>49</v>
      </c>
      <c r="R19" s="116">
        <v>169</v>
      </c>
      <c r="S19" s="116">
        <v>9103090</v>
      </c>
      <c r="T19" s="116">
        <v>146</v>
      </c>
      <c r="U19" s="116">
        <v>79</v>
      </c>
      <c r="V19" s="116">
        <v>67</v>
      </c>
      <c r="W19" s="116">
        <v>250</v>
      </c>
      <c r="X19" s="116">
        <v>131</v>
      </c>
      <c r="Y19" s="116">
        <v>119</v>
      </c>
      <c r="Z19" s="116">
        <v>1679</v>
      </c>
      <c r="AA19" s="116">
        <v>15492816</v>
      </c>
      <c r="AB19" s="116">
        <v>279</v>
      </c>
      <c r="AC19" s="116">
        <v>145</v>
      </c>
      <c r="AD19" s="116">
        <v>134</v>
      </c>
      <c r="AE19" s="116">
        <v>593</v>
      </c>
      <c r="AF19" s="116">
        <v>309</v>
      </c>
      <c r="AG19" s="116">
        <v>284</v>
      </c>
      <c r="AH19" s="116">
        <v>3562</v>
      </c>
      <c r="AI19" s="116">
        <v>10686000</v>
      </c>
    </row>
    <row r="20" spans="1:35" ht="14.25" customHeight="1">
      <c r="A20" s="151"/>
      <c r="B20" s="79" t="s">
        <v>304</v>
      </c>
      <c r="C20" s="80" t="s">
        <v>495</v>
      </c>
      <c r="D20" s="116">
        <v>0</v>
      </c>
      <c r="E20" s="116">
        <v>0</v>
      </c>
      <c r="F20" s="116">
        <v>0</v>
      </c>
      <c r="G20" s="116">
        <v>0</v>
      </c>
      <c r="H20" s="116">
        <v>0</v>
      </c>
      <c r="I20" s="116">
        <v>0</v>
      </c>
      <c r="J20" s="116">
        <v>0</v>
      </c>
      <c r="K20" s="116">
        <v>0</v>
      </c>
      <c r="L20" s="116">
        <v>2</v>
      </c>
      <c r="M20" s="116">
        <v>2</v>
      </c>
      <c r="N20" s="116">
        <v>0</v>
      </c>
      <c r="O20" s="116">
        <v>2</v>
      </c>
      <c r="P20" s="116">
        <v>2</v>
      </c>
      <c r="Q20" s="116">
        <v>0</v>
      </c>
      <c r="R20" s="116">
        <v>2</v>
      </c>
      <c r="S20" s="116">
        <v>15000</v>
      </c>
      <c r="T20" s="116">
        <v>0</v>
      </c>
      <c r="U20" s="116">
        <v>0</v>
      </c>
      <c r="V20" s="116">
        <v>0</v>
      </c>
      <c r="W20" s="116">
        <v>0</v>
      </c>
      <c r="X20" s="116">
        <v>0</v>
      </c>
      <c r="Y20" s="116">
        <v>0</v>
      </c>
      <c r="Z20" s="116">
        <v>0</v>
      </c>
      <c r="AA20" s="116">
        <v>0</v>
      </c>
      <c r="AB20" s="116">
        <v>0</v>
      </c>
      <c r="AC20" s="116">
        <v>0</v>
      </c>
      <c r="AD20" s="116">
        <v>0</v>
      </c>
      <c r="AE20" s="116">
        <v>15</v>
      </c>
      <c r="AF20" s="116">
        <v>5</v>
      </c>
      <c r="AG20" s="116">
        <v>10</v>
      </c>
      <c r="AH20" s="116">
        <v>82</v>
      </c>
      <c r="AI20" s="116">
        <v>246000</v>
      </c>
    </row>
    <row r="21" spans="1:35" ht="14.25" customHeight="1">
      <c r="A21" s="99" t="s">
        <v>436</v>
      </c>
      <c r="B21" s="75" t="s">
        <v>296</v>
      </c>
      <c r="C21" s="76" t="s">
        <v>298</v>
      </c>
      <c r="D21" s="115">
        <v>6322</v>
      </c>
      <c r="E21" s="115">
        <v>3230</v>
      </c>
      <c r="F21" s="115">
        <v>3092</v>
      </c>
      <c r="G21" s="115">
        <v>7578</v>
      </c>
      <c r="H21" s="115">
        <v>3880</v>
      </c>
      <c r="I21" s="115">
        <v>3698</v>
      </c>
      <c r="J21" s="115">
        <v>75090</v>
      </c>
      <c r="K21" s="115">
        <v>161818950</v>
      </c>
      <c r="L21" s="115">
        <v>200</v>
      </c>
      <c r="M21" s="115">
        <v>91</v>
      </c>
      <c r="N21" s="115">
        <v>109</v>
      </c>
      <c r="O21" s="115">
        <v>2506</v>
      </c>
      <c r="P21" s="115">
        <v>1261</v>
      </c>
      <c r="Q21" s="115">
        <v>1245</v>
      </c>
      <c r="R21" s="115">
        <v>2506</v>
      </c>
      <c r="S21" s="115">
        <v>14935485</v>
      </c>
      <c r="T21" s="115">
        <v>120</v>
      </c>
      <c r="U21" s="115">
        <v>73</v>
      </c>
      <c r="V21" s="115">
        <v>47</v>
      </c>
      <c r="W21" s="115">
        <v>221</v>
      </c>
      <c r="X21" s="115">
        <v>134</v>
      </c>
      <c r="Y21" s="115">
        <v>87</v>
      </c>
      <c r="Z21" s="115">
        <v>1488</v>
      </c>
      <c r="AA21" s="115">
        <v>11468250</v>
      </c>
      <c r="AB21" s="115">
        <v>22</v>
      </c>
      <c r="AC21" s="115">
        <v>9</v>
      </c>
      <c r="AD21" s="115">
        <v>13</v>
      </c>
      <c r="AE21" s="115">
        <v>63</v>
      </c>
      <c r="AF21" s="115">
        <v>30</v>
      </c>
      <c r="AG21" s="115">
        <v>33</v>
      </c>
      <c r="AH21" s="115">
        <v>225</v>
      </c>
      <c r="AI21" s="115">
        <v>675000</v>
      </c>
    </row>
    <row r="22" spans="1:35" ht="14.25" customHeight="1">
      <c r="A22" s="150" t="s">
        <v>251</v>
      </c>
      <c r="B22" s="77" t="s">
        <v>300</v>
      </c>
      <c r="C22" s="78" t="s">
        <v>302</v>
      </c>
      <c r="D22" s="116">
        <v>5987</v>
      </c>
      <c r="E22" s="116">
        <v>3077</v>
      </c>
      <c r="F22" s="116">
        <v>2910</v>
      </c>
      <c r="G22" s="116">
        <v>7138</v>
      </c>
      <c r="H22" s="116">
        <v>3671</v>
      </c>
      <c r="I22" s="116">
        <v>3467</v>
      </c>
      <c r="J22" s="116">
        <v>70982</v>
      </c>
      <c r="K22" s="116">
        <v>152966210</v>
      </c>
      <c r="L22" s="116">
        <v>200</v>
      </c>
      <c r="M22" s="116">
        <v>91</v>
      </c>
      <c r="N22" s="116">
        <v>109</v>
      </c>
      <c r="O22" s="116">
        <v>2506</v>
      </c>
      <c r="P22" s="116">
        <v>1261</v>
      </c>
      <c r="Q22" s="116">
        <v>1245</v>
      </c>
      <c r="R22" s="116">
        <v>2506</v>
      </c>
      <c r="S22" s="116">
        <v>14935485</v>
      </c>
      <c r="T22" s="116">
        <v>120</v>
      </c>
      <c r="U22" s="116">
        <v>73</v>
      </c>
      <c r="V22" s="116">
        <v>47</v>
      </c>
      <c r="W22" s="116">
        <v>221</v>
      </c>
      <c r="X22" s="116">
        <v>134</v>
      </c>
      <c r="Y22" s="116">
        <v>87</v>
      </c>
      <c r="Z22" s="116">
        <v>1488</v>
      </c>
      <c r="AA22" s="116">
        <v>11468250</v>
      </c>
      <c r="AB22" s="116">
        <v>21</v>
      </c>
      <c r="AC22" s="116">
        <v>9</v>
      </c>
      <c r="AD22" s="116">
        <v>12</v>
      </c>
      <c r="AE22" s="116">
        <v>60</v>
      </c>
      <c r="AF22" s="116">
        <v>28</v>
      </c>
      <c r="AG22" s="116">
        <v>32</v>
      </c>
      <c r="AH22" s="116">
        <v>224</v>
      </c>
      <c r="AI22" s="116">
        <v>672000</v>
      </c>
    </row>
    <row r="23" spans="1:35" ht="14.25" customHeight="1">
      <c r="A23" s="151"/>
      <c r="B23" s="79" t="s">
        <v>304</v>
      </c>
      <c r="C23" s="80" t="s">
        <v>495</v>
      </c>
      <c r="D23" s="116">
        <v>335</v>
      </c>
      <c r="E23" s="116">
        <v>153</v>
      </c>
      <c r="F23" s="116">
        <v>182</v>
      </c>
      <c r="G23" s="116">
        <v>440</v>
      </c>
      <c r="H23" s="116">
        <v>209</v>
      </c>
      <c r="I23" s="116">
        <v>231</v>
      </c>
      <c r="J23" s="116">
        <v>4108</v>
      </c>
      <c r="K23" s="116">
        <v>8852740</v>
      </c>
      <c r="L23" s="116">
        <v>0</v>
      </c>
      <c r="M23" s="116">
        <v>0</v>
      </c>
      <c r="N23" s="116">
        <v>0</v>
      </c>
      <c r="O23" s="116">
        <v>0</v>
      </c>
      <c r="P23" s="116">
        <v>0</v>
      </c>
      <c r="Q23" s="116">
        <v>0</v>
      </c>
      <c r="R23" s="116">
        <v>0</v>
      </c>
      <c r="S23" s="116">
        <v>0</v>
      </c>
      <c r="T23" s="116">
        <v>0</v>
      </c>
      <c r="U23" s="116">
        <v>0</v>
      </c>
      <c r="V23" s="116">
        <v>0</v>
      </c>
      <c r="W23" s="116">
        <v>0</v>
      </c>
      <c r="X23" s="116">
        <v>0</v>
      </c>
      <c r="Y23" s="116">
        <v>0</v>
      </c>
      <c r="Z23" s="116">
        <v>0</v>
      </c>
      <c r="AA23" s="116">
        <v>0</v>
      </c>
      <c r="AB23" s="116">
        <v>1</v>
      </c>
      <c r="AC23" s="116">
        <v>0</v>
      </c>
      <c r="AD23" s="116">
        <v>1</v>
      </c>
      <c r="AE23" s="116">
        <v>3</v>
      </c>
      <c r="AF23" s="116">
        <v>2</v>
      </c>
      <c r="AG23" s="116">
        <v>1</v>
      </c>
      <c r="AH23" s="116">
        <v>1</v>
      </c>
      <c r="AI23" s="116">
        <v>3000</v>
      </c>
    </row>
    <row r="24" spans="1:35" ht="14.25" customHeight="1">
      <c r="A24" s="99" t="s">
        <v>437</v>
      </c>
      <c r="B24" s="75" t="s">
        <v>296</v>
      </c>
      <c r="C24" s="76" t="s">
        <v>298</v>
      </c>
      <c r="D24" s="115">
        <v>13684</v>
      </c>
      <c r="E24" s="115">
        <v>6955</v>
      </c>
      <c r="F24" s="115">
        <v>6729</v>
      </c>
      <c r="G24" s="115">
        <v>16585</v>
      </c>
      <c r="H24" s="115">
        <v>8429</v>
      </c>
      <c r="I24" s="115">
        <v>8156</v>
      </c>
      <c r="J24" s="115">
        <v>171960</v>
      </c>
      <c r="K24" s="115">
        <v>351870553</v>
      </c>
      <c r="L24" s="115">
        <v>1655</v>
      </c>
      <c r="M24" s="115">
        <v>1173</v>
      </c>
      <c r="N24" s="115">
        <v>482</v>
      </c>
      <c r="O24" s="115">
        <v>2072</v>
      </c>
      <c r="P24" s="115">
        <v>1450</v>
      </c>
      <c r="Q24" s="115">
        <v>622</v>
      </c>
      <c r="R24" s="115">
        <v>6438</v>
      </c>
      <c r="S24" s="115">
        <v>61517849</v>
      </c>
      <c r="T24" s="115">
        <v>150</v>
      </c>
      <c r="U24" s="115">
        <v>90</v>
      </c>
      <c r="V24" s="115">
        <v>60</v>
      </c>
      <c r="W24" s="115">
        <v>286</v>
      </c>
      <c r="X24" s="115">
        <v>176</v>
      </c>
      <c r="Y24" s="115">
        <v>110</v>
      </c>
      <c r="Z24" s="115">
        <v>1810</v>
      </c>
      <c r="AA24" s="115">
        <v>16512250</v>
      </c>
      <c r="AB24" s="115">
        <v>16</v>
      </c>
      <c r="AC24" s="115">
        <v>12</v>
      </c>
      <c r="AD24" s="115">
        <v>4</v>
      </c>
      <c r="AE24" s="115">
        <v>66</v>
      </c>
      <c r="AF24" s="115">
        <v>48</v>
      </c>
      <c r="AG24" s="115">
        <v>18</v>
      </c>
      <c r="AH24" s="115">
        <v>246</v>
      </c>
      <c r="AI24" s="115">
        <v>699034</v>
      </c>
    </row>
    <row r="25" spans="1:35" ht="14.25" customHeight="1">
      <c r="A25" s="150" t="s">
        <v>204</v>
      </c>
      <c r="B25" s="77" t="s">
        <v>300</v>
      </c>
      <c r="C25" s="78" t="s">
        <v>302</v>
      </c>
      <c r="D25" s="116">
        <v>12840</v>
      </c>
      <c r="E25" s="116">
        <v>6512</v>
      </c>
      <c r="F25" s="116">
        <v>6328</v>
      </c>
      <c r="G25" s="116">
        <v>15516</v>
      </c>
      <c r="H25" s="116">
        <v>7860</v>
      </c>
      <c r="I25" s="116">
        <v>7656</v>
      </c>
      <c r="J25" s="116">
        <v>161195</v>
      </c>
      <c r="K25" s="116">
        <v>329834598</v>
      </c>
      <c r="L25" s="116">
        <v>1635</v>
      </c>
      <c r="M25" s="116">
        <v>1162</v>
      </c>
      <c r="N25" s="116">
        <v>473</v>
      </c>
      <c r="O25" s="116">
        <v>2044</v>
      </c>
      <c r="P25" s="116">
        <v>1436</v>
      </c>
      <c r="Q25" s="116">
        <v>608</v>
      </c>
      <c r="R25" s="116">
        <v>6374</v>
      </c>
      <c r="S25" s="116">
        <v>61012849</v>
      </c>
      <c r="T25" s="116">
        <v>150</v>
      </c>
      <c r="U25" s="116">
        <v>90</v>
      </c>
      <c r="V25" s="116">
        <v>60</v>
      </c>
      <c r="W25" s="116">
        <v>286</v>
      </c>
      <c r="X25" s="116">
        <v>176</v>
      </c>
      <c r="Y25" s="116">
        <v>110</v>
      </c>
      <c r="Z25" s="116">
        <v>1810</v>
      </c>
      <c r="AA25" s="116">
        <v>16512250</v>
      </c>
      <c r="AB25" s="116">
        <v>13</v>
      </c>
      <c r="AC25" s="116">
        <v>10</v>
      </c>
      <c r="AD25" s="116">
        <v>3</v>
      </c>
      <c r="AE25" s="116">
        <v>60</v>
      </c>
      <c r="AF25" s="116">
        <v>43</v>
      </c>
      <c r="AG25" s="116">
        <v>17</v>
      </c>
      <c r="AH25" s="116">
        <v>220</v>
      </c>
      <c r="AI25" s="116">
        <v>623081</v>
      </c>
    </row>
    <row r="26" spans="1:35" ht="14.25" customHeight="1">
      <c r="A26" s="151"/>
      <c r="B26" s="79" t="s">
        <v>304</v>
      </c>
      <c r="C26" s="80" t="s">
        <v>495</v>
      </c>
      <c r="D26" s="116">
        <v>844</v>
      </c>
      <c r="E26" s="116">
        <v>443</v>
      </c>
      <c r="F26" s="116">
        <v>401</v>
      </c>
      <c r="G26" s="116">
        <v>1069</v>
      </c>
      <c r="H26" s="116">
        <v>569</v>
      </c>
      <c r="I26" s="116">
        <v>500</v>
      </c>
      <c r="J26" s="116">
        <v>10765</v>
      </c>
      <c r="K26" s="116">
        <v>22035955</v>
      </c>
      <c r="L26" s="116">
        <v>20</v>
      </c>
      <c r="M26" s="116">
        <v>11</v>
      </c>
      <c r="N26" s="116">
        <v>9</v>
      </c>
      <c r="O26" s="116">
        <v>28</v>
      </c>
      <c r="P26" s="116">
        <v>14</v>
      </c>
      <c r="Q26" s="116">
        <v>14</v>
      </c>
      <c r="R26" s="116">
        <v>64</v>
      </c>
      <c r="S26" s="116">
        <v>505000</v>
      </c>
      <c r="T26" s="116">
        <v>0</v>
      </c>
      <c r="U26" s="116">
        <v>0</v>
      </c>
      <c r="V26" s="116">
        <v>0</v>
      </c>
      <c r="W26" s="116">
        <v>0</v>
      </c>
      <c r="X26" s="116">
        <v>0</v>
      </c>
      <c r="Y26" s="116">
        <v>0</v>
      </c>
      <c r="Z26" s="116">
        <v>0</v>
      </c>
      <c r="AA26" s="116">
        <v>0</v>
      </c>
      <c r="AB26" s="116">
        <v>3</v>
      </c>
      <c r="AC26" s="116">
        <v>2</v>
      </c>
      <c r="AD26" s="116">
        <v>1</v>
      </c>
      <c r="AE26" s="116">
        <v>6</v>
      </c>
      <c r="AF26" s="116">
        <v>5</v>
      </c>
      <c r="AG26" s="116">
        <v>1</v>
      </c>
      <c r="AH26" s="116">
        <v>26</v>
      </c>
      <c r="AI26" s="116">
        <v>75953</v>
      </c>
    </row>
    <row r="27" spans="1:35" ht="14.25" customHeight="1">
      <c r="A27" s="99" t="s">
        <v>438</v>
      </c>
      <c r="B27" s="75" t="s">
        <v>296</v>
      </c>
      <c r="C27" s="76" t="s">
        <v>298</v>
      </c>
      <c r="D27" s="115">
        <v>7254</v>
      </c>
      <c r="E27" s="115">
        <v>3554</v>
      </c>
      <c r="F27" s="115">
        <v>3700</v>
      </c>
      <c r="G27" s="115">
        <v>8383</v>
      </c>
      <c r="H27" s="115">
        <v>4023</v>
      </c>
      <c r="I27" s="115">
        <v>4360</v>
      </c>
      <c r="J27" s="115">
        <v>87648</v>
      </c>
      <c r="K27" s="115">
        <v>179415456</v>
      </c>
      <c r="L27" s="115">
        <v>9</v>
      </c>
      <c r="M27" s="115">
        <v>6</v>
      </c>
      <c r="N27" s="115">
        <v>3</v>
      </c>
      <c r="O27" s="115">
        <v>127</v>
      </c>
      <c r="P27" s="115">
        <v>70</v>
      </c>
      <c r="Q27" s="115">
        <v>57</v>
      </c>
      <c r="R27" s="115">
        <v>146</v>
      </c>
      <c r="S27" s="115">
        <v>2563700</v>
      </c>
      <c r="T27" s="115">
        <v>37</v>
      </c>
      <c r="U27" s="115">
        <v>20</v>
      </c>
      <c r="V27" s="115">
        <v>17</v>
      </c>
      <c r="W27" s="115">
        <v>62</v>
      </c>
      <c r="X27" s="115">
        <v>36</v>
      </c>
      <c r="Y27" s="115">
        <v>26</v>
      </c>
      <c r="Z27" s="115">
        <v>407</v>
      </c>
      <c r="AA27" s="115">
        <v>3821250</v>
      </c>
      <c r="AB27" s="115">
        <v>115</v>
      </c>
      <c r="AC27" s="115">
        <v>54</v>
      </c>
      <c r="AD27" s="115">
        <v>61</v>
      </c>
      <c r="AE27" s="115">
        <v>187</v>
      </c>
      <c r="AF27" s="115">
        <v>96</v>
      </c>
      <c r="AG27" s="115">
        <v>91</v>
      </c>
      <c r="AH27" s="115">
        <v>1387</v>
      </c>
      <c r="AI27" s="115">
        <v>4161000</v>
      </c>
    </row>
    <row r="28" spans="1:35" ht="14.25" customHeight="1">
      <c r="A28" s="150" t="s">
        <v>205</v>
      </c>
      <c r="B28" s="77" t="s">
        <v>300</v>
      </c>
      <c r="C28" s="78" t="s">
        <v>302</v>
      </c>
      <c r="D28" s="116">
        <v>7108</v>
      </c>
      <c r="E28" s="116">
        <v>3483</v>
      </c>
      <c r="F28" s="116">
        <v>3625</v>
      </c>
      <c r="G28" s="116">
        <v>8214</v>
      </c>
      <c r="H28" s="116">
        <v>3942</v>
      </c>
      <c r="I28" s="116">
        <v>4272</v>
      </c>
      <c r="J28" s="116">
        <v>85879</v>
      </c>
      <c r="K28" s="116">
        <v>175794313</v>
      </c>
      <c r="L28" s="116">
        <v>9</v>
      </c>
      <c r="M28" s="116">
        <v>6</v>
      </c>
      <c r="N28" s="116">
        <v>3</v>
      </c>
      <c r="O28" s="116">
        <v>126</v>
      </c>
      <c r="P28" s="116">
        <v>69</v>
      </c>
      <c r="Q28" s="116">
        <v>57</v>
      </c>
      <c r="R28" s="116">
        <v>145</v>
      </c>
      <c r="S28" s="116">
        <v>2557634</v>
      </c>
      <c r="T28" s="116">
        <v>37</v>
      </c>
      <c r="U28" s="116">
        <v>20</v>
      </c>
      <c r="V28" s="116">
        <v>17</v>
      </c>
      <c r="W28" s="116">
        <v>62</v>
      </c>
      <c r="X28" s="116">
        <v>36</v>
      </c>
      <c r="Y28" s="116">
        <v>26</v>
      </c>
      <c r="Z28" s="116">
        <v>407</v>
      </c>
      <c r="AA28" s="116">
        <v>3821250</v>
      </c>
      <c r="AB28" s="116">
        <v>113</v>
      </c>
      <c r="AC28" s="116">
        <v>54</v>
      </c>
      <c r="AD28" s="116">
        <v>59</v>
      </c>
      <c r="AE28" s="116">
        <v>183</v>
      </c>
      <c r="AF28" s="116">
        <v>95</v>
      </c>
      <c r="AG28" s="116">
        <v>88</v>
      </c>
      <c r="AH28" s="116">
        <v>1371</v>
      </c>
      <c r="AI28" s="116">
        <v>4113000</v>
      </c>
    </row>
    <row r="29" spans="1:35" ht="14.25" customHeight="1">
      <c r="A29" s="151"/>
      <c r="B29" s="79" t="s">
        <v>304</v>
      </c>
      <c r="C29" s="80" t="s">
        <v>495</v>
      </c>
      <c r="D29" s="116">
        <v>146</v>
      </c>
      <c r="E29" s="116">
        <v>71</v>
      </c>
      <c r="F29" s="116">
        <v>75</v>
      </c>
      <c r="G29" s="116">
        <v>169</v>
      </c>
      <c r="H29" s="116">
        <v>81</v>
      </c>
      <c r="I29" s="116">
        <v>88</v>
      </c>
      <c r="J29" s="116">
        <v>1769</v>
      </c>
      <c r="K29" s="116">
        <v>3621143</v>
      </c>
      <c r="L29" s="116">
        <v>0</v>
      </c>
      <c r="M29" s="116">
        <v>0</v>
      </c>
      <c r="N29" s="116">
        <v>0</v>
      </c>
      <c r="O29" s="116">
        <v>1</v>
      </c>
      <c r="P29" s="116">
        <v>1</v>
      </c>
      <c r="Q29" s="116">
        <v>0</v>
      </c>
      <c r="R29" s="116">
        <v>1</v>
      </c>
      <c r="S29" s="116">
        <v>6066</v>
      </c>
      <c r="T29" s="116">
        <v>0</v>
      </c>
      <c r="U29" s="116">
        <v>0</v>
      </c>
      <c r="V29" s="116">
        <v>0</v>
      </c>
      <c r="W29" s="116">
        <v>0</v>
      </c>
      <c r="X29" s="116">
        <v>0</v>
      </c>
      <c r="Y29" s="116">
        <v>0</v>
      </c>
      <c r="Z29" s="116">
        <v>0</v>
      </c>
      <c r="AA29" s="116">
        <v>0</v>
      </c>
      <c r="AB29" s="116">
        <v>2</v>
      </c>
      <c r="AC29" s="116">
        <v>0</v>
      </c>
      <c r="AD29" s="116">
        <v>2</v>
      </c>
      <c r="AE29" s="116">
        <v>4</v>
      </c>
      <c r="AF29" s="116">
        <v>1</v>
      </c>
      <c r="AG29" s="116">
        <v>3</v>
      </c>
      <c r="AH29" s="116">
        <v>16</v>
      </c>
      <c r="AI29" s="116">
        <v>48000</v>
      </c>
    </row>
    <row r="30" spans="1:35" ht="14.25" customHeight="1">
      <c r="A30" s="105" t="s">
        <v>279</v>
      </c>
      <c r="B30" s="75" t="s">
        <v>296</v>
      </c>
      <c r="C30" s="76" t="s">
        <v>298</v>
      </c>
      <c r="D30" s="115">
        <v>10651</v>
      </c>
      <c r="E30" s="115">
        <v>5297</v>
      </c>
      <c r="F30" s="115">
        <v>5354</v>
      </c>
      <c r="G30" s="115">
        <v>12616</v>
      </c>
      <c r="H30" s="115">
        <v>6302</v>
      </c>
      <c r="I30" s="115">
        <v>6314</v>
      </c>
      <c r="J30" s="115">
        <v>131653</v>
      </c>
      <c r="K30" s="115">
        <v>295856653</v>
      </c>
      <c r="L30" s="115">
        <v>16</v>
      </c>
      <c r="M30" s="115">
        <v>7</v>
      </c>
      <c r="N30" s="115">
        <v>9</v>
      </c>
      <c r="O30" s="115">
        <v>106</v>
      </c>
      <c r="P30" s="115">
        <v>57</v>
      </c>
      <c r="Q30" s="115">
        <v>49</v>
      </c>
      <c r="R30" s="115">
        <v>110</v>
      </c>
      <c r="S30" s="115">
        <v>1753495</v>
      </c>
      <c r="T30" s="115">
        <v>93</v>
      </c>
      <c r="U30" s="115">
        <v>44</v>
      </c>
      <c r="V30" s="115">
        <v>49</v>
      </c>
      <c r="W30" s="115">
        <v>213</v>
      </c>
      <c r="X30" s="115">
        <v>107</v>
      </c>
      <c r="Y30" s="115">
        <v>106</v>
      </c>
      <c r="Z30" s="115">
        <v>1178</v>
      </c>
      <c r="AA30" s="115">
        <v>9612080</v>
      </c>
      <c r="AB30" s="115">
        <v>178</v>
      </c>
      <c r="AC30" s="115">
        <v>100</v>
      </c>
      <c r="AD30" s="115">
        <v>78</v>
      </c>
      <c r="AE30" s="115">
        <v>438</v>
      </c>
      <c r="AF30" s="115">
        <v>224</v>
      </c>
      <c r="AG30" s="115">
        <v>214</v>
      </c>
      <c r="AH30" s="115">
        <v>2333</v>
      </c>
      <c r="AI30" s="115">
        <v>6916087</v>
      </c>
    </row>
    <row r="31" spans="1:35" ht="14.25" customHeight="1">
      <c r="A31" s="150" t="s">
        <v>206</v>
      </c>
      <c r="B31" s="77" t="s">
        <v>300</v>
      </c>
      <c r="C31" s="78" t="s">
        <v>302</v>
      </c>
      <c r="D31" s="116">
        <v>10256</v>
      </c>
      <c r="E31" s="116">
        <v>5086</v>
      </c>
      <c r="F31" s="116">
        <v>5170</v>
      </c>
      <c r="G31" s="116">
        <v>12126</v>
      </c>
      <c r="H31" s="116">
        <v>6044</v>
      </c>
      <c r="I31" s="116">
        <v>6082</v>
      </c>
      <c r="J31" s="116">
        <v>126650</v>
      </c>
      <c r="K31" s="116">
        <v>284712308</v>
      </c>
      <c r="L31" s="116">
        <v>16</v>
      </c>
      <c r="M31" s="116">
        <v>7</v>
      </c>
      <c r="N31" s="116">
        <v>9</v>
      </c>
      <c r="O31" s="116">
        <v>106</v>
      </c>
      <c r="P31" s="116">
        <v>57</v>
      </c>
      <c r="Q31" s="116">
        <v>49</v>
      </c>
      <c r="R31" s="116">
        <v>110</v>
      </c>
      <c r="S31" s="116">
        <v>1753495</v>
      </c>
      <c r="T31" s="116">
        <v>92</v>
      </c>
      <c r="U31" s="116">
        <v>44</v>
      </c>
      <c r="V31" s="116">
        <v>48</v>
      </c>
      <c r="W31" s="116">
        <v>208</v>
      </c>
      <c r="X31" s="116">
        <v>104</v>
      </c>
      <c r="Y31" s="116">
        <v>104</v>
      </c>
      <c r="Z31" s="116">
        <v>1148</v>
      </c>
      <c r="AA31" s="116">
        <v>9330500</v>
      </c>
      <c r="AB31" s="116">
        <v>169</v>
      </c>
      <c r="AC31" s="116">
        <v>95</v>
      </c>
      <c r="AD31" s="116">
        <v>74</v>
      </c>
      <c r="AE31" s="116">
        <v>421</v>
      </c>
      <c r="AF31" s="116">
        <v>217</v>
      </c>
      <c r="AG31" s="116">
        <v>204</v>
      </c>
      <c r="AH31" s="116">
        <v>2259</v>
      </c>
      <c r="AI31" s="116">
        <v>6705327</v>
      </c>
    </row>
    <row r="32" spans="1:35" ht="14.25" customHeight="1">
      <c r="A32" s="151"/>
      <c r="B32" s="79" t="s">
        <v>304</v>
      </c>
      <c r="C32" s="80" t="s">
        <v>495</v>
      </c>
      <c r="D32" s="116">
        <v>395</v>
      </c>
      <c r="E32" s="116">
        <v>211</v>
      </c>
      <c r="F32" s="116">
        <v>184</v>
      </c>
      <c r="G32" s="116">
        <v>490</v>
      </c>
      <c r="H32" s="116">
        <v>258</v>
      </c>
      <c r="I32" s="116">
        <v>232</v>
      </c>
      <c r="J32" s="116">
        <v>5003</v>
      </c>
      <c r="K32" s="116">
        <v>11144345</v>
      </c>
      <c r="L32" s="116">
        <v>0</v>
      </c>
      <c r="M32" s="116">
        <v>0</v>
      </c>
      <c r="N32" s="116">
        <v>0</v>
      </c>
      <c r="O32" s="116">
        <v>0</v>
      </c>
      <c r="P32" s="116">
        <v>0</v>
      </c>
      <c r="Q32" s="116">
        <v>0</v>
      </c>
      <c r="R32" s="116">
        <v>0</v>
      </c>
      <c r="S32" s="116">
        <v>0</v>
      </c>
      <c r="T32" s="116">
        <v>1</v>
      </c>
      <c r="U32" s="116">
        <v>0</v>
      </c>
      <c r="V32" s="116">
        <v>1</v>
      </c>
      <c r="W32" s="116">
        <v>5</v>
      </c>
      <c r="X32" s="116">
        <v>3</v>
      </c>
      <c r="Y32" s="116">
        <v>2</v>
      </c>
      <c r="Z32" s="116">
        <v>30</v>
      </c>
      <c r="AA32" s="116">
        <v>281580</v>
      </c>
      <c r="AB32" s="116">
        <v>9</v>
      </c>
      <c r="AC32" s="116">
        <v>5</v>
      </c>
      <c r="AD32" s="116">
        <v>4</v>
      </c>
      <c r="AE32" s="116">
        <v>17</v>
      </c>
      <c r="AF32" s="116">
        <v>7</v>
      </c>
      <c r="AG32" s="116">
        <v>10</v>
      </c>
      <c r="AH32" s="116">
        <v>74</v>
      </c>
      <c r="AI32" s="116">
        <v>210760</v>
      </c>
    </row>
    <row r="33" spans="1:35" ht="14.25" customHeight="1">
      <c r="A33" s="99" t="s">
        <v>418</v>
      </c>
      <c r="B33" s="75" t="s">
        <v>296</v>
      </c>
      <c r="C33" s="76" t="s">
        <v>298</v>
      </c>
      <c r="D33" s="115">
        <v>1587</v>
      </c>
      <c r="E33" s="115">
        <v>787</v>
      </c>
      <c r="F33" s="115">
        <v>800</v>
      </c>
      <c r="G33" s="115">
        <v>1768</v>
      </c>
      <c r="H33" s="115">
        <v>882</v>
      </c>
      <c r="I33" s="115">
        <v>886</v>
      </c>
      <c r="J33" s="115">
        <v>17375</v>
      </c>
      <c r="K33" s="115">
        <v>35566625</v>
      </c>
      <c r="L33" s="115">
        <v>6</v>
      </c>
      <c r="M33" s="115">
        <v>3</v>
      </c>
      <c r="N33" s="115">
        <v>3</v>
      </c>
      <c r="O33" s="115">
        <v>12</v>
      </c>
      <c r="P33" s="115">
        <v>4</v>
      </c>
      <c r="Q33" s="115">
        <v>8</v>
      </c>
      <c r="R33" s="115">
        <v>12</v>
      </c>
      <c r="S33" s="115">
        <v>281861</v>
      </c>
      <c r="T33" s="115">
        <v>16</v>
      </c>
      <c r="U33" s="115">
        <v>7</v>
      </c>
      <c r="V33" s="115">
        <v>9</v>
      </c>
      <c r="W33" s="115">
        <v>24</v>
      </c>
      <c r="X33" s="115">
        <v>10</v>
      </c>
      <c r="Y33" s="115">
        <v>14</v>
      </c>
      <c r="Z33" s="115">
        <v>149</v>
      </c>
      <c r="AA33" s="115">
        <v>1295000</v>
      </c>
      <c r="AB33" s="115">
        <v>5</v>
      </c>
      <c r="AC33" s="115">
        <v>4</v>
      </c>
      <c r="AD33" s="115">
        <v>1</v>
      </c>
      <c r="AE33" s="115">
        <v>6</v>
      </c>
      <c r="AF33" s="115">
        <v>5</v>
      </c>
      <c r="AG33" s="115">
        <v>1</v>
      </c>
      <c r="AH33" s="115">
        <v>34</v>
      </c>
      <c r="AI33" s="115">
        <v>102000</v>
      </c>
    </row>
    <row r="34" spans="1:35" ht="14.25" customHeight="1">
      <c r="A34" s="150" t="s">
        <v>208</v>
      </c>
      <c r="B34" s="77" t="s">
        <v>300</v>
      </c>
      <c r="C34" s="78" t="s">
        <v>302</v>
      </c>
      <c r="D34" s="116">
        <v>1308</v>
      </c>
      <c r="E34" s="116">
        <v>651</v>
      </c>
      <c r="F34" s="116">
        <v>657</v>
      </c>
      <c r="G34" s="116">
        <v>1459</v>
      </c>
      <c r="H34" s="116">
        <v>728</v>
      </c>
      <c r="I34" s="116">
        <v>731</v>
      </c>
      <c r="J34" s="116">
        <v>14381</v>
      </c>
      <c r="K34" s="116">
        <v>29437907</v>
      </c>
      <c r="L34" s="116">
        <v>6</v>
      </c>
      <c r="M34" s="116">
        <v>3</v>
      </c>
      <c r="N34" s="116">
        <v>3</v>
      </c>
      <c r="O34" s="116">
        <v>11</v>
      </c>
      <c r="P34" s="116">
        <v>4</v>
      </c>
      <c r="Q34" s="116">
        <v>7</v>
      </c>
      <c r="R34" s="116">
        <v>11</v>
      </c>
      <c r="S34" s="116">
        <v>246766</v>
      </c>
      <c r="T34" s="116">
        <v>15</v>
      </c>
      <c r="U34" s="116">
        <v>7</v>
      </c>
      <c r="V34" s="116">
        <v>8</v>
      </c>
      <c r="W34" s="116">
        <v>23</v>
      </c>
      <c r="X34" s="116">
        <v>10</v>
      </c>
      <c r="Y34" s="116">
        <v>13</v>
      </c>
      <c r="Z34" s="116">
        <v>147</v>
      </c>
      <c r="AA34" s="116">
        <v>1274000</v>
      </c>
      <c r="AB34" s="116">
        <v>5</v>
      </c>
      <c r="AC34" s="116">
        <v>4</v>
      </c>
      <c r="AD34" s="116">
        <v>1</v>
      </c>
      <c r="AE34" s="116">
        <v>6</v>
      </c>
      <c r="AF34" s="116">
        <v>5</v>
      </c>
      <c r="AG34" s="116">
        <v>1</v>
      </c>
      <c r="AH34" s="116">
        <v>34</v>
      </c>
      <c r="AI34" s="116">
        <v>102000</v>
      </c>
    </row>
    <row r="35" spans="1:35" ht="14.25" customHeight="1">
      <c r="A35" s="151"/>
      <c r="B35" s="79" t="s">
        <v>304</v>
      </c>
      <c r="C35" s="80" t="s">
        <v>495</v>
      </c>
      <c r="D35" s="116">
        <v>279</v>
      </c>
      <c r="E35" s="116">
        <v>136</v>
      </c>
      <c r="F35" s="116">
        <v>143</v>
      </c>
      <c r="G35" s="116">
        <v>309</v>
      </c>
      <c r="H35" s="116">
        <v>154</v>
      </c>
      <c r="I35" s="116">
        <v>155</v>
      </c>
      <c r="J35" s="116">
        <v>2994</v>
      </c>
      <c r="K35" s="116">
        <v>6128718</v>
      </c>
      <c r="L35" s="116">
        <v>0</v>
      </c>
      <c r="M35" s="116">
        <v>0</v>
      </c>
      <c r="N35" s="116">
        <v>0</v>
      </c>
      <c r="O35" s="116">
        <v>1</v>
      </c>
      <c r="P35" s="116">
        <v>0</v>
      </c>
      <c r="Q35" s="116">
        <v>1</v>
      </c>
      <c r="R35" s="116">
        <v>1</v>
      </c>
      <c r="S35" s="116">
        <v>35095</v>
      </c>
      <c r="T35" s="116">
        <v>1</v>
      </c>
      <c r="U35" s="116">
        <v>0</v>
      </c>
      <c r="V35" s="116">
        <v>1</v>
      </c>
      <c r="W35" s="116">
        <v>1</v>
      </c>
      <c r="X35" s="116">
        <v>0</v>
      </c>
      <c r="Y35" s="116">
        <v>1</v>
      </c>
      <c r="Z35" s="116">
        <v>2</v>
      </c>
      <c r="AA35" s="116">
        <v>21000</v>
      </c>
      <c r="AB35" s="116">
        <v>0</v>
      </c>
      <c r="AC35" s="116">
        <v>0</v>
      </c>
      <c r="AD35" s="116">
        <v>0</v>
      </c>
      <c r="AE35" s="116">
        <v>0</v>
      </c>
      <c r="AF35" s="116">
        <v>0</v>
      </c>
      <c r="AG35" s="116">
        <v>0</v>
      </c>
      <c r="AH35" s="116">
        <v>0</v>
      </c>
      <c r="AI35" s="116">
        <v>0</v>
      </c>
    </row>
    <row r="36" spans="1:35" ht="14.25" customHeight="1">
      <c r="A36" s="99" t="s">
        <v>419</v>
      </c>
      <c r="B36" s="75" t="s">
        <v>296</v>
      </c>
      <c r="C36" s="76" t="s">
        <v>298</v>
      </c>
      <c r="D36" s="115">
        <v>1503</v>
      </c>
      <c r="E36" s="115">
        <v>763</v>
      </c>
      <c r="F36" s="115">
        <v>740</v>
      </c>
      <c r="G36" s="115">
        <v>1752</v>
      </c>
      <c r="H36" s="115">
        <v>893</v>
      </c>
      <c r="I36" s="115">
        <v>859</v>
      </c>
      <c r="J36" s="115">
        <v>17634</v>
      </c>
      <c r="K36" s="115">
        <v>36014918</v>
      </c>
      <c r="L36" s="115">
        <v>0</v>
      </c>
      <c r="M36" s="115">
        <v>0</v>
      </c>
      <c r="N36" s="115">
        <v>0</v>
      </c>
      <c r="O36" s="115">
        <v>15</v>
      </c>
      <c r="P36" s="115">
        <v>8</v>
      </c>
      <c r="Q36" s="115">
        <v>7</v>
      </c>
      <c r="R36" s="115">
        <v>16</v>
      </c>
      <c r="S36" s="115">
        <v>1021540</v>
      </c>
      <c r="T36" s="115">
        <v>13</v>
      </c>
      <c r="U36" s="115">
        <v>7</v>
      </c>
      <c r="V36" s="115">
        <v>6</v>
      </c>
      <c r="W36" s="115">
        <v>26</v>
      </c>
      <c r="X36" s="115">
        <v>18</v>
      </c>
      <c r="Y36" s="115">
        <v>8</v>
      </c>
      <c r="Z36" s="115">
        <v>108</v>
      </c>
      <c r="AA36" s="115">
        <v>1029750</v>
      </c>
      <c r="AB36" s="115">
        <v>100</v>
      </c>
      <c r="AC36" s="115">
        <v>56</v>
      </c>
      <c r="AD36" s="115">
        <v>44</v>
      </c>
      <c r="AE36" s="115">
        <v>182</v>
      </c>
      <c r="AF36" s="115">
        <v>84</v>
      </c>
      <c r="AG36" s="115">
        <v>98</v>
      </c>
      <c r="AH36" s="115">
        <v>1046</v>
      </c>
      <c r="AI36" s="115">
        <v>3122718</v>
      </c>
    </row>
    <row r="37" spans="1:35" ht="14.25" customHeight="1">
      <c r="A37" s="150" t="s">
        <v>210</v>
      </c>
      <c r="B37" s="77" t="s">
        <v>300</v>
      </c>
      <c r="C37" s="78" t="s">
        <v>302</v>
      </c>
      <c r="D37" s="116">
        <v>1153</v>
      </c>
      <c r="E37" s="116">
        <v>606</v>
      </c>
      <c r="F37" s="116">
        <v>547</v>
      </c>
      <c r="G37" s="116">
        <v>1345</v>
      </c>
      <c r="H37" s="116">
        <v>706</v>
      </c>
      <c r="I37" s="116">
        <v>639</v>
      </c>
      <c r="J37" s="116">
        <v>13678</v>
      </c>
      <c r="K37" s="116">
        <v>27957926</v>
      </c>
      <c r="L37" s="116">
        <v>0</v>
      </c>
      <c r="M37" s="116">
        <v>0</v>
      </c>
      <c r="N37" s="116">
        <v>0</v>
      </c>
      <c r="O37" s="116">
        <v>14</v>
      </c>
      <c r="P37" s="116">
        <v>7</v>
      </c>
      <c r="Q37" s="116">
        <v>7</v>
      </c>
      <c r="R37" s="116">
        <v>15</v>
      </c>
      <c r="S37" s="116">
        <v>938760</v>
      </c>
      <c r="T37" s="116">
        <v>12</v>
      </c>
      <c r="U37" s="116">
        <v>7</v>
      </c>
      <c r="V37" s="116">
        <v>5</v>
      </c>
      <c r="W37" s="116">
        <v>22</v>
      </c>
      <c r="X37" s="116">
        <v>15</v>
      </c>
      <c r="Y37" s="116">
        <v>7</v>
      </c>
      <c r="Z37" s="116">
        <v>91</v>
      </c>
      <c r="AA37" s="116">
        <v>882750</v>
      </c>
      <c r="AB37" s="116">
        <v>71</v>
      </c>
      <c r="AC37" s="116">
        <v>40</v>
      </c>
      <c r="AD37" s="116">
        <v>31</v>
      </c>
      <c r="AE37" s="116">
        <v>145</v>
      </c>
      <c r="AF37" s="116">
        <v>64</v>
      </c>
      <c r="AG37" s="116">
        <v>81</v>
      </c>
      <c r="AH37" s="116">
        <v>717</v>
      </c>
      <c r="AI37" s="116">
        <v>2135718</v>
      </c>
    </row>
    <row r="38" spans="1:35" ht="14.25" customHeight="1">
      <c r="A38" s="151"/>
      <c r="B38" s="79" t="s">
        <v>304</v>
      </c>
      <c r="C38" s="80" t="s">
        <v>495</v>
      </c>
      <c r="D38" s="116">
        <v>350</v>
      </c>
      <c r="E38" s="116">
        <v>157</v>
      </c>
      <c r="F38" s="116">
        <v>193</v>
      </c>
      <c r="G38" s="116">
        <v>407</v>
      </c>
      <c r="H38" s="116">
        <v>187</v>
      </c>
      <c r="I38" s="116">
        <v>220</v>
      </c>
      <c r="J38" s="116">
        <v>3956</v>
      </c>
      <c r="K38" s="116">
        <v>8056992</v>
      </c>
      <c r="L38" s="116">
        <v>0</v>
      </c>
      <c r="M38" s="116">
        <v>0</v>
      </c>
      <c r="N38" s="116">
        <v>0</v>
      </c>
      <c r="O38" s="116">
        <v>1</v>
      </c>
      <c r="P38" s="116">
        <v>1</v>
      </c>
      <c r="Q38" s="116">
        <v>0</v>
      </c>
      <c r="R38" s="116">
        <v>1</v>
      </c>
      <c r="S38" s="116">
        <v>82780</v>
      </c>
      <c r="T38" s="116">
        <v>1</v>
      </c>
      <c r="U38" s="116">
        <v>0</v>
      </c>
      <c r="V38" s="116">
        <v>1</v>
      </c>
      <c r="W38" s="116">
        <v>4</v>
      </c>
      <c r="X38" s="116">
        <v>3</v>
      </c>
      <c r="Y38" s="116">
        <v>1</v>
      </c>
      <c r="Z38" s="116">
        <v>17</v>
      </c>
      <c r="AA38" s="116">
        <v>147000</v>
      </c>
      <c r="AB38" s="116">
        <v>29</v>
      </c>
      <c r="AC38" s="116">
        <v>16</v>
      </c>
      <c r="AD38" s="116">
        <v>13</v>
      </c>
      <c r="AE38" s="116">
        <v>37</v>
      </c>
      <c r="AF38" s="116">
        <v>20</v>
      </c>
      <c r="AG38" s="116">
        <v>17</v>
      </c>
      <c r="AH38" s="116">
        <v>329</v>
      </c>
      <c r="AI38" s="116">
        <v>987000</v>
      </c>
    </row>
    <row r="39" spans="1:35" ht="14.25" customHeight="1">
      <c r="A39" s="99" t="s">
        <v>420</v>
      </c>
      <c r="B39" s="75" t="s">
        <v>296</v>
      </c>
      <c r="C39" s="76" t="s">
        <v>298</v>
      </c>
      <c r="D39" s="115">
        <v>1633</v>
      </c>
      <c r="E39" s="115">
        <v>831</v>
      </c>
      <c r="F39" s="115">
        <v>802</v>
      </c>
      <c r="G39" s="115">
        <v>1913</v>
      </c>
      <c r="H39" s="115">
        <v>975</v>
      </c>
      <c r="I39" s="115">
        <v>938</v>
      </c>
      <c r="J39" s="115">
        <v>19022</v>
      </c>
      <c r="K39" s="115">
        <v>38938034</v>
      </c>
      <c r="L39" s="115">
        <v>19</v>
      </c>
      <c r="M39" s="115">
        <v>10</v>
      </c>
      <c r="N39" s="115">
        <v>9</v>
      </c>
      <c r="O39" s="115">
        <v>40</v>
      </c>
      <c r="P39" s="115">
        <v>21</v>
      </c>
      <c r="Q39" s="115">
        <v>19</v>
      </c>
      <c r="R39" s="115">
        <v>663</v>
      </c>
      <c r="S39" s="115">
        <v>774080</v>
      </c>
      <c r="T39" s="115">
        <v>5</v>
      </c>
      <c r="U39" s="115">
        <v>3</v>
      </c>
      <c r="V39" s="115">
        <v>2</v>
      </c>
      <c r="W39" s="115">
        <v>84</v>
      </c>
      <c r="X39" s="115">
        <v>45</v>
      </c>
      <c r="Y39" s="115">
        <v>39</v>
      </c>
      <c r="Z39" s="115">
        <v>78</v>
      </c>
      <c r="AA39" s="115">
        <v>822750</v>
      </c>
      <c r="AB39" s="115">
        <v>41</v>
      </c>
      <c r="AC39" s="115">
        <v>23</v>
      </c>
      <c r="AD39" s="115">
        <v>18</v>
      </c>
      <c r="AE39" s="115">
        <v>59</v>
      </c>
      <c r="AF39" s="115">
        <v>29</v>
      </c>
      <c r="AG39" s="115">
        <v>30</v>
      </c>
      <c r="AH39" s="115">
        <v>457</v>
      </c>
      <c r="AI39" s="115">
        <v>1371000</v>
      </c>
    </row>
    <row r="40" spans="1:35" ht="14.25" customHeight="1">
      <c r="A40" s="150" t="s">
        <v>211</v>
      </c>
      <c r="B40" s="77" t="s">
        <v>300</v>
      </c>
      <c r="C40" s="78" t="s">
        <v>302</v>
      </c>
      <c r="D40" s="116">
        <v>1402</v>
      </c>
      <c r="E40" s="116">
        <v>708</v>
      </c>
      <c r="F40" s="116">
        <v>694</v>
      </c>
      <c r="G40" s="116">
        <v>1631</v>
      </c>
      <c r="H40" s="116">
        <v>824</v>
      </c>
      <c r="I40" s="116">
        <v>807</v>
      </c>
      <c r="J40" s="116">
        <v>16228</v>
      </c>
      <c r="K40" s="116">
        <v>33218716</v>
      </c>
      <c r="L40" s="116">
        <v>19</v>
      </c>
      <c r="M40" s="116">
        <v>10</v>
      </c>
      <c r="N40" s="116">
        <v>9</v>
      </c>
      <c r="O40" s="116">
        <v>40</v>
      </c>
      <c r="P40" s="116">
        <v>21</v>
      </c>
      <c r="Q40" s="116">
        <v>19</v>
      </c>
      <c r="R40" s="116">
        <v>663</v>
      </c>
      <c r="S40" s="116">
        <v>774080</v>
      </c>
      <c r="T40" s="116">
        <v>5</v>
      </c>
      <c r="U40" s="116">
        <v>3</v>
      </c>
      <c r="V40" s="116">
        <v>2</v>
      </c>
      <c r="W40" s="116">
        <v>84</v>
      </c>
      <c r="X40" s="116">
        <v>45</v>
      </c>
      <c r="Y40" s="116">
        <v>39</v>
      </c>
      <c r="Z40" s="116">
        <v>78</v>
      </c>
      <c r="AA40" s="116">
        <v>822750</v>
      </c>
      <c r="AB40" s="116">
        <v>41</v>
      </c>
      <c r="AC40" s="116">
        <v>23</v>
      </c>
      <c r="AD40" s="116">
        <v>18</v>
      </c>
      <c r="AE40" s="116">
        <v>59</v>
      </c>
      <c r="AF40" s="116">
        <v>29</v>
      </c>
      <c r="AG40" s="116">
        <v>30</v>
      </c>
      <c r="AH40" s="116">
        <v>457</v>
      </c>
      <c r="AI40" s="116">
        <v>1371000</v>
      </c>
    </row>
    <row r="41" spans="1:35" ht="14.25" customHeight="1">
      <c r="A41" s="151"/>
      <c r="B41" s="79" t="s">
        <v>304</v>
      </c>
      <c r="C41" s="80" t="s">
        <v>495</v>
      </c>
      <c r="D41" s="116">
        <v>231</v>
      </c>
      <c r="E41" s="116">
        <v>123</v>
      </c>
      <c r="F41" s="116">
        <v>108</v>
      </c>
      <c r="G41" s="116">
        <v>282</v>
      </c>
      <c r="H41" s="116">
        <v>151</v>
      </c>
      <c r="I41" s="116">
        <v>131</v>
      </c>
      <c r="J41" s="116">
        <v>2794</v>
      </c>
      <c r="K41" s="116">
        <v>5719318</v>
      </c>
      <c r="L41" s="116">
        <v>0</v>
      </c>
      <c r="M41" s="116">
        <v>0</v>
      </c>
      <c r="N41" s="116">
        <v>0</v>
      </c>
      <c r="O41" s="116">
        <v>0</v>
      </c>
      <c r="P41" s="116">
        <v>0</v>
      </c>
      <c r="Q41" s="116">
        <v>0</v>
      </c>
      <c r="R41" s="116">
        <v>0</v>
      </c>
      <c r="S41" s="116">
        <v>0</v>
      </c>
      <c r="T41" s="116">
        <v>0</v>
      </c>
      <c r="U41" s="116">
        <v>0</v>
      </c>
      <c r="V41" s="116">
        <v>0</v>
      </c>
      <c r="W41" s="116">
        <v>0</v>
      </c>
      <c r="X41" s="116">
        <v>0</v>
      </c>
      <c r="Y41" s="116">
        <v>0</v>
      </c>
      <c r="Z41" s="116">
        <v>0</v>
      </c>
      <c r="AA41" s="116">
        <v>0</v>
      </c>
      <c r="AB41" s="116">
        <v>0</v>
      </c>
      <c r="AC41" s="116">
        <v>0</v>
      </c>
      <c r="AD41" s="116">
        <v>0</v>
      </c>
      <c r="AE41" s="116">
        <v>0</v>
      </c>
      <c r="AF41" s="116">
        <v>0</v>
      </c>
      <c r="AG41" s="116">
        <v>0</v>
      </c>
      <c r="AH41" s="116">
        <v>0</v>
      </c>
      <c r="AI41" s="116">
        <v>0</v>
      </c>
    </row>
    <row r="42" spans="1:35" ht="14.25" customHeight="1">
      <c r="A42" s="99" t="s">
        <v>421</v>
      </c>
      <c r="B42" s="75" t="s">
        <v>296</v>
      </c>
      <c r="C42" s="76" t="s">
        <v>298</v>
      </c>
      <c r="D42" s="115">
        <v>7268</v>
      </c>
      <c r="E42" s="115">
        <v>3724</v>
      </c>
      <c r="F42" s="115">
        <v>3544</v>
      </c>
      <c r="G42" s="115">
        <v>7819</v>
      </c>
      <c r="H42" s="115">
        <v>3998</v>
      </c>
      <c r="I42" s="115">
        <v>3821</v>
      </c>
      <c r="J42" s="115">
        <v>80678</v>
      </c>
      <c r="K42" s="115">
        <v>165147866</v>
      </c>
      <c r="L42" s="115">
        <v>69</v>
      </c>
      <c r="M42" s="115">
        <v>36</v>
      </c>
      <c r="N42" s="115">
        <v>33</v>
      </c>
      <c r="O42" s="115">
        <v>132</v>
      </c>
      <c r="P42" s="115">
        <v>67</v>
      </c>
      <c r="Q42" s="115">
        <v>65</v>
      </c>
      <c r="R42" s="115">
        <v>142</v>
      </c>
      <c r="S42" s="115">
        <v>5499103</v>
      </c>
      <c r="T42" s="115">
        <v>93</v>
      </c>
      <c r="U42" s="115">
        <v>39</v>
      </c>
      <c r="V42" s="115">
        <v>54</v>
      </c>
      <c r="W42" s="115">
        <v>160</v>
      </c>
      <c r="X42" s="115">
        <v>94</v>
      </c>
      <c r="Y42" s="115">
        <v>66</v>
      </c>
      <c r="Z42" s="115">
        <v>997</v>
      </c>
      <c r="AA42" s="115">
        <v>9450525</v>
      </c>
      <c r="AB42" s="115">
        <v>81</v>
      </c>
      <c r="AC42" s="115">
        <v>44</v>
      </c>
      <c r="AD42" s="115">
        <v>37</v>
      </c>
      <c r="AE42" s="115">
        <v>264</v>
      </c>
      <c r="AF42" s="115">
        <v>143</v>
      </c>
      <c r="AG42" s="115">
        <v>121</v>
      </c>
      <c r="AH42" s="115">
        <v>1353</v>
      </c>
      <c r="AI42" s="115">
        <v>3767761</v>
      </c>
    </row>
    <row r="43" spans="1:35" ht="14.25" customHeight="1">
      <c r="A43" s="150" t="s">
        <v>212</v>
      </c>
      <c r="B43" s="77" t="s">
        <v>300</v>
      </c>
      <c r="C43" s="78" t="s">
        <v>302</v>
      </c>
      <c r="D43" s="116">
        <v>7036</v>
      </c>
      <c r="E43" s="116">
        <v>3623</v>
      </c>
      <c r="F43" s="116">
        <v>3413</v>
      </c>
      <c r="G43" s="116">
        <v>7579</v>
      </c>
      <c r="H43" s="116">
        <v>3894</v>
      </c>
      <c r="I43" s="116">
        <v>3685</v>
      </c>
      <c r="J43" s="116">
        <v>76900</v>
      </c>
      <c r="K43" s="116">
        <v>157414300</v>
      </c>
      <c r="L43" s="116">
        <v>69</v>
      </c>
      <c r="M43" s="116">
        <v>36</v>
      </c>
      <c r="N43" s="116">
        <v>33</v>
      </c>
      <c r="O43" s="116">
        <v>132</v>
      </c>
      <c r="P43" s="116">
        <v>67</v>
      </c>
      <c r="Q43" s="116">
        <v>65</v>
      </c>
      <c r="R43" s="116">
        <v>142</v>
      </c>
      <c r="S43" s="116">
        <v>5499103</v>
      </c>
      <c r="T43" s="116">
        <v>93</v>
      </c>
      <c r="U43" s="116">
        <v>39</v>
      </c>
      <c r="V43" s="116">
        <v>54</v>
      </c>
      <c r="W43" s="116">
        <v>160</v>
      </c>
      <c r="X43" s="116">
        <v>94</v>
      </c>
      <c r="Y43" s="116">
        <v>66</v>
      </c>
      <c r="Z43" s="116">
        <v>997</v>
      </c>
      <c r="AA43" s="116">
        <v>9450525</v>
      </c>
      <c r="AB43" s="116">
        <v>77</v>
      </c>
      <c r="AC43" s="116">
        <v>41</v>
      </c>
      <c r="AD43" s="116">
        <v>36</v>
      </c>
      <c r="AE43" s="116">
        <v>260</v>
      </c>
      <c r="AF43" s="116">
        <v>140</v>
      </c>
      <c r="AG43" s="116">
        <v>120</v>
      </c>
      <c r="AH43" s="116">
        <v>1341</v>
      </c>
      <c r="AI43" s="116">
        <v>3731761</v>
      </c>
    </row>
    <row r="44" spans="1:35" ht="14.25" customHeight="1">
      <c r="A44" s="151"/>
      <c r="B44" s="79" t="s">
        <v>304</v>
      </c>
      <c r="C44" s="80" t="s">
        <v>495</v>
      </c>
      <c r="D44" s="116">
        <v>232</v>
      </c>
      <c r="E44" s="116">
        <v>101</v>
      </c>
      <c r="F44" s="116">
        <v>131</v>
      </c>
      <c r="G44" s="116">
        <v>240</v>
      </c>
      <c r="H44" s="116">
        <v>104</v>
      </c>
      <c r="I44" s="116">
        <v>136</v>
      </c>
      <c r="J44" s="116">
        <v>3778</v>
      </c>
      <c r="K44" s="116">
        <v>7733566</v>
      </c>
      <c r="L44" s="116">
        <v>0</v>
      </c>
      <c r="M44" s="116">
        <v>0</v>
      </c>
      <c r="N44" s="116">
        <v>0</v>
      </c>
      <c r="O44" s="116">
        <v>0</v>
      </c>
      <c r="P44" s="116">
        <v>0</v>
      </c>
      <c r="Q44" s="116">
        <v>0</v>
      </c>
      <c r="R44" s="116">
        <v>0</v>
      </c>
      <c r="S44" s="116">
        <v>0</v>
      </c>
      <c r="T44" s="116">
        <v>0</v>
      </c>
      <c r="U44" s="116">
        <v>0</v>
      </c>
      <c r="V44" s="116">
        <v>0</v>
      </c>
      <c r="W44" s="116">
        <v>0</v>
      </c>
      <c r="X44" s="116">
        <v>0</v>
      </c>
      <c r="Y44" s="116">
        <v>0</v>
      </c>
      <c r="Z44" s="116">
        <v>0</v>
      </c>
      <c r="AA44" s="116">
        <v>0</v>
      </c>
      <c r="AB44" s="116">
        <v>4</v>
      </c>
      <c r="AC44" s="116">
        <v>3</v>
      </c>
      <c r="AD44" s="116">
        <v>1</v>
      </c>
      <c r="AE44" s="116">
        <v>4</v>
      </c>
      <c r="AF44" s="116">
        <v>3</v>
      </c>
      <c r="AG44" s="116">
        <v>1</v>
      </c>
      <c r="AH44" s="116">
        <v>12</v>
      </c>
      <c r="AI44" s="116">
        <v>36000</v>
      </c>
    </row>
    <row r="45" spans="1:35" ht="14.25" customHeight="1">
      <c r="A45" s="99" t="s">
        <v>422</v>
      </c>
      <c r="B45" s="75" t="s">
        <v>296</v>
      </c>
      <c r="C45" s="76" t="s">
        <v>298</v>
      </c>
      <c r="D45" s="115">
        <v>1274</v>
      </c>
      <c r="E45" s="115">
        <v>627</v>
      </c>
      <c r="F45" s="115">
        <v>647</v>
      </c>
      <c r="G45" s="115">
        <v>1359</v>
      </c>
      <c r="H45" s="115">
        <v>671</v>
      </c>
      <c r="I45" s="115">
        <v>688</v>
      </c>
      <c r="J45" s="115">
        <v>14544</v>
      </c>
      <c r="K45" s="115">
        <v>29762568</v>
      </c>
      <c r="L45" s="115">
        <v>9</v>
      </c>
      <c r="M45" s="115">
        <v>6</v>
      </c>
      <c r="N45" s="115">
        <v>3</v>
      </c>
      <c r="O45" s="115">
        <v>36</v>
      </c>
      <c r="P45" s="115">
        <v>24</v>
      </c>
      <c r="Q45" s="115">
        <v>12</v>
      </c>
      <c r="R45" s="115">
        <v>33</v>
      </c>
      <c r="S45" s="115">
        <v>1572258</v>
      </c>
      <c r="T45" s="115">
        <v>4</v>
      </c>
      <c r="U45" s="115">
        <v>1</v>
      </c>
      <c r="V45" s="115">
        <v>3</v>
      </c>
      <c r="W45" s="115">
        <v>4</v>
      </c>
      <c r="X45" s="115">
        <v>1</v>
      </c>
      <c r="Y45" s="115">
        <v>3</v>
      </c>
      <c r="Z45" s="115">
        <v>30</v>
      </c>
      <c r="AA45" s="115">
        <v>320000</v>
      </c>
      <c r="AB45" s="115">
        <v>6</v>
      </c>
      <c r="AC45" s="115">
        <v>4</v>
      </c>
      <c r="AD45" s="115">
        <v>2</v>
      </c>
      <c r="AE45" s="115">
        <v>23</v>
      </c>
      <c r="AF45" s="115">
        <v>12</v>
      </c>
      <c r="AG45" s="115">
        <v>11</v>
      </c>
      <c r="AH45" s="115">
        <v>133</v>
      </c>
      <c r="AI45" s="115">
        <v>399000</v>
      </c>
    </row>
    <row r="46" spans="1:35" ht="14.25" customHeight="1">
      <c r="A46" s="150" t="s">
        <v>213</v>
      </c>
      <c r="B46" s="77" t="s">
        <v>300</v>
      </c>
      <c r="C46" s="78" t="s">
        <v>302</v>
      </c>
      <c r="D46" s="116">
        <v>1073</v>
      </c>
      <c r="E46" s="116">
        <v>524</v>
      </c>
      <c r="F46" s="116">
        <v>549</v>
      </c>
      <c r="G46" s="116">
        <v>1142</v>
      </c>
      <c r="H46" s="116">
        <v>562</v>
      </c>
      <c r="I46" s="116">
        <v>580</v>
      </c>
      <c r="J46" s="116">
        <v>9747</v>
      </c>
      <c r="K46" s="116">
        <v>19952109</v>
      </c>
      <c r="L46" s="116">
        <v>7</v>
      </c>
      <c r="M46" s="116">
        <v>5</v>
      </c>
      <c r="N46" s="116">
        <v>2</v>
      </c>
      <c r="O46" s="116">
        <v>27</v>
      </c>
      <c r="P46" s="116">
        <v>17</v>
      </c>
      <c r="Q46" s="116">
        <v>10</v>
      </c>
      <c r="R46" s="116">
        <v>26</v>
      </c>
      <c r="S46" s="116">
        <v>1394498</v>
      </c>
      <c r="T46" s="116">
        <v>4</v>
      </c>
      <c r="U46" s="116">
        <v>1</v>
      </c>
      <c r="V46" s="116">
        <v>3</v>
      </c>
      <c r="W46" s="116">
        <v>4</v>
      </c>
      <c r="X46" s="116">
        <v>1</v>
      </c>
      <c r="Y46" s="116">
        <v>3</v>
      </c>
      <c r="Z46" s="116">
        <v>30</v>
      </c>
      <c r="AA46" s="116">
        <v>320000</v>
      </c>
      <c r="AB46" s="116">
        <v>6</v>
      </c>
      <c r="AC46" s="116">
        <v>4</v>
      </c>
      <c r="AD46" s="116">
        <v>2</v>
      </c>
      <c r="AE46" s="116">
        <v>23</v>
      </c>
      <c r="AF46" s="116">
        <v>12</v>
      </c>
      <c r="AG46" s="116">
        <v>11</v>
      </c>
      <c r="AH46" s="116">
        <v>133</v>
      </c>
      <c r="AI46" s="116">
        <v>399000</v>
      </c>
    </row>
    <row r="47" spans="1:35" ht="14.25" customHeight="1">
      <c r="A47" s="151"/>
      <c r="B47" s="79" t="s">
        <v>304</v>
      </c>
      <c r="C47" s="80" t="s">
        <v>495</v>
      </c>
      <c r="D47" s="116">
        <v>201</v>
      </c>
      <c r="E47" s="116">
        <v>103</v>
      </c>
      <c r="F47" s="116">
        <v>98</v>
      </c>
      <c r="G47" s="116">
        <v>217</v>
      </c>
      <c r="H47" s="116">
        <v>109</v>
      </c>
      <c r="I47" s="116">
        <v>108</v>
      </c>
      <c r="J47" s="116">
        <v>4797</v>
      </c>
      <c r="K47" s="116">
        <v>9810459</v>
      </c>
      <c r="L47" s="116">
        <v>2</v>
      </c>
      <c r="M47" s="116">
        <v>1</v>
      </c>
      <c r="N47" s="116">
        <v>1</v>
      </c>
      <c r="O47" s="116">
        <v>9</v>
      </c>
      <c r="P47" s="116">
        <v>7</v>
      </c>
      <c r="Q47" s="116">
        <v>2</v>
      </c>
      <c r="R47" s="116">
        <v>7</v>
      </c>
      <c r="S47" s="116">
        <v>177760</v>
      </c>
      <c r="T47" s="116">
        <v>0</v>
      </c>
      <c r="U47" s="116">
        <v>0</v>
      </c>
      <c r="V47" s="116">
        <v>0</v>
      </c>
      <c r="W47" s="116">
        <v>0</v>
      </c>
      <c r="X47" s="116">
        <v>0</v>
      </c>
      <c r="Y47" s="116">
        <v>0</v>
      </c>
      <c r="Z47" s="116">
        <v>0</v>
      </c>
      <c r="AA47" s="116">
        <v>0</v>
      </c>
      <c r="AB47" s="116">
        <v>0</v>
      </c>
      <c r="AC47" s="116">
        <v>0</v>
      </c>
      <c r="AD47" s="116">
        <v>0</v>
      </c>
      <c r="AE47" s="116">
        <v>0</v>
      </c>
      <c r="AF47" s="116">
        <v>0</v>
      </c>
      <c r="AG47" s="116">
        <v>0</v>
      </c>
      <c r="AH47" s="116">
        <v>0</v>
      </c>
      <c r="AI47" s="116">
        <v>0</v>
      </c>
    </row>
    <row r="48" spans="1:35" ht="14.25" customHeight="1">
      <c r="A48" s="99" t="s">
        <v>423</v>
      </c>
      <c r="B48" s="75" t="s">
        <v>296</v>
      </c>
      <c r="C48" s="76" t="s">
        <v>298</v>
      </c>
      <c r="D48" s="115">
        <v>2525</v>
      </c>
      <c r="E48" s="115">
        <v>1279</v>
      </c>
      <c r="F48" s="115">
        <v>1246</v>
      </c>
      <c r="G48" s="115">
        <v>2980</v>
      </c>
      <c r="H48" s="115">
        <v>1500</v>
      </c>
      <c r="I48" s="115">
        <v>1480</v>
      </c>
      <c r="J48" s="115">
        <v>30256</v>
      </c>
      <c r="K48" s="115">
        <v>61934032</v>
      </c>
      <c r="L48" s="115">
        <v>0</v>
      </c>
      <c r="M48" s="115">
        <v>0</v>
      </c>
      <c r="N48" s="115">
        <v>0</v>
      </c>
      <c r="O48" s="115">
        <v>302</v>
      </c>
      <c r="P48" s="115">
        <v>157</v>
      </c>
      <c r="Q48" s="115">
        <v>145</v>
      </c>
      <c r="R48" s="115">
        <v>302</v>
      </c>
      <c r="S48" s="115">
        <v>6793679</v>
      </c>
      <c r="T48" s="115">
        <v>14</v>
      </c>
      <c r="U48" s="115">
        <v>3</v>
      </c>
      <c r="V48" s="115">
        <v>11</v>
      </c>
      <c r="W48" s="115">
        <v>21</v>
      </c>
      <c r="X48" s="115">
        <v>8</v>
      </c>
      <c r="Y48" s="115">
        <v>13</v>
      </c>
      <c r="Z48" s="115">
        <v>82</v>
      </c>
      <c r="AA48" s="115">
        <v>741250</v>
      </c>
      <c r="AB48" s="115">
        <v>16</v>
      </c>
      <c r="AC48" s="115">
        <v>7</v>
      </c>
      <c r="AD48" s="115">
        <v>9</v>
      </c>
      <c r="AE48" s="115">
        <v>117</v>
      </c>
      <c r="AF48" s="115">
        <v>62</v>
      </c>
      <c r="AG48" s="115">
        <v>55</v>
      </c>
      <c r="AH48" s="115">
        <v>495</v>
      </c>
      <c r="AI48" s="115">
        <v>1485000</v>
      </c>
    </row>
    <row r="49" spans="1:35" ht="14.25" customHeight="1">
      <c r="A49" s="150" t="s">
        <v>214</v>
      </c>
      <c r="B49" s="77" t="s">
        <v>300</v>
      </c>
      <c r="C49" s="78" t="s">
        <v>302</v>
      </c>
      <c r="D49" s="116">
        <v>2491</v>
      </c>
      <c r="E49" s="116">
        <v>1262</v>
      </c>
      <c r="F49" s="116">
        <v>1229</v>
      </c>
      <c r="G49" s="116">
        <v>2938</v>
      </c>
      <c r="H49" s="116">
        <v>1480</v>
      </c>
      <c r="I49" s="116">
        <v>1458</v>
      </c>
      <c r="J49" s="116">
        <v>30184</v>
      </c>
      <c r="K49" s="116">
        <v>61786648</v>
      </c>
      <c r="L49" s="116">
        <v>0</v>
      </c>
      <c r="M49" s="116">
        <v>0</v>
      </c>
      <c r="N49" s="116">
        <v>0</v>
      </c>
      <c r="O49" s="116">
        <v>302</v>
      </c>
      <c r="P49" s="116">
        <v>157</v>
      </c>
      <c r="Q49" s="116">
        <v>145</v>
      </c>
      <c r="R49" s="116">
        <v>302</v>
      </c>
      <c r="S49" s="116">
        <v>6793679</v>
      </c>
      <c r="T49" s="116">
        <v>14</v>
      </c>
      <c r="U49" s="116">
        <v>3</v>
      </c>
      <c r="V49" s="116">
        <v>11</v>
      </c>
      <c r="W49" s="116">
        <v>21</v>
      </c>
      <c r="X49" s="116">
        <v>8</v>
      </c>
      <c r="Y49" s="116">
        <v>13</v>
      </c>
      <c r="Z49" s="116">
        <v>82</v>
      </c>
      <c r="AA49" s="116">
        <v>741250</v>
      </c>
      <c r="AB49" s="116">
        <v>16</v>
      </c>
      <c r="AC49" s="116">
        <v>7</v>
      </c>
      <c r="AD49" s="116">
        <v>9</v>
      </c>
      <c r="AE49" s="116">
        <v>114</v>
      </c>
      <c r="AF49" s="116">
        <v>61</v>
      </c>
      <c r="AG49" s="116">
        <v>53</v>
      </c>
      <c r="AH49" s="116">
        <v>471</v>
      </c>
      <c r="AI49" s="116">
        <v>1413000</v>
      </c>
    </row>
    <row r="50" spans="1:35" ht="14.25" customHeight="1">
      <c r="A50" s="151"/>
      <c r="B50" s="79" t="s">
        <v>304</v>
      </c>
      <c r="C50" s="80" t="s">
        <v>495</v>
      </c>
      <c r="D50" s="116">
        <v>34</v>
      </c>
      <c r="E50" s="116">
        <v>17</v>
      </c>
      <c r="F50" s="116">
        <v>17</v>
      </c>
      <c r="G50" s="116">
        <v>42</v>
      </c>
      <c r="H50" s="116">
        <v>20</v>
      </c>
      <c r="I50" s="116">
        <v>22</v>
      </c>
      <c r="J50" s="116">
        <v>72</v>
      </c>
      <c r="K50" s="116">
        <v>147384</v>
      </c>
      <c r="L50" s="116">
        <v>0</v>
      </c>
      <c r="M50" s="116">
        <v>0</v>
      </c>
      <c r="N50" s="116">
        <v>0</v>
      </c>
      <c r="O50" s="116">
        <v>0</v>
      </c>
      <c r="P50" s="116">
        <v>0</v>
      </c>
      <c r="Q50" s="116">
        <v>0</v>
      </c>
      <c r="R50" s="116">
        <v>0</v>
      </c>
      <c r="S50" s="116">
        <v>0</v>
      </c>
      <c r="T50" s="116">
        <v>0</v>
      </c>
      <c r="U50" s="116">
        <v>0</v>
      </c>
      <c r="V50" s="116">
        <v>0</v>
      </c>
      <c r="W50" s="116">
        <v>0</v>
      </c>
      <c r="X50" s="116">
        <v>0</v>
      </c>
      <c r="Y50" s="116">
        <v>0</v>
      </c>
      <c r="Z50" s="116">
        <v>0</v>
      </c>
      <c r="AA50" s="116">
        <v>0</v>
      </c>
      <c r="AB50" s="116">
        <v>0</v>
      </c>
      <c r="AC50" s="116">
        <v>0</v>
      </c>
      <c r="AD50" s="116">
        <v>0</v>
      </c>
      <c r="AE50" s="116">
        <v>3</v>
      </c>
      <c r="AF50" s="116">
        <v>1</v>
      </c>
      <c r="AG50" s="116">
        <v>2</v>
      </c>
      <c r="AH50" s="116">
        <v>24</v>
      </c>
      <c r="AI50" s="116">
        <v>72000</v>
      </c>
    </row>
    <row r="51" spans="1:35" ht="14.25" customHeight="1">
      <c r="A51" s="99" t="s">
        <v>424</v>
      </c>
      <c r="B51" s="75" t="s">
        <v>296</v>
      </c>
      <c r="C51" s="76" t="s">
        <v>298</v>
      </c>
      <c r="D51" s="115">
        <v>3267</v>
      </c>
      <c r="E51" s="115">
        <v>1633</v>
      </c>
      <c r="F51" s="115">
        <v>1634</v>
      </c>
      <c r="G51" s="115">
        <v>3552</v>
      </c>
      <c r="H51" s="115">
        <v>1769</v>
      </c>
      <c r="I51" s="115">
        <v>1783</v>
      </c>
      <c r="J51" s="115">
        <v>36572</v>
      </c>
      <c r="K51" s="115">
        <v>74862884</v>
      </c>
      <c r="L51" s="115">
        <v>8</v>
      </c>
      <c r="M51" s="115">
        <v>4</v>
      </c>
      <c r="N51" s="115">
        <v>4</v>
      </c>
      <c r="O51" s="115">
        <v>30</v>
      </c>
      <c r="P51" s="115">
        <v>21</v>
      </c>
      <c r="Q51" s="115">
        <v>9</v>
      </c>
      <c r="R51" s="115">
        <v>30</v>
      </c>
      <c r="S51" s="115">
        <v>619450</v>
      </c>
      <c r="T51" s="115">
        <v>12</v>
      </c>
      <c r="U51" s="115">
        <v>6</v>
      </c>
      <c r="V51" s="115">
        <v>6</v>
      </c>
      <c r="W51" s="115">
        <v>19</v>
      </c>
      <c r="X51" s="115">
        <v>11</v>
      </c>
      <c r="Y51" s="115">
        <v>8</v>
      </c>
      <c r="Z51" s="115">
        <v>67</v>
      </c>
      <c r="AA51" s="115">
        <v>603250</v>
      </c>
      <c r="AB51" s="115">
        <v>33</v>
      </c>
      <c r="AC51" s="115">
        <v>18</v>
      </c>
      <c r="AD51" s="115">
        <v>15</v>
      </c>
      <c r="AE51" s="115">
        <v>137</v>
      </c>
      <c r="AF51" s="115">
        <v>79</v>
      </c>
      <c r="AG51" s="115">
        <v>58</v>
      </c>
      <c r="AH51" s="115">
        <v>497</v>
      </c>
      <c r="AI51" s="115">
        <v>1491000</v>
      </c>
    </row>
    <row r="52" spans="1:35" ht="14.25" customHeight="1">
      <c r="A52" s="150" t="s">
        <v>215</v>
      </c>
      <c r="B52" s="77" t="s">
        <v>300</v>
      </c>
      <c r="C52" s="78" t="s">
        <v>302</v>
      </c>
      <c r="D52" s="116">
        <v>3164</v>
      </c>
      <c r="E52" s="116">
        <v>1583</v>
      </c>
      <c r="F52" s="116">
        <v>1581</v>
      </c>
      <c r="G52" s="116">
        <v>3438</v>
      </c>
      <c r="H52" s="116">
        <v>1714</v>
      </c>
      <c r="I52" s="116">
        <v>1724</v>
      </c>
      <c r="J52" s="116">
        <v>35447</v>
      </c>
      <c r="K52" s="116">
        <v>72560009</v>
      </c>
      <c r="L52" s="116">
        <v>8</v>
      </c>
      <c r="M52" s="116">
        <v>4</v>
      </c>
      <c r="N52" s="116">
        <v>4</v>
      </c>
      <c r="O52" s="116">
        <v>30</v>
      </c>
      <c r="P52" s="116">
        <v>21</v>
      </c>
      <c r="Q52" s="116">
        <v>9</v>
      </c>
      <c r="R52" s="116">
        <v>30</v>
      </c>
      <c r="S52" s="116">
        <v>619450</v>
      </c>
      <c r="T52" s="116">
        <v>12</v>
      </c>
      <c r="U52" s="116">
        <v>6</v>
      </c>
      <c r="V52" s="116">
        <v>6</v>
      </c>
      <c r="W52" s="116">
        <v>19</v>
      </c>
      <c r="X52" s="116">
        <v>11</v>
      </c>
      <c r="Y52" s="116">
        <v>8</v>
      </c>
      <c r="Z52" s="116">
        <v>67</v>
      </c>
      <c r="AA52" s="116">
        <v>603250</v>
      </c>
      <c r="AB52" s="116">
        <v>29</v>
      </c>
      <c r="AC52" s="116">
        <v>16</v>
      </c>
      <c r="AD52" s="116">
        <v>13</v>
      </c>
      <c r="AE52" s="116">
        <v>126</v>
      </c>
      <c r="AF52" s="116">
        <v>73</v>
      </c>
      <c r="AG52" s="116">
        <v>53</v>
      </c>
      <c r="AH52" s="116">
        <v>456</v>
      </c>
      <c r="AI52" s="116">
        <v>1368000</v>
      </c>
    </row>
    <row r="53" spans="1:35" ht="14.25" customHeight="1">
      <c r="A53" s="151"/>
      <c r="B53" s="79" t="s">
        <v>304</v>
      </c>
      <c r="C53" s="80" t="s">
        <v>495</v>
      </c>
      <c r="D53" s="116">
        <v>103</v>
      </c>
      <c r="E53" s="116">
        <v>50</v>
      </c>
      <c r="F53" s="116">
        <v>53</v>
      </c>
      <c r="G53" s="116">
        <v>114</v>
      </c>
      <c r="H53" s="116">
        <v>55</v>
      </c>
      <c r="I53" s="116">
        <v>59</v>
      </c>
      <c r="J53" s="116">
        <v>1125</v>
      </c>
      <c r="K53" s="116">
        <v>2302875</v>
      </c>
      <c r="L53" s="116">
        <v>0</v>
      </c>
      <c r="M53" s="116">
        <v>0</v>
      </c>
      <c r="N53" s="116">
        <v>0</v>
      </c>
      <c r="O53" s="116">
        <v>0</v>
      </c>
      <c r="P53" s="116">
        <v>0</v>
      </c>
      <c r="Q53" s="116">
        <v>0</v>
      </c>
      <c r="R53" s="116">
        <v>0</v>
      </c>
      <c r="S53" s="116">
        <v>0</v>
      </c>
      <c r="T53" s="116">
        <v>0</v>
      </c>
      <c r="U53" s="116">
        <v>0</v>
      </c>
      <c r="V53" s="116">
        <v>0</v>
      </c>
      <c r="W53" s="116">
        <v>0</v>
      </c>
      <c r="X53" s="116">
        <v>0</v>
      </c>
      <c r="Y53" s="116">
        <v>0</v>
      </c>
      <c r="Z53" s="116">
        <v>0</v>
      </c>
      <c r="AA53" s="116">
        <v>0</v>
      </c>
      <c r="AB53" s="116">
        <v>4</v>
      </c>
      <c r="AC53" s="116">
        <v>2</v>
      </c>
      <c r="AD53" s="116">
        <v>2</v>
      </c>
      <c r="AE53" s="116">
        <v>11</v>
      </c>
      <c r="AF53" s="116">
        <v>6</v>
      </c>
      <c r="AG53" s="116">
        <v>5</v>
      </c>
      <c r="AH53" s="116">
        <v>41</v>
      </c>
      <c r="AI53" s="116">
        <v>123000</v>
      </c>
    </row>
    <row r="54" spans="1:35" ht="14.25" customHeight="1">
      <c r="A54" s="99" t="s">
        <v>425</v>
      </c>
      <c r="B54" s="75" t="s">
        <v>296</v>
      </c>
      <c r="C54" s="76" t="s">
        <v>298</v>
      </c>
      <c r="D54" s="115">
        <v>4003</v>
      </c>
      <c r="E54" s="115">
        <v>2000</v>
      </c>
      <c r="F54" s="115">
        <v>2003</v>
      </c>
      <c r="G54" s="115">
        <v>4546</v>
      </c>
      <c r="H54" s="115">
        <v>2304</v>
      </c>
      <c r="I54" s="115">
        <v>2242</v>
      </c>
      <c r="J54" s="115">
        <v>48843</v>
      </c>
      <c r="K54" s="115">
        <v>136880776</v>
      </c>
      <c r="L54" s="115">
        <v>3</v>
      </c>
      <c r="M54" s="115">
        <v>2</v>
      </c>
      <c r="N54" s="115">
        <v>1</v>
      </c>
      <c r="O54" s="115">
        <v>9</v>
      </c>
      <c r="P54" s="115">
        <v>6</v>
      </c>
      <c r="Q54" s="115">
        <v>3</v>
      </c>
      <c r="R54" s="115">
        <v>9</v>
      </c>
      <c r="S54" s="115">
        <v>285266</v>
      </c>
      <c r="T54" s="115">
        <v>65</v>
      </c>
      <c r="U54" s="115">
        <v>36</v>
      </c>
      <c r="V54" s="115">
        <v>29</v>
      </c>
      <c r="W54" s="115">
        <v>106</v>
      </c>
      <c r="X54" s="115">
        <v>61</v>
      </c>
      <c r="Y54" s="115">
        <v>45</v>
      </c>
      <c r="Z54" s="115">
        <v>722</v>
      </c>
      <c r="AA54" s="115">
        <v>6823750</v>
      </c>
      <c r="AB54" s="115">
        <v>6</v>
      </c>
      <c r="AC54" s="115">
        <v>3</v>
      </c>
      <c r="AD54" s="115">
        <v>3</v>
      </c>
      <c r="AE54" s="115">
        <v>9</v>
      </c>
      <c r="AF54" s="115">
        <v>6</v>
      </c>
      <c r="AG54" s="115">
        <v>3</v>
      </c>
      <c r="AH54" s="115">
        <v>33</v>
      </c>
      <c r="AI54" s="115">
        <v>99000</v>
      </c>
    </row>
    <row r="55" spans="1:35" ht="14.25" customHeight="1">
      <c r="A55" s="150" t="s">
        <v>216</v>
      </c>
      <c r="B55" s="77" t="s">
        <v>300</v>
      </c>
      <c r="C55" s="78" t="s">
        <v>302</v>
      </c>
      <c r="D55" s="116">
        <v>3294</v>
      </c>
      <c r="E55" s="116">
        <v>1626</v>
      </c>
      <c r="F55" s="116">
        <v>1668</v>
      </c>
      <c r="G55" s="116">
        <v>3742</v>
      </c>
      <c r="H55" s="116">
        <v>1874</v>
      </c>
      <c r="I55" s="116">
        <v>1868</v>
      </c>
      <c r="J55" s="116">
        <v>40987</v>
      </c>
      <c r="K55" s="116">
        <v>112891983</v>
      </c>
      <c r="L55" s="116">
        <v>3</v>
      </c>
      <c r="M55" s="116">
        <v>2</v>
      </c>
      <c r="N55" s="116">
        <v>1</v>
      </c>
      <c r="O55" s="116">
        <v>9</v>
      </c>
      <c r="P55" s="116">
        <v>6</v>
      </c>
      <c r="Q55" s="116">
        <v>3</v>
      </c>
      <c r="R55" s="116">
        <v>9</v>
      </c>
      <c r="S55" s="116">
        <v>285266</v>
      </c>
      <c r="T55" s="116">
        <v>63</v>
      </c>
      <c r="U55" s="116">
        <v>35</v>
      </c>
      <c r="V55" s="116">
        <v>28</v>
      </c>
      <c r="W55" s="116">
        <v>96</v>
      </c>
      <c r="X55" s="116">
        <v>55</v>
      </c>
      <c r="Y55" s="116">
        <v>41</v>
      </c>
      <c r="Z55" s="116">
        <v>685</v>
      </c>
      <c r="AA55" s="116">
        <v>6472750</v>
      </c>
      <c r="AB55" s="116">
        <v>4</v>
      </c>
      <c r="AC55" s="116">
        <v>2</v>
      </c>
      <c r="AD55" s="116">
        <v>2</v>
      </c>
      <c r="AE55" s="116">
        <v>7</v>
      </c>
      <c r="AF55" s="116">
        <v>5</v>
      </c>
      <c r="AG55" s="116">
        <v>2</v>
      </c>
      <c r="AH55" s="116">
        <v>27</v>
      </c>
      <c r="AI55" s="116">
        <v>81000</v>
      </c>
    </row>
    <row r="56" spans="1:35" ht="14.25" customHeight="1">
      <c r="A56" s="151"/>
      <c r="B56" s="79" t="s">
        <v>304</v>
      </c>
      <c r="C56" s="80" t="s">
        <v>495</v>
      </c>
      <c r="D56" s="116">
        <v>709</v>
      </c>
      <c r="E56" s="116">
        <v>374</v>
      </c>
      <c r="F56" s="116">
        <v>335</v>
      </c>
      <c r="G56" s="116">
        <v>804</v>
      </c>
      <c r="H56" s="116">
        <v>430</v>
      </c>
      <c r="I56" s="116">
        <v>374</v>
      </c>
      <c r="J56" s="116">
        <v>7856</v>
      </c>
      <c r="K56" s="116">
        <v>23988793</v>
      </c>
      <c r="L56" s="116">
        <v>0</v>
      </c>
      <c r="M56" s="116">
        <v>0</v>
      </c>
      <c r="N56" s="116">
        <v>0</v>
      </c>
      <c r="O56" s="116">
        <v>0</v>
      </c>
      <c r="P56" s="116">
        <v>0</v>
      </c>
      <c r="Q56" s="116">
        <v>0</v>
      </c>
      <c r="R56" s="116">
        <v>0</v>
      </c>
      <c r="S56" s="116">
        <v>0</v>
      </c>
      <c r="T56" s="116">
        <v>2</v>
      </c>
      <c r="U56" s="116">
        <v>1</v>
      </c>
      <c r="V56" s="116">
        <v>1</v>
      </c>
      <c r="W56" s="116">
        <v>10</v>
      </c>
      <c r="X56" s="116">
        <v>6</v>
      </c>
      <c r="Y56" s="116">
        <v>4</v>
      </c>
      <c r="Z56" s="116">
        <v>37</v>
      </c>
      <c r="AA56" s="116">
        <v>351000</v>
      </c>
      <c r="AB56" s="116">
        <v>2</v>
      </c>
      <c r="AC56" s="116">
        <v>1</v>
      </c>
      <c r="AD56" s="116">
        <v>1</v>
      </c>
      <c r="AE56" s="116">
        <v>2</v>
      </c>
      <c r="AF56" s="116">
        <v>1</v>
      </c>
      <c r="AG56" s="116">
        <v>1</v>
      </c>
      <c r="AH56" s="116">
        <v>6</v>
      </c>
      <c r="AI56" s="116">
        <v>18000</v>
      </c>
    </row>
    <row r="57" spans="1:35" ht="14.25" customHeight="1">
      <c r="A57" s="99" t="s">
        <v>426</v>
      </c>
      <c r="B57" s="75" t="s">
        <v>296</v>
      </c>
      <c r="C57" s="76" t="s">
        <v>298</v>
      </c>
      <c r="D57" s="115">
        <v>2050</v>
      </c>
      <c r="E57" s="115">
        <v>1070</v>
      </c>
      <c r="F57" s="115">
        <v>980</v>
      </c>
      <c r="G57" s="115">
        <v>2409</v>
      </c>
      <c r="H57" s="115">
        <v>1251</v>
      </c>
      <c r="I57" s="115">
        <v>1158</v>
      </c>
      <c r="J57" s="115">
        <v>24585</v>
      </c>
      <c r="K57" s="115">
        <v>83838127</v>
      </c>
      <c r="L57" s="115">
        <v>4</v>
      </c>
      <c r="M57" s="115">
        <v>1</v>
      </c>
      <c r="N57" s="115">
        <v>3</v>
      </c>
      <c r="O57" s="115">
        <v>28</v>
      </c>
      <c r="P57" s="115">
        <v>20</v>
      </c>
      <c r="Q57" s="115">
        <v>8</v>
      </c>
      <c r="R57" s="115">
        <v>37</v>
      </c>
      <c r="S57" s="115">
        <v>765779</v>
      </c>
      <c r="T57" s="115">
        <v>11</v>
      </c>
      <c r="U57" s="115">
        <v>4</v>
      </c>
      <c r="V57" s="115">
        <v>7</v>
      </c>
      <c r="W57" s="115">
        <v>19</v>
      </c>
      <c r="X57" s="115">
        <v>8</v>
      </c>
      <c r="Y57" s="115">
        <v>11</v>
      </c>
      <c r="Z57" s="115">
        <v>119</v>
      </c>
      <c r="AA57" s="115">
        <v>1079250</v>
      </c>
      <c r="AB57" s="115">
        <v>18</v>
      </c>
      <c r="AC57" s="115">
        <v>4</v>
      </c>
      <c r="AD57" s="115">
        <v>14</v>
      </c>
      <c r="AE57" s="115">
        <v>51</v>
      </c>
      <c r="AF57" s="115">
        <v>19</v>
      </c>
      <c r="AG57" s="115">
        <v>32</v>
      </c>
      <c r="AH57" s="115">
        <v>243</v>
      </c>
      <c r="AI57" s="115">
        <v>701844</v>
      </c>
    </row>
    <row r="58" spans="1:35" ht="14.25" customHeight="1">
      <c r="A58" s="150" t="s">
        <v>217</v>
      </c>
      <c r="B58" s="77" t="s">
        <v>300</v>
      </c>
      <c r="C58" s="78" t="s">
        <v>302</v>
      </c>
      <c r="D58" s="116">
        <v>734</v>
      </c>
      <c r="E58" s="116">
        <v>371</v>
      </c>
      <c r="F58" s="116">
        <v>363</v>
      </c>
      <c r="G58" s="116">
        <v>852</v>
      </c>
      <c r="H58" s="116">
        <v>431</v>
      </c>
      <c r="I58" s="116">
        <v>421</v>
      </c>
      <c r="J58" s="116">
        <v>8869</v>
      </c>
      <c r="K58" s="116">
        <v>30195209</v>
      </c>
      <c r="L58" s="116">
        <v>2</v>
      </c>
      <c r="M58" s="116">
        <v>1</v>
      </c>
      <c r="N58" s="116">
        <v>1</v>
      </c>
      <c r="O58" s="116">
        <v>8</v>
      </c>
      <c r="P58" s="116">
        <v>6</v>
      </c>
      <c r="Q58" s="116">
        <v>2</v>
      </c>
      <c r="R58" s="116">
        <v>9</v>
      </c>
      <c r="S58" s="116">
        <v>219477</v>
      </c>
      <c r="T58" s="116">
        <v>5</v>
      </c>
      <c r="U58" s="116">
        <v>2</v>
      </c>
      <c r="V58" s="116">
        <v>3</v>
      </c>
      <c r="W58" s="116">
        <v>9</v>
      </c>
      <c r="X58" s="116">
        <v>4</v>
      </c>
      <c r="Y58" s="116">
        <v>5</v>
      </c>
      <c r="Z58" s="116">
        <v>57</v>
      </c>
      <c r="AA58" s="116">
        <v>489750</v>
      </c>
      <c r="AB58" s="116">
        <v>6</v>
      </c>
      <c r="AC58" s="116">
        <v>1</v>
      </c>
      <c r="AD58" s="116">
        <v>5</v>
      </c>
      <c r="AE58" s="116">
        <v>12</v>
      </c>
      <c r="AF58" s="116">
        <v>5</v>
      </c>
      <c r="AG58" s="116">
        <v>7</v>
      </c>
      <c r="AH58" s="116">
        <v>65</v>
      </c>
      <c r="AI58" s="116">
        <v>167844</v>
      </c>
    </row>
    <row r="59" spans="1:35" ht="14.25" customHeight="1">
      <c r="A59" s="151"/>
      <c r="B59" s="79" t="s">
        <v>304</v>
      </c>
      <c r="C59" s="80" t="s">
        <v>495</v>
      </c>
      <c r="D59" s="116">
        <v>1316</v>
      </c>
      <c r="E59" s="116">
        <v>699</v>
      </c>
      <c r="F59" s="116">
        <v>617</v>
      </c>
      <c r="G59" s="116">
        <v>1557</v>
      </c>
      <c r="H59" s="116">
        <v>820</v>
      </c>
      <c r="I59" s="116">
        <v>737</v>
      </c>
      <c r="J59" s="116">
        <v>15716</v>
      </c>
      <c r="K59" s="116">
        <v>53642918</v>
      </c>
      <c r="L59" s="116">
        <v>2</v>
      </c>
      <c r="M59" s="116">
        <v>0</v>
      </c>
      <c r="N59" s="116">
        <v>2</v>
      </c>
      <c r="O59" s="116">
        <v>20</v>
      </c>
      <c r="P59" s="116">
        <v>14</v>
      </c>
      <c r="Q59" s="116">
        <v>6</v>
      </c>
      <c r="R59" s="116">
        <v>28</v>
      </c>
      <c r="S59" s="116">
        <v>546302</v>
      </c>
      <c r="T59" s="116">
        <v>6</v>
      </c>
      <c r="U59" s="116">
        <v>2</v>
      </c>
      <c r="V59" s="116">
        <v>4</v>
      </c>
      <c r="W59" s="116">
        <v>10</v>
      </c>
      <c r="X59" s="116">
        <v>4</v>
      </c>
      <c r="Y59" s="116">
        <v>6</v>
      </c>
      <c r="Z59" s="116">
        <v>62</v>
      </c>
      <c r="AA59" s="116">
        <v>589500</v>
      </c>
      <c r="AB59" s="116">
        <v>12</v>
      </c>
      <c r="AC59" s="116">
        <v>3</v>
      </c>
      <c r="AD59" s="116">
        <v>9</v>
      </c>
      <c r="AE59" s="116">
        <v>39</v>
      </c>
      <c r="AF59" s="116">
        <v>14</v>
      </c>
      <c r="AG59" s="116">
        <v>25</v>
      </c>
      <c r="AH59" s="116">
        <v>178</v>
      </c>
      <c r="AI59" s="116">
        <v>534000</v>
      </c>
    </row>
    <row r="60" spans="1:35" ht="14.25" customHeight="1">
      <c r="A60" s="99" t="s">
        <v>427</v>
      </c>
      <c r="B60" s="75" t="s">
        <v>296</v>
      </c>
      <c r="C60" s="76" t="s">
        <v>298</v>
      </c>
      <c r="D60" s="115">
        <v>2648</v>
      </c>
      <c r="E60" s="115">
        <v>1394</v>
      </c>
      <c r="F60" s="115">
        <v>1254</v>
      </c>
      <c r="G60" s="115">
        <v>2922</v>
      </c>
      <c r="H60" s="115">
        <v>1538</v>
      </c>
      <c r="I60" s="115">
        <v>1384</v>
      </c>
      <c r="J60" s="115">
        <v>30980</v>
      </c>
      <c r="K60" s="115">
        <v>70107740</v>
      </c>
      <c r="L60" s="115">
        <v>11</v>
      </c>
      <c r="M60" s="115">
        <v>1</v>
      </c>
      <c r="N60" s="115">
        <v>10</v>
      </c>
      <c r="O60" s="115">
        <v>30</v>
      </c>
      <c r="P60" s="115">
        <v>12</v>
      </c>
      <c r="Q60" s="115">
        <v>18</v>
      </c>
      <c r="R60" s="115">
        <v>56</v>
      </c>
      <c r="S60" s="115">
        <v>419644</v>
      </c>
      <c r="T60" s="115">
        <v>8</v>
      </c>
      <c r="U60" s="115">
        <v>4</v>
      </c>
      <c r="V60" s="115">
        <v>4</v>
      </c>
      <c r="W60" s="115">
        <v>15</v>
      </c>
      <c r="X60" s="115">
        <v>9</v>
      </c>
      <c r="Y60" s="115">
        <v>6</v>
      </c>
      <c r="Z60" s="115">
        <v>26</v>
      </c>
      <c r="AA60" s="115">
        <v>199644</v>
      </c>
      <c r="AB60" s="115">
        <v>10</v>
      </c>
      <c r="AC60" s="115">
        <v>6</v>
      </c>
      <c r="AD60" s="115">
        <v>4</v>
      </c>
      <c r="AE60" s="115">
        <v>85</v>
      </c>
      <c r="AF60" s="115">
        <v>50</v>
      </c>
      <c r="AG60" s="115">
        <v>35</v>
      </c>
      <c r="AH60" s="115">
        <v>541</v>
      </c>
      <c r="AI60" s="115">
        <v>1490989</v>
      </c>
    </row>
    <row r="61" spans="1:35" ht="14.25" customHeight="1">
      <c r="A61" s="150" t="s">
        <v>218</v>
      </c>
      <c r="B61" s="77" t="s">
        <v>300</v>
      </c>
      <c r="C61" s="78" t="s">
        <v>302</v>
      </c>
      <c r="D61" s="116">
        <v>1089</v>
      </c>
      <c r="E61" s="116">
        <v>568</v>
      </c>
      <c r="F61" s="116">
        <v>521</v>
      </c>
      <c r="G61" s="116">
        <v>1179</v>
      </c>
      <c r="H61" s="116">
        <v>618</v>
      </c>
      <c r="I61" s="116">
        <v>561</v>
      </c>
      <c r="J61" s="116">
        <v>12636</v>
      </c>
      <c r="K61" s="116">
        <v>28595268</v>
      </c>
      <c r="L61" s="116">
        <v>8</v>
      </c>
      <c r="M61" s="116">
        <v>1</v>
      </c>
      <c r="N61" s="116">
        <v>7</v>
      </c>
      <c r="O61" s="116">
        <v>16</v>
      </c>
      <c r="P61" s="116">
        <v>5</v>
      </c>
      <c r="Q61" s="116">
        <v>11</v>
      </c>
      <c r="R61" s="116">
        <v>31</v>
      </c>
      <c r="S61" s="116">
        <v>135347</v>
      </c>
      <c r="T61" s="116">
        <v>4</v>
      </c>
      <c r="U61" s="116">
        <v>2</v>
      </c>
      <c r="V61" s="116">
        <v>2</v>
      </c>
      <c r="W61" s="116">
        <v>9</v>
      </c>
      <c r="X61" s="116">
        <v>5</v>
      </c>
      <c r="Y61" s="116">
        <v>4</v>
      </c>
      <c r="Z61" s="116">
        <v>18</v>
      </c>
      <c r="AA61" s="116">
        <v>121932</v>
      </c>
      <c r="AB61" s="116">
        <v>4</v>
      </c>
      <c r="AC61" s="116">
        <v>2</v>
      </c>
      <c r="AD61" s="116">
        <v>2</v>
      </c>
      <c r="AE61" s="116">
        <v>42</v>
      </c>
      <c r="AF61" s="116">
        <v>24</v>
      </c>
      <c r="AG61" s="116">
        <v>18</v>
      </c>
      <c r="AH61" s="116">
        <v>256</v>
      </c>
      <c r="AI61" s="116">
        <v>751188</v>
      </c>
    </row>
    <row r="62" spans="1:35" ht="14.25" customHeight="1">
      <c r="A62" s="151"/>
      <c r="B62" s="79" t="s">
        <v>304</v>
      </c>
      <c r="C62" s="80" t="s">
        <v>495</v>
      </c>
      <c r="D62" s="116">
        <v>1559</v>
      </c>
      <c r="E62" s="116">
        <v>826</v>
      </c>
      <c r="F62" s="116">
        <v>733</v>
      </c>
      <c r="G62" s="116">
        <v>1743</v>
      </c>
      <c r="H62" s="116">
        <v>920</v>
      </c>
      <c r="I62" s="116">
        <v>823</v>
      </c>
      <c r="J62" s="116">
        <v>18344</v>
      </c>
      <c r="K62" s="116">
        <v>41512472</v>
      </c>
      <c r="L62" s="116">
        <v>3</v>
      </c>
      <c r="M62" s="116">
        <v>0</v>
      </c>
      <c r="N62" s="116">
        <v>3</v>
      </c>
      <c r="O62" s="116">
        <v>14</v>
      </c>
      <c r="P62" s="116">
        <v>7</v>
      </c>
      <c r="Q62" s="116">
        <v>7</v>
      </c>
      <c r="R62" s="116">
        <v>25</v>
      </c>
      <c r="S62" s="116">
        <v>284297</v>
      </c>
      <c r="T62" s="116">
        <v>4</v>
      </c>
      <c r="U62" s="116">
        <v>2</v>
      </c>
      <c r="V62" s="116">
        <v>2</v>
      </c>
      <c r="W62" s="116">
        <v>6</v>
      </c>
      <c r="X62" s="116">
        <v>4</v>
      </c>
      <c r="Y62" s="116">
        <v>2</v>
      </c>
      <c r="Z62" s="116">
        <v>8</v>
      </c>
      <c r="AA62" s="116">
        <v>77712</v>
      </c>
      <c r="AB62" s="116">
        <v>6</v>
      </c>
      <c r="AC62" s="116">
        <v>4</v>
      </c>
      <c r="AD62" s="116">
        <v>2</v>
      </c>
      <c r="AE62" s="116">
        <v>43</v>
      </c>
      <c r="AF62" s="116">
        <v>26</v>
      </c>
      <c r="AG62" s="116">
        <v>17</v>
      </c>
      <c r="AH62" s="116">
        <v>285</v>
      </c>
      <c r="AI62" s="116">
        <v>739801</v>
      </c>
    </row>
    <row r="63" spans="1:35" ht="14.25" customHeight="1">
      <c r="A63" s="99" t="s">
        <v>428</v>
      </c>
      <c r="B63" s="75" t="s">
        <v>296</v>
      </c>
      <c r="C63" s="76" t="s">
        <v>298</v>
      </c>
      <c r="D63" s="115">
        <v>196</v>
      </c>
      <c r="E63" s="115">
        <v>96</v>
      </c>
      <c r="F63" s="115">
        <v>100</v>
      </c>
      <c r="G63" s="115">
        <v>229</v>
      </c>
      <c r="H63" s="115">
        <v>113</v>
      </c>
      <c r="I63" s="115">
        <v>116</v>
      </c>
      <c r="J63" s="115">
        <v>2392</v>
      </c>
      <c r="K63" s="115">
        <v>4896424</v>
      </c>
      <c r="L63" s="115">
        <v>1</v>
      </c>
      <c r="M63" s="115">
        <v>0</v>
      </c>
      <c r="N63" s="115">
        <v>1</v>
      </c>
      <c r="O63" s="115">
        <v>7</v>
      </c>
      <c r="P63" s="115">
        <v>3</v>
      </c>
      <c r="Q63" s="115">
        <v>4</v>
      </c>
      <c r="R63" s="115">
        <v>9</v>
      </c>
      <c r="S63" s="115">
        <v>133997</v>
      </c>
      <c r="T63" s="115">
        <v>2</v>
      </c>
      <c r="U63" s="115">
        <v>1</v>
      </c>
      <c r="V63" s="115">
        <v>1</v>
      </c>
      <c r="W63" s="115">
        <v>4</v>
      </c>
      <c r="X63" s="115">
        <v>1</v>
      </c>
      <c r="Y63" s="115">
        <v>3</v>
      </c>
      <c r="Z63" s="115">
        <v>17</v>
      </c>
      <c r="AA63" s="115">
        <v>320875</v>
      </c>
      <c r="AB63" s="115">
        <v>2</v>
      </c>
      <c r="AC63" s="115">
        <v>1</v>
      </c>
      <c r="AD63" s="115">
        <v>1</v>
      </c>
      <c r="AE63" s="115">
        <v>8</v>
      </c>
      <c r="AF63" s="115">
        <v>4</v>
      </c>
      <c r="AG63" s="115">
        <v>4</v>
      </c>
      <c r="AH63" s="115">
        <v>10</v>
      </c>
      <c r="AI63" s="115">
        <v>21812</v>
      </c>
    </row>
    <row r="64" spans="1:35" ht="14.25" customHeight="1">
      <c r="A64" s="150" t="s">
        <v>219</v>
      </c>
      <c r="B64" s="77" t="s">
        <v>300</v>
      </c>
      <c r="C64" s="78" t="s">
        <v>302</v>
      </c>
      <c r="D64" s="116">
        <v>187</v>
      </c>
      <c r="E64" s="116">
        <v>91</v>
      </c>
      <c r="F64" s="116">
        <v>96</v>
      </c>
      <c r="G64" s="116">
        <v>220</v>
      </c>
      <c r="H64" s="116">
        <v>108</v>
      </c>
      <c r="I64" s="116">
        <v>112</v>
      </c>
      <c r="J64" s="116">
        <v>2286</v>
      </c>
      <c r="K64" s="116">
        <v>4679442</v>
      </c>
      <c r="L64" s="116">
        <v>1</v>
      </c>
      <c r="M64" s="116">
        <v>0</v>
      </c>
      <c r="N64" s="116">
        <v>1</v>
      </c>
      <c r="O64" s="116">
        <v>7</v>
      </c>
      <c r="P64" s="116">
        <v>3</v>
      </c>
      <c r="Q64" s="116">
        <v>4</v>
      </c>
      <c r="R64" s="116">
        <v>9</v>
      </c>
      <c r="S64" s="116">
        <v>133997</v>
      </c>
      <c r="T64" s="116">
        <v>2</v>
      </c>
      <c r="U64" s="116">
        <v>1</v>
      </c>
      <c r="V64" s="116">
        <v>1</v>
      </c>
      <c r="W64" s="116">
        <v>4</v>
      </c>
      <c r="X64" s="116">
        <v>1</v>
      </c>
      <c r="Y64" s="116">
        <v>3</v>
      </c>
      <c r="Z64" s="116">
        <v>17</v>
      </c>
      <c r="AA64" s="116">
        <v>320875</v>
      </c>
      <c r="AB64" s="116">
        <v>2</v>
      </c>
      <c r="AC64" s="116">
        <v>1</v>
      </c>
      <c r="AD64" s="116">
        <v>1</v>
      </c>
      <c r="AE64" s="116">
        <v>8</v>
      </c>
      <c r="AF64" s="116">
        <v>4</v>
      </c>
      <c r="AG64" s="116">
        <v>4</v>
      </c>
      <c r="AH64" s="116">
        <v>10</v>
      </c>
      <c r="AI64" s="116">
        <v>21812</v>
      </c>
    </row>
    <row r="65" spans="1:35" ht="14.25" customHeight="1">
      <c r="A65" s="151"/>
      <c r="B65" s="79" t="s">
        <v>304</v>
      </c>
      <c r="C65" s="80" t="s">
        <v>495</v>
      </c>
      <c r="D65" s="116">
        <v>9</v>
      </c>
      <c r="E65" s="116">
        <v>5</v>
      </c>
      <c r="F65" s="116">
        <v>4</v>
      </c>
      <c r="G65" s="116">
        <v>9</v>
      </c>
      <c r="H65" s="116">
        <v>5</v>
      </c>
      <c r="I65" s="116">
        <v>4</v>
      </c>
      <c r="J65" s="116">
        <v>106</v>
      </c>
      <c r="K65" s="116">
        <v>216982</v>
      </c>
      <c r="L65" s="116">
        <v>0</v>
      </c>
      <c r="M65" s="116">
        <v>0</v>
      </c>
      <c r="N65" s="116">
        <v>0</v>
      </c>
      <c r="O65" s="116">
        <v>0</v>
      </c>
      <c r="P65" s="116">
        <v>0</v>
      </c>
      <c r="Q65" s="116">
        <v>0</v>
      </c>
      <c r="R65" s="116">
        <v>0</v>
      </c>
      <c r="S65" s="116">
        <v>0</v>
      </c>
      <c r="T65" s="116">
        <v>0</v>
      </c>
      <c r="U65" s="116">
        <v>0</v>
      </c>
      <c r="V65" s="116">
        <v>0</v>
      </c>
      <c r="W65" s="116">
        <v>0</v>
      </c>
      <c r="X65" s="116">
        <v>0</v>
      </c>
      <c r="Y65" s="116">
        <v>0</v>
      </c>
      <c r="Z65" s="116">
        <v>0</v>
      </c>
      <c r="AA65" s="116">
        <v>0</v>
      </c>
      <c r="AB65" s="116">
        <v>0</v>
      </c>
      <c r="AC65" s="116">
        <v>0</v>
      </c>
      <c r="AD65" s="116">
        <v>0</v>
      </c>
      <c r="AE65" s="116">
        <v>0</v>
      </c>
      <c r="AF65" s="116">
        <v>0</v>
      </c>
      <c r="AG65" s="116">
        <v>0</v>
      </c>
      <c r="AH65" s="116">
        <v>0</v>
      </c>
      <c r="AI65" s="116">
        <v>0</v>
      </c>
    </row>
    <row r="66" spans="1:35" ht="14.25" customHeight="1">
      <c r="A66" s="99" t="s">
        <v>429</v>
      </c>
      <c r="B66" s="75" t="s">
        <v>296</v>
      </c>
      <c r="C66" s="76" t="s">
        <v>298</v>
      </c>
      <c r="D66" s="115">
        <v>1590</v>
      </c>
      <c r="E66" s="115">
        <v>783</v>
      </c>
      <c r="F66" s="115">
        <v>807</v>
      </c>
      <c r="G66" s="115">
        <v>1782</v>
      </c>
      <c r="H66" s="115">
        <v>909</v>
      </c>
      <c r="I66" s="115">
        <v>873</v>
      </c>
      <c r="J66" s="115">
        <v>17969</v>
      </c>
      <c r="K66" s="115">
        <v>36782543</v>
      </c>
      <c r="L66" s="115">
        <v>8</v>
      </c>
      <c r="M66" s="115">
        <v>6</v>
      </c>
      <c r="N66" s="115">
        <v>2</v>
      </c>
      <c r="O66" s="115">
        <v>10</v>
      </c>
      <c r="P66" s="115">
        <v>6</v>
      </c>
      <c r="Q66" s="115">
        <v>4</v>
      </c>
      <c r="R66" s="115">
        <v>11</v>
      </c>
      <c r="S66" s="115">
        <v>369161</v>
      </c>
      <c r="T66" s="115">
        <v>3</v>
      </c>
      <c r="U66" s="115">
        <v>3</v>
      </c>
      <c r="V66" s="115">
        <v>0</v>
      </c>
      <c r="W66" s="115">
        <v>16</v>
      </c>
      <c r="X66" s="115">
        <v>7</v>
      </c>
      <c r="Y66" s="115">
        <v>9</v>
      </c>
      <c r="Z66" s="115">
        <v>85</v>
      </c>
      <c r="AA66" s="115">
        <v>705500</v>
      </c>
      <c r="AB66" s="115">
        <v>3</v>
      </c>
      <c r="AC66" s="115">
        <v>2</v>
      </c>
      <c r="AD66" s="115">
        <v>1</v>
      </c>
      <c r="AE66" s="115">
        <v>4</v>
      </c>
      <c r="AF66" s="115">
        <v>3</v>
      </c>
      <c r="AG66" s="115">
        <v>1</v>
      </c>
      <c r="AH66" s="115">
        <v>33</v>
      </c>
      <c r="AI66" s="115">
        <v>99000</v>
      </c>
    </row>
    <row r="67" spans="1:35" ht="14.25" customHeight="1">
      <c r="A67" s="150" t="s">
        <v>220</v>
      </c>
      <c r="B67" s="77" t="s">
        <v>300</v>
      </c>
      <c r="C67" s="78" t="s">
        <v>302</v>
      </c>
      <c r="D67" s="116">
        <v>1449</v>
      </c>
      <c r="E67" s="116">
        <v>723</v>
      </c>
      <c r="F67" s="116">
        <v>726</v>
      </c>
      <c r="G67" s="116">
        <v>1603</v>
      </c>
      <c r="H67" s="116">
        <v>825</v>
      </c>
      <c r="I67" s="116">
        <v>778</v>
      </c>
      <c r="J67" s="116">
        <v>16396</v>
      </c>
      <c r="K67" s="116">
        <v>33562612</v>
      </c>
      <c r="L67" s="116">
        <v>8</v>
      </c>
      <c r="M67" s="116">
        <v>6</v>
      </c>
      <c r="N67" s="116">
        <v>2</v>
      </c>
      <c r="O67" s="116">
        <v>10</v>
      </c>
      <c r="P67" s="116">
        <v>6</v>
      </c>
      <c r="Q67" s="116">
        <v>4</v>
      </c>
      <c r="R67" s="116">
        <v>11</v>
      </c>
      <c r="S67" s="116">
        <v>369161</v>
      </c>
      <c r="T67" s="116">
        <v>3</v>
      </c>
      <c r="U67" s="116">
        <v>3</v>
      </c>
      <c r="V67" s="116">
        <v>0</v>
      </c>
      <c r="W67" s="116">
        <v>16</v>
      </c>
      <c r="X67" s="116">
        <v>7</v>
      </c>
      <c r="Y67" s="116">
        <v>9</v>
      </c>
      <c r="Z67" s="116">
        <v>85</v>
      </c>
      <c r="AA67" s="116">
        <v>705500</v>
      </c>
      <c r="AB67" s="116">
        <v>3</v>
      </c>
      <c r="AC67" s="116">
        <v>2</v>
      </c>
      <c r="AD67" s="116">
        <v>1</v>
      </c>
      <c r="AE67" s="116">
        <v>4</v>
      </c>
      <c r="AF67" s="116">
        <v>3</v>
      </c>
      <c r="AG67" s="116">
        <v>1</v>
      </c>
      <c r="AH67" s="116">
        <v>33</v>
      </c>
      <c r="AI67" s="116">
        <v>99000</v>
      </c>
    </row>
    <row r="68" spans="1:35" ht="14.25" customHeight="1">
      <c r="A68" s="151"/>
      <c r="B68" s="79" t="s">
        <v>304</v>
      </c>
      <c r="C68" s="80" t="s">
        <v>495</v>
      </c>
      <c r="D68" s="116">
        <v>141</v>
      </c>
      <c r="E68" s="116">
        <v>60</v>
      </c>
      <c r="F68" s="116">
        <v>81</v>
      </c>
      <c r="G68" s="116">
        <v>179</v>
      </c>
      <c r="H68" s="116">
        <v>84</v>
      </c>
      <c r="I68" s="116">
        <v>95</v>
      </c>
      <c r="J68" s="116">
        <v>1573</v>
      </c>
      <c r="K68" s="116">
        <v>3219931</v>
      </c>
      <c r="L68" s="116">
        <v>0</v>
      </c>
      <c r="M68" s="116">
        <v>0</v>
      </c>
      <c r="N68" s="116">
        <v>0</v>
      </c>
      <c r="O68" s="116">
        <v>0</v>
      </c>
      <c r="P68" s="116">
        <v>0</v>
      </c>
      <c r="Q68" s="116">
        <v>0</v>
      </c>
      <c r="R68" s="116">
        <v>0</v>
      </c>
      <c r="S68" s="116">
        <v>0</v>
      </c>
      <c r="T68" s="116">
        <v>0</v>
      </c>
      <c r="U68" s="116">
        <v>0</v>
      </c>
      <c r="V68" s="116">
        <v>0</v>
      </c>
      <c r="W68" s="116">
        <v>0</v>
      </c>
      <c r="X68" s="116">
        <v>0</v>
      </c>
      <c r="Y68" s="116">
        <v>0</v>
      </c>
      <c r="Z68" s="116">
        <v>0</v>
      </c>
      <c r="AA68" s="116">
        <v>0</v>
      </c>
      <c r="AB68" s="116">
        <v>0</v>
      </c>
      <c r="AC68" s="116">
        <v>0</v>
      </c>
      <c r="AD68" s="116">
        <v>0</v>
      </c>
      <c r="AE68" s="116">
        <v>0</v>
      </c>
      <c r="AF68" s="116">
        <v>0</v>
      </c>
      <c r="AG68" s="116">
        <v>0</v>
      </c>
      <c r="AH68" s="116">
        <v>0</v>
      </c>
      <c r="AI68" s="116">
        <v>0</v>
      </c>
    </row>
    <row r="69" spans="1:35" ht="14.25" customHeight="1">
      <c r="A69" s="99" t="s">
        <v>430</v>
      </c>
      <c r="B69" s="75" t="s">
        <v>296</v>
      </c>
      <c r="C69" s="76" t="s">
        <v>298</v>
      </c>
      <c r="D69" s="115">
        <v>904</v>
      </c>
      <c r="E69" s="115">
        <v>460</v>
      </c>
      <c r="F69" s="115">
        <v>444</v>
      </c>
      <c r="G69" s="115">
        <v>1039</v>
      </c>
      <c r="H69" s="115">
        <v>530</v>
      </c>
      <c r="I69" s="115">
        <v>509</v>
      </c>
      <c r="J69" s="115">
        <v>10527</v>
      </c>
      <c r="K69" s="115">
        <v>21548769</v>
      </c>
      <c r="L69" s="115">
        <v>3</v>
      </c>
      <c r="M69" s="115">
        <v>2</v>
      </c>
      <c r="N69" s="115">
        <v>1</v>
      </c>
      <c r="O69" s="115">
        <v>12</v>
      </c>
      <c r="P69" s="115">
        <v>7</v>
      </c>
      <c r="Q69" s="115">
        <v>5</v>
      </c>
      <c r="R69" s="115">
        <v>12</v>
      </c>
      <c r="S69" s="115">
        <v>232241</v>
      </c>
      <c r="T69" s="115">
        <v>15</v>
      </c>
      <c r="U69" s="115">
        <v>10</v>
      </c>
      <c r="V69" s="115">
        <v>5</v>
      </c>
      <c r="W69" s="115">
        <v>19</v>
      </c>
      <c r="X69" s="115">
        <v>12</v>
      </c>
      <c r="Y69" s="115">
        <v>7</v>
      </c>
      <c r="Z69" s="115">
        <v>146</v>
      </c>
      <c r="AA69" s="115">
        <v>1523250</v>
      </c>
      <c r="AB69" s="115">
        <v>10</v>
      </c>
      <c r="AC69" s="115">
        <v>6</v>
      </c>
      <c r="AD69" s="115">
        <v>4</v>
      </c>
      <c r="AE69" s="115">
        <v>39</v>
      </c>
      <c r="AF69" s="115">
        <v>17</v>
      </c>
      <c r="AG69" s="115">
        <v>22</v>
      </c>
      <c r="AH69" s="115">
        <v>209</v>
      </c>
      <c r="AI69" s="115">
        <v>556543</v>
      </c>
    </row>
    <row r="70" spans="1:35" ht="14.25" customHeight="1">
      <c r="A70" s="150" t="s">
        <v>221</v>
      </c>
      <c r="B70" s="77" t="s">
        <v>300</v>
      </c>
      <c r="C70" s="78" t="s">
        <v>302</v>
      </c>
      <c r="D70" s="116">
        <v>841</v>
      </c>
      <c r="E70" s="116">
        <v>423</v>
      </c>
      <c r="F70" s="116">
        <v>418</v>
      </c>
      <c r="G70" s="116">
        <v>960</v>
      </c>
      <c r="H70" s="116">
        <v>483</v>
      </c>
      <c r="I70" s="116">
        <v>477</v>
      </c>
      <c r="J70" s="116">
        <v>9881</v>
      </c>
      <c r="K70" s="116">
        <v>20226407</v>
      </c>
      <c r="L70" s="116">
        <v>3</v>
      </c>
      <c r="M70" s="116">
        <v>2</v>
      </c>
      <c r="N70" s="116">
        <v>1</v>
      </c>
      <c r="O70" s="116">
        <v>12</v>
      </c>
      <c r="P70" s="116">
        <v>7</v>
      </c>
      <c r="Q70" s="116">
        <v>5</v>
      </c>
      <c r="R70" s="116">
        <v>12</v>
      </c>
      <c r="S70" s="116">
        <v>232241</v>
      </c>
      <c r="T70" s="116">
        <v>15</v>
      </c>
      <c r="U70" s="116">
        <v>10</v>
      </c>
      <c r="V70" s="116">
        <v>5</v>
      </c>
      <c r="W70" s="116">
        <v>19</v>
      </c>
      <c r="X70" s="116">
        <v>12</v>
      </c>
      <c r="Y70" s="116">
        <v>7</v>
      </c>
      <c r="Z70" s="116">
        <v>146</v>
      </c>
      <c r="AA70" s="116">
        <v>1523250</v>
      </c>
      <c r="AB70" s="116">
        <v>10</v>
      </c>
      <c r="AC70" s="116">
        <v>6</v>
      </c>
      <c r="AD70" s="116">
        <v>4</v>
      </c>
      <c r="AE70" s="116">
        <v>39</v>
      </c>
      <c r="AF70" s="116">
        <v>17</v>
      </c>
      <c r="AG70" s="116">
        <v>22</v>
      </c>
      <c r="AH70" s="116">
        <v>209</v>
      </c>
      <c r="AI70" s="116">
        <v>556543</v>
      </c>
    </row>
    <row r="71" spans="1:35" ht="14.25" customHeight="1">
      <c r="A71" s="151"/>
      <c r="B71" s="79" t="s">
        <v>304</v>
      </c>
      <c r="C71" s="80" t="s">
        <v>495</v>
      </c>
      <c r="D71" s="116">
        <v>63</v>
      </c>
      <c r="E71" s="116">
        <v>37</v>
      </c>
      <c r="F71" s="116">
        <v>26</v>
      </c>
      <c r="G71" s="116">
        <v>79</v>
      </c>
      <c r="H71" s="116">
        <v>47</v>
      </c>
      <c r="I71" s="116">
        <v>32</v>
      </c>
      <c r="J71" s="116">
        <v>646</v>
      </c>
      <c r="K71" s="116">
        <v>1322362</v>
      </c>
      <c r="L71" s="116">
        <v>0</v>
      </c>
      <c r="M71" s="116">
        <v>0</v>
      </c>
      <c r="N71" s="116">
        <v>0</v>
      </c>
      <c r="O71" s="116">
        <v>0</v>
      </c>
      <c r="P71" s="116">
        <v>0</v>
      </c>
      <c r="Q71" s="116">
        <v>0</v>
      </c>
      <c r="R71" s="116">
        <v>0</v>
      </c>
      <c r="S71" s="116">
        <v>0</v>
      </c>
      <c r="T71" s="116">
        <v>0</v>
      </c>
      <c r="U71" s="116">
        <v>0</v>
      </c>
      <c r="V71" s="116">
        <v>0</v>
      </c>
      <c r="W71" s="116">
        <v>0</v>
      </c>
      <c r="X71" s="116">
        <v>0</v>
      </c>
      <c r="Y71" s="116">
        <v>0</v>
      </c>
      <c r="Z71" s="116">
        <v>0</v>
      </c>
      <c r="AA71" s="116">
        <v>0</v>
      </c>
      <c r="AB71" s="116">
        <v>0</v>
      </c>
      <c r="AC71" s="116">
        <v>0</v>
      </c>
      <c r="AD71" s="116">
        <v>0</v>
      </c>
      <c r="AE71" s="116">
        <v>0</v>
      </c>
      <c r="AF71" s="116">
        <v>0</v>
      </c>
      <c r="AG71" s="116">
        <v>0</v>
      </c>
      <c r="AH71" s="116">
        <v>0</v>
      </c>
      <c r="AI71" s="116">
        <v>0</v>
      </c>
    </row>
    <row r="72" spans="1:35" ht="14.25" customHeight="1">
      <c r="A72" s="99" t="s">
        <v>431</v>
      </c>
      <c r="B72" s="75" t="s">
        <v>296</v>
      </c>
      <c r="C72" s="76" t="s">
        <v>298</v>
      </c>
      <c r="D72" s="115">
        <v>1460</v>
      </c>
      <c r="E72" s="115">
        <v>750</v>
      </c>
      <c r="F72" s="115">
        <v>710</v>
      </c>
      <c r="G72" s="115">
        <v>1575</v>
      </c>
      <c r="H72" s="115">
        <v>804</v>
      </c>
      <c r="I72" s="115">
        <v>771</v>
      </c>
      <c r="J72" s="115">
        <v>17566</v>
      </c>
      <c r="K72" s="115">
        <v>35957602</v>
      </c>
      <c r="L72" s="115">
        <v>3</v>
      </c>
      <c r="M72" s="115">
        <v>1</v>
      </c>
      <c r="N72" s="115">
        <v>2</v>
      </c>
      <c r="O72" s="115">
        <v>12</v>
      </c>
      <c r="P72" s="115">
        <v>4</v>
      </c>
      <c r="Q72" s="115">
        <v>8</v>
      </c>
      <c r="R72" s="115">
        <v>13</v>
      </c>
      <c r="S72" s="115">
        <v>316451</v>
      </c>
      <c r="T72" s="115">
        <v>5</v>
      </c>
      <c r="U72" s="115">
        <v>4</v>
      </c>
      <c r="V72" s="115">
        <v>1</v>
      </c>
      <c r="W72" s="115">
        <v>40</v>
      </c>
      <c r="X72" s="115">
        <v>24</v>
      </c>
      <c r="Y72" s="115">
        <v>16</v>
      </c>
      <c r="Z72" s="115">
        <v>144</v>
      </c>
      <c r="AA72" s="115">
        <v>986650</v>
      </c>
      <c r="AB72" s="115">
        <v>4</v>
      </c>
      <c r="AC72" s="115">
        <v>1</v>
      </c>
      <c r="AD72" s="115">
        <v>3</v>
      </c>
      <c r="AE72" s="115">
        <v>22</v>
      </c>
      <c r="AF72" s="115">
        <v>13</v>
      </c>
      <c r="AG72" s="115">
        <v>9</v>
      </c>
      <c r="AH72" s="115">
        <v>100</v>
      </c>
      <c r="AI72" s="115">
        <v>300000</v>
      </c>
    </row>
    <row r="73" spans="1:35" ht="14.25" customHeight="1">
      <c r="A73" s="150" t="s">
        <v>222</v>
      </c>
      <c r="B73" s="77" t="s">
        <v>300</v>
      </c>
      <c r="C73" s="78" t="s">
        <v>302</v>
      </c>
      <c r="D73" s="116">
        <v>1440</v>
      </c>
      <c r="E73" s="116">
        <v>741</v>
      </c>
      <c r="F73" s="116">
        <v>699</v>
      </c>
      <c r="G73" s="116">
        <v>1555</v>
      </c>
      <c r="H73" s="116">
        <v>795</v>
      </c>
      <c r="I73" s="116">
        <v>760</v>
      </c>
      <c r="J73" s="116">
        <v>17351</v>
      </c>
      <c r="K73" s="116">
        <v>35517497</v>
      </c>
      <c r="L73" s="116">
        <v>3</v>
      </c>
      <c r="M73" s="116">
        <v>1</v>
      </c>
      <c r="N73" s="116">
        <v>2</v>
      </c>
      <c r="O73" s="116">
        <v>12</v>
      </c>
      <c r="P73" s="116">
        <v>4</v>
      </c>
      <c r="Q73" s="116">
        <v>8</v>
      </c>
      <c r="R73" s="116">
        <v>13</v>
      </c>
      <c r="S73" s="116">
        <v>316451</v>
      </c>
      <c r="T73" s="116">
        <v>5</v>
      </c>
      <c r="U73" s="116">
        <v>4</v>
      </c>
      <c r="V73" s="116">
        <v>1</v>
      </c>
      <c r="W73" s="116">
        <v>40</v>
      </c>
      <c r="X73" s="116">
        <v>24</v>
      </c>
      <c r="Y73" s="116">
        <v>16</v>
      </c>
      <c r="Z73" s="116">
        <v>144</v>
      </c>
      <c r="AA73" s="116">
        <v>986650</v>
      </c>
      <c r="AB73" s="116">
        <v>4</v>
      </c>
      <c r="AC73" s="116">
        <v>1</v>
      </c>
      <c r="AD73" s="116">
        <v>3</v>
      </c>
      <c r="AE73" s="116">
        <v>20</v>
      </c>
      <c r="AF73" s="116">
        <v>12</v>
      </c>
      <c r="AG73" s="116">
        <v>8</v>
      </c>
      <c r="AH73" s="116">
        <v>88</v>
      </c>
      <c r="AI73" s="116">
        <v>264000</v>
      </c>
    </row>
    <row r="74" spans="1:35" ht="14.25" customHeight="1">
      <c r="A74" s="151"/>
      <c r="B74" s="79" t="s">
        <v>304</v>
      </c>
      <c r="C74" s="80" t="s">
        <v>495</v>
      </c>
      <c r="D74" s="116">
        <v>20</v>
      </c>
      <c r="E74" s="116">
        <v>9</v>
      </c>
      <c r="F74" s="116">
        <v>11</v>
      </c>
      <c r="G74" s="116">
        <v>20</v>
      </c>
      <c r="H74" s="116">
        <v>9</v>
      </c>
      <c r="I74" s="116">
        <v>11</v>
      </c>
      <c r="J74" s="116">
        <v>215</v>
      </c>
      <c r="K74" s="116">
        <v>440105</v>
      </c>
      <c r="L74" s="116">
        <v>0</v>
      </c>
      <c r="M74" s="116">
        <v>0</v>
      </c>
      <c r="N74" s="116">
        <v>0</v>
      </c>
      <c r="O74" s="116">
        <v>0</v>
      </c>
      <c r="P74" s="116">
        <v>0</v>
      </c>
      <c r="Q74" s="116">
        <v>0</v>
      </c>
      <c r="R74" s="116">
        <v>0</v>
      </c>
      <c r="S74" s="116">
        <v>0</v>
      </c>
      <c r="T74" s="116">
        <v>0</v>
      </c>
      <c r="U74" s="116">
        <v>0</v>
      </c>
      <c r="V74" s="116">
        <v>0</v>
      </c>
      <c r="W74" s="116">
        <v>0</v>
      </c>
      <c r="X74" s="116">
        <v>0</v>
      </c>
      <c r="Y74" s="116">
        <v>0</v>
      </c>
      <c r="Z74" s="116">
        <v>0</v>
      </c>
      <c r="AA74" s="116">
        <v>0</v>
      </c>
      <c r="AB74" s="116">
        <v>0</v>
      </c>
      <c r="AC74" s="116">
        <v>0</v>
      </c>
      <c r="AD74" s="116">
        <v>0</v>
      </c>
      <c r="AE74" s="116">
        <v>2</v>
      </c>
      <c r="AF74" s="116">
        <v>1</v>
      </c>
      <c r="AG74" s="116">
        <v>1</v>
      </c>
      <c r="AH74" s="116">
        <v>12</v>
      </c>
      <c r="AI74" s="116">
        <v>36000</v>
      </c>
    </row>
    <row r="75" spans="1:35" ht="14.25" customHeight="1">
      <c r="A75" s="99" t="s">
        <v>432</v>
      </c>
      <c r="B75" s="75" t="s">
        <v>296</v>
      </c>
      <c r="C75" s="76" t="s">
        <v>298</v>
      </c>
      <c r="D75" s="115">
        <v>160</v>
      </c>
      <c r="E75" s="115">
        <v>81</v>
      </c>
      <c r="F75" s="115">
        <v>79</v>
      </c>
      <c r="G75" s="115">
        <v>170</v>
      </c>
      <c r="H75" s="115">
        <v>87</v>
      </c>
      <c r="I75" s="115">
        <v>83</v>
      </c>
      <c r="J75" s="115">
        <v>1783</v>
      </c>
      <c r="K75" s="115">
        <v>3649801</v>
      </c>
      <c r="L75" s="115">
        <v>12</v>
      </c>
      <c r="M75" s="115">
        <v>9</v>
      </c>
      <c r="N75" s="115">
        <v>3</v>
      </c>
      <c r="O75" s="115">
        <v>14</v>
      </c>
      <c r="P75" s="115">
        <v>10</v>
      </c>
      <c r="Q75" s="115">
        <v>4</v>
      </c>
      <c r="R75" s="115">
        <v>25</v>
      </c>
      <c r="S75" s="115">
        <v>1085462</v>
      </c>
      <c r="T75" s="115">
        <v>4</v>
      </c>
      <c r="U75" s="115">
        <v>1</v>
      </c>
      <c r="V75" s="115">
        <v>3</v>
      </c>
      <c r="W75" s="115">
        <v>6</v>
      </c>
      <c r="X75" s="115">
        <v>3</v>
      </c>
      <c r="Y75" s="115">
        <v>3</v>
      </c>
      <c r="Z75" s="115">
        <v>50</v>
      </c>
      <c r="AA75" s="115">
        <v>382500</v>
      </c>
      <c r="AB75" s="115">
        <v>2</v>
      </c>
      <c r="AC75" s="115">
        <v>2</v>
      </c>
      <c r="AD75" s="115">
        <v>0</v>
      </c>
      <c r="AE75" s="115">
        <v>3</v>
      </c>
      <c r="AF75" s="115">
        <v>3</v>
      </c>
      <c r="AG75" s="115">
        <v>0</v>
      </c>
      <c r="AH75" s="115">
        <v>24</v>
      </c>
      <c r="AI75" s="115">
        <v>72000</v>
      </c>
    </row>
    <row r="76" spans="1:35" ht="14.25" customHeight="1">
      <c r="A76" s="150" t="s">
        <v>224</v>
      </c>
      <c r="B76" s="77" t="s">
        <v>300</v>
      </c>
      <c r="C76" s="78" t="s">
        <v>302</v>
      </c>
      <c r="D76" s="116">
        <v>156</v>
      </c>
      <c r="E76" s="116">
        <v>79</v>
      </c>
      <c r="F76" s="116">
        <v>77</v>
      </c>
      <c r="G76" s="116">
        <v>163</v>
      </c>
      <c r="H76" s="116">
        <v>83</v>
      </c>
      <c r="I76" s="116">
        <v>80</v>
      </c>
      <c r="J76" s="116">
        <v>1752</v>
      </c>
      <c r="K76" s="116">
        <v>3586344</v>
      </c>
      <c r="L76" s="116">
        <v>12</v>
      </c>
      <c r="M76" s="116">
        <v>9</v>
      </c>
      <c r="N76" s="116">
        <v>3</v>
      </c>
      <c r="O76" s="116">
        <v>14</v>
      </c>
      <c r="P76" s="116">
        <v>10</v>
      </c>
      <c r="Q76" s="116">
        <v>4</v>
      </c>
      <c r="R76" s="116">
        <v>25</v>
      </c>
      <c r="S76" s="116">
        <v>1085462</v>
      </c>
      <c r="T76" s="116">
        <v>4</v>
      </c>
      <c r="U76" s="116">
        <v>1</v>
      </c>
      <c r="V76" s="116">
        <v>3</v>
      </c>
      <c r="W76" s="116">
        <v>6</v>
      </c>
      <c r="X76" s="116">
        <v>3</v>
      </c>
      <c r="Y76" s="116">
        <v>3</v>
      </c>
      <c r="Z76" s="116">
        <v>50</v>
      </c>
      <c r="AA76" s="116">
        <v>382500</v>
      </c>
      <c r="AB76" s="116">
        <v>2</v>
      </c>
      <c r="AC76" s="116">
        <v>2</v>
      </c>
      <c r="AD76" s="116">
        <v>0</v>
      </c>
      <c r="AE76" s="116">
        <v>3</v>
      </c>
      <c r="AF76" s="116">
        <v>3</v>
      </c>
      <c r="AG76" s="116">
        <v>0</v>
      </c>
      <c r="AH76" s="116">
        <v>24</v>
      </c>
      <c r="AI76" s="116">
        <v>72000</v>
      </c>
    </row>
    <row r="77" spans="1:35" ht="14.25" customHeight="1">
      <c r="A77" s="151"/>
      <c r="B77" s="79" t="s">
        <v>304</v>
      </c>
      <c r="C77" s="80" t="s">
        <v>495</v>
      </c>
      <c r="D77" s="116">
        <v>4</v>
      </c>
      <c r="E77" s="116">
        <v>2</v>
      </c>
      <c r="F77" s="116">
        <v>2</v>
      </c>
      <c r="G77" s="116">
        <v>7</v>
      </c>
      <c r="H77" s="116">
        <v>4</v>
      </c>
      <c r="I77" s="116">
        <v>3</v>
      </c>
      <c r="J77" s="116">
        <v>31</v>
      </c>
      <c r="K77" s="116">
        <v>63457</v>
      </c>
      <c r="L77" s="116">
        <v>0</v>
      </c>
      <c r="M77" s="116">
        <v>0</v>
      </c>
      <c r="N77" s="116">
        <v>0</v>
      </c>
      <c r="O77" s="116">
        <v>0</v>
      </c>
      <c r="P77" s="116">
        <v>0</v>
      </c>
      <c r="Q77" s="116">
        <v>0</v>
      </c>
      <c r="R77" s="116">
        <v>0</v>
      </c>
      <c r="S77" s="116">
        <v>0</v>
      </c>
      <c r="T77" s="116">
        <v>0</v>
      </c>
      <c r="U77" s="116">
        <v>0</v>
      </c>
      <c r="V77" s="116">
        <v>0</v>
      </c>
      <c r="W77" s="116">
        <v>0</v>
      </c>
      <c r="X77" s="116">
        <v>0</v>
      </c>
      <c r="Y77" s="116">
        <v>0</v>
      </c>
      <c r="Z77" s="116">
        <v>0</v>
      </c>
      <c r="AA77" s="116">
        <v>0</v>
      </c>
      <c r="AB77" s="116">
        <v>0</v>
      </c>
      <c r="AC77" s="116">
        <v>0</v>
      </c>
      <c r="AD77" s="116">
        <v>0</v>
      </c>
      <c r="AE77" s="116">
        <v>0</v>
      </c>
      <c r="AF77" s="116">
        <v>0</v>
      </c>
      <c r="AG77" s="116">
        <v>0</v>
      </c>
      <c r="AH77" s="116">
        <v>0</v>
      </c>
      <c r="AI77" s="116">
        <v>0</v>
      </c>
    </row>
    <row r="78" spans="1:35" ht="14.25" customHeight="1">
      <c r="A78" s="99" t="s">
        <v>433</v>
      </c>
      <c r="B78" s="75" t="s">
        <v>296</v>
      </c>
      <c r="C78" s="76" t="s">
        <v>298</v>
      </c>
      <c r="D78" s="115">
        <v>13</v>
      </c>
      <c r="E78" s="115">
        <v>5</v>
      </c>
      <c r="F78" s="115">
        <v>8</v>
      </c>
      <c r="G78" s="115">
        <v>14</v>
      </c>
      <c r="H78" s="115">
        <v>6</v>
      </c>
      <c r="I78" s="115">
        <v>8</v>
      </c>
      <c r="J78" s="115">
        <v>162</v>
      </c>
      <c r="K78" s="115">
        <v>349110</v>
      </c>
      <c r="L78" s="115">
        <v>0</v>
      </c>
      <c r="M78" s="115">
        <v>0</v>
      </c>
      <c r="N78" s="115">
        <v>0</v>
      </c>
      <c r="O78" s="115">
        <v>2</v>
      </c>
      <c r="P78" s="115">
        <v>1</v>
      </c>
      <c r="Q78" s="115">
        <v>1</v>
      </c>
      <c r="R78" s="115">
        <v>2</v>
      </c>
      <c r="S78" s="115">
        <v>1652</v>
      </c>
      <c r="T78" s="115">
        <v>0</v>
      </c>
      <c r="U78" s="115">
        <v>0</v>
      </c>
      <c r="V78" s="115">
        <v>0</v>
      </c>
      <c r="W78" s="115">
        <v>0</v>
      </c>
      <c r="X78" s="115">
        <v>0</v>
      </c>
      <c r="Y78" s="115">
        <v>0</v>
      </c>
      <c r="Z78" s="115">
        <v>0</v>
      </c>
      <c r="AA78" s="115">
        <v>0</v>
      </c>
      <c r="AB78" s="115">
        <v>1</v>
      </c>
      <c r="AC78" s="115">
        <v>1</v>
      </c>
      <c r="AD78" s="115">
        <v>0</v>
      </c>
      <c r="AE78" s="115">
        <v>1</v>
      </c>
      <c r="AF78" s="115">
        <v>1</v>
      </c>
      <c r="AG78" s="115">
        <v>0</v>
      </c>
      <c r="AH78" s="115">
        <v>3</v>
      </c>
      <c r="AI78" s="115">
        <v>9000</v>
      </c>
    </row>
    <row r="79" spans="1:35" ht="14.25" customHeight="1">
      <c r="A79" s="150" t="s">
        <v>225</v>
      </c>
      <c r="B79" s="77" t="s">
        <v>300</v>
      </c>
      <c r="C79" s="78" t="s">
        <v>302</v>
      </c>
      <c r="D79" s="116">
        <v>13</v>
      </c>
      <c r="E79" s="116">
        <v>5</v>
      </c>
      <c r="F79" s="116">
        <v>8</v>
      </c>
      <c r="G79" s="116">
        <v>14</v>
      </c>
      <c r="H79" s="116">
        <v>6</v>
      </c>
      <c r="I79" s="116">
        <v>8</v>
      </c>
      <c r="J79" s="116">
        <v>162</v>
      </c>
      <c r="K79" s="116">
        <v>349110</v>
      </c>
      <c r="L79" s="116">
        <v>0</v>
      </c>
      <c r="M79" s="116">
        <v>0</v>
      </c>
      <c r="N79" s="116">
        <v>0</v>
      </c>
      <c r="O79" s="116">
        <v>2</v>
      </c>
      <c r="P79" s="116">
        <v>1</v>
      </c>
      <c r="Q79" s="116">
        <v>1</v>
      </c>
      <c r="R79" s="116">
        <v>2</v>
      </c>
      <c r="S79" s="116">
        <v>1652</v>
      </c>
      <c r="T79" s="116">
        <v>0</v>
      </c>
      <c r="U79" s="116">
        <v>0</v>
      </c>
      <c r="V79" s="116">
        <v>0</v>
      </c>
      <c r="W79" s="116">
        <v>0</v>
      </c>
      <c r="X79" s="116">
        <v>0</v>
      </c>
      <c r="Y79" s="116">
        <v>0</v>
      </c>
      <c r="Z79" s="116">
        <v>0</v>
      </c>
      <c r="AA79" s="116">
        <v>0</v>
      </c>
      <c r="AB79" s="116">
        <v>1</v>
      </c>
      <c r="AC79" s="116">
        <v>1</v>
      </c>
      <c r="AD79" s="116">
        <v>0</v>
      </c>
      <c r="AE79" s="116">
        <v>1</v>
      </c>
      <c r="AF79" s="116">
        <v>1</v>
      </c>
      <c r="AG79" s="116">
        <v>0</v>
      </c>
      <c r="AH79" s="116">
        <v>3</v>
      </c>
      <c r="AI79" s="116">
        <v>9000</v>
      </c>
    </row>
    <row r="80" spans="1:35" ht="14.25" customHeight="1">
      <c r="A80" s="151"/>
      <c r="B80" s="79" t="s">
        <v>304</v>
      </c>
      <c r="C80" s="80" t="s">
        <v>495</v>
      </c>
      <c r="D80" s="117">
        <v>0</v>
      </c>
      <c r="E80" s="117">
        <v>0</v>
      </c>
      <c r="F80" s="117">
        <v>0</v>
      </c>
      <c r="G80" s="117">
        <v>0</v>
      </c>
      <c r="H80" s="117">
        <v>0</v>
      </c>
      <c r="I80" s="117">
        <v>0</v>
      </c>
      <c r="J80" s="117">
        <v>0</v>
      </c>
      <c r="K80" s="117">
        <v>0</v>
      </c>
      <c r="L80" s="117">
        <v>0</v>
      </c>
      <c r="M80" s="117">
        <v>0</v>
      </c>
      <c r="N80" s="117">
        <v>0</v>
      </c>
      <c r="O80" s="117">
        <v>0</v>
      </c>
      <c r="P80" s="117">
        <v>0</v>
      </c>
      <c r="Q80" s="117">
        <v>0</v>
      </c>
      <c r="R80" s="117">
        <v>0</v>
      </c>
      <c r="S80" s="117">
        <v>0</v>
      </c>
      <c r="T80" s="117">
        <v>0</v>
      </c>
      <c r="U80" s="117">
        <v>0</v>
      </c>
      <c r="V80" s="117">
        <v>0</v>
      </c>
      <c r="W80" s="117">
        <v>0</v>
      </c>
      <c r="X80" s="117">
        <v>0</v>
      </c>
      <c r="Y80" s="117">
        <v>0</v>
      </c>
      <c r="Z80" s="117">
        <v>0</v>
      </c>
      <c r="AA80" s="117">
        <v>0</v>
      </c>
      <c r="AB80" s="117">
        <v>0</v>
      </c>
      <c r="AC80" s="117">
        <v>0</v>
      </c>
      <c r="AD80" s="117">
        <v>0</v>
      </c>
      <c r="AE80" s="117">
        <v>0</v>
      </c>
      <c r="AF80" s="117">
        <v>0</v>
      </c>
      <c r="AG80" s="117">
        <v>0</v>
      </c>
      <c r="AH80" s="117">
        <v>0</v>
      </c>
      <c r="AI80" s="117">
        <v>0</v>
      </c>
    </row>
    <row r="81" spans="1:35" ht="17.25" customHeight="1">
      <c r="A81" s="118" t="s">
        <v>389</v>
      </c>
      <c r="B81" s="118"/>
      <c r="C81" s="118"/>
      <c r="D81"/>
      <c r="E81"/>
      <c r="F81"/>
      <c r="G81"/>
      <c r="H81"/>
      <c r="I81"/>
      <c r="J81"/>
      <c r="K81"/>
      <c r="L81"/>
      <c r="M81"/>
      <c r="N81"/>
      <c r="O81"/>
      <c r="P81"/>
      <c r="Q81"/>
      <c r="R81"/>
      <c r="S81"/>
      <c r="T81"/>
      <c r="U81"/>
      <c r="V81"/>
      <c r="W81"/>
      <c r="X81"/>
      <c r="Y81"/>
      <c r="Z81"/>
      <c r="AA81"/>
      <c r="AB81"/>
      <c r="AC81"/>
      <c r="AD81"/>
      <c r="AE81"/>
      <c r="AF81"/>
      <c r="AG81"/>
      <c r="AH81"/>
      <c r="AI81"/>
    </row>
    <row r="82" spans="1:35" ht="12.75">
      <c r="A82" s="94" t="s">
        <v>226</v>
      </c>
      <c r="B82" s="118"/>
      <c r="C82" s="118"/>
      <c r="D82"/>
      <c r="E82"/>
      <c r="F82"/>
      <c r="G82"/>
      <c r="H82"/>
      <c r="I82"/>
      <c r="J82"/>
      <c r="K82"/>
      <c r="L82"/>
      <c r="M82"/>
      <c r="N82"/>
      <c r="O82"/>
      <c r="P82"/>
      <c r="Q82"/>
      <c r="R82" s="119"/>
      <c r="S82" s="119"/>
      <c r="T82" s="119"/>
      <c r="U82"/>
      <c r="V82"/>
      <c r="W82"/>
      <c r="X82"/>
      <c r="Y82"/>
      <c r="Z82"/>
      <c r="AA82"/>
      <c r="AB82"/>
      <c r="AC82"/>
      <c r="AD82"/>
      <c r="AE82"/>
      <c r="AF82"/>
      <c r="AG82"/>
      <c r="AH82" s="120"/>
      <c r="AI82"/>
    </row>
    <row r="83" spans="1:35" ht="14.25">
      <c r="A83" s="121" t="s">
        <v>501</v>
      </c>
      <c r="B83" s="118"/>
      <c r="C83" s="118"/>
      <c r="D83"/>
      <c r="E83"/>
      <c r="F83"/>
      <c r="G83"/>
      <c r="H83"/>
      <c r="I83"/>
      <c r="J83"/>
      <c r="K83"/>
      <c r="L83"/>
      <c r="M83"/>
      <c r="N83"/>
      <c r="O83"/>
      <c r="P83"/>
      <c r="Q83"/>
      <c r="R83"/>
      <c r="S83"/>
      <c r="T83"/>
      <c r="U83"/>
      <c r="V83"/>
      <c r="W83"/>
      <c r="X83"/>
      <c r="Y83"/>
      <c r="Z83"/>
      <c r="AA83"/>
      <c r="AB83"/>
      <c r="AC83"/>
      <c r="AD83"/>
      <c r="AE83"/>
      <c r="AF83"/>
      <c r="AG83"/>
      <c r="AH83" s="120"/>
      <c r="AI83"/>
    </row>
    <row r="84" spans="1:35" ht="12.75">
      <c r="A84" s="95"/>
    </row>
  </sheetData>
  <mergeCells count="68">
    <mergeCell ref="A76:A77"/>
    <mergeCell ref="A79:A80"/>
    <mergeCell ref="A58:A59"/>
    <mergeCell ref="A61:A62"/>
    <mergeCell ref="A64:A65"/>
    <mergeCell ref="A67:A68"/>
    <mergeCell ref="A70:A71"/>
    <mergeCell ref="A73:A74"/>
    <mergeCell ref="A55:A56"/>
    <mergeCell ref="A22:A23"/>
    <mergeCell ref="A25:A26"/>
    <mergeCell ref="A28:A29"/>
    <mergeCell ref="A31:A32"/>
    <mergeCell ref="A34:A35"/>
    <mergeCell ref="A37:A38"/>
    <mergeCell ref="A40:A41"/>
    <mergeCell ref="A43:A44"/>
    <mergeCell ref="A46:A47"/>
    <mergeCell ref="A49:A50"/>
    <mergeCell ref="A52:A53"/>
    <mergeCell ref="AE9:AE11"/>
    <mergeCell ref="AF9:AF11"/>
    <mergeCell ref="AG9:AG11"/>
    <mergeCell ref="A13:A14"/>
    <mergeCell ref="A16:A17"/>
    <mergeCell ref="AC9:AC11"/>
    <mergeCell ref="AD9:AD11"/>
    <mergeCell ref="AB9:AB11"/>
    <mergeCell ref="I9:I11"/>
    <mergeCell ref="L9:L11"/>
    <mergeCell ref="M9:M11"/>
    <mergeCell ref="N9:N11"/>
    <mergeCell ref="O9:O11"/>
    <mergeCell ref="P9:P11"/>
    <mergeCell ref="AA7:AA11"/>
    <mergeCell ref="AB7:AD8"/>
    <mergeCell ref="A19:A20"/>
    <mergeCell ref="W9:W11"/>
    <mergeCell ref="X9:X11"/>
    <mergeCell ref="Y9:Y11"/>
    <mergeCell ref="A4:C11"/>
    <mergeCell ref="H9:H11"/>
    <mergeCell ref="O7:Q8"/>
    <mergeCell ref="R7:R11"/>
    <mergeCell ref="S7:S11"/>
    <mergeCell ref="T7:V8"/>
    <mergeCell ref="D4:K6"/>
    <mergeCell ref="L4:S6"/>
    <mergeCell ref="T4:AA6"/>
    <mergeCell ref="U9:U11"/>
    <mergeCell ref="V9:V11"/>
    <mergeCell ref="W7:Y8"/>
    <mergeCell ref="AB4:AI6"/>
    <mergeCell ref="D7:F8"/>
    <mergeCell ref="G7:I8"/>
    <mergeCell ref="J7:J11"/>
    <mergeCell ref="K7:K11"/>
    <mergeCell ref="L7:N8"/>
    <mergeCell ref="AE7:AG8"/>
    <mergeCell ref="AH7:AH11"/>
    <mergeCell ref="AI7:AI11"/>
    <mergeCell ref="D9:D11"/>
    <mergeCell ref="E9:E11"/>
    <mergeCell ref="F9:F11"/>
    <mergeCell ref="G9:G11"/>
    <mergeCell ref="Z7:Z11"/>
    <mergeCell ref="Q9:Q11"/>
    <mergeCell ref="T9:T11"/>
  </mergeCells>
  <phoneticPr fontId="6" type="noConversion"/>
  <printOptions horizontalCentered="1"/>
  <pageMargins left="0.43307086614173229" right="0.33" top="0.62992125984251968" bottom="0.59055118110236227" header="0.31496062992125984" footer="0.23622047244094491"/>
  <pageSetup paperSize="9" scale="80" fitToWidth="2" fitToHeight="2" orientation="landscape" r:id="rId1"/>
  <headerFooter alignWithMargins="0">
    <oddHeader>&amp;L&amp;"微軟正黑體,標準"&amp;16 兒童及少年福利服務&amp;R&amp;"微軟正黑體,標準"本表共&amp;N頁，第&amp;P頁</oddHeader>
  </headerFooter>
  <rowBreaks count="1" manualBreakCount="1">
    <brk id="44" max="7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223"/>
  <sheetViews>
    <sheet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33" width="13" style="49" customWidth="1"/>
    <col min="34" max="34" width="13" style="57" customWidth="1"/>
    <col min="35" max="35" width="13" style="49" customWidth="1"/>
    <col min="36" max="16384" width="9.33203125" style="49"/>
  </cols>
  <sheetData>
    <row r="1" spans="1:35" s="66" customFormat="1" ht="21">
      <c r="A1" s="96" t="s">
        <v>475</v>
      </c>
      <c r="B1" s="72"/>
      <c r="C1" s="72"/>
      <c r="D1" s="65"/>
      <c r="E1" s="65"/>
      <c r="F1" s="65"/>
      <c r="G1" s="65"/>
      <c r="H1" s="65"/>
      <c r="I1" s="65"/>
      <c r="J1" s="65"/>
      <c r="K1" s="65"/>
      <c r="L1" s="67" t="str">
        <f t="shared" ref="J1:N3" si="0">IF(L12=SUM(L15,L18,L24,L27,L30,L33,L21,L36,L39,L42,L45,L48,L51,L54,L57,L60,L63,L66,L69,L72,L75,L78),"","*")</f>
        <v/>
      </c>
      <c r="M1" s="67" t="str">
        <f t="shared" si="0"/>
        <v/>
      </c>
      <c r="N1" s="67" t="str">
        <f t="shared" si="0"/>
        <v/>
      </c>
      <c r="O1" s="67"/>
      <c r="P1" s="67"/>
      <c r="Q1" s="67"/>
      <c r="R1" s="67" t="str">
        <f t="shared" ref="R1:V3" si="1">IF(R12=SUM(R15,R18,R24,R27,R30,R33,R21,R36,R39,R42,R45,R48,R51,R54,R57,R60,R63,R66,R69,R72,R75,R78),"","*")</f>
        <v/>
      </c>
      <c r="S1" s="67" t="str">
        <f t="shared" si="1"/>
        <v/>
      </c>
      <c r="T1" s="67" t="str">
        <f t="shared" si="1"/>
        <v/>
      </c>
      <c r="U1" s="67" t="str">
        <f t="shared" si="1"/>
        <v/>
      </c>
      <c r="V1" s="67" t="str">
        <f t="shared" si="1"/>
        <v/>
      </c>
      <c r="W1" s="67"/>
      <c r="X1" s="67"/>
      <c r="Y1" s="67"/>
      <c r="Z1" s="67" t="str">
        <f t="shared" ref="Z1:AD3" si="2">IF(Z12=SUM(Z15,Z18,Z24,Z27,Z30,Z33,Z21,Z36,Z39,Z42,Z45,Z48,Z51,Z54,Z57,Z60,Z63,Z66,Z69,Z72,Z75,Z78),"","*")</f>
        <v/>
      </c>
      <c r="AA1" s="67" t="str">
        <f t="shared" si="2"/>
        <v/>
      </c>
      <c r="AB1" s="67" t="str">
        <f t="shared" si="2"/>
        <v/>
      </c>
      <c r="AC1" s="67" t="str">
        <f t="shared" si="2"/>
        <v/>
      </c>
      <c r="AD1" s="67" t="str">
        <f t="shared" si="2"/>
        <v/>
      </c>
      <c r="AE1" s="67"/>
      <c r="AF1" s="67"/>
      <c r="AG1" s="67"/>
      <c r="AH1" s="67" t="str">
        <f t="shared" ref="AH1:AI3" si="3">IF(AH12=SUM(AH15,AH18,AH24,AH27,AH30,AH33,AH21,AH36,AH39,AH42,AH45,AH48,AH51,AH54,AH57,AH60,AH63,AH66,AH69,AH72,AH75,AH78),"","*")</f>
        <v/>
      </c>
      <c r="AI1" s="67" t="str">
        <f t="shared" si="3"/>
        <v/>
      </c>
    </row>
    <row r="2" spans="1:35" ht="15.75" customHeight="1">
      <c r="A2" s="49"/>
      <c r="B2" s="73"/>
      <c r="C2" s="73"/>
      <c r="D2" s="67" t="str">
        <f t="shared" ref="D2:F3" si="4">IF(D13=SUM(D16,D19,D25,D28,D31,D34,D22,D37,D40,D43,D46,D49,D52,D55,D58,D61,D64,D67,D70,D73,D76,D79),"","*")</f>
        <v/>
      </c>
      <c r="E2" s="67" t="str">
        <f t="shared" si="4"/>
        <v/>
      </c>
      <c r="F2" s="67" t="str">
        <f t="shared" si="4"/>
        <v/>
      </c>
      <c r="G2" s="67"/>
      <c r="H2" s="67"/>
      <c r="I2" s="67"/>
      <c r="J2" s="67" t="str">
        <f t="shared" si="0"/>
        <v/>
      </c>
      <c r="K2" s="67" t="str">
        <f t="shared" si="0"/>
        <v/>
      </c>
      <c r="L2" s="67" t="str">
        <f t="shared" si="0"/>
        <v/>
      </c>
      <c r="M2" s="67" t="str">
        <f t="shared" si="0"/>
        <v/>
      </c>
      <c r="N2" s="67" t="str">
        <f t="shared" si="0"/>
        <v/>
      </c>
      <c r="O2" s="67"/>
      <c r="P2" s="67"/>
      <c r="Q2" s="67"/>
      <c r="R2" s="67" t="str">
        <f t="shared" si="1"/>
        <v/>
      </c>
      <c r="S2" s="67" t="str">
        <f t="shared" si="1"/>
        <v/>
      </c>
      <c r="T2" s="67" t="str">
        <f t="shared" si="1"/>
        <v/>
      </c>
      <c r="U2" s="67" t="str">
        <f t="shared" si="1"/>
        <v/>
      </c>
      <c r="V2" s="67" t="str">
        <f t="shared" si="1"/>
        <v/>
      </c>
      <c r="W2" s="67"/>
      <c r="X2" s="67"/>
      <c r="Y2" s="67"/>
      <c r="Z2" s="67" t="str">
        <f t="shared" si="2"/>
        <v/>
      </c>
      <c r="AA2" s="67" t="str">
        <f t="shared" si="2"/>
        <v/>
      </c>
      <c r="AB2" s="67" t="str">
        <f t="shared" si="2"/>
        <v/>
      </c>
      <c r="AC2" s="67" t="str">
        <f t="shared" si="2"/>
        <v/>
      </c>
      <c r="AD2" s="67" t="str">
        <f t="shared" si="2"/>
        <v/>
      </c>
      <c r="AE2" s="67"/>
      <c r="AF2" s="67"/>
      <c r="AG2" s="67"/>
      <c r="AH2" s="67" t="str">
        <f t="shared" si="3"/>
        <v/>
      </c>
      <c r="AI2" s="67" t="str">
        <f t="shared" si="3"/>
        <v/>
      </c>
    </row>
    <row r="3" spans="1:35" ht="15" customHeight="1">
      <c r="A3" s="108" t="s">
        <v>484</v>
      </c>
      <c r="B3" s="74"/>
      <c r="C3" s="74"/>
      <c r="D3" s="68" t="str">
        <f t="shared" si="4"/>
        <v/>
      </c>
      <c r="E3" s="68" t="str">
        <f t="shared" si="4"/>
        <v/>
      </c>
      <c r="F3" s="68" t="str">
        <f t="shared" si="4"/>
        <v/>
      </c>
      <c r="G3" s="68"/>
      <c r="H3" s="68"/>
      <c r="I3" s="68"/>
      <c r="J3" s="68" t="str">
        <f t="shared" si="0"/>
        <v/>
      </c>
      <c r="K3" s="68" t="str">
        <f t="shared" si="0"/>
        <v/>
      </c>
      <c r="L3" s="68" t="str">
        <f t="shared" si="0"/>
        <v/>
      </c>
      <c r="M3" s="68" t="str">
        <f t="shared" si="0"/>
        <v/>
      </c>
      <c r="N3" s="68" t="str">
        <f t="shared" si="0"/>
        <v/>
      </c>
      <c r="O3" s="68"/>
      <c r="P3" s="68"/>
      <c r="Q3" s="68"/>
      <c r="R3" s="68" t="str">
        <f t="shared" si="1"/>
        <v/>
      </c>
      <c r="S3" s="68" t="str">
        <f t="shared" si="1"/>
        <v/>
      </c>
      <c r="T3" s="68" t="str">
        <f t="shared" si="1"/>
        <v/>
      </c>
      <c r="U3" s="68" t="str">
        <f t="shared" si="1"/>
        <v/>
      </c>
      <c r="V3" s="68" t="str">
        <f t="shared" si="1"/>
        <v/>
      </c>
      <c r="W3" s="68"/>
      <c r="X3" s="68"/>
      <c r="Y3" s="68"/>
      <c r="Z3" s="68" t="str">
        <f t="shared" si="2"/>
        <v/>
      </c>
      <c r="AA3" s="68" t="str">
        <f t="shared" si="2"/>
        <v/>
      </c>
      <c r="AB3" s="68" t="str">
        <f t="shared" si="2"/>
        <v/>
      </c>
      <c r="AC3" s="68" t="str">
        <f t="shared" si="2"/>
        <v/>
      </c>
      <c r="AD3" s="68" t="str">
        <f t="shared" si="2"/>
        <v/>
      </c>
      <c r="AE3" s="68"/>
      <c r="AF3" s="68"/>
      <c r="AG3" s="68"/>
      <c r="AH3" s="68" t="str">
        <f t="shared" si="3"/>
        <v/>
      </c>
      <c r="AI3" s="68" t="str">
        <f t="shared" si="3"/>
        <v/>
      </c>
    </row>
    <row r="4" spans="1:35" s="51" customFormat="1" ht="22.5" customHeight="1">
      <c r="A4" s="138" t="s">
        <v>309</v>
      </c>
      <c r="B4" s="158"/>
      <c r="C4" s="159"/>
      <c r="D4" s="138" t="s">
        <v>310</v>
      </c>
      <c r="E4" s="139"/>
      <c r="F4" s="139"/>
      <c r="G4" s="139"/>
      <c r="H4" s="139"/>
      <c r="I4" s="139"/>
      <c r="J4" s="139"/>
      <c r="K4" s="147"/>
      <c r="L4" s="167" t="s">
        <v>478</v>
      </c>
      <c r="M4" s="139"/>
      <c r="N4" s="139"/>
      <c r="O4" s="139"/>
      <c r="P4" s="139"/>
      <c r="Q4" s="139"/>
      <c r="R4" s="139"/>
      <c r="S4" s="147"/>
      <c r="T4" s="138" t="s">
        <v>261</v>
      </c>
      <c r="U4" s="139"/>
      <c r="V4" s="139"/>
      <c r="W4" s="139"/>
      <c r="X4" s="139"/>
      <c r="Y4" s="139"/>
      <c r="Z4" s="139"/>
      <c r="AA4" s="147"/>
      <c r="AB4" s="167" t="s">
        <v>479</v>
      </c>
      <c r="AC4" s="139"/>
      <c r="AD4" s="139"/>
      <c r="AE4" s="139"/>
      <c r="AF4" s="139"/>
      <c r="AG4" s="139"/>
      <c r="AH4" s="139"/>
      <c r="AI4" s="139"/>
    </row>
    <row r="5" spans="1:35" s="51" customFormat="1" ht="22.5" customHeight="1">
      <c r="A5" s="162"/>
      <c r="B5" s="165"/>
      <c r="C5" s="156"/>
      <c r="D5" s="140"/>
      <c r="E5" s="166"/>
      <c r="F5" s="166"/>
      <c r="G5" s="166"/>
      <c r="H5" s="166"/>
      <c r="I5" s="166"/>
      <c r="J5" s="166"/>
      <c r="K5" s="149"/>
      <c r="L5" s="140"/>
      <c r="M5" s="166"/>
      <c r="N5" s="166"/>
      <c r="O5" s="166"/>
      <c r="P5" s="166"/>
      <c r="Q5" s="166"/>
      <c r="R5" s="166"/>
      <c r="S5" s="149"/>
      <c r="T5" s="140"/>
      <c r="U5" s="166"/>
      <c r="V5" s="166"/>
      <c r="W5" s="166"/>
      <c r="X5" s="166"/>
      <c r="Y5" s="166"/>
      <c r="Z5" s="166"/>
      <c r="AA5" s="149"/>
      <c r="AB5" s="140"/>
      <c r="AC5" s="166"/>
      <c r="AD5" s="166"/>
      <c r="AE5" s="166"/>
      <c r="AF5" s="166"/>
      <c r="AG5" s="166"/>
      <c r="AH5" s="166"/>
      <c r="AI5" s="166"/>
    </row>
    <row r="6" spans="1:35" s="51" customFormat="1" ht="11.25" customHeight="1">
      <c r="A6" s="162"/>
      <c r="B6" s="165"/>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5"/>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5"/>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5"/>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5"/>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105" t="s">
        <v>278</v>
      </c>
      <c r="B12" s="75" t="s">
        <v>296</v>
      </c>
      <c r="C12" s="76" t="s">
        <v>298</v>
      </c>
      <c r="D12" s="70">
        <v>98142</v>
      </c>
      <c r="E12" s="70">
        <v>49836</v>
      </c>
      <c r="F12" s="70">
        <v>48306</v>
      </c>
      <c r="G12" s="70">
        <v>115978</v>
      </c>
      <c r="H12" s="70">
        <v>58227</v>
      </c>
      <c r="I12" s="70">
        <v>57751</v>
      </c>
      <c r="J12" s="70">
        <v>1157898</v>
      </c>
      <c r="K12" s="70">
        <v>2423920410</v>
      </c>
      <c r="L12" s="70">
        <v>4033</v>
      </c>
      <c r="M12" s="70">
        <v>2413</v>
      </c>
      <c r="N12" s="70">
        <v>1620</v>
      </c>
      <c r="O12" s="70">
        <v>8840</v>
      </c>
      <c r="P12" s="70">
        <v>5092</v>
      </c>
      <c r="Q12" s="70">
        <v>3748</v>
      </c>
      <c r="R12" s="70">
        <v>16056</v>
      </c>
      <c r="S12" s="70">
        <v>142400564</v>
      </c>
      <c r="T12" s="70">
        <v>1074</v>
      </c>
      <c r="U12" s="70">
        <v>583</v>
      </c>
      <c r="V12" s="70">
        <v>491</v>
      </c>
      <c r="W12" s="70">
        <v>2948</v>
      </c>
      <c r="X12" s="70">
        <v>1629</v>
      </c>
      <c r="Y12" s="70">
        <v>1319</v>
      </c>
      <c r="Z12" s="70">
        <v>10802</v>
      </c>
      <c r="AA12" s="70">
        <v>79255157</v>
      </c>
      <c r="AB12" s="70">
        <v>1324</v>
      </c>
      <c r="AC12" s="70">
        <v>665</v>
      </c>
      <c r="AD12" s="70">
        <v>659</v>
      </c>
      <c r="AE12" s="70">
        <v>3567</v>
      </c>
      <c r="AF12" s="70">
        <v>1852</v>
      </c>
      <c r="AG12" s="70">
        <v>1715</v>
      </c>
      <c r="AH12" s="70">
        <v>19753</v>
      </c>
      <c r="AI12" s="70">
        <v>57281519</v>
      </c>
    </row>
    <row r="13" spans="1:35" ht="14.25" customHeight="1">
      <c r="A13" s="154" t="s">
        <v>201</v>
      </c>
      <c r="B13" s="77" t="s">
        <v>300</v>
      </c>
      <c r="C13" s="78" t="s">
        <v>302</v>
      </c>
      <c r="D13" s="52">
        <v>89708</v>
      </c>
      <c r="E13" s="52">
        <v>45535</v>
      </c>
      <c r="F13" s="52">
        <v>44173</v>
      </c>
      <c r="G13" s="52">
        <v>106096</v>
      </c>
      <c r="H13" s="52">
        <v>53213</v>
      </c>
      <c r="I13" s="52">
        <v>52883</v>
      </c>
      <c r="J13" s="52">
        <v>1060854</v>
      </c>
      <c r="K13" s="52">
        <v>2216504181</v>
      </c>
      <c r="L13" s="52">
        <v>3996</v>
      </c>
      <c r="M13" s="52">
        <v>2395</v>
      </c>
      <c r="N13" s="52">
        <v>1601</v>
      </c>
      <c r="O13" s="52">
        <v>8735</v>
      </c>
      <c r="P13" s="52">
        <v>5035</v>
      </c>
      <c r="Q13" s="52">
        <v>3700</v>
      </c>
      <c r="R13" s="52">
        <v>15939</v>
      </c>
      <c r="S13" s="52">
        <v>140722614</v>
      </c>
      <c r="T13" s="52">
        <v>1060</v>
      </c>
      <c r="U13" s="52">
        <v>577</v>
      </c>
      <c r="V13" s="52">
        <v>483</v>
      </c>
      <c r="W13" s="52">
        <v>2914</v>
      </c>
      <c r="X13" s="52">
        <v>1612</v>
      </c>
      <c r="Y13" s="52">
        <v>1302</v>
      </c>
      <c r="Z13" s="52">
        <v>10635</v>
      </c>
      <c r="AA13" s="52">
        <v>78106849</v>
      </c>
      <c r="AB13" s="52">
        <v>1213</v>
      </c>
      <c r="AC13" s="52">
        <v>619</v>
      </c>
      <c r="AD13" s="52">
        <v>594</v>
      </c>
      <c r="AE13" s="52">
        <v>3296</v>
      </c>
      <c r="AF13" s="52">
        <v>1723</v>
      </c>
      <c r="AG13" s="52">
        <v>1573</v>
      </c>
      <c r="AH13" s="52">
        <v>18184</v>
      </c>
      <c r="AI13" s="52">
        <v>52731479</v>
      </c>
    </row>
    <row r="14" spans="1:35" ht="14.25" customHeight="1">
      <c r="A14" s="155"/>
      <c r="B14" s="77" t="s">
        <v>304</v>
      </c>
      <c r="C14" s="78" t="s">
        <v>305</v>
      </c>
      <c r="D14" s="52">
        <v>8434</v>
      </c>
      <c r="E14" s="52">
        <v>4301</v>
      </c>
      <c r="F14" s="52">
        <v>4133</v>
      </c>
      <c r="G14" s="52">
        <v>9882</v>
      </c>
      <c r="H14" s="52">
        <v>5014</v>
      </c>
      <c r="I14" s="52">
        <v>4868</v>
      </c>
      <c r="J14" s="52">
        <v>97044</v>
      </c>
      <c r="K14" s="52">
        <v>207416229</v>
      </c>
      <c r="L14" s="52">
        <v>37</v>
      </c>
      <c r="M14" s="52">
        <v>18</v>
      </c>
      <c r="N14" s="52">
        <v>19</v>
      </c>
      <c r="O14" s="52">
        <v>105</v>
      </c>
      <c r="P14" s="52">
        <v>57</v>
      </c>
      <c r="Q14" s="52">
        <v>48</v>
      </c>
      <c r="R14" s="52">
        <v>117</v>
      </c>
      <c r="S14" s="52">
        <v>1677950</v>
      </c>
      <c r="T14" s="52">
        <v>14</v>
      </c>
      <c r="U14" s="52">
        <v>6</v>
      </c>
      <c r="V14" s="52">
        <v>8</v>
      </c>
      <c r="W14" s="52">
        <v>34</v>
      </c>
      <c r="X14" s="52">
        <v>17</v>
      </c>
      <c r="Y14" s="52">
        <v>17</v>
      </c>
      <c r="Z14" s="52">
        <v>167</v>
      </c>
      <c r="AA14" s="52">
        <v>1148308</v>
      </c>
      <c r="AB14" s="52">
        <v>111</v>
      </c>
      <c r="AC14" s="52">
        <v>46</v>
      </c>
      <c r="AD14" s="52">
        <v>65</v>
      </c>
      <c r="AE14" s="52">
        <v>271</v>
      </c>
      <c r="AF14" s="52">
        <v>129</v>
      </c>
      <c r="AG14" s="52">
        <v>142</v>
      </c>
      <c r="AH14" s="52">
        <v>1569</v>
      </c>
      <c r="AI14" s="52">
        <v>4550040</v>
      </c>
    </row>
    <row r="15" spans="1:35" ht="14.25" customHeight="1">
      <c r="A15" s="99" t="s">
        <v>434</v>
      </c>
      <c r="B15" s="75" t="s">
        <v>296</v>
      </c>
      <c r="C15" s="76" t="s">
        <v>298</v>
      </c>
      <c r="D15" s="70">
        <v>24882</v>
      </c>
      <c r="E15" s="70">
        <v>12690</v>
      </c>
      <c r="F15" s="70">
        <v>12192</v>
      </c>
      <c r="G15" s="70">
        <v>28663</v>
      </c>
      <c r="H15" s="70">
        <v>14045</v>
      </c>
      <c r="I15" s="70">
        <v>14618</v>
      </c>
      <c r="J15" s="70">
        <v>299626</v>
      </c>
      <c r="K15" s="70">
        <v>619068757</v>
      </c>
      <c r="L15" s="70">
        <v>1265</v>
      </c>
      <c r="M15" s="70">
        <v>648</v>
      </c>
      <c r="N15" s="70">
        <v>617</v>
      </c>
      <c r="O15" s="70">
        <v>3638</v>
      </c>
      <c r="P15" s="70">
        <v>1985</v>
      </c>
      <c r="Q15" s="70">
        <v>1653</v>
      </c>
      <c r="R15" s="70">
        <v>6494</v>
      </c>
      <c r="S15" s="70">
        <v>39063569</v>
      </c>
      <c r="T15" s="70">
        <v>168</v>
      </c>
      <c r="U15" s="70">
        <v>94</v>
      </c>
      <c r="V15" s="70">
        <v>74</v>
      </c>
      <c r="W15" s="70">
        <v>266</v>
      </c>
      <c r="X15" s="70">
        <v>151</v>
      </c>
      <c r="Y15" s="70">
        <v>115</v>
      </c>
      <c r="Z15" s="70">
        <v>1784</v>
      </c>
      <c r="AA15" s="70">
        <v>12163950</v>
      </c>
      <c r="AB15" s="70">
        <v>99</v>
      </c>
      <c r="AC15" s="70">
        <v>58</v>
      </c>
      <c r="AD15" s="70">
        <v>41</v>
      </c>
      <c r="AE15" s="70">
        <v>559</v>
      </c>
      <c r="AF15" s="70">
        <v>296</v>
      </c>
      <c r="AG15" s="70">
        <v>263</v>
      </c>
      <c r="AH15" s="70">
        <v>3747</v>
      </c>
      <c r="AI15" s="70">
        <v>10844145</v>
      </c>
    </row>
    <row r="16" spans="1:35" ht="14.25" customHeight="1">
      <c r="A16" s="150" t="s">
        <v>202</v>
      </c>
      <c r="B16" s="77" t="s">
        <v>300</v>
      </c>
      <c r="C16" s="78" t="s">
        <v>302</v>
      </c>
      <c r="D16" s="52">
        <v>23638</v>
      </c>
      <c r="E16" s="52">
        <v>12056</v>
      </c>
      <c r="F16" s="52">
        <v>11582</v>
      </c>
      <c r="G16" s="52">
        <v>27230</v>
      </c>
      <c r="H16" s="52">
        <v>13343</v>
      </c>
      <c r="I16" s="52">
        <v>13887</v>
      </c>
      <c r="J16" s="52">
        <v>284645</v>
      </c>
      <c r="K16" s="52">
        <v>588115318</v>
      </c>
      <c r="L16" s="52">
        <v>1265</v>
      </c>
      <c r="M16" s="52">
        <v>648</v>
      </c>
      <c r="N16" s="52">
        <v>617</v>
      </c>
      <c r="O16" s="52">
        <v>3638</v>
      </c>
      <c r="P16" s="52">
        <v>1985</v>
      </c>
      <c r="Q16" s="52">
        <v>1653</v>
      </c>
      <c r="R16" s="52">
        <v>6494</v>
      </c>
      <c r="S16" s="52">
        <v>39063569</v>
      </c>
      <c r="T16" s="52">
        <v>168</v>
      </c>
      <c r="U16" s="52">
        <v>94</v>
      </c>
      <c r="V16" s="52">
        <v>74</v>
      </c>
      <c r="W16" s="52">
        <v>266</v>
      </c>
      <c r="X16" s="52">
        <v>151</v>
      </c>
      <c r="Y16" s="52">
        <v>115</v>
      </c>
      <c r="Z16" s="52">
        <v>1784</v>
      </c>
      <c r="AA16" s="52">
        <v>12163950</v>
      </c>
      <c r="AB16" s="52">
        <v>99</v>
      </c>
      <c r="AC16" s="52">
        <v>58</v>
      </c>
      <c r="AD16" s="52">
        <v>41</v>
      </c>
      <c r="AE16" s="52">
        <v>559</v>
      </c>
      <c r="AF16" s="52">
        <v>296</v>
      </c>
      <c r="AG16" s="52">
        <v>263</v>
      </c>
      <c r="AH16" s="52">
        <v>3747</v>
      </c>
      <c r="AI16" s="52">
        <v>10844145</v>
      </c>
    </row>
    <row r="17" spans="1:35" ht="14.25" customHeight="1">
      <c r="A17" s="151"/>
      <c r="B17" s="77" t="s">
        <v>304</v>
      </c>
      <c r="C17" s="78" t="s">
        <v>305</v>
      </c>
      <c r="D17" s="52">
        <v>1244</v>
      </c>
      <c r="E17" s="52">
        <v>634</v>
      </c>
      <c r="F17" s="52">
        <v>610</v>
      </c>
      <c r="G17" s="52">
        <v>1433</v>
      </c>
      <c r="H17" s="52">
        <v>702</v>
      </c>
      <c r="I17" s="52">
        <v>731</v>
      </c>
      <c r="J17" s="52">
        <v>14981</v>
      </c>
      <c r="K17" s="52">
        <v>30953439</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row>
    <row r="18" spans="1:35" ht="14.25" customHeight="1">
      <c r="A18" s="99" t="s">
        <v>435</v>
      </c>
      <c r="B18" s="75" t="s">
        <v>296</v>
      </c>
      <c r="C18" s="76" t="s">
        <v>298</v>
      </c>
      <c r="D18" s="70">
        <v>0</v>
      </c>
      <c r="E18" s="70">
        <v>0</v>
      </c>
      <c r="F18" s="70">
        <v>0</v>
      </c>
      <c r="G18" s="70">
        <v>0</v>
      </c>
      <c r="H18" s="70">
        <v>0</v>
      </c>
      <c r="I18" s="70">
        <v>0</v>
      </c>
      <c r="J18" s="70">
        <v>0</v>
      </c>
      <c r="K18" s="70">
        <v>0</v>
      </c>
      <c r="L18" s="70">
        <v>18</v>
      </c>
      <c r="M18" s="70">
        <v>11</v>
      </c>
      <c r="N18" s="70">
        <v>7</v>
      </c>
      <c r="O18" s="70">
        <v>152</v>
      </c>
      <c r="P18" s="70">
        <v>75</v>
      </c>
      <c r="Q18" s="70">
        <v>77</v>
      </c>
      <c r="R18" s="70">
        <v>225</v>
      </c>
      <c r="S18" s="70">
        <v>10008499</v>
      </c>
      <c r="T18" s="70">
        <v>147</v>
      </c>
      <c r="U18" s="70">
        <v>77</v>
      </c>
      <c r="V18" s="70">
        <v>70</v>
      </c>
      <c r="W18" s="70">
        <v>243</v>
      </c>
      <c r="X18" s="70">
        <v>123</v>
      </c>
      <c r="Y18" s="70">
        <v>120</v>
      </c>
      <c r="Z18" s="70">
        <v>1423</v>
      </c>
      <c r="AA18" s="70">
        <v>9655466</v>
      </c>
      <c r="AB18" s="70">
        <v>302</v>
      </c>
      <c r="AC18" s="70">
        <v>160</v>
      </c>
      <c r="AD18" s="70">
        <v>142</v>
      </c>
      <c r="AE18" s="70">
        <v>700</v>
      </c>
      <c r="AF18" s="70">
        <v>391</v>
      </c>
      <c r="AG18" s="70">
        <v>309</v>
      </c>
      <c r="AH18" s="70">
        <v>4005</v>
      </c>
      <c r="AI18" s="70">
        <v>11988000</v>
      </c>
    </row>
    <row r="19" spans="1:35" ht="14.25" customHeight="1">
      <c r="A19" s="150" t="s">
        <v>203</v>
      </c>
      <c r="B19" s="77" t="s">
        <v>300</v>
      </c>
      <c r="C19" s="78" t="s">
        <v>302</v>
      </c>
      <c r="D19" s="52">
        <v>0</v>
      </c>
      <c r="E19" s="52">
        <v>0</v>
      </c>
      <c r="F19" s="52">
        <v>0</v>
      </c>
      <c r="G19" s="52">
        <v>0</v>
      </c>
      <c r="H19" s="52">
        <v>0</v>
      </c>
      <c r="I19" s="52">
        <v>0</v>
      </c>
      <c r="J19" s="52">
        <v>0</v>
      </c>
      <c r="K19" s="52">
        <v>0</v>
      </c>
      <c r="L19" s="52">
        <v>18</v>
      </c>
      <c r="M19" s="52">
        <v>11</v>
      </c>
      <c r="N19" s="52">
        <v>7</v>
      </c>
      <c r="O19" s="52">
        <v>149</v>
      </c>
      <c r="P19" s="52">
        <v>74</v>
      </c>
      <c r="Q19" s="52">
        <v>75</v>
      </c>
      <c r="R19" s="52">
        <v>222</v>
      </c>
      <c r="S19" s="52">
        <v>9957010</v>
      </c>
      <c r="T19" s="52">
        <v>146</v>
      </c>
      <c r="U19" s="52">
        <v>77</v>
      </c>
      <c r="V19" s="52">
        <v>69</v>
      </c>
      <c r="W19" s="52">
        <v>242</v>
      </c>
      <c r="X19" s="52">
        <v>123</v>
      </c>
      <c r="Y19" s="52">
        <v>119</v>
      </c>
      <c r="Z19" s="52">
        <v>1421</v>
      </c>
      <c r="AA19" s="52">
        <v>9644866</v>
      </c>
      <c r="AB19" s="52">
        <v>290</v>
      </c>
      <c r="AC19" s="52">
        <v>159</v>
      </c>
      <c r="AD19" s="52">
        <v>131</v>
      </c>
      <c r="AE19" s="52">
        <v>676</v>
      </c>
      <c r="AF19" s="52">
        <v>383</v>
      </c>
      <c r="AG19" s="52">
        <v>293</v>
      </c>
      <c r="AH19" s="52">
        <v>3866</v>
      </c>
      <c r="AI19" s="52">
        <v>11573500</v>
      </c>
    </row>
    <row r="20" spans="1:35" ht="14.25" customHeight="1">
      <c r="A20" s="151"/>
      <c r="B20" s="79" t="s">
        <v>304</v>
      </c>
      <c r="C20" s="80" t="s">
        <v>305</v>
      </c>
      <c r="D20" s="52">
        <v>0</v>
      </c>
      <c r="E20" s="52">
        <v>0</v>
      </c>
      <c r="F20" s="52">
        <v>0</v>
      </c>
      <c r="G20" s="52">
        <v>0</v>
      </c>
      <c r="H20" s="52">
        <v>0</v>
      </c>
      <c r="I20" s="52">
        <v>0</v>
      </c>
      <c r="J20" s="52">
        <v>0</v>
      </c>
      <c r="K20" s="52">
        <v>0</v>
      </c>
      <c r="L20" s="52">
        <v>0</v>
      </c>
      <c r="M20" s="52">
        <v>0</v>
      </c>
      <c r="N20" s="52">
        <v>0</v>
      </c>
      <c r="O20" s="52">
        <v>3</v>
      </c>
      <c r="P20" s="52">
        <v>1</v>
      </c>
      <c r="Q20" s="52">
        <v>2</v>
      </c>
      <c r="R20" s="52">
        <v>3</v>
      </c>
      <c r="S20" s="52">
        <v>51489</v>
      </c>
      <c r="T20" s="52">
        <v>1</v>
      </c>
      <c r="U20" s="52">
        <v>0</v>
      </c>
      <c r="V20" s="52">
        <v>1</v>
      </c>
      <c r="W20" s="52">
        <v>1</v>
      </c>
      <c r="X20" s="52">
        <v>0</v>
      </c>
      <c r="Y20" s="52">
        <v>1</v>
      </c>
      <c r="Z20" s="52">
        <v>2</v>
      </c>
      <c r="AA20" s="52">
        <v>10600</v>
      </c>
      <c r="AB20" s="52">
        <v>12</v>
      </c>
      <c r="AC20" s="52">
        <v>1</v>
      </c>
      <c r="AD20" s="52">
        <v>11</v>
      </c>
      <c r="AE20" s="52">
        <v>24</v>
      </c>
      <c r="AF20" s="52">
        <v>8</v>
      </c>
      <c r="AG20" s="52">
        <v>16</v>
      </c>
      <c r="AH20" s="52">
        <v>139</v>
      </c>
      <c r="AI20" s="52">
        <v>414500</v>
      </c>
    </row>
    <row r="21" spans="1:35" ht="14.25" customHeight="1">
      <c r="A21" s="99" t="s">
        <v>436</v>
      </c>
      <c r="B21" s="75" t="s">
        <v>296</v>
      </c>
      <c r="C21" s="76" t="s">
        <v>298</v>
      </c>
      <c r="D21" s="70">
        <v>6726</v>
      </c>
      <c r="E21" s="70">
        <v>3452</v>
      </c>
      <c r="F21" s="70">
        <v>3274</v>
      </c>
      <c r="G21" s="70">
        <v>8137</v>
      </c>
      <c r="H21" s="70">
        <v>4147</v>
      </c>
      <c r="I21" s="70">
        <v>3990</v>
      </c>
      <c r="J21" s="70">
        <v>79359</v>
      </c>
      <c r="K21" s="70">
        <v>171018645</v>
      </c>
      <c r="L21" s="70">
        <v>789</v>
      </c>
      <c r="M21" s="70">
        <v>403</v>
      </c>
      <c r="N21" s="70">
        <v>386</v>
      </c>
      <c r="O21" s="70">
        <v>2301</v>
      </c>
      <c r="P21" s="70">
        <v>1277</v>
      </c>
      <c r="Q21" s="70">
        <v>1024</v>
      </c>
      <c r="R21" s="70">
        <v>2301</v>
      </c>
      <c r="S21" s="70">
        <v>15083453</v>
      </c>
      <c r="T21" s="70">
        <v>148</v>
      </c>
      <c r="U21" s="70">
        <v>83</v>
      </c>
      <c r="V21" s="70">
        <v>65</v>
      </c>
      <c r="W21" s="70">
        <v>680</v>
      </c>
      <c r="X21" s="70">
        <v>396</v>
      </c>
      <c r="Y21" s="70">
        <v>284</v>
      </c>
      <c r="Z21" s="70">
        <v>1540</v>
      </c>
      <c r="AA21" s="70">
        <v>11522500</v>
      </c>
      <c r="AB21" s="70">
        <v>29</v>
      </c>
      <c r="AC21" s="70">
        <v>14</v>
      </c>
      <c r="AD21" s="70">
        <v>15</v>
      </c>
      <c r="AE21" s="70">
        <v>78</v>
      </c>
      <c r="AF21" s="70">
        <v>42</v>
      </c>
      <c r="AG21" s="70">
        <v>36</v>
      </c>
      <c r="AH21" s="70">
        <v>260</v>
      </c>
      <c r="AI21" s="70">
        <v>780000</v>
      </c>
    </row>
    <row r="22" spans="1:35" ht="14.25" customHeight="1">
      <c r="A22" s="150" t="s">
        <v>251</v>
      </c>
      <c r="B22" s="77" t="s">
        <v>300</v>
      </c>
      <c r="C22" s="78" t="s">
        <v>302</v>
      </c>
      <c r="D22" s="52">
        <v>6339</v>
      </c>
      <c r="E22" s="52">
        <v>3264</v>
      </c>
      <c r="F22" s="52">
        <v>3075</v>
      </c>
      <c r="G22" s="52">
        <v>7650</v>
      </c>
      <c r="H22" s="52">
        <v>3903</v>
      </c>
      <c r="I22" s="52">
        <v>3747</v>
      </c>
      <c r="J22" s="52">
        <v>74649</v>
      </c>
      <c r="K22" s="52">
        <v>160868595</v>
      </c>
      <c r="L22" s="52">
        <v>789</v>
      </c>
      <c r="M22" s="52">
        <v>403</v>
      </c>
      <c r="N22" s="52">
        <v>386</v>
      </c>
      <c r="O22" s="52">
        <v>2301</v>
      </c>
      <c r="P22" s="52">
        <v>1277</v>
      </c>
      <c r="Q22" s="52">
        <v>1024</v>
      </c>
      <c r="R22" s="52">
        <v>2301</v>
      </c>
      <c r="S22" s="52">
        <v>15083453</v>
      </c>
      <c r="T22" s="52">
        <v>148</v>
      </c>
      <c r="U22" s="52">
        <v>83</v>
      </c>
      <c r="V22" s="52">
        <v>65</v>
      </c>
      <c r="W22" s="52">
        <v>680</v>
      </c>
      <c r="X22" s="52">
        <v>396</v>
      </c>
      <c r="Y22" s="52">
        <v>284</v>
      </c>
      <c r="Z22" s="52">
        <v>1540</v>
      </c>
      <c r="AA22" s="52">
        <v>11522500</v>
      </c>
      <c r="AB22" s="52">
        <v>29</v>
      </c>
      <c r="AC22" s="52">
        <v>14</v>
      </c>
      <c r="AD22" s="52">
        <v>15</v>
      </c>
      <c r="AE22" s="52">
        <v>77</v>
      </c>
      <c r="AF22" s="52">
        <v>42</v>
      </c>
      <c r="AG22" s="52">
        <v>35</v>
      </c>
      <c r="AH22" s="52">
        <v>260</v>
      </c>
      <c r="AI22" s="52">
        <v>780000</v>
      </c>
    </row>
    <row r="23" spans="1:35" ht="14.25" customHeight="1">
      <c r="A23" s="151"/>
      <c r="B23" s="79" t="s">
        <v>304</v>
      </c>
      <c r="C23" s="80" t="s">
        <v>305</v>
      </c>
      <c r="D23" s="52">
        <v>387</v>
      </c>
      <c r="E23" s="52">
        <v>188</v>
      </c>
      <c r="F23" s="52">
        <v>199</v>
      </c>
      <c r="G23" s="52">
        <v>487</v>
      </c>
      <c r="H23" s="52">
        <v>244</v>
      </c>
      <c r="I23" s="52">
        <v>243</v>
      </c>
      <c r="J23" s="52">
        <v>4710</v>
      </c>
      <c r="K23" s="52">
        <v>10150050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c r="AD23" s="52">
        <v>0</v>
      </c>
      <c r="AE23" s="52">
        <v>1</v>
      </c>
      <c r="AF23" s="52">
        <v>0</v>
      </c>
      <c r="AG23" s="52">
        <v>1</v>
      </c>
      <c r="AH23" s="52">
        <v>0</v>
      </c>
      <c r="AI23" s="52">
        <v>0</v>
      </c>
    </row>
    <row r="24" spans="1:35" ht="14.25" customHeight="1">
      <c r="A24" s="99" t="s">
        <v>437</v>
      </c>
      <c r="B24" s="75" t="s">
        <v>296</v>
      </c>
      <c r="C24" s="76" t="s">
        <v>298</v>
      </c>
      <c r="D24" s="70">
        <v>14508</v>
      </c>
      <c r="E24" s="70">
        <v>7373</v>
      </c>
      <c r="F24" s="70">
        <v>7135</v>
      </c>
      <c r="G24" s="70">
        <v>16709</v>
      </c>
      <c r="H24" s="70">
        <v>8456</v>
      </c>
      <c r="I24" s="70">
        <v>8253</v>
      </c>
      <c r="J24" s="70">
        <v>171130</v>
      </c>
      <c r="K24" s="70">
        <v>349958366</v>
      </c>
      <c r="L24" s="70">
        <v>1673</v>
      </c>
      <c r="M24" s="70">
        <v>1194</v>
      </c>
      <c r="N24" s="70">
        <v>479</v>
      </c>
      <c r="O24" s="70">
        <v>1853</v>
      </c>
      <c r="P24" s="70">
        <v>1264</v>
      </c>
      <c r="Q24" s="70">
        <v>589</v>
      </c>
      <c r="R24" s="70">
        <v>5679</v>
      </c>
      <c r="S24" s="70">
        <v>53046322</v>
      </c>
      <c r="T24" s="70">
        <v>146</v>
      </c>
      <c r="U24" s="70">
        <v>86</v>
      </c>
      <c r="V24" s="70">
        <v>60</v>
      </c>
      <c r="W24" s="70">
        <v>257</v>
      </c>
      <c r="X24" s="70">
        <v>155</v>
      </c>
      <c r="Y24" s="70">
        <v>102</v>
      </c>
      <c r="Z24" s="70">
        <v>1667</v>
      </c>
      <c r="AA24" s="70">
        <v>13896830</v>
      </c>
      <c r="AB24" s="70">
        <v>42</v>
      </c>
      <c r="AC24" s="70">
        <v>24</v>
      </c>
      <c r="AD24" s="70">
        <v>18</v>
      </c>
      <c r="AE24" s="70">
        <v>96</v>
      </c>
      <c r="AF24" s="70">
        <v>51</v>
      </c>
      <c r="AG24" s="70">
        <v>45</v>
      </c>
      <c r="AH24" s="70">
        <v>554</v>
      </c>
      <c r="AI24" s="70">
        <v>1474924</v>
      </c>
    </row>
    <row r="25" spans="1:35" ht="14.25" customHeight="1">
      <c r="A25" s="150" t="s">
        <v>204</v>
      </c>
      <c r="B25" s="77" t="s">
        <v>300</v>
      </c>
      <c r="C25" s="78" t="s">
        <v>302</v>
      </c>
      <c r="D25" s="52">
        <v>13604</v>
      </c>
      <c r="E25" s="52">
        <v>6906</v>
      </c>
      <c r="F25" s="52">
        <v>6698</v>
      </c>
      <c r="G25" s="52">
        <v>15640</v>
      </c>
      <c r="H25" s="52">
        <v>7917</v>
      </c>
      <c r="I25" s="52">
        <v>7723</v>
      </c>
      <c r="J25" s="52">
        <v>160506</v>
      </c>
      <c r="K25" s="52">
        <v>328211038</v>
      </c>
      <c r="L25" s="52">
        <v>1659</v>
      </c>
      <c r="M25" s="52">
        <v>1187</v>
      </c>
      <c r="N25" s="52">
        <v>472</v>
      </c>
      <c r="O25" s="52">
        <v>1837</v>
      </c>
      <c r="P25" s="52">
        <v>1255</v>
      </c>
      <c r="Q25" s="52">
        <v>582</v>
      </c>
      <c r="R25" s="52">
        <v>5643</v>
      </c>
      <c r="S25" s="52">
        <v>52823672</v>
      </c>
      <c r="T25" s="52">
        <v>146</v>
      </c>
      <c r="U25" s="52">
        <v>86</v>
      </c>
      <c r="V25" s="52">
        <v>60</v>
      </c>
      <c r="W25" s="52">
        <v>257</v>
      </c>
      <c r="X25" s="52">
        <v>155</v>
      </c>
      <c r="Y25" s="52">
        <v>102</v>
      </c>
      <c r="Z25" s="52">
        <v>1667</v>
      </c>
      <c r="AA25" s="52">
        <v>13896830</v>
      </c>
      <c r="AB25" s="52">
        <v>40</v>
      </c>
      <c r="AC25" s="52">
        <v>22</v>
      </c>
      <c r="AD25" s="52">
        <v>18</v>
      </c>
      <c r="AE25" s="52">
        <v>87</v>
      </c>
      <c r="AF25" s="52">
        <v>44</v>
      </c>
      <c r="AG25" s="52">
        <v>43</v>
      </c>
      <c r="AH25" s="52">
        <v>514</v>
      </c>
      <c r="AI25" s="52">
        <v>1367206</v>
      </c>
    </row>
    <row r="26" spans="1:35" ht="14.25" customHeight="1">
      <c r="A26" s="151"/>
      <c r="B26" s="79" t="s">
        <v>304</v>
      </c>
      <c r="C26" s="80" t="s">
        <v>305</v>
      </c>
      <c r="D26" s="52">
        <v>904</v>
      </c>
      <c r="E26" s="52">
        <v>467</v>
      </c>
      <c r="F26" s="52">
        <v>437</v>
      </c>
      <c r="G26" s="52">
        <v>1069</v>
      </c>
      <c r="H26" s="52">
        <v>539</v>
      </c>
      <c r="I26" s="52">
        <v>530</v>
      </c>
      <c r="J26" s="52">
        <v>10624</v>
      </c>
      <c r="K26" s="52">
        <v>21747328</v>
      </c>
      <c r="L26" s="52">
        <v>14</v>
      </c>
      <c r="M26" s="52">
        <v>7</v>
      </c>
      <c r="N26" s="52">
        <v>7</v>
      </c>
      <c r="O26" s="52">
        <v>16</v>
      </c>
      <c r="P26" s="52">
        <v>9</v>
      </c>
      <c r="Q26" s="52">
        <v>7</v>
      </c>
      <c r="R26" s="52">
        <v>36</v>
      </c>
      <c r="S26" s="52">
        <v>222650</v>
      </c>
      <c r="T26" s="52">
        <v>0</v>
      </c>
      <c r="U26" s="52">
        <v>0</v>
      </c>
      <c r="V26" s="52">
        <v>0</v>
      </c>
      <c r="W26" s="52">
        <v>0</v>
      </c>
      <c r="X26" s="52">
        <v>0</v>
      </c>
      <c r="Y26" s="52">
        <v>0</v>
      </c>
      <c r="Z26" s="52">
        <v>0</v>
      </c>
      <c r="AA26" s="52">
        <v>0</v>
      </c>
      <c r="AB26" s="52">
        <v>2</v>
      </c>
      <c r="AC26" s="52">
        <v>2</v>
      </c>
      <c r="AD26" s="52">
        <v>0</v>
      </c>
      <c r="AE26" s="52">
        <v>9</v>
      </c>
      <c r="AF26" s="52">
        <v>7</v>
      </c>
      <c r="AG26" s="52">
        <v>2</v>
      </c>
      <c r="AH26" s="52">
        <v>40</v>
      </c>
      <c r="AI26" s="52">
        <v>107718</v>
      </c>
    </row>
    <row r="27" spans="1:35" ht="14.25" customHeight="1">
      <c r="A27" s="99" t="s">
        <v>438</v>
      </c>
      <c r="B27" s="75" t="s">
        <v>296</v>
      </c>
      <c r="C27" s="76" t="s">
        <v>298</v>
      </c>
      <c r="D27" s="70">
        <v>7531</v>
      </c>
      <c r="E27" s="70">
        <v>3690</v>
      </c>
      <c r="F27" s="70">
        <v>3841</v>
      </c>
      <c r="G27" s="70">
        <v>8405</v>
      </c>
      <c r="H27" s="70">
        <v>4119</v>
      </c>
      <c r="I27" s="70">
        <v>4286</v>
      </c>
      <c r="J27" s="70">
        <v>88598</v>
      </c>
      <c r="K27" s="70">
        <v>181360106</v>
      </c>
      <c r="L27" s="70">
        <v>27</v>
      </c>
      <c r="M27" s="70">
        <v>17</v>
      </c>
      <c r="N27" s="70">
        <v>10</v>
      </c>
      <c r="O27" s="70">
        <v>137</v>
      </c>
      <c r="P27" s="70">
        <v>79</v>
      </c>
      <c r="Q27" s="70">
        <v>58</v>
      </c>
      <c r="R27" s="70">
        <v>144</v>
      </c>
      <c r="S27" s="70">
        <v>2915129</v>
      </c>
      <c r="T27" s="70">
        <v>12</v>
      </c>
      <c r="U27" s="70">
        <v>5</v>
      </c>
      <c r="V27" s="70">
        <v>7</v>
      </c>
      <c r="W27" s="70">
        <v>125</v>
      </c>
      <c r="X27" s="70">
        <v>59</v>
      </c>
      <c r="Y27" s="70">
        <v>66</v>
      </c>
      <c r="Z27" s="70">
        <v>325</v>
      </c>
      <c r="AA27" s="70">
        <v>2419000</v>
      </c>
      <c r="AB27" s="70">
        <v>158</v>
      </c>
      <c r="AC27" s="70">
        <v>78</v>
      </c>
      <c r="AD27" s="70">
        <v>80</v>
      </c>
      <c r="AE27" s="70">
        <v>369</v>
      </c>
      <c r="AF27" s="70">
        <v>188</v>
      </c>
      <c r="AG27" s="70">
        <v>181</v>
      </c>
      <c r="AH27" s="70">
        <v>1523</v>
      </c>
      <c r="AI27" s="70">
        <v>4569000</v>
      </c>
    </row>
    <row r="28" spans="1:35" ht="14.25" customHeight="1">
      <c r="A28" s="150" t="s">
        <v>205</v>
      </c>
      <c r="B28" s="77" t="s">
        <v>300</v>
      </c>
      <c r="C28" s="78" t="s">
        <v>302</v>
      </c>
      <c r="D28" s="52">
        <v>7380</v>
      </c>
      <c r="E28" s="52">
        <v>3616</v>
      </c>
      <c r="F28" s="52">
        <v>3764</v>
      </c>
      <c r="G28" s="52">
        <v>8237</v>
      </c>
      <c r="H28" s="52">
        <v>4036</v>
      </c>
      <c r="I28" s="52">
        <v>4201</v>
      </c>
      <c r="J28" s="52">
        <v>86812</v>
      </c>
      <c r="K28" s="52">
        <v>177704164</v>
      </c>
      <c r="L28" s="52">
        <v>27</v>
      </c>
      <c r="M28" s="52">
        <v>17</v>
      </c>
      <c r="N28" s="52">
        <v>10</v>
      </c>
      <c r="O28" s="52">
        <v>136</v>
      </c>
      <c r="P28" s="52">
        <v>78</v>
      </c>
      <c r="Q28" s="52">
        <v>58</v>
      </c>
      <c r="R28" s="52">
        <v>143</v>
      </c>
      <c r="S28" s="52">
        <v>2907409</v>
      </c>
      <c r="T28" s="52">
        <v>12</v>
      </c>
      <c r="U28" s="52">
        <v>5</v>
      </c>
      <c r="V28" s="52">
        <v>7</v>
      </c>
      <c r="W28" s="52">
        <v>125</v>
      </c>
      <c r="X28" s="52">
        <v>59</v>
      </c>
      <c r="Y28" s="52">
        <v>66</v>
      </c>
      <c r="Z28" s="52">
        <v>325</v>
      </c>
      <c r="AA28" s="52">
        <v>2419000</v>
      </c>
      <c r="AB28" s="52">
        <v>153</v>
      </c>
      <c r="AC28" s="52">
        <v>75</v>
      </c>
      <c r="AD28" s="52">
        <v>78</v>
      </c>
      <c r="AE28" s="52">
        <v>357</v>
      </c>
      <c r="AF28" s="52">
        <v>183</v>
      </c>
      <c r="AG28" s="52">
        <v>174</v>
      </c>
      <c r="AH28" s="52">
        <v>1482</v>
      </c>
      <c r="AI28" s="52">
        <v>4446000</v>
      </c>
    </row>
    <row r="29" spans="1:35" ht="14.25" customHeight="1">
      <c r="A29" s="151"/>
      <c r="B29" s="79" t="s">
        <v>304</v>
      </c>
      <c r="C29" s="80" t="s">
        <v>305</v>
      </c>
      <c r="D29" s="52">
        <v>151</v>
      </c>
      <c r="E29" s="52">
        <v>74</v>
      </c>
      <c r="F29" s="52">
        <v>77</v>
      </c>
      <c r="G29" s="52">
        <v>168</v>
      </c>
      <c r="H29" s="52">
        <v>83</v>
      </c>
      <c r="I29" s="52">
        <v>85</v>
      </c>
      <c r="J29" s="52">
        <v>1786</v>
      </c>
      <c r="K29" s="52">
        <v>3655942</v>
      </c>
      <c r="L29" s="52">
        <v>0</v>
      </c>
      <c r="M29" s="52">
        <v>0</v>
      </c>
      <c r="N29" s="52">
        <v>0</v>
      </c>
      <c r="O29" s="52">
        <v>1</v>
      </c>
      <c r="P29" s="52">
        <v>1</v>
      </c>
      <c r="Q29" s="52">
        <v>0</v>
      </c>
      <c r="R29" s="52">
        <v>1</v>
      </c>
      <c r="S29" s="52">
        <v>7720</v>
      </c>
      <c r="T29" s="52">
        <v>0</v>
      </c>
      <c r="U29" s="52">
        <v>0</v>
      </c>
      <c r="V29" s="52">
        <v>0</v>
      </c>
      <c r="W29" s="52">
        <v>0</v>
      </c>
      <c r="X29" s="52">
        <v>0</v>
      </c>
      <c r="Y29" s="52">
        <v>0</v>
      </c>
      <c r="Z29" s="52">
        <v>0</v>
      </c>
      <c r="AA29" s="52">
        <v>0</v>
      </c>
      <c r="AB29" s="52">
        <v>5</v>
      </c>
      <c r="AC29" s="52">
        <v>3</v>
      </c>
      <c r="AD29" s="52">
        <v>2</v>
      </c>
      <c r="AE29" s="52">
        <v>12</v>
      </c>
      <c r="AF29" s="52">
        <v>5</v>
      </c>
      <c r="AG29" s="52">
        <v>7</v>
      </c>
      <c r="AH29" s="52">
        <v>41</v>
      </c>
      <c r="AI29" s="52">
        <v>123000</v>
      </c>
    </row>
    <row r="30" spans="1:35" ht="14.25" customHeight="1">
      <c r="A30" s="105" t="s">
        <v>279</v>
      </c>
      <c r="B30" s="75" t="s">
        <v>296</v>
      </c>
      <c r="C30" s="76" t="s">
        <v>298</v>
      </c>
      <c r="D30" s="70">
        <v>11660</v>
      </c>
      <c r="E30" s="70">
        <v>5864</v>
      </c>
      <c r="F30" s="70">
        <v>5796</v>
      </c>
      <c r="G30" s="70">
        <v>13747</v>
      </c>
      <c r="H30" s="70">
        <v>6919</v>
      </c>
      <c r="I30" s="70">
        <v>6828</v>
      </c>
      <c r="J30" s="70">
        <v>141836</v>
      </c>
      <c r="K30" s="70">
        <v>318681594</v>
      </c>
      <c r="L30" s="70">
        <v>20</v>
      </c>
      <c r="M30" s="70">
        <v>11</v>
      </c>
      <c r="N30" s="70">
        <v>9</v>
      </c>
      <c r="O30" s="70">
        <v>105</v>
      </c>
      <c r="P30" s="70">
        <v>65</v>
      </c>
      <c r="Q30" s="70">
        <v>40</v>
      </c>
      <c r="R30" s="70">
        <v>107</v>
      </c>
      <c r="S30" s="70">
        <v>1896717</v>
      </c>
      <c r="T30" s="70">
        <v>110</v>
      </c>
      <c r="U30" s="70">
        <v>55</v>
      </c>
      <c r="V30" s="70">
        <v>55</v>
      </c>
      <c r="W30" s="70">
        <v>619</v>
      </c>
      <c r="X30" s="70">
        <v>333</v>
      </c>
      <c r="Y30" s="70">
        <v>286</v>
      </c>
      <c r="Z30" s="70">
        <v>1333</v>
      </c>
      <c r="AA30" s="70">
        <v>7953000</v>
      </c>
      <c r="AB30" s="70">
        <v>248</v>
      </c>
      <c r="AC30" s="70">
        <v>123</v>
      </c>
      <c r="AD30" s="70">
        <v>125</v>
      </c>
      <c r="AE30" s="70">
        <v>611</v>
      </c>
      <c r="AF30" s="70">
        <v>317</v>
      </c>
      <c r="AG30" s="70">
        <v>294</v>
      </c>
      <c r="AH30" s="70">
        <v>3423</v>
      </c>
      <c r="AI30" s="70">
        <v>9772865</v>
      </c>
    </row>
    <row r="31" spans="1:35" ht="14.25" customHeight="1">
      <c r="A31" s="150" t="s">
        <v>206</v>
      </c>
      <c r="B31" s="77" t="s">
        <v>300</v>
      </c>
      <c r="C31" s="78" t="s">
        <v>302</v>
      </c>
      <c r="D31" s="52">
        <v>11232</v>
      </c>
      <c r="E31" s="52">
        <v>5638</v>
      </c>
      <c r="F31" s="52">
        <v>5594</v>
      </c>
      <c r="G31" s="52">
        <v>13222</v>
      </c>
      <c r="H31" s="52">
        <v>6634</v>
      </c>
      <c r="I31" s="52">
        <v>6588</v>
      </c>
      <c r="J31" s="52">
        <v>136629</v>
      </c>
      <c r="K31" s="52">
        <v>307047569</v>
      </c>
      <c r="L31" s="52">
        <v>20</v>
      </c>
      <c r="M31" s="52">
        <v>11</v>
      </c>
      <c r="N31" s="52">
        <v>9</v>
      </c>
      <c r="O31" s="52">
        <v>105</v>
      </c>
      <c r="P31" s="52">
        <v>65</v>
      </c>
      <c r="Q31" s="52">
        <v>40</v>
      </c>
      <c r="R31" s="52">
        <v>107</v>
      </c>
      <c r="S31" s="52">
        <v>1896717</v>
      </c>
      <c r="T31" s="52">
        <v>107</v>
      </c>
      <c r="U31" s="52">
        <v>53</v>
      </c>
      <c r="V31" s="52">
        <v>54</v>
      </c>
      <c r="W31" s="52">
        <v>611</v>
      </c>
      <c r="X31" s="52">
        <v>329</v>
      </c>
      <c r="Y31" s="52">
        <v>282</v>
      </c>
      <c r="Z31" s="52">
        <v>1293</v>
      </c>
      <c r="AA31" s="52">
        <v>7645292</v>
      </c>
      <c r="AB31" s="52">
        <v>234</v>
      </c>
      <c r="AC31" s="52">
        <v>116</v>
      </c>
      <c r="AD31" s="52">
        <v>118</v>
      </c>
      <c r="AE31" s="52">
        <v>565</v>
      </c>
      <c r="AF31" s="52">
        <v>296</v>
      </c>
      <c r="AG31" s="52">
        <v>269</v>
      </c>
      <c r="AH31" s="52">
        <v>3094</v>
      </c>
      <c r="AI31" s="52">
        <v>8854395</v>
      </c>
    </row>
    <row r="32" spans="1:35" ht="14.25" customHeight="1">
      <c r="A32" s="151"/>
      <c r="B32" s="79" t="s">
        <v>304</v>
      </c>
      <c r="C32" s="80" t="s">
        <v>305</v>
      </c>
      <c r="D32" s="52">
        <v>428</v>
      </c>
      <c r="E32" s="52">
        <v>226</v>
      </c>
      <c r="F32" s="52">
        <v>202</v>
      </c>
      <c r="G32" s="52">
        <v>525</v>
      </c>
      <c r="H32" s="52">
        <v>285</v>
      </c>
      <c r="I32" s="52">
        <v>240</v>
      </c>
      <c r="J32" s="52">
        <v>5207</v>
      </c>
      <c r="K32" s="52">
        <v>11634025</v>
      </c>
      <c r="L32" s="52">
        <v>0</v>
      </c>
      <c r="M32" s="52">
        <v>0</v>
      </c>
      <c r="N32" s="52">
        <v>0</v>
      </c>
      <c r="O32" s="52">
        <v>0</v>
      </c>
      <c r="P32" s="52">
        <v>0</v>
      </c>
      <c r="Q32" s="52">
        <v>0</v>
      </c>
      <c r="R32" s="52">
        <v>0</v>
      </c>
      <c r="S32" s="52">
        <v>0</v>
      </c>
      <c r="T32" s="52">
        <v>3</v>
      </c>
      <c r="U32" s="52">
        <v>2</v>
      </c>
      <c r="V32" s="52">
        <v>1</v>
      </c>
      <c r="W32" s="52">
        <v>8</v>
      </c>
      <c r="X32" s="52">
        <v>4</v>
      </c>
      <c r="Y32" s="52">
        <v>4</v>
      </c>
      <c r="Z32" s="52">
        <v>40</v>
      </c>
      <c r="AA32" s="52">
        <v>307708</v>
      </c>
      <c r="AB32" s="52">
        <v>14</v>
      </c>
      <c r="AC32" s="52">
        <v>7</v>
      </c>
      <c r="AD32" s="52">
        <v>7</v>
      </c>
      <c r="AE32" s="52">
        <v>46</v>
      </c>
      <c r="AF32" s="52">
        <v>21</v>
      </c>
      <c r="AG32" s="52">
        <v>25</v>
      </c>
      <c r="AH32" s="52">
        <v>329</v>
      </c>
      <c r="AI32" s="52">
        <v>918470</v>
      </c>
    </row>
    <row r="33" spans="1:35" ht="14.25" customHeight="1">
      <c r="A33" s="99" t="s">
        <v>418</v>
      </c>
      <c r="B33" s="75" t="s">
        <v>296</v>
      </c>
      <c r="C33" s="76" t="s">
        <v>298</v>
      </c>
      <c r="D33" s="70">
        <v>1497</v>
      </c>
      <c r="E33" s="70">
        <v>780</v>
      </c>
      <c r="F33" s="70">
        <v>717</v>
      </c>
      <c r="G33" s="70">
        <v>1675</v>
      </c>
      <c r="H33" s="70">
        <v>849</v>
      </c>
      <c r="I33" s="70">
        <v>826</v>
      </c>
      <c r="J33" s="70">
        <v>16806</v>
      </c>
      <c r="K33" s="70">
        <v>34398905</v>
      </c>
      <c r="L33" s="70">
        <v>4</v>
      </c>
      <c r="M33" s="70">
        <v>2</v>
      </c>
      <c r="N33" s="70">
        <v>2</v>
      </c>
      <c r="O33" s="70">
        <v>9</v>
      </c>
      <c r="P33" s="70">
        <v>3</v>
      </c>
      <c r="Q33" s="70">
        <v>6</v>
      </c>
      <c r="R33" s="70">
        <v>9</v>
      </c>
      <c r="S33" s="70">
        <v>636642</v>
      </c>
      <c r="T33" s="70">
        <v>12</v>
      </c>
      <c r="U33" s="70">
        <v>4</v>
      </c>
      <c r="V33" s="70">
        <v>8</v>
      </c>
      <c r="W33" s="70">
        <v>57</v>
      </c>
      <c r="X33" s="70">
        <v>28</v>
      </c>
      <c r="Y33" s="70">
        <v>29</v>
      </c>
      <c r="Z33" s="70">
        <v>300</v>
      </c>
      <c r="AA33" s="70">
        <v>1666000</v>
      </c>
      <c r="AB33" s="70">
        <v>3</v>
      </c>
      <c r="AC33" s="70">
        <v>2</v>
      </c>
      <c r="AD33" s="70">
        <v>1</v>
      </c>
      <c r="AE33" s="70">
        <v>6</v>
      </c>
      <c r="AF33" s="70">
        <v>4</v>
      </c>
      <c r="AG33" s="70">
        <v>2</v>
      </c>
      <c r="AH33" s="70">
        <v>31</v>
      </c>
      <c r="AI33" s="70">
        <v>93000</v>
      </c>
    </row>
    <row r="34" spans="1:35" ht="14.25" customHeight="1">
      <c r="A34" s="150" t="s">
        <v>208</v>
      </c>
      <c r="B34" s="77" t="s">
        <v>300</v>
      </c>
      <c r="C34" s="78" t="s">
        <v>302</v>
      </c>
      <c r="D34" s="52">
        <v>1234</v>
      </c>
      <c r="E34" s="52">
        <v>650</v>
      </c>
      <c r="F34" s="52">
        <v>584</v>
      </c>
      <c r="G34" s="52">
        <v>1383</v>
      </c>
      <c r="H34" s="52">
        <v>704</v>
      </c>
      <c r="I34" s="52">
        <v>679</v>
      </c>
      <c r="J34" s="52">
        <v>13933</v>
      </c>
      <c r="K34" s="52">
        <v>28517874</v>
      </c>
      <c r="L34" s="52">
        <v>4</v>
      </c>
      <c r="M34" s="52">
        <v>2</v>
      </c>
      <c r="N34" s="52">
        <v>2</v>
      </c>
      <c r="O34" s="52">
        <v>9</v>
      </c>
      <c r="P34" s="52">
        <v>3</v>
      </c>
      <c r="Q34" s="52">
        <v>6</v>
      </c>
      <c r="R34" s="52">
        <v>9</v>
      </c>
      <c r="S34" s="52">
        <v>636642</v>
      </c>
      <c r="T34" s="52">
        <v>11</v>
      </c>
      <c r="U34" s="52">
        <v>4</v>
      </c>
      <c r="V34" s="52">
        <v>7</v>
      </c>
      <c r="W34" s="52">
        <v>48</v>
      </c>
      <c r="X34" s="52">
        <v>22</v>
      </c>
      <c r="Y34" s="52">
        <v>26</v>
      </c>
      <c r="Z34" s="52">
        <v>261</v>
      </c>
      <c r="AA34" s="52">
        <v>1413000</v>
      </c>
      <c r="AB34" s="52">
        <v>3</v>
      </c>
      <c r="AC34" s="52">
        <v>2</v>
      </c>
      <c r="AD34" s="52">
        <v>1</v>
      </c>
      <c r="AE34" s="52">
        <v>6</v>
      </c>
      <c r="AF34" s="52">
        <v>4</v>
      </c>
      <c r="AG34" s="52">
        <v>2</v>
      </c>
      <c r="AH34" s="52">
        <v>31</v>
      </c>
      <c r="AI34" s="52">
        <v>93000</v>
      </c>
    </row>
    <row r="35" spans="1:35" ht="14.25" customHeight="1">
      <c r="A35" s="151"/>
      <c r="B35" s="79" t="s">
        <v>304</v>
      </c>
      <c r="C35" s="80" t="s">
        <v>305</v>
      </c>
      <c r="D35" s="52">
        <v>263</v>
      </c>
      <c r="E35" s="52">
        <v>130</v>
      </c>
      <c r="F35" s="52">
        <v>133</v>
      </c>
      <c r="G35" s="52">
        <v>292</v>
      </c>
      <c r="H35" s="52">
        <v>145</v>
      </c>
      <c r="I35" s="52">
        <v>147</v>
      </c>
      <c r="J35" s="52">
        <v>2873</v>
      </c>
      <c r="K35" s="52">
        <v>5881031</v>
      </c>
      <c r="L35" s="52">
        <v>0</v>
      </c>
      <c r="M35" s="52">
        <v>0</v>
      </c>
      <c r="N35" s="52">
        <v>0</v>
      </c>
      <c r="O35" s="52">
        <v>0</v>
      </c>
      <c r="P35" s="52">
        <v>0</v>
      </c>
      <c r="Q35" s="52">
        <v>0</v>
      </c>
      <c r="R35" s="52">
        <v>0</v>
      </c>
      <c r="S35" s="52">
        <v>0</v>
      </c>
      <c r="T35" s="52">
        <v>1</v>
      </c>
      <c r="U35" s="52">
        <v>0</v>
      </c>
      <c r="V35" s="52">
        <v>1</v>
      </c>
      <c r="W35" s="52">
        <v>9</v>
      </c>
      <c r="X35" s="52">
        <v>6</v>
      </c>
      <c r="Y35" s="52">
        <v>3</v>
      </c>
      <c r="Z35" s="52">
        <v>39</v>
      </c>
      <c r="AA35" s="52">
        <v>253000</v>
      </c>
      <c r="AB35" s="52">
        <v>0</v>
      </c>
      <c r="AC35" s="52">
        <v>0</v>
      </c>
      <c r="AD35" s="52">
        <v>0</v>
      </c>
      <c r="AE35" s="52">
        <v>0</v>
      </c>
      <c r="AF35" s="52">
        <v>0</v>
      </c>
      <c r="AG35" s="52">
        <v>0</v>
      </c>
      <c r="AH35" s="52">
        <v>0</v>
      </c>
      <c r="AI35" s="52">
        <v>0</v>
      </c>
    </row>
    <row r="36" spans="1:35" ht="14.25" customHeight="1">
      <c r="A36" s="99" t="s">
        <v>419</v>
      </c>
      <c r="B36" s="75" t="s">
        <v>296</v>
      </c>
      <c r="C36" s="76" t="s">
        <v>298</v>
      </c>
      <c r="D36" s="70">
        <v>1650</v>
      </c>
      <c r="E36" s="70">
        <v>862</v>
      </c>
      <c r="F36" s="70">
        <v>788</v>
      </c>
      <c r="G36" s="70">
        <v>2103</v>
      </c>
      <c r="H36" s="70">
        <v>1088</v>
      </c>
      <c r="I36" s="70">
        <v>1015</v>
      </c>
      <c r="J36" s="70">
        <v>19223</v>
      </c>
      <c r="K36" s="70">
        <v>39279883</v>
      </c>
      <c r="L36" s="70">
        <v>1</v>
      </c>
      <c r="M36" s="70">
        <v>1</v>
      </c>
      <c r="N36" s="70">
        <v>0</v>
      </c>
      <c r="O36" s="70">
        <v>23</v>
      </c>
      <c r="P36" s="70">
        <v>12</v>
      </c>
      <c r="Q36" s="70">
        <v>11</v>
      </c>
      <c r="R36" s="70">
        <v>23</v>
      </c>
      <c r="S36" s="70">
        <v>1401549</v>
      </c>
      <c r="T36" s="70">
        <v>6</v>
      </c>
      <c r="U36" s="70">
        <v>4</v>
      </c>
      <c r="V36" s="70">
        <v>2</v>
      </c>
      <c r="W36" s="70">
        <v>12</v>
      </c>
      <c r="X36" s="70">
        <v>10</v>
      </c>
      <c r="Y36" s="70">
        <v>2</v>
      </c>
      <c r="Z36" s="70">
        <v>60</v>
      </c>
      <c r="AA36" s="70">
        <v>449200</v>
      </c>
      <c r="AB36" s="70">
        <v>81</v>
      </c>
      <c r="AC36" s="70">
        <v>31</v>
      </c>
      <c r="AD36" s="70">
        <v>50</v>
      </c>
      <c r="AE36" s="70">
        <v>187</v>
      </c>
      <c r="AF36" s="70">
        <v>78</v>
      </c>
      <c r="AG36" s="70">
        <v>109</v>
      </c>
      <c r="AH36" s="70">
        <v>1270</v>
      </c>
      <c r="AI36" s="70">
        <v>3797543</v>
      </c>
    </row>
    <row r="37" spans="1:35" ht="14.25" customHeight="1">
      <c r="A37" s="150" t="s">
        <v>210</v>
      </c>
      <c r="B37" s="77" t="s">
        <v>300</v>
      </c>
      <c r="C37" s="78" t="s">
        <v>302</v>
      </c>
      <c r="D37" s="52">
        <v>1275</v>
      </c>
      <c r="E37" s="52">
        <v>681</v>
      </c>
      <c r="F37" s="52">
        <v>594</v>
      </c>
      <c r="G37" s="52">
        <v>1608</v>
      </c>
      <c r="H37" s="52">
        <v>852</v>
      </c>
      <c r="I37" s="52">
        <v>756</v>
      </c>
      <c r="J37" s="52">
        <v>14830</v>
      </c>
      <c r="K37" s="52">
        <v>30336540</v>
      </c>
      <c r="L37" s="52">
        <v>1</v>
      </c>
      <c r="M37" s="52">
        <v>1</v>
      </c>
      <c r="N37" s="52">
        <v>0</v>
      </c>
      <c r="O37" s="52">
        <v>23</v>
      </c>
      <c r="P37" s="52">
        <v>12</v>
      </c>
      <c r="Q37" s="52">
        <v>11</v>
      </c>
      <c r="R37" s="52">
        <v>23</v>
      </c>
      <c r="S37" s="52">
        <v>1401549</v>
      </c>
      <c r="T37" s="52">
        <v>6</v>
      </c>
      <c r="U37" s="52">
        <v>4</v>
      </c>
      <c r="V37" s="52">
        <v>2</v>
      </c>
      <c r="W37" s="52">
        <v>12</v>
      </c>
      <c r="X37" s="52">
        <v>10</v>
      </c>
      <c r="Y37" s="52">
        <v>2</v>
      </c>
      <c r="Z37" s="52">
        <v>60</v>
      </c>
      <c r="AA37" s="52">
        <v>449200</v>
      </c>
      <c r="AB37" s="52">
        <v>48</v>
      </c>
      <c r="AC37" s="52">
        <v>18</v>
      </c>
      <c r="AD37" s="52">
        <v>30</v>
      </c>
      <c r="AE37" s="52">
        <v>151</v>
      </c>
      <c r="AF37" s="52">
        <v>62</v>
      </c>
      <c r="AG37" s="52">
        <v>89</v>
      </c>
      <c r="AH37" s="52">
        <v>957</v>
      </c>
      <c r="AI37" s="52">
        <v>2862919</v>
      </c>
    </row>
    <row r="38" spans="1:35" ht="14.25" customHeight="1">
      <c r="A38" s="151"/>
      <c r="B38" s="79" t="s">
        <v>304</v>
      </c>
      <c r="C38" s="80" t="s">
        <v>305</v>
      </c>
      <c r="D38" s="52">
        <v>375</v>
      </c>
      <c r="E38" s="52">
        <v>181</v>
      </c>
      <c r="F38" s="52">
        <v>194</v>
      </c>
      <c r="G38" s="52">
        <v>495</v>
      </c>
      <c r="H38" s="52">
        <v>236</v>
      </c>
      <c r="I38" s="52">
        <v>259</v>
      </c>
      <c r="J38" s="52">
        <v>4393</v>
      </c>
      <c r="K38" s="52">
        <v>8943343</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33</v>
      </c>
      <c r="AC38" s="52">
        <v>13</v>
      </c>
      <c r="AD38" s="52">
        <v>20</v>
      </c>
      <c r="AE38" s="52">
        <v>36</v>
      </c>
      <c r="AF38" s="52">
        <v>16</v>
      </c>
      <c r="AG38" s="52">
        <v>20</v>
      </c>
      <c r="AH38" s="52">
        <v>313</v>
      </c>
      <c r="AI38" s="52">
        <v>934624</v>
      </c>
    </row>
    <row r="39" spans="1:35" ht="14.25" customHeight="1">
      <c r="A39" s="99" t="s">
        <v>420</v>
      </c>
      <c r="B39" s="75" t="s">
        <v>296</v>
      </c>
      <c r="C39" s="76" t="s">
        <v>298</v>
      </c>
      <c r="D39" s="70">
        <v>1670</v>
      </c>
      <c r="E39" s="70">
        <v>848</v>
      </c>
      <c r="F39" s="70">
        <v>822</v>
      </c>
      <c r="G39" s="70">
        <v>1880</v>
      </c>
      <c r="H39" s="70">
        <v>954</v>
      </c>
      <c r="I39" s="70">
        <v>926</v>
      </c>
      <c r="J39" s="70">
        <v>19684</v>
      </c>
      <c r="K39" s="70">
        <v>40293148</v>
      </c>
      <c r="L39" s="70">
        <v>14</v>
      </c>
      <c r="M39" s="70">
        <v>8</v>
      </c>
      <c r="N39" s="70">
        <v>6</v>
      </c>
      <c r="O39" s="70">
        <v>35</v>
      </c>
      <c r="P39" s="70">
        <v>18</v>
      </c>
      <c r="Q39" s="70">
        <v>17</v>
      </c>
      <c r="R39" s="70">
        <v>459</v>
      </c>
      <c r="S39" s="70">
        <v>751861</v>
      </c>
      <c r="T39" s="70">
        <v>10</v>
      </c>
      <c r="U39" s="70">
        <v>4</v>
      </c>
      <c r="V39" s="70">
        <v>6</v>
      </c>
      <c r="W39" s="70">
        <v>32</v>
      </c>
      <c r="X39" s="70">
        <v>13</v>
      </c>
      <c r="Y39" s="70">
        <v>19</v>
      </c>
      <c r="Z39" s="70">
        <v>89</v>
      </c>
      <c r="AA39" s="70">
        <v>817500</v>
      </c>
      <c r="AB39" s="70">
        <v>22</v>
      </c>
      <c r="AC39" s="70">
        <v>10</v>
      </c>
      <c r="AD39" s="70">
        <v>12</v>
      </c>
      <c r="AE39" s="70">
        <v>79</v>
      </c>
      <c r="AF39" s="70">
        <v>41</v>
      </c>
      <c r="AG39" s="70">
        <v>38</v>
      </c>
      <c r="AH39" s="70">
        <v>437</v>
      </c>
      <c r="AI39" s="70">
        <v>1311000</v>
      </c>
    </row>
    <row r="40" spans="1:35" ht="14.25" customHeight="1">
      <c r="A40" s="150" t="s">
        <v>211</v>
      </c>
      <c r="B40" s="77" t="s">
        <v>300</v>
      </c>
      <c r="C40" s="78" t="s">
        <v>302</v>
      </c>
      <c r="D40" s="52">
        <v>1428</v>
      </c>
      <c r="E40" s="52">
        <v>714</v>
      </c>
      <c r="F40" s="52">
        <v>714</v>
      </c>
      <c r="G40" s="52">
        <v>1609</v>
      </c>
      <c r="H40" s="52">
        <v>802</v>
      </c>
      <c r="I40" s="52">
        <v>807</v>
      </c>
      <c r="J40" s="52">
        <v>16925</v>
      </c>
      <c r="K40" s="52">
        <v>34645475</v>
      </c>
      <c r="L40" s="52">
        <v>14</v>
      </c>
      <c r="M40" s="52">
        <v>8</v>
      </c>
      <c r="N40" s="52">
        <v>6</v>
      </c>
      <c r="O40" s="52">
        <v>35</v>
      </c>
      <c r="P40" s="52">
        <v>18</v>
      </c>
      <c r="Q40" s="52">
        <v>17</v>
      </c>
      <c r="R40" s="52">
        <v>459</v>
      </c>
      <c r="S40" s="52">
        <v>751861</v>
      </c>
      <c r="T40" s="52">
        <v>10</v>
      </c>
      <c r="U40" s="52">
        <v>4</v>
      </c>
      <c r="V40" s="52">
        <v>6</v>
      </c>
      <c r="W40" s="52">
        <v>32</v>
      </c>
      <c r="X40" s="52">
        <v>13</v>
      </c>
      <c r="Y40" s="52">
        <v>19</v>
      </c>
      <c r="Z40" s="52">
        <v>89</v>
      </c>
      <c r="AA40" s="52">
        <v>817500</v>
      </c>
      <c r="AB40" s="52">
        <v>22</v>
      </c>
      <c r="AC40" s="52">
        <v>10</v>
      </c>
      <c r="AD40" s="52">
        <v>12</v>
      </c>
      <c r="AE40" s="52">
        <v>76</v>
      </c>
      <c r="AF40" s="52">
        <v>39</v>
      </c>
      <c r="AG40" s="52">
        <v>37</v>
      </c>
      <c r="AH40" s="52">
        <v>434</v>
      </c>
      <c r="AI40" s="52">
        <v>1302000</v>
      </c>
    </row>
    <row r="41" spans="1:35" ht="14.25" customHeight="1">
      <c r="A41" s="151"/>
      <c r="B41" s="79" t="s">
        <v>304</v>
      </c>
      <c r="C41" s="80" t="s">
        <v>305</v>
      </c>
      <c r="D41" s="52">
        <v>242</v>
      </c>
      <c r="E41" s="52">
        <v>134</v>
      </c>
      <c r="F41" s="52">
        <v>108</v>
      </c>
      <c r="G41" s="52">
        <v>271</v>
      </c>
      <c r="H41" s="52">
        <v>152</v>
      </c>
      <c r="I41" s="52">
        <v>119</v>
      </c>
      <c r="J41" s="52">
        <v>2759</v>
      </c>
      <c r="K41" s="52">
        <v>5647673</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3</v>
      </c>
      <c r="AF41" s="52">
        <v>2</v>
      </c>
      <c r="AG41" s="52">
        <v>1</v>
      </c>
      <c r="AH41" s="52">
        <v>3</v>
      </c>
      <c r="AI41" s="52">
        <v>9000</v>
      </c>
    </row>
    <row r="42" spans="1:35" ht="14.25" customHeight="1">
      <c r="A42" s="99" t="s">
        <v>421</v>
      </c>
      <c r="B42" s="75" t="s">
        <v>296</v>
      </c>
      <c r="C42" s="76" t="s">
        <v>298</v>
      </c>
      <c r="D42" s="70">
        <v>7238</v>
      </c>
      <c r="E42" s="70">
        <v>3712</v>
      </c>
      <c r="F42" s="70">
        <v>3526</v>
      </c>
      <c r="G42" s="70">
        <v>8210</v>
      </c>
      <c r="H42" s="70">
        <v>4210</v>
      </c>
      <c r="I42" s="70">
        <v>4000</v>
      </c>
      <c r="J42" s="70">
        <v>83060</v>
      </c>
      <c r="K42" s="70">
        <v>170023820</v>
      </c>
      <c r="L42" s="70">
        <v>16</v>
      </c>
      <c r="M42" s="70">
        <v>9</v>
      </c>
      <c r="N42" s="70">
        <v>7</v>
      </c>
      <c r="O42" s="70">
        <v>94</v>
      </c>
      <c r="P42" s="70">
        <v>53</v>
      </c>
      <c r="Q42" s="70">
        <v>41</v>
      </c>
      <c r="R42" s="70">
        <v>133</v>
      </c>
      <c r="S42" s="70">
        <v>4401791</v>
      </c>
      <c r="T42" s="70">
        <v>147</v>
      </c>
      <c r="U42" s="70">
        <v>80</v>
      </c>
      <c r="V42" s="70">
        <v>67</v>
      </c>
      <c r="W42" s="70">
        <v>255</v>
      </c>
      <c r="X42" s="70">
        <v>132</v>
      </c>
      <c r="Y42" s="70">
        <v>123</v>
      </c>
      <c r="Z42" s="70">
        <v>875</v>
      </c>
      <c r="AA42" s="70">
        <v>7335391</v>
      </c>
      <c r="AB42" s="70">
        <v>151</v>
      </c>
      <c r="AC42" s="70">
        <v>66</v>
      </c>
      <c r="AD42" s="70">
        <v>85</v>
      </c>
      <c r="AE42" s="70">
        <v>310</v>
      </c>
      <c r="AF42" s="70">
        <v>147</v>
      </c>
      <c r="AG42" s="70">
        <v>163</v>
      </c>
      <c r="AH42" s="70">
        <v>1688</v>
      </c>
      <c r="AI42" s="70">
        <v>4403309</v>
      </c>
    </row>
    <row r="43" spans="1:35" ht="14.25" customHeight="1">
      <c r="A43" s="150" t="s">
        <v>212</v>
      </c>
      <c r="B43" s="77" t="s">
        <v>300</v>
      </c>
      <c r="C43" s="78" t="s">
        <v>302</v>
      </c>
      <c r="D43" s="52">
        <v>7020</v>
      </c>
      <c r="E43" s="52">
        <v>3620</v>
      </c>
      <c r="F43" s="52">
        <v>3400</v>
      </c>
      <c r="G43" s="52">
        <v>7972</v>
      </c>
      <c r="H43" s="52">
        <v>4106</v>
      </c>
      <c r="I43" s="52">
        <v>3866</v>
      </c>
      <c r="J43" s="52">
        <v>80644</v>
      </c>
      <c r="K43" s="52">
        <v>165078268</v>
      </c>
      <c r="L43" s="52">
        <v>16</v>
      </c>
      <c r="M43" s="52">
        <v>9</v>
      </c>
      <c r="N43" s="52">
        <v>7</v>
      </c>
      <c r="O43" s="52">
        <v>94</v>
      </c>
      <c r="P43" s="52">
        <v>53</v>
      </c>
      <c r="Q43" s="52">
        <v>41</v>
      </c>
      <c r="R43" s="52">
        <v>133</v>
      </c>
      <c r="S43" s="52">
        <v>4401791</v>
      </c>
      <c r="T43" s="52">
        <v>147</v>
      </c>
      <c r="U43" s="52">
        <v>80</v>
      </c>
      <c r="V43" s="52">
        <v>67</v>
      </c>
      <c r="W43" s="52">
        <v>255</v>
      </c>
      <c r="X43" s="52">
        <v>132</v>
      </c>
      <c r="Y43" s="52">
        <v>123</v>
      </c>
      <c r="Z43" s="52">
        <v>875</v>
      </c>
      <c r="AA43" s="52">
        <v>7335391</v>
      </c>
      <c r="AB43" s="52">
        <v>151</v>
      </c>
      <c r="AC43" s="52">
        <v>66</v>
      </c>
      <c r="AD43" s="52">
        <v>85</v>
      </c>
      <c r="AE43" s="52">
        <v>306</v>
      </c>
      <c r="AF43" s="52">
        <v>145</v>
      </c>
      <c r="AG43" s="52">
        <v>161</v>
      </c>
      <c r="AH43" s="52">
        <v>1678</v>
      </c>
      <c r="AI43" s="52">
        <v>4380509</v>
      </c>
    </row>
    <row r="44" spans="1:35" ht="14.25" customHeight="1">
      <c r="A44" s="151"/>
      <c r="B44" s="79" t="s">
        <v>304</v>
      </c>
      <c r="C44" s="80" t="s">
        <v>305</v>
      </c>
      <c r="D44" s="52">
        <v>218</v>
      </c>
      <c r="E44" s="52">
        <v>92</v>
      </c>
      <c r="F44" s="52">
        <v>126</v>
      </c>
      <c r="G44" s="52">
        <v>238</v>
      </c>
      <c r="H44" s="52">
        <v>104</v>
      </c>
      <c r="I44" s="52">
        <v>134</v>
      </c>
      <c r="J44" s="52">
        <v>2416</v>
      </c>
      <c r="K44" s="52">
        <v>4945552</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0</v>
      </c>
      <c r="AC44" s="52">
        <v>0</v>
      </c>
      <c r="AD44" s="52">
        <v>0</v>
      </c>
      <c r="AE44" s="52">
        <v>4</v>
      </c>
      <c r="AF44" s="52">
        <v>2</v>
      </c>
      <c r="AG44" s="52">
        <v>2</v>
      </c>
      <c r="AH44" s="52">
        <v>10</v>
      </c>
      <c r="AI44" s="52">
        <v>22800</v>
      </c>
    </row>
    <row r="45" spans="1:35" ht="14.25" customHeight="1">
      <c r="A45" s="99" t="s">
        <v>422</v>
      </c>
      <c r="B45" s="75" t="s">
        <v>296</v>
      </c>
      <c r="C45" s="76" t="s">
        <v>298</v>
      </c>
      <c r="D45" s="70">
        <v>1390</v>
      </c>
      <c r="E45" s="70">
        <v>675</v>
      </c>
      <c r="F45" s="70">
        <v>715</v>
      </c>
      <c r="G45" s="70">
        <v>1562</v>
      </c>
      <c r="H45" s="70">
        <v>758</v>
      </c>
      <c r="I45" s="70">
        <v>804</v>
      </c>
      <c r="J45" s="70">
        <v>14914</v>
      </c>
      <c r="K45" s="70">
        <v>30512582</v>
      </c>
      <c r="L45" s="70">
        <v>7</v>
      </c>
      <c r="M45" s="70">
        <v>4</v>
      </c>
      <c r="N45" s="70">
        <v>3</v>
      </c>
      <c r="O45" s="70">
        <v>30</v>
      </c>
      <c r="P45" s="70">
        <v>18</v>
      </c>
      <c r="Q45" s="70">
        <v>12</v>
      </c>
      <c r="R45" s="70">
        <v>28</v>
      </c>
      <c r="S45" s="70">
        <v>1711551</v>
      </c>
      <c r="T45" s="70">
        <v>4</v>
      </c>
      <c r="U45" s="70">
        <v>0</v>
      </c>
      <c r="V45" s="70">
        <v>4</v>
      </c>
      <c r="W45" s="70">
        <v>7</v>
      </c>
      <c r="X45" s="70">
        <v>0</v>
      </c>
      <c r="Y45" s="70">
        <v>7</v>
      </c>
      <c r="Z45" s="70">
        <v>49</v>
      </c>
      <c r="AA45" s="70">
        <v>469000</v>
      </c>
      <c r="AB45" s="70">
        <v>1</v>
      </c>
      <c r="AC45" s="70">
        <v>1</v>
      </c>
      <c r="AD45" s="70">
        <v>0</v>
      </c>
      <c r="AE45" s="70">
        <v>2</v>
      </c>
      <c r="AF45" s="70">
        <v>1</v>
      </c>
      <c r="AG45" s="70">
        <v>1</v>
      </c>
      <c r="AH45" s="70">
        <v>14</v>
      </c>
      <c r="AI45" s="70">
        <v>42000</v>
      </c>
    </row>
    <row r="46" spans="1:35" ht="14.25" customHeight="1">
      <c r="A46" s="150" t="s">
        <v>213</v>
      </c>
      <c r="B46" s="77" t="s">
        <v>300</v>
      </c>
      <c r="C46" s="78" t="s">
        <v>302</v>
      </c>
      <c r="D46" s="52">
        <v>1167</v>
      </c>
      <c r="E46" s="52">
        <v>570</v>
      </c>
      <c r="F46" s="52">
        <v>597</v>
      </c>
      <c r="G46" s="52">
        <v>1320</v>
      </c>
      <c r="H46" s="52">
        <v>642</v>
      </c>
      <c r="I46" s="52">
        <v>678</v>
      </c>
      <c r="J46" s="52">
        <v>12733</v>
      </c>
      <c r="K46" s="52">
        <v>26048075</v>
      </c>
      <c r="L46" s="52">
        <v>6</v>
      </c>
      <c r="M46" s="52">
        <v>4</v>
      </c>
      <c r="N46" s="52">
        <v>2</v>
      </c>
      <c r="O46" s="52">
        <v>26</v>
      </c>
      <c r="P46" s="52">
        <v>17</v>
      </c>
      <c r="Q46" s="52">
        <v>9</v>
      </c>
      <c r="R46" s="52">
        <v>24</v>
      </c>
      <c r="S46" s="52">
        <v>1525273</v>
      </c>
      <c r="T46" s="52">
        <v>4</v>
      </c>
      <c r="U46" s="52">
        <v>0</v>
      </c>
      <c r="V46" s="52">
        <v>4</v>
      </c>
      <c r="W46" s="52">
        <v>7</v>
      </c>
      <c r="X46" s="52">
        <v>0</v>
      </c>
      <c r="Y46" s="52">
        <v>7</v>
      </c>
      <c r="Z46" s="52">
        <v>49</v>
      </c>
      <c r="AA46" s="52">
        <v>469000</v>
      </c>
      <c r="AB46" s="52">
        <v>1</v>
      </c>
      <c r="AC46" s="52">
        <v>1</v>
      </c>
      <c r="AD46" s="52">
        <v>0</v>
      </c>
      <c r="AE46" s="52">
        <v>2</v>
      </c>
      <c r="AF46" s="52">
        <v>1</v>
      </c>
      <c r="AG46" s="52">
        <v>1</v>
      </c>
      <c r="AH46" s="52">
        <v>14</v>
      </c>
      <c r="AI46" s="52">
        <v>42000</v>
      </c>
    </row>
    <row r="47" spans="1:35" ht="14.25" customHeight="1">
      <c r="A47" s="151"/>
      <c r="B47" s="79" t="s">
        <v>304</v>
      </c>
      <c r="C47" s="80" t="s">
        <v>305</v>
      </c>
      <c r="D47" s="52">
        <v>223</v>
      </c>
      <c r="E47" s="52">
        <v>105</v>
      </c>
      <c r="F47" s="52">
        <v>118</v>
      </c>
      <c r="G47" s="52">
        <v>242</v>
      </c>
      <c r="H47" s="52">
        <v>116</v>
      </c>
      <c r="I47" s="52">
        <v>126</v>
      </c>
      <c r="J47" s="52">
        <v>2181</v>
      </c>
      <c r="K47" s="52">
        <v>4464507</v>
      </c>
      <c r="L47" s="52">
        <v>1</v>
      </c>
      <c r="M47" s="52">
        <v>0</v>
      </c>
      <c r="N47" s="52">
        <v>1</v>
      </c>
      <c r="O47" s="52">
        <v>4</v>
      </c>
      <c r="P47" s="52">
        <v>1</v>
      </c>
      <c r="Q47" s="52">
        <v>3</v>
      </c>
      <c r="R47" s="52">
        <v>4</v>
      </c>
      <c r="S47" s="52">
        <v>186278</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row>
    <row r="48" spans="1:35" ht="14.25" customHeight="1">
      <c r="A48" s="99" t="s">
        <v>423</v>
      </c>
      <c r="B48" s="75" t="s">
        <v>296</v>
      </c>
      <c r="C48" s="76" t="s">
        <v>298</v>
      </c>
      <c r="D48" s="70">
        <v>2847</v>
      </c>
      <c r="E48" s="70">
        <v>1446</v>
      </c>
      <c r="F48" s="70">
        <v>1401</v>
      </c>
      <c r="G48" s="70">
        <v>3220</v>
      </c>
      <c r="H48" s="70">
        <v>1631</v>
      </c>
      <c r="I48" s="70">
        <v>1589</v>
      </c>
      <c r="J48" s="70">
        <v>32968</v>
      </c>
      <c r="K48" s="70">
        <v>67485496</v>
      </c>
      <c r="L48" s="70">
        <v>130</v>
      </c>
      <c r="M48" s="70">
        <v>67</v>
      </c>
      <c r="N48" s="70">
        <v>63</v>
      </c>
      <c r="O48" s="70">
        <v>239</v>
      </c>
      <c r="P48" s="70">
        <v>125</v>
      </c>
      <c r="Q48" s="70">
        <v>114</v>
      </c>
      <c r="R48" s="70">
        <v>239</v>
      </c>
      <c r="S48" s="70">
        <v>6615931</v>
      </c>
      <c r="T48" s="70">
        <v>12</v>
      </c>
      <c r="U48" s="70">
        <v>4</v>
      </c>
      <c r="V48" s="70">
        <v>8</v>
      </c>
      <c r="W48" s="70">
        <v>23</v>
      </c>
      <c r="X48" s="70">
        <v>9</v>
      </c>
      <c r="Y48" s="70">
        <v>14</v>
      </c>
      <c r="Z48" s="70">
        <v>113</v>
      </c>
      <c r="AA48" s="70">
        <v>848000</v>
      </c>
      <c r="AB48" s="70">
        <v>35</v>
      </c>
      <c r="AC48" s="70">
        <v>17</v>
      </c>
      <c r="AD48" s="70">
        <v>18</v>
      </c>
      <c r="AE48" s="70">
        <v>181</v>
      </c>
      <c r="AF48" s="70">
        <v>88</v>
      </c>
      <c r="AG48" s="70">
        <v>93</v>
      </c>
      <c r="AH48" s="70">
        <v>746</v>
      </c>
      <c r="AI48" s="70">
        <v>2238000</v>
      </c>
    </row>
    <row r="49" spans="1:35" ht="14.25" customHeight="1">
      <c r="A49" s="150" t="s">
        <v>214</v>
      </c>
      <c r="B49" s="77" t="s">
        <v>300</v>
      </c>
      <c r="C49" s="78" t="s">
        <v>302</v>
      </c>
      <c r="D49" s="52">
        <v>2809</v>
      </c>
      <c r="E49" s="52">
        <v>1428</v>
      </c>
      <c r="F49" s="52">
        <v>1381</v>
      </c>
      <c r="G49" s="52">
        <v>3174</v>
      </c>
      <c r="H49" s="52">
        <v>1609</v>
      </c>
      <c r="I49" s="52">
        <v>1565</v>
      </c>
      <c r="J49" s="52">
        <v>32698</v>
      </c>
      <c r="K49" s="52">
        <v>66932806</v>
      </c>
      <c r="L49" s="52">
        <v>130</v>
      </c>
      <c r="M49" s="52">
        <v>67</v>
      </c>
      <c r="N49" s="52">
        <v>63</v>
      </c>
      <c r="O49" s="52">
        <v>239</v>
      </c>
      <c r="P49" s="52">
        <v>125</v>
      </c>
      <c r="Q49" s="52">
        <v>114</v>
      </c>
      <c r="R49" s="52">
        <v>239</v>
      </c>
      <c r="S49" s="52">
        <v>6615931</v>
      </c>
      <c r="T49" s="52">
        <v>12</v>
      </c>
      <c r="U49" s="52">
        <v>4</v>
      </c>
      <c r="V49" s="52">
        <v>8</v>
      </c>
      <c r="W49" s="52">
        <v>23</v>
      </c>
      <c r="X49" s="52">
        <v>9</v>
      </c>
      <c r="Y49" s="52">
        <v>14</v>
      </c>
      <c r="Z49" s="52">
        <v>113</v>
      </c>
      <c r="AA49" s="52">
        <v>848000</v>
      </c>
      <c r="AB49" s="52">
        <v>32</v>
      </c>
      <c r="AC49" s="52">
        <v>15</v>
      </c>
      <c r="AD49" s="52">
        <v>17</v>
      </c>
      <c r="AE49" s="52">
        <v>178</v>
      </c>
      <c r="AF49" s="52">
        <v>86</v>
      </c>
      <c r="AG49" s="52">
        <v>92</v>
      </c>
      <c r="AH49" s="52">
        <v>739</v>
      </c>
      <c r="AI49" s="52">
        <v>2217000</v>
      </c>
    </row>
    <row r="50" spans="1:35" ht="14.25" customHeight="1">
      <c r="A50" s="151"/>
      <c r="B50" s="79" t="s">
        <v>304</v>
      </c>
      <c r="C50" s="80" t="s">
        <v>305</v>
      </c>
      <c r="D50" s="52">
        <v>38</v>
      </c>
      <c r="E50" s="52">
        <v>18</v>
      </c>
      <c r="F50" s="52">
        <v>20</v>
      </c>
      <c r="G50" s="52">
        <v>46</v>
      </c>
      <c r="H50" s="52">
        <v>22</v>
      </c>
      <c r="I50" s="52">
        <v>24</v>
      </c>
      <c r="J50" s="52">
        <v>270</v>
      </c>
      <c r="K50" s="52">
        <v>552690</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3</v>
      </c>
      <c r="AC50" s="52">
        <v>2</v>
      </c>
      <c r="AD50" s="52">
        <v>1</v>
      </c>
      <c r="AE50" s="52">
        <v>3</v>
      </c>
      <c r="AF50" s="52">
        <v>2</v>
      </c>
      <c r="AG50" s="52">
        <v>1</v>
      </c>
      <c r="AH50" s="52">
        <v>7</v>
      </c>
      <c r="AI50" s="52">
        <v>21000</v>
      </c>
    </row>
    <row r="51" spans="1:35" ht="14.25" customHeight="1">
      <c r="A51" s="99" t="s">
        <v>424</v>
      </c>
      <c r="B51" s="75" t="s">
        <v>296</v>
      </c>
      <c r="C51" s="76" t="s">
        <v>298</v>
      </c>
      <c r="D51" s="70">
        <v>3256</v>
      </c>
      <c r="E51" s="70">
        <v>1650</v>
      </c>
      <c r="F51" s="70">
        <v>1606</v>
      </c>
      <c r="G51" s="70">
        <v>6826</v>
      </c>
      <c r="H51" s="70">
        <v>3471</v>
      </c>
      <c r="I51" s="70">
        <v>3355</v>
      </c>
      <c r="J51" s="70">
        <v>37749</v>
      </c>
      <c r="K51" s="70">
        <v>77272203</v>
      </c>
      <c r="L51" s="70">
        <v>5</v>
      </c>
      <c r="M51" s="70">
        <v>3</v>
      </c>
      <c r="N51" s="70">
        <v>2</v>
      </c>
      <c r="O51" s="70">
        <v>13</v>
      </c>
      <c r="P51" s="70">
        <v>8</v>
      </c>
      <c r="Q51" s="70">
        <v>5</v>
      </c>
      <c r="R51" s="70">
        <v>11</v>
      </c>
      <c r="S51" s="70">
        <v>143216</v>
      </c>
      <c r="T51" s="70">
        <v>7</v>
      </c>
      <c r="U51" s="70">
        <v>5</v>
      </c>
      <c r="V51" s="70">
        <v>2</v>
      </c>
      <c r="W51" s="70">
        <v>13</v>
      </c>
      <c r="X51" s="70">
        <v>9</v>
      </c>
      <c r="Y51" s="70">
        <v>4</v>
      </c>
      <c r="Z51" s="70">
        <v>87</v>
      </c>
      <c r="AA51" s="70">
        <v>614500</v>
      </c>
      <c r="AB51" s="70">
        <v>60</v>
      </c>
      <c r="AC51" s="70">
        <v>39</v>
      </c>
      <c r="AD51" s="70">
        <v>21</v>
      </c>
      <c r="AE51" s="70">
        <v>95</v>
      </c>
      <c r="AF51" s="70">
        <v>59</v>
      </c>
      <c r="AG51" s="70">
        <v>36</v>
      </c>
      <c r="AH51" s="70">
        <v>535</v>
      </c>
      <c r="AI51" s="70">
        <v>1605000</v>
      </c>
    </row>
    <row r="52" spans="1:35" ht="14.25" customHeight="1">
      <c r="A52" s="150" t="s">
        <v>215</v>
      </c>
      <c r="B52" s="77" t="s">
        <v>300</v>
      </c>
      <c r="C52" s="78" t="s">
        <v>302</v>
      </c>
      <c r="D52" s="52">
        <v>3165</v>
      </c>
      <c r="E52" s="52">
        <v>1606</v>
      </c>
      <c r="F52" s="52">
        <v>1559</v>
      </c>
      <c r="G52" s="52">
        <v>6629</v>
      </c>
      <c r="H52" s="52">
        <v>3373</v>
      </c>
      <c r="I52" s="52">
        <v>3256</v>
      </c>
      <c r="J52" s="52">
        <v>36705</v>
      </c>
      <c r="K52" s="52">
        <v>75135135</v>
      </c>
      <c r="L52" s="52">
        <v>5</v>
      </c>
      <c r="M52" s="52">
        <v>3</v>
      </c>
      <c r="N52" s="52">
        <v>2</v>
      </c>
      <c r="O52" s="52">
        <v>12</v>
      </c>
      <c r="P52" s="52">
        <v>7</v>
      </c>
      <c r="Q52" s="52">
        <v>5</v>
      </c>
      <c r="R52" s="52">
        <v>10</v>
      </c>
      <c r="S52" s="52">
        <v>121056</v>
      </c>
      <c r="T52" s="52">
        <v>7</v>
      </c>
      <c r="U52" s="52">
        <v>5</v>
      </c>
      <c r="V52" s="52">
        <v>2</v>
      </c>
      <c r="W52" s="52">
        <v>13</v>
      </c>
      <c r="X52" s="52">
        <v>9</v>
      </c>
      <c r="Y52" s="52">
        <v>4</v>
      </c>
      <c r="Z52" s="52">
        <v>87</v>
      </c>
      <c r="AA52" s="52">
        <v>614500</v>
      </c>
      <c r="AB52" s="52">
        <v>58</v>
      </c>
      <c r="AC52" s="52">
        <v>37</v>
      </c>
      <c r="AD52" s="52">
        <v>21</v>
      </c>
      <c r="AE52" s="52">
        <v>92</v>
      </c>
      <c r="AF52" s="52">
        <v>56</v>
      </c>
      <c r="AG52" s="52">
        <v>36</v>
      </c>
      <c r="AH52" s="52">
        <v>523</v>
      </c>
      <c r="AI52" s="52">
        <v>1569000</v>
      </c>
    </row>
    <row r="53" spans="1:35" ht="14.25" customHeight="1">
      <c r="A53" s="151"/>
      <c r="B53" s="79" t="s">
        <v>304</v>
      </c>
      <c r="C53" s="80" t="s">
        <v>305</v>
      </c>
      <c r="D53" s="52">
        <v>91</v>
      </c>
      <c r="E53" s="52">
        <v>44</v>
      </c>
      <c r="F53" s="52">
        <v>47</v>
      </c>
      <c r="G53" s="52">
        <v>197</v>
      </c>
      <c r="H53" s="52">
        <v>98</v>
      </c>
      <c r="I53" s="52">
        <v>99</v>
      </c>
      <c r="J53" s="52">
        <v>1044</v>
      </c>
      <c r="K53" s="52">
        <v>2137068</v>
      </c>
      <c r="L53" s="52">
        <v>0</v>
      </c>
      <c r="M53" s="52">
        <v>0</v>
      </c>
      <c r="N53" s="52">
        <v>0</v>
      </c>
      <c r="O53" s="52">
        <v>1</v>
      </c>
      <c r="P53" s="52">
        <v>1</v>
      </c>
      <c r="Q53" s="52">
        <v>0</v>
      </c>
      <c r="R53" s="52">
        <v>1</v>
      </c>
      <c r="S53" s="52">
        <v>22160</v>
      </c>
      <c r="T53" s="52">
        <v>0</v>
      </c>
      <c r="U53" s="52">
        <v>0</v>
      </c>
      <c r="V53" s="52">
        <v>0</v>
      </c>
      <c r="W53" s="52">
        <v>0</v>
      </c>
      <c r="X53" s="52">
        <v>0</v>
      </c>
      <c r="Y53" s="52">
        <v>0</v>
      </c>
      <c r="Z53" s="52">
        <v>0</v>
      </c>
      <c r="AA53" s="52">
        <v>0</v>
      </c>
      <c r="AB53" s="52">
        <v>2</v>
      </c>
      <c r="AC53" s="52">
        <v>2</v>
      </c>
      <c r="AD53" s="52">
        <v>0</v>
      </c>
      <c r="AE53" s="52">
        <v>3</v>
      </c>
      <c r="AF53" s="52">
        <v>3</v>
      </c>
      <c r="AG53" s="52">
        <v>0</v>
      </c>
      <c r="AH53" s="52">
        <v>12</v>
      </c>
      <c r="AI53" s="52">
        <v>36000</v>
      </c>
    </row>
    <row r="54" spans="1:35" ht="14.25" customHeight="1">
      <c r="A54" s="99" t="s">
        <v>425</v>
      </c>
      <c r="B54" s="75" t="s">
        <v>296</v>
      </c>
      <c r="C54" s="76" t="s">
        <v>298</v>
      </c>
      <c r="D54" s="70">
        <v>3994</v>
      </c>
      <c r="E54" s="70">
        <v>2021</v>
      </c>
      <c r="F54" s="70">
        <v>1973</v>
      </c>
      <c r="G54" s="70">
        <v>4477</v>
      </c>
      <c r="H54" s="70">
        <v>2277</v>
      </c>
      <c r="I54" s="70">
        <v>2200</v>
      </c>
      <c r="J54" s="70">
        <v>45886</v>
      </c>
      <c r="K54" s="70">
        <v>93551580</v>
      </c>
      <c r="L54" s="70">
        <v>2</v>
      </c>
      <c r="M54" s="70">
        <v>2</v>
      </c>
      <c r="N54" s="70">
        <v>0</v>
      </c>
      <c r="O54" s="70">
        <v>18</v>
      </c>
      <c r="P54" s="70">
        <v>8</v>
      </c>
      <c r="Q54" s="70">
        <v>10</v>
      </c>
      <c r="R54" s="70">
        <v>20</v>
      </c>
      <c r="S54" s="70">
        <v>591161</v>
      </c>
      <c r="T54" s="70">
        <v>79</v>
      </c>
      <c r="U54" s="70">
        <v>47</v>
      </c>
      <c r="V54" s="70">
        <v>32</v>
      </c>
      <c r="W54" s="70">
        <v>240</v>
      </c>
      <c r="X54" s="70">
        <v>143</v>
      </c>
      <c r="Y54" s="70">
        <v>97</v>
      </c>
      <c r="Z54" s="70">
        <v>589</v>
      </c>
      <c r="AA54" s="70">
        <v>5303000</v>
      </c>
      <c r="AB54" s="70">
        <v>4</v>
      </c>
      <c r="AC54" s="70">
        <v>3</v>
      </c>
      <c r="AD54" s="70">
        <v>1</v>
      </c>
      <c r="AE54" s="70">
        <v>13</v>
      </c>
      <c r="AF54" s="70">
        <v>9</v>
      </c>
      <c r="AG54" s="70">
        <v>4</v>
      </c>
      <c r="AH54" s="70">
        <v>38</v>
      </c>
      <c r="AI54" s="70">
        <v>114000</v>
      </c>
    </row>
    <row r="55" spans="1:35" ht="14.25" customHeight="1">
      <c r="A55" s="150" t="s">
        <v>216</v>
      </c>
      <c r="B55" s="77" t="s">
        <v>300</v>
      </c>
      <c r="C55" s="78" t="s">
        <v>302</v>
      </c>
      <c r="D55" s="52">
        <v>3290</v>
      </c>
      <c r="E55" s="52">
        <v>1649</v>
      </c>
      <c r="F55" s="52">
        <v>1641</v>
      </c>
      <c r="G55" s="52">
        <v>3717</v>
      </c>
      <c r="H55" s="52">
        <v>1876</v>
      </c>
      <c r="I55" s="52">
        <v>1841</v>
      </c>
      <c r="J55" s="52">
        <v>37785</v>
      </c>
      <c r="K55" s="52">
        <v>77017679</v>
      </c>
      <c r="L55" s="52">
        <v>2</v>
      </c>
      <c r="M55" s="52">
        <v>2</v>
      </c>
      <c r="N55" s="52">
        <v>0</v>
      </c>
      <c r="O55" s="52">
        <v>18</v>
      </c>
      <c r="P55" s="52">
        <v>8</v>
      </c>
      <c r="Q55" s="52">
        <v>10</v>
      </c>
      <c r="R55" s="52">
        <v>20</v>
      </c>
      <c r="S55" s="52">
        <v>591161</v>
      </c>
      <c r="T55" s="52">
        <v>79</v>
      </c>
      <c r="U55" s="52">
        <v>47</v>
      </c>
      <c r="V55" s="52">
        <v>32</v>
      </c>
      <c r="W55" s="52">
        <v>240</v>
      </c>
      <c r="X55" s="52">
        <v>143</v>
      </c>
      <c r="Y55" s="52">
        <v>97</v>
      </c>
      <c r="Z55" s="52">
        <v>589</v>
      </c>
      <c r="AA55" s="52">
        <v>5303000</v>
      </c>
      <c r="AB55" s="52">
        <v>2</v>
      </c>
      <c r="AC55" s="52">
        <v>1</v>
      </c>
      <c r="AD55" s="52">
        <v>1</v>
      </c>
      <c r="AE55" s="52">
        <v>11</v>
      </c>
      <c r="AF55" s="52">
        <v>7</v>
      </c>
      <c r="AG55" s="52">
        <v>4</v>
      </c>
      <c r="AH55" s="52">
        <v>34</v>
      </c>
      <c r="AI55" s="52">
        <v>102000</v>
      </c>
    </row>
    <row r="56" spans="1:35" ht="14.25" customHeight="1">
      <c r="A56" s="151"/>
      <c r="B56" s="79" t="s">
        <v>304</v>
      </c>
      <c r="C56" s="80" t="s">
        <v>305</v>
      </c>
      <c r="D56" s="52">
        <v>704</v>
      </c>
      <c r="E56" s="52">
        <v>372</v>
      </c>
      <c r="F56" s="52">
        <v>332</v>
      </c>
      <c r="G56" s="52">
        <v>760</v>
      </c>
      <c r="H56" s="52">
        <v>401</v>
      </c>
      <c r="I56" s="52">
        <v>359</v>
      </c>
      <c r="J56" s="52">
        <v>8101</v>
      </c>
      <c r="K56" s="52">
        <v>16533901</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2</v>
      </c>
      <c r="AC56" s="52">
        <v>2</v>
      </c>
      <c r="AD56" s="52">
        <v>0</v>
      </c>
      <c r="AE56" s="52">
        <v>2</v>
      </c>
      <c r="AF56" s="52">
        <v>2</v>
      </c>
      <c r="AG56" s="52">
        <v>0</v>
      </c>
      <c r="AH56" s="52">
        <v>4</v>
      </c>
      <c r="AI56" s="52">
        <v>12000</v>
      </c>
    </row>
    <row r="57" spans="1:35" ht="14.25" customHeight="1">
      <c r="A57" s="99" t="s">
        <v>426</v>
      </c>
      <c r="B57" s="75" t="s">
        <v>296</v>
      </c>
      <c r="C57" s="76" t="s">
        <v>298</v>
      </c>
      <c r="D57" s="70">
        <v>2065</v>
      </c>
      <c r="E57" s="70">
        <v>1058</v>
      </c>
      <c r="F57" s="70">
        <v>1007</v>
      </c>
      <c r="G57" s="70">
        <v>2325</v>
      </c>
      <c r="H57" s="70">
        <v>1184</v>
      </c>
      <c r="I57" s="70">
        <v>1141</v>
      </c>
      <c r="J57" s="70">
        <v>23155</v>
      </c>
      <c r="K57" s="70">
        <v>52399765</v>
      </c>
      <c r="L57" s="70">
        <v>14</v>
      </c>
      <c r="M57" s="70">
        <v>10</v>
      </c>
      <c r="N57" s="70">
        <v>4</v>
      </c>
      <c r="O57" s="70">
        <v>37</v>
      </c>
      <c r="P57" s="70">
        <v>21</v>
      </c>
      <c r="Q57" s="70">
        <v>16</v>
      </c>
      <c r="R57" s="70">
        <v>38</v>
      </c>
      <c r="S57" s="70">
        <v>923733</v>
      </c>
      <c r="T57" s="70">
        <v>14</v>
      </c>
      <c r="U57" s="70">
        <v>5</v>
      </c>
      <c r="V57" s="70">
        <v>9</v>
      </c>
      <c r="W57" s="70">
        <v>24</v>
      </c>
      <c r="X57" s="70">
        <v>9</v>
      </c>
      <c r="Y57" s="70">
        <v>15</v>
      </c>
      <c r="Z57" s="70">
        <v>136</v>
      </c>
      <c r="AA57" s="70">
        <v>953000</v>
      </c>
      <c r="AB57" s="70">
        <v>49</v>
      </c>
      <c r="AC57" s="70">
        <v>20</v>
      </c>
      <c r="AD57" s="70">
        <v>29</v>
      </c>
      <c r="AE57" s="70">
        <v>107</v>
      </c>
      <c r="AF57" s="70">
        <v>54</v>
      </c>
      <c r="AG57" s="70">
        <v>53</v>
      </c>
      <c r="AH57" s="70">
        <v>561</v>
      </c>
      <c r="AI57" s="70">
        <v>1683000</v>
      </c>
    </row>
    <row r="58" spans="1:35" ht="14.25" customHeight="1">
      <c r="A58" s="150" t="s">
        <v>217</v>
      </c>
      <c r="B58" s="77" t="s">
        <v>300</v>
      </c>
      <c r="C58" s="78" t="s">
        <v>302</v>
      </c>
      <c r="D58" s="52">
        <v>757</v>
      </c>
      <c r="E58" s="52">
        <v>384</v>
      </c>
      <c r="F58" s="52">
        <v>373</v>
      </c>
      <c r="G58" s="52">
        <v>857</v>
      </c>
      <c r="H58" s="52">
        <v>430</v>
      </c>
      <c r="I58" s="52">
        <v>427</v>
      </c>
      <c r="J58" s="52">
        <v>8722</v>
      </c>
      <c r="K58" s="52">
        <v>19737886</v>
      </c>
      <c r="L58" s="52">
        <v>2</v>
      </c>
      <c r="M58" s="52">
        <v>2</v>
      </c>
      <c r="N58" s="52">
        <v>0</v>
      </c>
      <c r="O58" s="52">
        <v>4</v>
      </c>
      <c r="P58" s="52">
        <v>3</v>
      </c>
      <c r="Q58" s="52">
        <v>1</v>
      </c>
      <c r="R58" s="52">
        <v>4</v>
      </c>
      <c r="S58" s="52">
        <v>75855</v>
      </c>
      <c r="T58" s="52">
        <v>7</v>
      </c>
      <c r="U58" s="52">
        <v>1</v>
      </c>
      <c r="V58" s="52">
        <v>6</v>
      </c>
      <c r="W58" s="52">
        <v>10</v>
      </c>
      <c r="X58" s="52">
        <v>2</v>
      </c>
      <c r="Y58" s="52">
        <v>8</v>
      </c>
      <c r="Z58" s="52">
        <v>58</v>
      </c>
      <c r="AA58" s="52">
        <v>400000</v>
      </c>
      <c r="AB58" s="52">
        <v>14</v>
      </c>
      <c r="AC58" s="52">
        <v>7</v>
      </c>
      <c r="AD58" s="52">
        <v>7</v>
      </c>
      <c r="AE58" s="52">
        <v>26</v>
      </c>
      <c r="AF58" s="52">
        <v>15</v>
      </c>
      <c r="AG58" s="52">
        <v>11</v>
      </c>
      <c r="AH58" s="52">
        <v>133</v>
      </c>
      <c r="AI58" s="52">
        <v>399000</v>
      </c>
    </row>
    <row r="59" spans="1:35" ht="14.25" customHeight="1">
      <c r="A59" s="151"/>
      <c r="B59" s="79" t="s">
        <v>304</v>
      </c>
      <c r="C59" s="80" t="s">
        <v>305</v>
      </c>
      <c r="D59" s="52">
        <v>1308</v>
      </c>
      <c r="E59" s="52">
        <v>674</v>
      </c>
      <c r="F59" s="52">
        <v>634</v>
      </c>
      <c r="G59" s="52">
        <v>1468</v>
      </c>
      <c r="H59" s="52">
        <v>754</v>
      </c>
      <c r="I59" s="52">
        <v>714</v>
      </c>
      <c r="J59" s="52">
        <v>14433</v>
      </c>
      <c r="K59" s="52">
        <v>32661879</v>
      </c>
      <c r="L59" s="52">
        <v>12</v>
      </c>
      <c r="M59" s="52">
        <v>8</v>
      </c>
      <c r="N59" s="52">
        <v>4</v>
      </c>
      <c r="O59" s="52">
        <v>33</v>
      </c>
      <c r="P59" s="52">
        <v>18</v>
      </c>
      <c r="Q59" s="52">
        <v>15</v>
      </c>
      <c r="R59" s="52">
        <v>34</v>
      </c>
      <c r="S59" s="52">
        <v>847878</v>
      </c>
      <c r="T59" s="52">
        <v>7</v>
      </c>
      <c r="U59" s="52">
        <v>4</v>
      </c>
      <c r="V59" s="52">
        <v>3</v>
      </c>
      <c r="W59" s="52">
        <v>14</v>
      </c>
      <c r="X59" s="52">
        <v>7</v>
      </c>
      <c r="Y59" s="52">
        <v>7</v>
      </c>
      <c r="Z59" s="52">
        <v>78</v>
      </c>
      <c r="AA59" s="52">
        <v>553000</v>
      </c>
      <c r="AB59" s="52">
        <v>35</v>
      </c>
      <c r="AC59" s="52">
        <v>13</v>
      </c>
      <c r="AD59" s="52">
        <v>22</v>
      </c>
      <c r="AE59" s="52">
        <v>81</v>
      </c>
      <c r="AF59" s="52">
        <v>39</v>
      </c>
      <c r="AG59" s="52">
        <v>42</v>
      </c>
      <c r="AH59" s="52">
        <v>428</v>
      </c>
      <c r="AI59" s="52">
        <v>1284000</v>
      </c>
    </row>
    <row r="60" spans="1:35" ht="14.25" customHeight="1">
      <c r="A60" s="99" t="s">
        <v>427</v>
      </c>
      <c r="B60" s="75" t="s">
        <v>296</v>
      </c>
      <c r="C60" s="76" t="s">
        <v>298</v>
      </c>
      <c r="D60" s="70">
        <v>2689</v>
      </c>
      <c r="E60" s="70">
        <v>1401</v>
      </c>
      <c r="F60" s="70">
        <v>1288</v>
      </c>
      <c r="G60" s="70">
        <v>3144</v>
      </c>
      <c r="H60" s="70">
        <v>1648</v>
      </c>
      <c r="I60" s="70">
        <v>1496</v>
      </c>
      <c r="J60" s="70">
        <v>31784</v>
      </c>
      <c r="K60" s="70">
        <v>71927192</v>
      </c>
      <c r="L60" s="70">
        <v>14</v>
      </c>
      <c r="M60" s="70">
        <v>4</v>
      </c>
      <c r="N60" s="70">
        <v>10</v>
      </c>
      <c r="O60" s="70">
        <v>52</v>
      </c>
      <c r="P60" s="70">
        <v>23</v>
      </c>
      <c r="Q60" s="70">
        <v>29</v>
      </c>
      <c r="R60" s="70">
        <v>52</v>
      </c>
      <c r="S60" s="70">
        <v>567556</v>
      </c>
      <c r="T60" s="70">
        <v>3</v>
      </c>
      <c r="U60" s="70">
        <v>1</v>
      </c>
      <c r="V60" s="70">
        <v>2</v>
      </c>
      <c r="W60" s="70">
        <v>15</v>
      </c>
      <c r="X60" s="70">
        <v>9</v>
      </c>
      <c r="Y60" s="70">
        <v>6</v>
      </c>
      <c r="Z60" s="70">
        <v>32</v>
      </c>
      <c r="AA60" s="70">
        <v>219700</v>
      </c>
      <c r="AB60" s="70">
        <v>6</v>
      </c>
      <c r="AC60" s="70">
        <v>3</v>
      </c>
      <c r="AD60" s="70">
        <v>3</v>
      </c>
      <c r="AE60" s="70">
        <v>92</v>
      </c>
      <c r="AF60" s="70">
        <v>47</v>
      </c>
      <c r="AG60" s="70">
        <v>45</v>
      </c>
      <c r="AH60" s="70">
        <v>590</v>
      </c>
      <c r="AI60" s="70">
        <v>1610619</v>
      </c>
    </row>
    <row r="61" spans="1:35" ht="14.25" customHeight="1">
      <c r="A61" s="150" t="s">
        <v>218</v>
      </c>
      <c r="B61" s="77" t="s">
        <v>300</v>
      </c>
      <c r="C61" s="78" t="s">
        <v>302</v>
      </c>
      <c r="D61" s="52">
        <v>1087</v>
      </c>
      <c r="E61" s="52">
        <v>569</v>
      </c>
      <c r="F61" s="52">
        <v>518</v>
      </c>
      <c r="G61" s="52">
        <v>1253</v>
      </c>
      <c r="H61" s="52">
        <v>659</v>
      </c>
      <c r="I61" s="52">
        <v>594</v>
      </c>
      <c r="J61" s="52">
        <v>13375</v>
      </c>
      <c r="K61" s="52">
        <v>30267670</v>
      </c>
      <c r="L61" s="52">
        <v>8</v>
      </c>
      <c r="M61" s="52">
        <v>2</v>
      </c>
      <c r="N61" s="52">
        <v>6</v>
      </c>
      <c r="O61" s="52">
        <v>19</v>
      </c>
      <c r="P61" s="52">
        <v>6</v>
      </c>
      <c r="Q61" s="52">
        <v>13</v>
      </c>
      <c r="R61" s="52">
        <v>19</v>
      </c>
      <c r="S61" s="52">
        <v>295173</v>
      </c>
      <c r="T61" s="52">
        <v>1</v>
      </c>
      <c r="U61" s="52">
        <v>1</v>
      </c>
      <c r="V61" s="52">
        <v>0</v>
      </c>
      <c r="W61" s="52">
        <v>13</v>
      </c>
      <c r="X61" s="52">
        <v>9</v>
      </c>
      <c r="Y61" s="52">
        <v>4</v>
      </c>
      <c r="Z61" s="52">
        <v>24</v>
      </c>
      <c r="AA61" s="52">
        <v>195700</v>
      </c>
      <c r="AB61" s="52">
        <v>3</v>
      </c>
      <c r="AC61" s="52">
        <v>2</v>
      </c>
      <c r="AD61" s="52">
        <v>1</v>
      </c>
      <c r="AE61" s="52">
        <v>51</v>
      </c>
      <c r="AF61" s="52">
        <v>28</v>
      </c>
      <c r="AG61" s="52">
        <v>23</v>
      </c>
      <c r="AH61" s="52">
        <v>359</v>
      </c>
      <c r="AI61" s="52">
        <v>979691</v>
      </c>
    </row>
    <row r="62" spans="1:35" ht="14.25" customHeight="1">
      <c r="A62" s="151"/>
      <c r="B62" s="79" t="s">
        <v>304</v>
      </c>
      <c r="C62" s="80" t="s">
        <v>305</v>
      </c>
      <c r="D62" s="52">
        <v>1602</v>
      </c>
      <c r="E62" s="52">
        <v>832</v>
      </c>
      <c r="F62" s="52">
        <v>770</v>
      </c>
      <c r="G62" s="52">
        <v>1891</v>
      </c>
      <c r="H62" s="52">
        <v>989</v>
      </c>
      <c r="I62" s="52">
        <v>902</v>
      </c>
      <c r="J62" s="52">
        <v>18409</v>
      </c>
      <c r="K62" s="52">
        <v>41659522</v>
      </c>
      <c r="L62" s="52">
        <v>6</v>
      </c>
      <c r="M62" s="52">
        <v>2</v>
      </c>
      <c r="N62" s="52">
        <v>4</v>
      </c>
      <c r="O62" s="52">
        <v>33</v>
      </c>
      <c r="P62" s="52">
        <v>17</v>
      </c>
      <c r="Q62" s="52">
        <v>16</v>
      </c>
      <c r="R62" s="52">
        <v>33</v>
      </c>
      <c r="S62" s="52">
        <v>272383</v>
      </c>
      <c r="T62" s="52">
        <v>2</v>
      </c>
      <c r="U62" s="52">
        <v>0</v>
      </c>
      <c r="V62" s="52">
        <v>2</v>
      </c>
      <c r="W62" s="52">
        <v>2</v>
      </c>
      <c r="X62" s="52">
        <v>0</v>
      </c>
      <c r="Y62" s="52">
        <v>2</v>
      </c>
      <c r="Z62" s="52">
        <v>8</v>
      </c>
      <c r="AA62" s="52">
        <v>24000</v>
      </c>
      <c r="AB62" s="52">
        <v>3</v>
      </c>
      <c r="AC62" s="52">
        <v>1</v>
      </c>
      <c r="AD62" s="52">
        <v>2</v>
      </c>
      <c r="AE62" s="52">
        <v>41</v>
      </c>
      <c r="AF62" s="52">
        <v>19</v>
      </c>
      <c r="AG62" s="52">
        <v>22</v>
      </c>
      <c r="AH62" s="52">
        <v>231</v>
      </c>
      <c r="AI62" s="52">
        <v>630928</v>
      </c>
    </row>
    <row r="63" spans="1:35" ht="14.25" customHeight="1">
      <c r="A63" s="99" t="s">
        <v>428</v>
      </c>
      <c r="B63" s="75" t="s">
        <v>296</v>
      </c>
      <c r="C63" s="76" t="s">
        <v>298</v>
      </c>
      <c r="D63" s="70">
        <v>227</v>
      </c>
      <c r="E63" s="70">
        <v>110</v>
      </c>
      <c r="F63" s="70">
        <v>117</v>
      </c>
      <c r="G63" s="70">
        <v>246</v>
      </c>
      <c r="H63" s="70">
        <v>125</v>
      </c>
      <c r="I63" s="70">
        <v>121</v>
      </c>
      <c r="J63" s="70">
        <v>2552</v>
      </c>
      <c r="K63" s="70">
        <v>5223944</v>
      </c>
      <c r="L63" s="70">
        <v>4</v>
      </c>
      <c r="M63" s="70">
        <v>1</v>
      </c>
      <c r="N63" s="70">
        <v>3</v>
      </c>
      <c r="O63" s="70">
        <v>26</v>
      </c>
      <c r="P63" s="70">
        <v>16</v>
      </c>
      <c r="Q63" s="70">
        <v>10</v>
      </c>
      <c r="R63" s="70">
        <v>13</v>
      </c>
      <c r="S63" s="70">
        <v>289539</v>
      </c>
      <c r="T63" s="70">
        <v>5</v>
      </c>
      <c r="U63" s="70">
        <v>1</v>
      </c>
      <c r="V63" s="70">
        <v>4</v>
      </c>
      <c r="W63" s="70">
        <v>6</v>
      </c>
      <c r="X63" s="70">
        <v>1</v>
      </c>
      <c r="Y63" s="70">
        <v>5</v>
      </c>
      <c r="Z63" s="70">
        <v>46</v>
      </c>
      <c r="AA63" s="70">
        <v>394000</v>
      </c>
      <c r="AB63" s="70">
        <v>6</v>
      </c>
      <c r="AC63" s="70">
        <v>3</v>
      </c>
      <c r="AD63" s="70">
        <v>3</v>
      </c>
      <c r="AE63" s="70">
        <v>7</v>
      </c>
      <c r="AF63" s="70">
        <v>4</v>
      </c>
      <c r="AG63" s="70">
        <v>3</v>
      </c>
      <c r="AH63" s="70">
        <v>22</v>
      </c>
      <c r="AI63" s="70">
        <v>66000</v>
      </c>
    </row>
    <row r="64" spans="1:35" ht="14.25" customHeight="1">
      <c r="A64" s="150" t="s">
        <v>219</v>
      </c>
      <c r="B64" s="77" t="s">
        <v>300</v>
      </c>
      <c r="C64" s="78" t="s">
        <v>302</v>
      </c>
      <c r="D64" s="52">
        <v>220</v>
      </c>
      <c r="E64" s="52">
        <v>107</v>
      </c>
      <c r="F64" s="52">
        <v>113</v>
      </c>
      <c r="G64" s="52">
        <v>239</v>
      </c>
      <c r="H64" s="52">
        <v>122</v>
      </c>
      <c r="I64" s="52">
        <v>117</v>
      </c>
      <c r="J64" s="52">
        <v>2475</v>
      </c>
      <c r="K64" s="52">
        <v>5066325</v>
      </c>
      <c r="L64" s="52">
        <v>0</v>
      </c>
      <c r="M64" s="52">
        <v>0</v>
      </c>
      <c r="N64" s="52">
        <v>0</v>
      </c>
      <c r="O64" s="52">
        <v>13</v>
      </c>
      <c r="P64" s="52">
        <v>8</v>
      </c>
      <c r="Q64" s="52">
        <v>5</v>
      </c>
      <c r="R64" s="52">
        <v>9</v>
      </c>
      <c r="S64" s="52">
        <v>235456</v>
      </c>
      <c r="T64" s="52">
        <v>5</v>
      </c>
      <c r="U64" s="52">
        <v>1</v>
      </c>
      <c r="V64" s="52">
        <v>4</v>
      </c>
      <c r="W64" s="52">
        <v>6</v>
      </c>
      <c r="X64" s="52">
        <v>1</v>
      </c>
      <c r="Y64" s="52">
        <v>5</v>
      </c>
      <c r="Z64" s="52">
        <v>46</v>
      </c>
      <c r="AA64" s="52">
        <v>394000</v>
      </c>
      <c r="AB64" s="52">
        <v>6</v>
      </c>
      <c r="AC64" s="52">
        <v>3</v>
      </c>
      <c r="AD64" s="52">
        <v>3</v>
      </c>
      <c r="AE64" s="52">
        <v>7</v>
      </c>
      <c r="AF64" s="52">
        <v>4</v>
      </c>
      <c r="AG64" s="52">
        <v>3</v>
      </c>
      <c r="AH64" s="52">
        <v>22</v>
      </c>
      <c r="AI64" s="52">
        <v>66000</v>
      </c>
    </row>
    <row r="65" spans="1:35" ht="14.25" customHeight="1">
      <c r="A65" s="151"/>
      <c r="B65" s="79" t="s">
        <v>304</v>
      </c>
      <c r="C65" s="80" t="s">
        <v>305</v>
      </c>
      <c r="D65" s="52">
        <v>7</v>
      </c>
      <c r="E65" s="52">
        <v>3</v>
      </c>
      <c r="F65" s="52">
        <v>4</v>
      </c>
      <c r="G65" s="52">
        <v>7</v>
      </c>
      <c r="H65" s="52">
        <v>3</v>
      </c>
      <c r="I65" s="52">
        <v>4</v>
      </c>
      <c r="J65" s="52">
        <v>77</v>
      </c>
      <c r="K65" s="52">
        <v>157619</v>
      </c>
      <c r="L65" s="52">
        <v>4</v>
      </c>
      <c r="M65" s="52">
        <v>1</v>
      </c>
      <c r="N65" s="52">
        <v>3</v>
      </c>
      <c r="O65" s="52">
        <v>13</v>
      </c>
      <c r="P65" s="52">
        <v>8</v>
      </c>
      <c r="Q65" s="52">
        <v>5</v>
      </c>
      <c r="R65" s="52">
        <v>4</v>
      </c>
      <c r="S65" s="52">
        <v>54083</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row>
    <row r="66" spans="1:35" ht="14.25" customHeight="1">
      <c r="A66" s="99" t="s">
        <v>429</v>
      </c>
      <c r="B66" s="75" t="s">
        <v>296</v>
      </c>
      <c r="C66" s="76" t="s">
        <v>298</v>
      </c>
      <c r="D66" s="70">
        <v>1670</v>
      </c>
      <c r="E66" s="70">
        <v>820</v>
      </c>
      <c r="F66" s="70">
        <v>850</v>
      </c>
      <c r="G66" s="70">
        <v>1801</v>
      </c>
      <c r="H66" s="70">
        <v>866</v>
      </c>
      <c r="I66" s="70">
        <v>935</v>
      </c>
      <c r="J66" s="70">
        <v>19015</v>
      </c>
      <c r="K66" s="70">
        <v>38910877</v>
      </c>
      <c r="L66" s="70">
        <v>9</v>
      </c>
      <c r="M66" s="70">
        <v>6</v>
      </c>
      <c r="N66" s="70">
        <v>3</v>
      </c>
      <c r="O66" s="70">
        <v>13</v>
      </c>
      <c r="P66" s="70">
        <v>7</v>
      </c>
      <c r="Q66" s="70">
        <v>6</v>
      </c>
      <c r="R66" s="70">
        <v>15</v>
      </c>
      <c r="S66" s="70">
        <v>235175</v>
      </c>
      <c r="T66" s="70">
        <v>13</v>
      </c>
      <c r="U66" s="70">
        <v>6</v>
      </c>
      <c r="V66" s="70">
        <v>7</v>
      </c>
      <c r="W66" s="70">
        <v>18</v>
      </c>
      <c r="X66" s="70">
        <v>9</v>
      </c>
      <c r="Y66" s="70">
        <v>9</v>
      </c>
      <c r="Z66" s="70">
        <v>101</v>
      </c>
      <c r="AA66" s="70">
        <v>883500</v>
      </c>
      <c r="AB66" s="70">
        <v>1</v>
      </c>
      <c r="AC66" s="70">
        <v>0</v>
      </c>
      <c r="AD66" s="70">
        <v>1</v>
      </c>
      <c r="AE66" s="70">
        <v>9</v>
      </c>
      <c r="AF66" s="70">
        <v>2</v>
      </c>
      <c r="AG66" s="70">
        <v>7</v>
      </c>
      <c r="AH66" s="70">
        <v>45</v>
      </c>
      <c r="AI66" s="70">
        <v>114530</v>
      </c>
    </row>
    <row r="67" spans="1:35" ht="14.25" customHeight="1">
      <c r="A67" s="150" t="s">
        <v>220</v>
      </c>
      <c r="B67" s="77" t="s">
        <v>300</v>
      </c>
      <c r="C67" s="78" t="s">
        <v>302</v>
      </c>
      <c r="D67" s="52">
        <v>1525</v>
      </c>
      <c r="E67" s="52">
        <v>751</v>
      </c>
      <c r="F67" s="52">
        <v>774</v>
      </c>
      <c r="G67" s="52">
        <v>1642</v>
      </c>
      <c r="H67" s="52">
        <v>796</v>
      </c>
      <c r="I67" s="52">
        <v>846</v>
      </c>
      <c r="J67" s="52">
        <v>17398</v>
      </c>
      <c r="K67" s="52">
        <v>35600878</v>
      </c>
      <c r="L67" s="52">
        <v>9</v>
      </c>
      <c r="M67" s="52">
        <v>6</v>
      </c>
      <c r="N67" s="52">
        <v>3</v>
      </c>
      <c r="O67" s="52">
        <v>13</v>
      </c>
      <c r="P67" s="52">
        <v>7</v>
      </c>
      <c r="Q67" s="52">
        <v>6</v>
      </c>
      <c r="R67" s="52">
        <v>15</v>
      </c>
      <c r="S67" s="52">
        <v>235175</v>
      </c>
      <c r="T67" s="52">
        <v>13</v>
      </c>
      <c r="U67" s="52">
        <v>6</v>
      </c>
      <c r="V67" s="52">
        <v>7</v>
      </c>
      <c r="W67" s="52">
        <v>18</v>
      </c>
      <c r="X67" s="52">
        <v>9</v>
      </c>
      <c r="Y67" s="52">
        <v>9</v>
      </c>
      <c r="Z67" s="52">
        <v>101</v>
      </c>
      <c r="AA67" s="52">
        <v>883500</v>
      </c>
      <c r="AB67" s="52">
        <v>1</v>
      </c>
      <c r="AC67" s="52">
        <v>0</v>
      </c>
      <c r="AD67" s="52">
        <v>1</v>
      </c>
      <c r="AE67" s="52">
        <v>9</v>
      </c>
      <c r="AF67" s="52">
        <v>2</v>
      </c>
      <c r="AG67" s="52">
        <v>7</v>
      </c>
      <c r="AH67" s="52">
        <v>45</v>
      </c>
      <c r="AI67" s="52">
        <v>114530</v>
      </c>
    </row>
    <row r="68" spans="1:35" ht="14.25" customHeight="1">
      <c r="A68" s="151"/>
      <c r="B68" s="79" t="s">
        <v>304</v>
      </c>
      <c r="C68" s="80" t="s">
        <v>305</v>
      </c>
      <c r="D68" s="52">
        <v>145</v>
      </c>
      <c r="E68" s="52">
        <v>69</v>
      </c>
      <c r="F68" s="52">
        <v>76</v>
      </c>
      <c r="G68" s="52">
        <v>159</v>
      </c>
      <c r="H68" s="52">
        <v>70</v>
      </c>
      <c r="I68" s="52">
        <v>89</v>
      </c>
      <c r="J68" s="52">
        <v>1617</v>
      </c>
      <c r="K68" s="52">
        <v>3309999</v>
      </c>
      <c r="L68" s="52">
        <v>0</v>
      </c>
      <c r="M68" s="52">
        <v>0</v>
      </c>
      <c r="N68" s="52">
        <v>0</v>
      </c>
      <c r="O68" s="52">
        <v>0</v>
      </c>
      <c r="P68" s="52">
        <v>0</v>
      </c>
      <c r="Q68" s="52">
        <v>0</v>
      </c>
      <c r="R68" s="52">
        <v>0</v>
      </c>
      <c r="S68" s="52">
        <v>0</v>
      </c>
      <c r="T68" s="52">
        <v>0</v>
      </c>
      <c r="U68" s="52">
        <v>0</v>
      </c>
      <c r="V68" s="52">
        <v>0</v>
      </c>
      <c r="W68" s="52">
        <v>0</v>
      </c>
      <c r="X68" s="52">
        <v>0</v>
      </c>
      <c r="Y68" s="52">
        <v>0</v>
      </c>
      <c r="Z68" s="52">
        <v>0</v>
      </c>
      <c r="AA68" s="52">
        <v>0</v>
      </c>
      <c r="AB68" s="52">
        <v>0</v>
      </c>
      <c r="AC68" s="52">
        <v>0</v>
      </c>
      <c r="AD68" s="52">
        <v>0</v>
      </c>
      <c r="AE68" s="52">
        <v>0</v>
      </c>
      <c r="AF68" s="52">
        <v>0</v>
      </c>
      <c r="AG68" s="52">
        <v>0</v>
      </c>
      <c r="AH68" s="52">
        <v>0</v>
      </c>
      <c r="AI68" s="52">
        <v>0</v>
      </c>
    </row>
    <row r="69" spans="1:35" ht="14.25" customHeight="1">
      <c r="A69" s="99" t="s">
        <v>430</v>
      </c>
      <c r="B69" s="75" t="s">
        <v>296</v>
      </c>
      <c r="C69" s="76" t="s">
        <v>298</v>
      </c>
      <c r="D69" s="70">
        <v>907</v>
      </c>
      <c r="E69" s="70">
        <v>464</v>
      </c>
      <c r="F69" s="70">
        <v>443</v>
      </c>
      <c r="G69" s="70">
        <v>1046</v>
      </c>
      <c r="H69" s="70">
        <v>527</v>
      </c>
      <c r="I69" s="70">
        <v>519</v>
      </c>
      <c r="J69" s="70">
        <v>10179</v>
      </c>
      <c r="K69" s="70">
        <v>20836413</v>
      </c>
      <c r="L69" s="70">
        <v>10</v>
      </c>
      <c r="M69" s="70">
        <v>4</v>
      </c>
      <c r="N69" s="70">
        <v>6</v>
      </c>
      <c r="O69" s="70">
        <v>26</v>
      </c>
      <c r="P69" s="70">
        <v>11</v>
      </c>
      <c r="Q69" s="70">
        <v>15</v>
      </c>
      <c r="R69" s="70">
        <v>26</v>
      </c>
      <c r="S69" s="70">
        <v>1061509</v>
      </c>
      <c r="T69" s="70">
        <v>15</v>
      </c>
      <c r="U69" s="70">
        <v>13</v>
      </c>
      <c r="V69" s="70">
        <v>2</v>
      </c>
      <c r="W69" s="70">
        <v>26</v>
      </c>
      <c r="X69" s="70">
        <v>20</v>
      </c>
      <c r="Y69" s="70">
        <v>6</v>
      </c>
      <c r="Z69" s="70">
        <v>167</v>
      </c>
      <c r="AA69" s="70">
        <v>1293000</v>
      </c>
      <c r="AB69" s="70">
        <v>17</v>
      </c>
      <c r="AC69" s="70">
        <v>6</v>
      </c>
      <c r="AD69" s="70">
        <v>11</v>
      </c>
      <c r="AE69" s="70">
        <v>44</v>
      </c>
      <c r="AF69" s="70">
        <v>21</v>
      </c>
      <c r="AG69" s="70">
        <v>23</v>
      </c>
      <c r="AH69" s="70">
        <v>159</v>
      </c>
      <c r="AI69" s="70">
        <v>459584</v>
      </c>
    </row>
    <row r="70" spans="1:35" ht="14.25" customHeight="1">
      <c r="A70" s="150" t="s">
        <v>221</v>
      </c>
      <c r="B70" s="77" t="s">
        <v>300</v>
      </c>
      <c r="C70" s="78" t="s">
        <v>302</v>
      </c>
      <c r="D70" s="52">
        <v>831</v>
      </c>
      <c r="E70" s="52">
        <v>420</v>
      </c>
      <c r="F70" s="52">
        <v>411</v>
      </c>
      <c r="G70" s="52">
        <v>956</v>
      </c>
      <c r="H70" s="52">
        <v>478</v>
      </c>
      <c r="I70" s="52">
        <v>478</v>
      </c>
      <c r="J70" s="52">
        <v>9359</v>
      </c>
      <c r="K70" s="52">
        <v>19157873</v>
      </c>
      <c r="L70" s="52">
        <v>10</v>
      </c>
      <c r="M70" s="52">
        <v>4</v>
      </c>
      <c r="N70" s="52">
        <v>6</v>
      </c>
      <c r="O70" s="52">
        <v>25</v>
      </c>
      <c r="P70" s="52">
        <v>10</v>
      </c>
      <c r="Q70" s="52">
        <v>15</v>
      </c>
      <c r="R70" s="52">
        <v>25</v>
      </c>
      <c r="S70" s="52">
        <v>1048200</v>
      </c>
      <c r="T70" s="52">
        <v>15</v>
      </c>
      <c r="U70" s="52">
        <v>13</v>
      </c>
      <c r="V70" s="52">
        <v>2</v>
      </c>
      <c r="W70" s="52">
        <v>26</v>
      </c>
      <c r="X70" s="52">
        <v>20</v>
      </c>
      <c r="Y70" s="52">
        <v>6</v>
      </c>
      <c r="Z70" s="52">
        <v>167</v>
      </c>
      <c r="AA70" s="52">
        <v>1293000</v>
      </c>
      <c r="AB70" s="52">
        <v>17</v>
      </c>
      <c r="AC70" s="52">
        <v>6</v>
      </c>
      <c r="AD70" s="52">
        <v>11</v>
      </c>
      <c r="AE70" s="52">
        <v>38</v>
      </c>
      <c r="AF70" s="52">
        <v>18</v>
      </c>
      <c r="AG70" s="52">
        <v>20</v>
      </c>
      <c r="AH70" s="52">
        <v>147</v>
      </c>
      <c r="AI70" s="52">
        <v>423584</v>
      </c>
    </row>
    <row r="71" spans="1:35" ht="14.25" customHeight="1">
      <c r="A71" s="151"/>
      <c r="B71" s="79" t="s">
        <v>304</v>
      </c>
      <c r="C71" s="80" t="s">
        <v>305</v>
      </c>
      <c r="D71" s="52">
        <v>76</v>
      </c>
      <c r="E71" s="52">
        <v>44</v>
      </c>
      <c r="F71" s="52">
        <v>32</v>
      </c>
      <c r="G71" s="52">
        <v>90</v>
      </c>
      <c r="H71" s="52">
        <v>49</v>
      </c>
      <c r="I71" s="52">
        <v>41</v>
      </c>
      <c r="J71" s="52">
        <v>820</v>
      </c>
      <c r="K71" s="52">
        <v>1678540</v>
      </c>
      <c r="L71" s="52">
        <v>0</v>
      </c>
      <c r="M71" s="52">
        <v>0</v>
      </c>
      <c r="N71" s="52">
        <v>0</v>
      </c>
      <c r="O71" s="52">
        <v>1</v>
      </c>
      <c r="P71" s="52">
        <v>1</v>
      </c>
      <c r="Q71" s="52">
        <v>0</v>
      </c>
      <c r="R71" s="52">
        <v>1</v>
      </c>
      <c r="S71" s="52">
        <v>13309</v>
      </c>
      <c r="T71" s="52">
        <v>0</v>
      </c>
      <c r="U71" s="52">
        <v>0</v>
      </c>
      <c r="V71" s="52">
        <v>0</v>
      </c>
      <c r="W71" s="52">
        <v>0</v>
      </c>
      <c r="X71" s="52">
        <v>0</v>
      </c>
      <c r="Y71" s="52">
        <v>0</v>
      </c>
      <c r="Z71" s="52">
        <v>0</v>
      </c>
      <c r="AA71" s="52">
        <v>0</v>
      </c>
      <c r="AB71" s="52">
        <v>0</v>
      </c>
      <c r="AC71" s="52">
        <v>0</v>
      </c>
      <c r="AD71" s="52">
        <v>0</v>
      </c>
      <c r="AE71" s="52">
        <v>6</v>
      </c>
      <c r="AF71" s="52">
        <v>3</v>
      </c>
      <c r="AG71" s="52">
        <v>3</v>
      </c>
      <c r="AH71" s="52">
        <v>12</v>
      </c>
      <c r="AI71" s="52">
        <v>36000</v>
      </c>
    </row>
    <row r="72" spans="1:35" ht="14.25" customHeight="1">
      <c r="A72" s="99" t="s">
        <v>431</v>
      </c>
      <c r="B72" s="75" t="s">
        <v>296</v>
      </c>
      <c r="C72" s="76" t="s">
        <v>298</v>
      </c>
      <c r="D72" s="70">
        <v>1512</v>
      </c>
      <c r="E72" s="70">
        <v>802</v>
      </c>
      <c r="F72" s="70">
        <v>710</v>
      </c>
      <c r="G72" s="70">
        <v>1543</v>
      </c>
      <c r="H72" s="70">
        <v>816</v>
      </c>
      <c r="I72" s="70">
        <v>727</v>
      </c>
      <c r="J72" s="70">
        <v>17717</v>
      </c>
      <c r="K72" s="70">
        <v>36266699</v>
      </c>
      <c r="L72" s="70">
        <v>3</v>
      </c>
      <c r="M72" s="70">
        <v>1</v>
      </c>
      <c r="N72" s="70">
        <v>2</v>
      </c>
      <c r="O72" s="70">
        <v>12</v>
      </c>
      <c r="P72" s="70">
        <v>4</v>
      </c>
      <c r="Q72" s="70">
        <v>8</v>
      </c>
      <c r="R72" s="70">
        <v>13</v>
      </c>
      <c r="S72" s="70">
        <v>224278</v>
      </c>
      <c r="T72" s="70">
        <v>12</v>
      </c>
      <c r="U72" s="70">
        <v>6</v>
      </c>
      <c r="V72" s="70">
        <v>6</v>
      </c>
      <c r="W72" s="70">
        <v>18</v>
      </c>
      <c r="X72" s="70">
        <v>12</v>
      </c>
      <c r="Y72" s="70">
        <v>6</v>
      </c>
      <c r="Z72" s="70">
        <v>41</v>
      </c>
      <c r="AA72" s="70">
        <v>143620</v>
      </c>
      <c r="AB72" s="70">
        <v>7</v>
      </c>
      <c r="AC72" s="70">
        <v>4</v>
      </c>
      <c r="AD72" s="70">
        <v>3</v>
      </c>
      <c r="AE72" s="70">
        <v>13</v>
      </c>
      <c r="AF72" s="70">
        <v>6</v>
      </c>
      <c r="AG72" s="70">
        <v>7</v>
      </c>
      <c r="AH72" s="70">
        <v>88</v>
      </c>
      <c r="AI72" s="70">
        <v>264000</v>
      </c>
    </row>
    <row r="73" spans="1:35" ht="14.25" customHeight="1">
      <c r="A73" s="150" t="s">
        <v>222</v>
      </c>
      <c r="B73" s="77" t="s">
        <v>300</v>
      </c>
      <c r="C73" s="78" t="s">
        <v>302</v>
      </c>
      <c r="D73" s="52">
        <v>1490</v>
      </c>
      <c r="E73" s="52">
        <v>792</v>
      </c>
      <c r="F73" s="52">
        <v>698</v>
      </c>
      <c r="G73" s="52">
        <v>1515</v>
      </c>
      <c r="H73" s="52">
        <v>804</v>
      </c>
      <c r="I73" s="52">
        <v>711</v>
      </c>
      <c r="J73" s="52">
        <v>17441</v>
      </c>
      <c r="K73" s="52">
        <v>35701727</v>
      </c>
      <c r="L73" s="52">
        <v>3</v>
      </c>
      <c r="M73" s="52">
        <v>1</v>
      </c>
      <c r="N73" s="52">
        <v>2</v>
      </c>
      <c r="O73" s="52">
        <v>12</v>
      </c>
      <c r="P73" s="52">
        <v>4</v>
      </c>
      <c r="Q73" s="52">
        <v>8</v>
      </c>
      <c r="R73" s="52">
        <v>13</v>
      </c>
      <c r="S73" s="52">
        <v>224278</v>
      </c>
      <c r="T73" s="52">
        <v>12</v>
      </c>
      <c r="U73" s="52">
        <v>6</v>
      </c>
      <c r="V73" s="52">
        <v>6</v>
      </c>
      <c r="W73" s="52">
        <v>18</v>
      </c>
      <c r="X73" s="52">
        <v>12</v>
      </c>
      <c r="Y73" s="52">
        <v>6</v>
      </c>
      <c r="Z73" s="52">
        <v>41</v>
      </c>
      <c r="AA73" s="52">
        <v>143620</v>
      </c>
      <c r="AB73" s="52">
        <v>7</v>
      </c>
      <c r="AC73" s="52">
        <v>4</v>
      </c>
      <c r="AD73" s="52">
        <v>3</v>
      </c>
      <c r="AE73" s="52">
        <v>13</v>
      </c>
      <c r="AF73" s="52">
        <v>6</v>
      </c>
      <c r="AG73" s="52">
        <v>7</v>
      </c>
      <c r="AH73" s="52">
        <v>88</v>
      </c>
      <c r="AI73" s="52">
        <v>264000</v>
      </c>
    </row>
    <row r="74" spans="1:35" ht="14.25" customHeight="1">
      <c r="A74" s="151"/>
      <c r="B74" s="79" t="s">
        <v>304</v>
      </c>
      <c r="C74" s="80" t="s">
        <v>305</v>
      </c>
      <c r="D74" s="52">
        <v>22</v>
      </c>
      <c r="E74" s="52">
        <v>10</v>
      </c>
      <c r="F74" s="52">
        <v>12</v>
      </c>
      <c r="G74" s="52">
        <v>28</v>
      </c>
      <c r="H74" s="52">
        <v>12</v>
      </c>
      <c r="I74" s="52">
        <v>16</v>
      </c>
      <c r="J74" s="52">
        <v>276</v>
      </c>
      <c r="K74" s="52">
        <v>564972</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row>
    <row r="75" spans="1:35" ht="14.25" customHeight="1">
      <c r="A75" s="99" t="s">
        <v>432</v>
      </c>
      <c r="B75" s="75" t="s">
        <v>296</v>
      </c>
      <c r="C75" s="76" t="s">
        <v>298</v>
      </c>
      <c r="D75" s="70">
        <v>213</v>
      </c>
      <c r="E75" s="70">
        <v>111</v>
      </c>
      <c r="F75" s="70">
        <v>102</v>
      </c>
      <c r="G75" s="70">
        <v>249</v>
      </c>
      <c r="H75" s="70">
        <v>130</v>
      </c>
      <c r="I75" s="70">
        <v>119</v>
      </c>
      <c r="J75" s="70">
        <v>2550</v>
      </c>
      <c r="K75" s="70">
        <v>5219850</v>
      </c>
      <c r="L75" s="70">
        <v>8</v>
      </c>
      <c r="M75" s="70">
        <v>7</v>
      </c>
      <c r="N75" s="70">
        <v>1</v>
      </c>
      <c r="O75" s="70">
        <v>27</v>
      </c>
      <c r="P75" s="70">
        <v>20</v>
      </c>
      <c r="Q75" s="70">
        <v>7</v>
      </c>
      <c r="R75" s="70">
        <v>27</v>
      </c>
      <c r="S75" s="70">
        <v>831383</v>
      </c>
      <c r="T75" s="70">
        <v>4</v>
      </c>
      <c r="U75" s="70">
        <v>3</v>
      </c>
      <c r="V75" s="70">
        <v>1</v>
      </c>
      <c r="W75" s="70">
        <v>12</v>
      </c>
      <c r="X75" s="70">
        <v>8</v>
      </c>
      <c r="Y75" s="70">
        <v>4</v>
      </c>
      <c r="Z75" s="70">
        <v>45</v>
      </c>
      <c r="AA75" s="70">
        <v>255000</v>
      </c>
      <c r="AB75" s="70">
        <v>2</v>
      </c>
      <c r="AC75" s="70">
        <v>2</v>
      </c>
      <c r="AD75" s="70">
        <v>0</v>
      </c>
      <c r="AE75" s="70">
        <v>8</v>
      </c>
      <c r="AF75" s="70">
        <v>5</v>
      </c>
      <c r="AG75" s="70">
        <v>3</v>
      </c>
      <c r="AH75" s="70">
        <v>11</v>
      </c>
      <c r="AI75" s="70">
        <v>33000</v>
      </c>
    </row>
    <row r="76" spans="1:35" ht="14.25" customHeight="1">
      <c r="A76" s="150" t="s">
        <v>224</v>
      </c>
      <c r="B76" s="77" t="s">
        <v>300</v>
      </c>
      <c r="C76" s="78" t="s">
        <v>302</v>
      </c>
      <c r="D76" s="52">
        <v>207</v>
      </c>
      <c r="E76" s="52">
        <v>107</v>
      </c>
      <c r="F76" s="52">
        <v>100</v>
      </c>
      <c r="G76" s="52">
        <v>233</v>
      </c>
      <c r="H76" s="52">
        <v>120</v>
      </c>
      <c r="I76" s="52">
        <v>113</v>
      </c>
      <c r="J76" s="52">
        <v>2483</v>
      </c>
      <c r="K76" s="52">
        <v>5082701</v>
      </c>
      <c r="L76" s="52">
        <v>8</v>
      </c>
      <c r="M76" s="52">
        <v>7</v>
      </c>
      <c r="N76" s="52">
        <v>1</v>
      </c>
      <c r="O76" s="52">
        <v>27</v>
      </c>
      <c r="P76" s="52">
        <v>20</v>
      </c>
      <c r="Q76" s="52">
        <v>7</v>
      </c>
      <c r="R76" s="52">
        <v>27</v>
      </c>
      <c r="S76" s="52">
        <v>831383</v>
      </c>
      <c r="T76" s="52">
        <v>4</v>
      </c>
      <c r="U76" s="52">
        <v>3</v>
      </c>
      <c r="V76" s="52">
        <v>1</v>
      </c>
      <c r="W76" s="52">
        <v>12</v>
      </c>
      <c r="X76" s="52">
        <v>8</v>
      </c>
      <c r="Y76" s="52">
        <v>4</v>
      </c>
      <c r="Z76" s="52">
        <v>45</v>
      </c>
      <c r="AA76" s="52">
        <v>255000</v>
      </c>
      <c r="AB76" s="52">
        <v>2</v>
      </c>
      <c r="AC76" s="52">
        <v>2</v>
      </c>
      <c r="AD76" s="52">
        <v>0</v>
      </c>
      <c r="AE76" s="52">
        <v>8</v>
      </c>
      <c r="AF76" s="52">
        <v>5</v>
      </c>
      <c r="AG76" s="52">
        <v>3</v>
      </c>
      <c r="AH76" s="52">
        <v>11</v>
      </c>
      <c r="AI76" s="52">
        <v>33000</v>
      </c>
    </row>
    <row r="77" spans="1:35" ht="14.25" customHeight="1">
      <c r="A77" s="151"/>
      <c r="B77" s="79" t="s">
        <v>304</v>
      </c>
      <c r="C77" s="80" t="s">
        <v>305</v>
      </c>
      <c r="D77" s="52">
        <v>6</v>
      </c>
      <c r="E77" s="52">
        <v>4</v>
      </c>
      <c r="F77" s="52">
        <v>2</v>
      </c>
      <c r="G77" s="52">
        <v>16</v>
      </c>
      <c r="H77" s="52">
        <v>10</v>
      </c>
      <c r="I77" s="52">
        <v>6</v>
      </c>
      <c r="J77" s="52">
        <v>67</v>
      </c>
      <c r="K77" s="52">
        <v>137149</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0</v>
      </c>
      <c r="AF77" s="52">
        <v>0</v>
      </c>
      <c r="AG77" s="52">
        <v>0</v>
      </c>
      <c r="AH77" s="52">
        <v>0</v>
      </c>
      <c r="AI77" s="52">
        <v>0</v>
      </c>
    </row>
    <row r="78" spans="1:35" ht="14.25" customHeight="1">
      <c r="A78" s="99" t="s">
        <v>433</v>
      </c>
      <c r="B78" s="75" t="s">
        <v>296</v>
      </c>
      <c r="C78" s="76" t="s">
        <v>298</v>
      </c>
      <c r="D78" s="70">
        <v>10</v>
      </c>
      <c r="E78" s="70">
        <v>7</v>
      </c>
      <c r="F78" s="70">
        <v>3</v>
      </c>
      <c r="G78" s="70">
        <v>10</v>
      </c>
      <c r="H78" s="70">
        <v>7</v>
      </c>
      <c r="I78" s="70">
        <v>3</v>
      </c>
      <c r="J78" s="70">
        <v>107</v>
      </c>
      <c r="K78" s="70">
        <v>230585</v>
      </c>
      <c r="L78" s="70">
        <v>0</v>
      </c>
      <c r="M78" s="70">
        <v>0</v>
      </c>
      <c r="N78" s="70">
        <v>0</v>
      </c>
      <c r="O78" s="70">
        <v>0</v>
      </c>
      <c r="P78" s="70">
        <v>0</v>
      </c>
      <c r="Q78" s="70">
        <v>0</v>
      </c>
      <c r="R78" s="70">
        <v>0</v>
      </c>
      <c r="S78" s="70">
        <v>0</v>
      </c>
      <c r="T78" s="70">
        <v>0</v>
      </c>
      <c r="U78" s="70">
        <v>0</v>
      </c>
      <c r="V78" s="70">
        <v>0</v>
      </c>
      <c r="W78" s="70">
        <v>0</v>
      </c>
      <c r="X78" s="70">
        <v>0</v>
      </c>
      <c r="Y78" s="70">
        <v>0</v>
      </c>
      <c r="Z78" s="70">
        <v>0</v>
      </c>
      <c r="AA78" s="70">
        <v>0</v>
      </c>
      <c r="AB78" s="70">
        <v>1</v>
      </c>
      <c r="AC78" s="70">
        <v>1</v>
      </c>
      <c r="AD78" s="70">
        <v>0</v>
      </c>
      <c r="AE78" s="70">
        <v>1</v>
      </c>
      <c r="AF78" s="70">
        <v>1</v>
      </c>
      <c r="AG78" s="70">
        <v>0</v>
      </c>
      <c r="AH78" s="70">
        <v>6</v>
      </c>
      <c r="AI78" s="70">
        <v>18000</v>
      </c>
    </row>
    <row r="79" spans="1:35" ht="14.25" customHeight="1">
      <c r="A79" s="150" t="s">
        <v>225</v>
      </c>
      <c r="B79" s="77" t="s">
        <v>300</v>
      </c>
      <c r="C79" s="78" t="s">
        <v>302</v>
      </c>
      <c r="D79" s="52">
        <v>10</v>
      </c>
      <c r="E79" s="52">
        <v>7</v>
      </c>
      <c r="F79" s="52">
        <v>3</v>
      </c>
      <c r="G79" s="52">
        <v>10</v>
      </c>
      <c r="H79" s="52">
        <v>7</v>
      </c>
      <c r="I79" s="52">
        <v>3</v>
      </c>
      <c r="J79" s="52">
        <v>107</v>
      </c>
      <c r="K79" s="52">
        <v>230585</v>
      </c>
      <c r="L79" s="52">
        <v>0</v>
      </c>
      <c r="M79" s="52">
        <v>0</v>
      </c>
      <c r="N79" s="52">
        <v>0</v>
      </c>
      <c r="O79" s="52">
        <v>0</v>
      </c>
      <c r="P79" s="52">
        <v>0</v>
      </c>
      <c r="Q79" s="52">
        <v>0</v>
      </c>
      <c r="R79" s="52">
        <v>0</v>
      </c>
      <c r="S79" s="52">
        <v>0</v>
      </c>
      <c r="T79" s="52">
        <v>0</v>
      </c>
      <c r="U79" s="52">
        <v>0</v>
      </c>
      <c r="V79" s="52">
        <v>0</v>
      </c>
      <c r="W79" s="52">
        <v>0</v>
      </c>
      <c r="X79" s="52">
        <v>0</v>
      </c>
      <c r="Y79" s="52">
        <v>0</v>
      </c>
      <c r="Z79" s="52">
        <v>0</v>
      </c>
      <c r="AA79" s="52">
        <v>0</v>
      </c>
      <c r="AB79" s="52">
        <v>1</v>
      </c>
      <c r="AC79" s="52">
        <v>1</v>
      </c>
      <c r="AD79" s="52">
        <v>0</v>
      </c>
      <c r="AE79" s="52">
        <v>1</v>
      </c>
      <c r="AF79" s="52">
        <v>1</v>
      </c>
      <c r="AG79" s="52">
        <v>0</v>
      </c>
      <c r="AH79" s="52">
        <v>6</v>
      </c>
      <c r="AI79" s="52">
        <v>18000</v>
      </c>
    </row>
    <row r="80" spans="1:35" ht="14.25" customHeight="1">
      <c r="A80" s="151"/>
      <c r="B80" s="79" t="s">
        <v>304</v>
      </c>
      <c r="C80" s="80" t="s">
        <v>305</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0</v>
      </c>
      <c r="AB80" s="53">
        <v>0</v>
      </c>
      <c r="AC80" s="53">
        <v>0</v>
      </c>
      <c r="AD80" s="53">
        <v>0</v>
      </c>
      <c r="AE80" s="53">
        <v>0</v>
      </c>
      <c r="AF80" s="53">
        <v>0</v>
      </c>
      <c r="AG80" s="53">
        <v>0</v>
      </c>
      <c r="AH80" s="53">
        <v>0</v>
      </c>
      <c r="AI80" s="53">
        <v>0</v>
      </c>
    </row>
    <row r="81" spans="1:35" ht="17.25" customHeight="1">
      <c r="A81" s="81" t="s">
        <v>389</v>
      </c>
      <c r="B81" s="81"/>
      <c r="C81" s="81"/>
      <c r="AH81" s="49"/>
    </row>
    <row r="82" spans="1:35" ht="12.75">
      <c r="A82" s="94" t="s">
        <v>226</v>
      </c>
      <c r="B82" s="81"/>
      <c r="C82" s="81"/>
      <c r="R82" s="56"/>
      <c r="S82" s="56"/>
      <c r="T82" s="56"/>
    </row>
    <row r="83" spans="1:35" ht="14.25">
      <c r="A83" s="107" t="s">
        <v>483</v>
      </c>
      <c r="B83" s="81"/>
      <c r="C83" s="81"/>
    </row>
    <row r="84" spans="1:35" ht="12.75">
      <c r="A84" s="95"/>
    </row>
    <row r="85" spans="1:35" ht="18.75" hidden="1" customHeight="1">
      <c r="A85" s="105" t="s">
        <v>278</v>
      </c>
      <c r="B85" s="75" t="s">
        <v>296</v>
      </c>
      <c r="C85" s="76" t="s">
        <v>298</v>
      </c>
      <c r="D85" s="70">
        <v>109041</v>
      </c>
      <c r="E85" s="70">
        <v>55290</v>
      </c>
      <c r="F85" s="70">
        <v>53751</v>
      </c>
      <c r="G85" s="70">
        <v>135638</v>
      </c>
      <c r="H85" s="70">
        <v>68694</v>
      </c>
      <c r="I85" s="70">
        <v>66944</v>
      </c>
      <c r="J85" s="70">
        <v>1309150</v>
      </c>
      <c r="K85" s="70">
        <v>2635270627</v>
      </c>
      <c r="L85" s="70">
        <v>2167</v>
      </c>
      <c r="M85" s="70">
        <v>1359</v>
      </c>
      <c r="N85" s="70">
        <v>808</v>
      </c>
      <c r="O85" s="70">
        <v>7802</v>
      </c>
      <c r="P85" s="70">
        <v>4544</v>
      </c>
      <c r="Q85" s="70">
        <v>3258</v>
      </c>
      <c r="R85" s="70">
        <v>12118</v>
      </c>
      <c r="S85" s="70">
        <v>115556809</v>
      </c>
      <c r="T85" s="70">
        <v>2315</v>
      </c>
      <c r="U85" s="70">
        <v>1228</v>
      </c>
      <c r="V85" s="70">
        <v>1087</v>
      </c>
      <c r="W85" s="70">
        <v>5630</v>
      </c>
      <c r="X85" s="70">
        <v>3001</v>
      </c>
      <c r="Y85" s="70">
        <v>2629</v>
      </c>
      <c r="Z85" s="70">
        <v>31105</v>
      </c>
      <c r="AA85" s="70">
        <v>96199232</v>
      </c>
      <c r="AB85" s="70">
        <v>2662</v>
      </c>
      <c r="AC85" s="70">
        <v>1388</v>
      </c>
      <c r="AD85" s="70">
        <v>1274</v>
      </c>
      <c r="AE85" s="70">
        <v>8179</v>
      </c>
      <c r="AF85" s="70">
        <v>4089</v>
      </c>
      <c r="AG85" s="70">
        <v>4090</v>
      </c>
      <c r="AH85" s="70">
        <v>33309</v>
      </c>
      <c r="AI85" s="70">
        <v>96693823</v>
      </c>
    </row>
    <row r="86" spans="1:35" ht="14.25" hidden="1" customHeight="1">
      <c r="A86" s="154" t="s">
        <v>201</v>
      </c>
      <c r="B86" s="77" t="s">
        <v>300</v>
      </c>
      <c r="C86" s="78" t="s">
        <v>302</v>
      </c>
      <c r="D86" s="52">
        <v>100763</v>
      </c>
      <c r="E86" s="52">
        <v>51018</v>
      </c>
      <c r="F86" s="52">
        <v>49745</v>
      </c>
      <c r="G86" s="52">
        <v>122383</v>
      </c>
      <c r="H86" s="52">
        <v>61857</v>
      </c>
      <c r="I86" s="52">
        <v>60526</v>
      </c>
      <c r="J86" s="52">
        <v>1211725</v>
      </c>
      <c r="K86" s="52">
        <v>2434328928</v>
      </c>
      <c r="L86" s="52">
        <v>2152</v>
      </c>
      <c r="M86" s="52">
        <v>1352</v>
      </c>
      <c r="N86" s="52">
        <v>800</v>
      </c>
      <c r="O86" s="52">
        <v>7733</v>
      </c>
      <c r="P86" s="52">
        <v>4508</v>
      </c>
      <c r="Q86" s="52">
        <v>3225</v>
      </c>
      <c r="R86" s="52">
        <v>12021</v>
      </c>
      <c r="S86" s="52">
        <v>113937671</v>
      </c>
      <c r="T86" s="52">
        <v>2314</v>
      </c>
      <c r="U86" s="52">
        <v>1227</v>
      </c>
      <c r="V86" s="52">
        <v>1087</v>
      </c>
      <c r="W86" s="52">
        <v>5624</v>
      </c>
      <c r="X86" s="52">
        <v>2996</v>
      </c>
      <c r="Y86" s="52">
        <v>2628</v>
      </c>
      <c r="Z86" s="52">
        <v>31086</v>
      </c>
      <c r="AA86" s="52">
        <v>96113232</v>
      </c>
      <c r="AB86" s="52">
        <v>2400</v>
      </c>
      <c r="AC86" s="52">
        <v>1244</v>
      </c>
      <c r="AD86" s="52">
        <v>1156</v>
      </c>
      <c r="AE86" s="52">
        <v>6682</v>
      </c>
      <c r="AF86" s="52">
        <v>3334</v>
      </c>
      <c r="AG86" s="52">
        <v>3348</v>
      </c>
      <c r="AH86" s="52">
        <v>29906</v>
      </c>
      <c r="AI86" s="52">
        <v>86930457</v>
      </c>
    </row>
    <row r="87" spans="1:35" ht="14.25" hidden="1" customHeight="1">
      <c r="A87" s="155"/>
      <c r="B87" s="77" t="s">
        <v>304</v>
      </c>
      <c r="C87" s="78" t="s">
        <v>305</v>
      </c>
      <c r="D87" s="52">
        <v>8278</v>
      </c>
      <c r="E87" s="52">
        <v>4272</v>
      </c>
      <c r="F87" s="52">
        <v>4006</v>
      </c>
      <c r="G87" s="52">
        <v>13255</v>
      </c>
      <c r="H87" s="52">
        <v>6837</v>
      </c>
      <c r="I87" s="52">
        <v>6418</v>
      </c>
      <c r="J87" s="52">
        <v>97425</v>
      </c>
      <c r="K87" s="52">
        <v>200941699</v>
      </c>
      <c r="L87" s="52">
        <v>15</v>
      </c>
      <c r="M87" s="52">
        <v>7</v>
      </c>
      <c r="N87" s="52">
        <v>8</v>
      </c>
      <c r="O87" s="52">
        <v>69</v>
      </c>
      <c r="P87" s="52">
        <v>36</v>
      </c>
      <c r="Q87" s="52">
        <v>33</v>
      </c>
      <c r="R87" s="52">
        <v>97</v>
      </c>
      <c r="S87" s="52">
        <v>1619138</v>
      </c>
      <c r="T87" s="52">
        <v>1</v>
      </c>
      <c r="U87" s="52">
        <v>1</v>
      </c>
      <c r="V87" s="52">
        <v>0</v>
      </c>
      <c r="W87" s="52">
        <v>6</v>
      </c>
      <c r="X87" s="52">
        <v>5</v>
      </c>
      <c r="Y87" s="52">
        <v>1</v>
      </c>
      <c r="Z87" s="52">
        <v>19</v>
      </c>
      <c r="AA87" s="52">
        <v>86000</v>
      </c>
      <c r="AB87" s="52">
        <v>262</v>
      </c>
      <c r="AC87" s="52">
        <v>144</v>
      </c>
      <c r="AD87" s="52">
        <v>118</v>
      </c>
      <c r="AE87" s="52">
        <v>1497</v>
      </c>
      <c r="AF87" s="52">
        <v>755</v>
      </c>
      <c r="AG87" s="52">
        <v>742</v>
      </c>
      <c r="AH87" s="52">
        <v>3403</v>
      </c>
      <c r="AI87" s="52">
        <v>9763366</v>
      </c>
    </row>
    <row r="88" spans="1:35" ht="14.25" hidden="1" customHeight="1">
      <c r="A88" s="99" t="s">
        <v>434</v>
      </c>
      <c r="B88" s="75" t="s">
        <v>296</v>
      </c>
      <c r="C88" s="76" t="s">
        <v>298</v>
      </c>
      <c r="D88" s="70">
        <v>25254</v>
      </c>
      <c r="E88" s="70">
        <v>12880</v>
      </c>
      <c r="F88" s="70">
        <v>12374</v>
      </c>
      <c r="G88" s="70">
        <v>30195</v>
      </c>
      <c r="H88" s="70">
        <v>15399</v>
      </c>
      <c r="I88" s="70">
        <v>14796</v>
      </c>
      <c r="J88" s="70">
        <v>310929</v>
      </c>
      <c r="K88" s="70">
        <v>618418741</v>
      </c>
      <c r="L88" s="70">
        <v>770</v>
      </c>
      <c r="M88" s="70">
        <v>445</v>
      </c>
      <c r="N88" s="70">
        <v>325</v>
      </c>
      <c r="O88" s="70">
        <v>2747</v>
      </c>
      <c r="P88" s="70">
        <v>1563</v>
      </c>
      <c r="Q88" s="70">
        <v>1184</v>
      </c>
      <c r="R88" s="70">
        <v>3912</v>
      </c>
      <c r="S88" s="70">
        <v>31581849</v>
      </c>
      <c r="T88" s="70">
        <v>673</v>
      </c>
      <c r="U88" s="70">
        <v>359</v>
      </c>
      <c r="V88" s="70">
        <v>314</v>
      </c>
      <c r="W88" s="70">
        <v>2632</v>
      </c>
      <c r="X88" s="70">
        <v>1394</v>
      </c>
      <c r="Y88" s="70">
        <v>1238</v>
      </c>
      <c r="Z88" s="70">
        <v>7297</v>
      </c>
      <c r="AA88" s="70">
        <v>13449089</v>
      </c>
      <c r="AB88" s="70">
        <v>240</v>
      </c>
      <c r="AC88" s="70">
        <v>114</v>
      </c>
      <c r="AD88" s="70">
        <v>126</v>
      </c>
      <c r="AE88" s="70">
        <v>981</v>
      </c>
      <c r="AF88" s="70">
        <v>475</v>
      </c>
      <c r="AG88" s="70">
        <v>506</v>
      </c>
      <c r="AH88" s="70">
        <v>5843</v>
      </c>
      <c r="AI88" s="70">
        <v>16703884</v>
      </c>
    </row>
    <row r="89" spans="1:35" ht="14.25" hidden="1" customHeight="1">
      <c r="A89" s="150" t="s">
        <v>202</v>
      </c>
      <c r="B89" s="77" t="s">
        <v>300</v>
      </c>
      <c r="C89" s="78" t="s">
        <v>302</v>
      </c>
      <c r="D89" s="52">
        <v>23991</v>
      </c>
      <c r="E89" s="52">
        <v>12236</v>
      </c>
      <c r="F89" s="52">
        <v>11755</v>
      </c>
      <c r="G89" s="52">
        <v>28685</v>
      </c>
      <c r="H89" s="52">
        <v>14629</v>
      </c>
      <c r="I89" s="52">
        <v>14056</v>
      </c>
      <c r="J89" s="52">
        <v>295382</v>
      </c>
      <c r="K89" s="52">
        <v>587497804</v>
      </c>
      <c r="L89" s="52">
        <v>770</v>
      </c>
      <c r="M89" s="52">
        <v>445</v>
      </c>
      <c r="N89" s="52">
        <v>325</v>
      </c>
      <c r="O89" s="52">
        <v>2747</v>
      </c>
      <c r="P89" s="52">
        <v>1563</v>
      </c>
      <c r="Q89" s="52">
        <v>1184</v>
      </c>
      <c r="R89" s="52">
        <v>3912</v>
      </c>
      <c r="S89" s="52">
        <v>31581849</v>
      </c>
      <c r="T89" s="52">
        <v>673</v>
      </c>
      <c r="U89" s="52">
        <v>359</v>
      </c>
      <c r="V89" s="52">
        <v>314</v>
      </c>
      <c r="W89" s="52">
        <v>2632</v>
      </c>
      <c r="X89" s="52">
        <v>1394</v>
      </c>
      <c r="Y89" s="52">
        <v>1238</v>
      </c>
      <c r="Z89" s="52">
        <v>7297</v>
      </c>
      <c r="AA89" s="52">
        <v>13449089</v>
      </c>
      <c r="AB89" s="52">
        <v>240</v>
      </c>
      <c r="AC89" s="52">
        <v>114</v>
      </c>
      <c r="AD89" s="52">
        <v>126</v>
      </c>
      <c r="AE89" s="52">
        <v>981</v>
      </c>
      <c r="AF89" s="52">
        <v>475</v>
      </c>
      <c r="AG89" s="52">
        <v>506</v>
      </c>
      <c r="AH89" s="52">
        <v>5843</v>
      </c>
      <c r="AI89" s="52">
        <v>16703884</v>
      </c>
    </row>
    <row r="90" spans="1:35" ht="14.25" hidden="1" customHeight="1">
      <c r="A90" s="151"/>
      <c r="B90" s="77" t="s">
        <v>304</v>
      </c>
      <c r="C90" s="78" t="s">
        <v>305</v>
      </c>
      <c r="D90" s="52">
        <v>1263</v>
      </c>
      <c r="E90" s="52">
        <v>644</v>
      </c>
      <c r="F90" s="52">
        <v>619</v>
      </c>
      <c r="G90" s="52">
        <v>1510</v>
      </c>
      <c r="H90" s="52">
        <v>770</v>
      </c>
      <c r="I90" s="52">
        <v>740</v>
      </c>
      <c r="J90" s="52">
        <v>15547</v>
      </c>
      <c r="K90" s="52">
        <v>30920937</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row>
    <row r="91" spans="1:35" ht="14.25" hidden="1" customHeight="1">
      <c r="A91" s="99" t="s">
        <v>435</v>
      </c>
      <c r="B91" s="75" t="s">
        <v>296</v>
      </c>
      <c r="C91" s="76" t="s">
        <v>298</v>
      </c>
      <c r="D91" s="70">
        <v>0</v>
      </c>
      <c r="E91" s="70">
        <v>0</v>
      </c>
      <c r="F91" s="70">
        <v>0</v>
      </c>
      <c r="G91" s="70">
        <v>0</v>
      </c>
      <c r="H91" s="70">
        <v>0</v>
      </c>
      <c r="I91" s="70">
        <v>0</v>
      </c>
      <c r="J91" s="70">
        <v>0</v>
      </c>
      <c r="K91" s="70">
        <v>0</v>
      </c>
      <c r="L91" s="70">
        <v>26</v>
      </c>
      <c r="M91" s="70">
        <v>11</v>
      </c>
      <c r="N91" s="70">
        <v>15</v>
      </c>
      <c r="O91" s="70">
        <v>184</v>
      </c>
      <c r="P91" s="70">
        <v>94</v>
      </c>
      <c r="Q91" s="70">
        <v>90</v>
      </c>
      <c r="R91" s="70">
        <v>253</v>
      </c>
      <c r="S91" s="70">
        <v>8131293</v>
      </c>
      <c r="T91" s="70">
        <v>1504</v>
      </c>
      <c r="U91" s="70">
        <v>784</v>
      </c>
      <c r="V91" s="70">
        <v>720</v>
      </c>
      <c r="W91" s="70">
        <v>2308</v>
      </c>
      <c r="X91" s="70">
        <v>1204</v>
      </c>
      <c r="Y91" s="70">
        <v>1104</v>
      </c>
      <c r="Z91" s="70">
        <v>21565</v>
      </c>
      <c r="AA91" s="70">
        <v>70277347</v>
      </c>
      <c r="AB91" s="70">
        <v>312</v>
      </c>
      <c r="AC91" s="70">
        <v>159</v>
      </c>
      <c r="AD91" s="70">
        <v>153</v>
      </c>
      <c r="AE91" s="70">
        <v>663</v>
      </c>
      <c r="AF91" s="70">
        <v>340</v>
      </c>
      <c r="AG91" s="70">
        <v>323</v>
      </c>
      <c r="AH91" s="70">
        <v>3698</v>
      </c>
      <c r="AI91" s="70">
        <v>11062500</v>
      </c>
    </row>
    <row r="92" spans="1:35" ht="14.25" hidden="1" customHeight="1">
      <c r="A92" s="150" t="s">
        <v>203</v>
      </c>
      <c r="B92" s="77" t="s">
        <v>300</v>
      </c>
      <c r="C92" s="78" t="s">
        <v>302</v>
      </c>
      <c r="D92" s="52">
        <v>0</v>
      </c>
      <c r="E92" s="52">
        <v>0</v>
      </c>
      <c r="F92" s="52">
        <v>0</v>
      </c>
      <c r="G92" s="52">
        <v>0</v>
      </c>
      <c r="H92" s="52">
        <v>0</v>
      </c>
      <c r="I92" s="52">
        <v>0</v>
      </c>
      <c r="J92" s="52">
        <v>0</v>
      </c>
      <c r="K92" s="52">
        <v>0</v>
      </c>
      <c r="L92" s="52">
        <v>25</v>
      </c>
      <c r="M92" s="52">
        <v>11</v>
      </c>
      <c r="N92" s="52">
        <v>14</v>
      </c>
      <c r="O92" s="52">
        <v>178</v>
      </c>
      <c r="P92" s="52">
        <v>92</v>
      </c>
      <c r="Q92" s="52">
        <v>86</v>
      </c>
      <c r="R92" s="52">
        <v>245</v>
      </c>
      <c r="S92" s="52">
        <v>7986201</v>
      </c>
      <c r="T92" s="52">
        <v>1504</v>
      </c>
      <c r="U92" s="52">
        <v>784</v>
      </c>
      <c r="V92" s="52">
        <v>720</v>
      </c>
      <c r="W92" s="52">
        <v>2308</v>
      </c>
      <c r="X92" s="52">
        <v>1204</v>
      </c>
      <c r="Y92" s="52">
        <v>1104</v>
      </c>
      <c r="Z92" s="52">
        <v>21565</v>
      </c>
      <c r="AA92" s="52">
        <v>70277347</v>
      </c>
      <c r="AB92" s="52">
        <v>301</v>
      </c>
      <c r="AC92" s="52">
        <v>153</v>
      </c>
      <c r="AD92" s="52">
        <v>148</v>
      </c>
      <c r="AE92" s="52">
        <v>635</v>
      </c>
      <c r="AF92" s="52">
        <v>326</v>
      </c>
      <c r="AG92" s="52">
        <v>309</v>
      </c>
      <c r="AH92" s="52">
        <v>3519</v>
      </c>
      <c r="AI92" s="52">
        <v>10527700</v>
      </c>
    </row>
    <row r="93" spans="1:35" ht="14.25" hidden="1" customHeight="1">
      <c r="A93" s="151"/>
      <c r="B93" s="79" t="s">
        <v>304</v>
      </c>
      <c r="C93" s="80" t="s">
        <v>305</v>
      </c>
      <c r="D93" s="52">
        <v>0</v>
      </c>
      <c r="E93" s="52">
        <v>0</v>
      </c>
      <c r="F93" s="52">
        <v>0</v>
      </c>
      <c r="G93" s="52">
        <v>0</v>
      </c>
      <c r="H93" s="52">
        <v>0</v>
      </c>
      <c r="I93" s="52">
        <v>0</v>
      </c>
      <c r="J93" s="52">
        <v>0</v>
      </c>
      <c r="K93" s="52">
        <v>0</v>
      </c>
      <c r="L93" s="52">
        <v>1</v>
      </c>
      <c r="M93" s="52">
        <v>0</v>
      </c>
      <c r="N93" s="52">
        <v>1</v>
      </c>
      <c r="O93" s="52">
        <v>6</v>
      </c>
      <c r="P93" s="52">
        <v>2</v>
      </c>
      <c r="Q93" s="52">
        <v>4</v>
      </c>
      <c r="R93" s="52">
        <v>8</v>
      </c>
      <c r="S93" s="52">
        <v>145092</v>
      </c>
      <c r="T93" s="52">
        <v>0</v>
      </c>
      <c r="U93" s="52">
        <v>0</v>
      </c>
      <c r="V93" s="52">
        <v>0</v>
      </c>
      <c r="W93" s="52">
        <v>0</v>
      </c>
      <c r="X93" s="52">
        <v>0</v>
      </c>
      <c r="Y93" s="52">
        <v>0</v>
      </c>
      <c r="Z93" s="52">
        <v>0</v>
      </c>
      <c r="AA93" s="52">
        <v>0</v>
      </c>
      <c r="AB93" s="52">
        <v>11</v>
      </c>
      <c r="AC93" s="52">
        <v>6</v>
      </c>
      <c r="AD93" s="52">
        <v>5</v>
      </c>
      <c r="AE93" s="52">
        <v>28</v>
      </c>
      <c r="AF93" s="52">
        <v>14</v>
      </c>
      <c r="AG93" s="52">
        <v>14</v>
      </c>
      <c r="AH93" s="52">
        <v>179</v>
      </c>
      <c r="AI93" s="52">
        <v>534800</v>
      </c>
    </row>
    <row r="94" spans="1:35" ht="14.25" hidden="1" customHeight="1">
      <c r="A94" s="99" t="s">
        <v>436</v>
      </c>
      <c r="B94" s="75" t="s">
        <v>296</v>
      </c>
      <c r="C94" s="76" t="s">
        <v>298</v>
      </c>
      <c r="D94" s="70">
        <v>7714</v>
      </c>
      <c r="E94" s="70">
        <v>3887</v>
      </c>
      <c r="F94" s="70">
        <v>3827</v>
      </c>
      <c r="G94" s="70">
        <v>8575</v>
      </c>
      <c r="H94" s="70">
        <v>4298</v>
      </c>
      <c r="I94" s="70">
        <v>4277</v>
      </c>
      <c r="J94" s="70">
        <v>83204</v>
      </c>
      <c r="K94" s="70">
        <v>172481892</v>
      </c>
      <c r="L94" s="70">
        <v>171</v>
      </c>
      <c r="M94" s="70">
        <v>98</v>
      </c>
      <c r="N94" s="70">
        <v>73</v>
      </c>
      <c r="O94" s="70">
        <v>2132</v>
      </c>
      <c r="P94" s="70">
        <v>1172</v>
      </c>
      <c r="Q94" s="70">
        <v>960</v>
      </c>
      <c r="R94" s="70">
        <v>2132</v>
      </c>
      <c r="S94" s="70">
        <v>11859782</v>
      </c>
      <c r="T94" s="70">
        <v>19</v>
      </c>
      <c r="U94" s="70">
        <v>12</v>
      </c>
      <c r="V94" s="70">
        <v>7</v>
      </c>
      <c r="W94" s="70">
        <v>76</v>
      </c>
      <c r="X94" s="70">
        <v>41</v>
      </c>
      <c r="Y94" s="70">
        <v>35</v>
      </c>
      <c r="Z94" s="70">
        <v>100</v>
      </c>
      <c r="AA94" s="70">
        <v>526500</v>
      </c>
      <c r="AB94" s="70">
        <v>48</v>
      </c>
      <c r="AC94" s="70">
        <v>31</v>
      </c>
      <c r="AD94" s="70">
        <v>17</v>
      </c>
      <c r="AE94" s="70">
        <v>131</v>
      </c>
      <c r="AF94" s="70">
        <v>76</v>
      </c>
      <c r="AG94" s="70">
        <v>55</v>
      </c>
      <c r="AH94" s="70">
        <v>551</v>
      </c>
      <c r="AI94" s="70">
        <v>1653000</v>
      </c>
    </row>
    <row r="95" spans="1:35" ht="14.25" hidden="1" customHeight="1">
      <c r="A95" s="150" t="s">
        <v>251</v>
      </c>
      <c r="B95" s="77" t="s">
        <v>300</v>
      </c>
      <c r="C95" s="78" t="s">
        <v>302</v>
      </c>
      <c r="D95" s="52">
        <v>7206</v>
      </c>
      <c r="E95" s="52">
        <v>3623</v>
      </c>
      <c r="F95" s="52">
        <v>3583</v>
      </c>
      <c r="G95" s="52">
        <v>7990</v>
      </c>
      <c r="H95" s="52">
        <v>3990</v>
      </c>
      <c r="I95" s="52">
        <v>4000</v>
      </c>
      <c r="J95" s="52">
        <v>77592</v>
      </c>
      <c r="K95" s="52">
        <v>160848216</v>
      </c>
      <c r="L95" s="52">
        <v>171</v>
      </c>
      <c r="M95" s="52">
        <v>98</v>
      </c>
      <c r="N95" s="52">
        <v>73</v>
      </c>
      <c r="O95" s="52">
        <v>2128</v>
      </c>
      <c r="P95" s="52">
        <v>1170</v>
      </c>
      <c r="Q95" s="52">
        <v>958</v>
      </c>
      <c r="R95" s="52">
        <v>2128</v>
      </c>
      <c r="S95" s="52">
        <v>11804702</v>
      </c>
      <c r="T95" s="52">
        <v>19</v>
      </c>
      <c r="U95" s="52">
        <v>12</v>
      </c>
      <c r="V95" s="52">
        <v>7</v>
      </c>
      <c r="W95" s="52">
        <v>76</v>
      </c>
      <c r="X95" s="52">
        <v>41</v>
      </c>
      <c r="Y95" s="52">
        <v>35</v>
      </c>
      <c r="Z95" s="52">
        <v>100</v>
      </c>
      <c r="AA95" s="52">
        <v>526500</v>
      </c>
      <c r="AB95" s="52">
        <v>47</v>
      </c>
      <c r="AC95" s="52">
        <v>31</v>
      </c>
      <c r="AD95" s="52">
        <v>16</v>
      </c>
      <c r="AE95" s="52">
        <v>109</v>
      </c>
      <c r="AF95" s="52">
        <v>64</v>
      </c>
      <c r="AG95" s="52">
        <v>45</v>
      </c>
      <c r="AH95" s="52">
        <v>447</v>
      </c>
      <c r="AI95" s="52">
        <v>1341000</v>
      </c>
    </row>
    <row r="96" spans="1:35" ht="14.25" hidden="1" customHeight="1">
      <c r="A96" s="151"/>
      <c r="B96" s="79" t="s">
        <v>304</v>
      </c>
      <c r="C96" s="80" t="s">
        <v>305</v>
      </c>
      <c r="D96" s="52">
        <v>508</v>
      </c>
      <c r="E96" s="52">
        <v>264</v>
      </c>
      <c r="F96" s="52">
        <v>244</v>
      </c>
      <c r="G96" s="52">
        <v>585</v>
      </c>
      <c r="H96" s="52">
        <v>308</v>
      </c>
      <c r="I96" s="52">
        <v>277</v>
      </c>
      <c r="J96" s="52">
        <v>5612</v>
      </c>
      <c r="K96" s="52">
        <v>11633676</v>
      </c>
      <c r="L96" s="52">
        <v>0</v>
      </c>
      <c r="M96" s="52">
        <v>0</v>
      </c>
      <c r="N96" s="52">
        <v>0</v>
      </c>
      <c r="O96" s="52">
        <v>4</v>
      </c>
      <c r="P96" s="52">
        <v>2</v>
      </c>
      <c r="Q96" s="52">
        <v>2</v>
      </c>
      <c r="R96" s="52">
        <v>4</v>
      </c>
      <c r="S96" s="52">
        <v>55080</v>
      </c>
      <c r="T96" s="52">
        <v>0</v>
      </c>
      <c r="U96" s="52">
        <v>0</v>
      </c>
      <c r="V96" s="52">
        <v>0</v>
      </c>
      <c r="W96" s="52">
        <v>0</v>
      </c>
      <c r="X96" s="52">
        <v>0</v>
      </c>
      <c r="Y96" s="52">
        <v>0</v>
      </c>
      <c r="Z96" s="52">
        <v>0</v>
      </c>
      <c r="AA96" s="52">
        <v>0</v>
      </c>
      <c r="AB96" s="52">
        <v>1</v>
      </c>
      <c r="AC96" s="52">
        <v>0</v>
      </c>
      <c r="AD96" s="52">
        <v>1</v>
      </c>
      <c r="AE96" s="52">
        <v>22</v>
      </c>
      <c r="AF96" s="52">
        <v>12</v>
      </c>
      <c r="AG96" s="52">
        <v>10</v>
      </c>
      <c r="AH96" s="52">
        <v>104</v>
      </c>
      <c r="AI96" s="52">
        <v>312000</v>
      </c>
    </row>
    <row r="97" spans="1:35" ht="14.25" hidden="1" customHeight="1">
      <c r="A97" s="99" t="s">
        <v>437</v>
      </c>
      <c r="B97" s="75" t="s">
        <v>296</v>
      </c>
      <c r="C97" s="76" t="s">
        <v>298</v>
      </c>
      <c r="D97" s="70">
        <v>16383</v>
      </c>
      <c r="E97" s="70">
        <v>8242</v>
      </c>
      <c r="F97" s="70">
        <v>8141</v>
      </c>
      <c r="G97" s="70">
        <v>19321</v>
      </c>
      <c r="H97" s="70">
        <v>9709</v>
      </c>
      <c r="I97" s="70">
        <v>9612</v>
      </c>
      <c r="J97" s="70">
        <v>196757</v>
      </c>
      <c r="K97" s="70">
        <v>387364825</v>
      </c>
      <c r="L97" s="70">
        <v>1066</v>
      </c>
      <c r="M97" s="70">
        <v>725</v>
      </c>
      <c r="N97" s="70">
        <v>341</v>
      </c>
      <c r="O97" s="70">
        <v>1697</v>
      </c>
      <c r="P97" s="70">
        <v>1134</v>
      </c>
      <c r="Q97" s="70">
        <v>563</v>
      </c>
      <c r="R97" s="70">
        <v>3933</v>
      </c>
      <c r="S97" s="70">
        <v>41490205</v>
      </c>
      <c r="T97" s="70">
        <v>74</v>
      </c>
      <c r="U97" s="70">
        <v>47</v>
      </c>
      <c r="V97" s="70">
        <v>27</v>
      </c>
      <c r="W97" s="70">
        <v>292</v>
      </c>
      <c r="X97" s="70">
        <v>158</v>
      </c>
      <c r="Y97" s="70">
        <v>134</v>
      </c>
      <c r="Z97" s="70">
        <v>1545</v>
      </c>
      <c r="AA97" s="70">
        <v>9358620</v>
      </c>
      <c r="AB97" s="70">
        <v>124</v>
      </c>
      <c r="AC97" s="70">
        <v>69</v>
      </c>
      <c r="AD97" s="70">
        <v>55</v>
      </c>
      <c r="AE97" s="70">
        <v>282</v>
      </c>
      <c r="AF97" s="70">
        <v>143</v>
      </c>
      <c r="AG97" s="70">
        <v>139</v>
      </c>
      <c r="AH97" s="70">
        <v>1369</v>
      </c>
      <c r="AI97" s="70">
        <v>3779398</v>
      </c>
    </row>
    <row r="98" spans="1:35" ht="14.25" hidden="1" customHeight="1">
      <c r="A98" s="150" t="s">
        <v>204</v>
      </c>
      <c r="B98" s="77" t="s">
        <v>300</v>
      </c>
      <c r="C98" s="78" t="s">
        <v>302</v>
      </c>
      <c r="D98" s="52">
        <v>15510</v>
      </c>
      <c r="E98" s="52">
        <v>7819</v>
      </c>
      <c r="F98" s="52">
        <v>7691</v>
      </c>
      <c r="G98" s="52">
        <v>18272</v>
      </c>
      <c r="H98" s="52">
        <v>9197</v>
      </c>
      <c r="I98" s="52">
        <v>9075</v>
      </c>
      <c r="J98" s="52">
        <v>186414</v>
      </c>
      <c r="K98" s="52">
        <v>366999458</v>
      </c>
      <c r="L98" s="52">
        <v>1066</v>
      </c>
      <c r="M98" s="52">
        <v>725</v>
      </c>
      <c r="N98" s="52">
        <v>341</v>
      </c>
      <c r="O98" s="52">
        <v>1680</v>
      </c>
      <c r="P98" s="52">
        <v>1123</v>
      </c>
      <c r="Q98" s="52">
        <v>557</v>
      </c>
      <c r="R98" s="52">
        <v>3895</v>
      </c>
      <c r="S98" s="52">
        <v>41182305</v>
      </c>
      <c r="T98" s="52">
        <v>74</v>
      </c>
      <c r="U98" s="52">
        <v>47</v>
      </c>
      <c r="V98" s="52">
        <v>27</v>
      </c>
      <c r="W98" s="52">
        <v>292</v>
      </c>
      <c r="X98" s="52">
        <v>158</v>
      </c>
      <c r="Y98" s="52">
        <v>134</v>
      </c>
      <c r="Z98" s="52">
        <v>1545</v>
      </c>
      <c r="AA98" s="52">
        <v>9358620</v>
      </c>
      <c r="AB98" s="52">
        <v>119</v>
      </c>
      <c r="AC98" s="52">
        <v>65</v>
      </c>
      <c r="AD98" s="52">
        <v>54</v>
      </c>
      <c r="AE98" s="52">
        <v>269</v>
      </c>
      <c r="AF98" s="52">
        <v>135</v>
      </c>
      <c r="AG98" s="52">
        <v>134</v>
      </c>
      <c r="AH98" s="52">
        <v>1332</v>
      </c>
      <c r="AI98" s="52">
        <v>3675336</v>
      </c>
    </row>
    <row r="99" spans="1:35" ht="14.25" hidden="1" customHeight="1">
      <c r="A99" s="151"/>
      <c r="B99" s="79" t="s">
        <v>304</v>
      </c>
      <c r="C99" s="80" t="s">
        <v>305</v>
      </c>
      <c r="D99" s="52">
        <v>873</v>
      </c>
      <c r="E99" s="52">
        <v>423</v>
      </c>
      <c r="F99" s="52">
        <v>450</v>
      </c>
      <c r="G99" s="52">
        <v>1049</v>
      </c>
      <c r="H99" s="52">
        <v>512</v>
      </c>
      <c r="I99" s="52">
        <v>537</v>
      </c>
      <c r="J99" s="52">
        <v>10343</v>
      </c>
      <c r="K99" s="52">
        <v>20365367</v>
      </c>
      <c r="L99" s="52">
        <v>0</v>
      </c>
      <c r="M99" s="52">
        <v>0</v>
      </c>
      <c r="N99" s="52">
        <v>0</v>
      </c>
      <c r="O99" s="52">
        <v>17</v>
      </c>
      <c r="P99" s="52">
        <v>11</v>
      </c>
      <c r="Q99" s="52">
        <v>6</v>
      </c>
      <c r="R99" s="52">
        <v>38</v>
      </c>
      <c r="S99" s="52">
        <v>307900</v>
      </c>
      <c r="T99" s="52">
        <v>0</v>
      </c>
      <c r="U99" s="52">
        <v>0</v>
      </c>
      <c r="V99" s="52">
        <v>0</v>
      </c>
      <c r="W99" s="52">
        <v>0</v>
      </c>
      <c r="X99" s="52">
        <v>0</v>
      </c>
      <c r="Y99" s="52">
        <v>0</v>
      </c>
      <c r="Z99" s="52">
        <v>0</v>
      </c>
      <c r="AA99" s="52">
        <v>0</v>
      </c>
      <c r="AB99" s="52">
        <v>5</v>
      </c>
      <c r="AC99" s="52">
        <v>4</v>
      </c>
      <c r="AD99" s="52">
        <v>1</v>
      </c>
      <c r="AE99" s="52">
        <v>13</v>
      </c>
      <c r="AF99" s="52">
        <v>8</v>
      </c>
      <c r="AG99" s="52">
        <v>5</v>
      </c>
      <c r="AH99" s="52">
        <v>37</v>
      </c>
      <c r="AI99" s="52">
        <v>104062</v>
      </c>
    </row>
    <row r="100" spans="1:35" ht="14.25" hidden="1" customHeight="1">
      <c r="A100" s="99" t="s">
        <v>438</v>
      </c>
      <c r="B100" s="75" t="s">
        <v>296</v>
      </c>
      <c r="C100" s="76" t="s">
        <v>298</v>
      </c>
      <c r="D100" s="70">
        <v>8311</v>
      </c>
      <c r="E100" s="70">
        <v>4071</v>
      </c>
      <c r="F100" s="70">
        <v>4240</v>
      </c>
      <c r="G100" s="70">
        <v>9692</v>
      </c>
      <c r="H100" s="70">
        <v>4738</v>
      </c>
      <c r="I100" s="70">
        <v>4954</v>
      </c>
      <c r="J100" s="70">
        <v>99078</v>
      </c>
      <c r="K100" s="70">
        <v>195084582</v>
      </c>
      <c r="L100" s="70">
        <v>15</v>
      </c>
      <c r="M100" s="70">
        <v>8</v>
      </c>
      <c r="N100" s="70">
        <v>7</v>
      </c>
      <c r="O100" s="70">
        <v>151</v>
      </c>
      <c r="P100" s="70">
        <v>85</v>
      </c>
      <c r="Q100" s="70">
        <v>66</v>
      </c>
      <c r="R100" s="70">
        <v>199</v>
      </c>
      <c r="S100" s="70">
        <v>3046215</v>
      </c>
      <c r="T100" s="70">
        <v>0</v>
      </c>
      <c r="U100" s="70">
        <v>0</v>
      </c>
      <c r="V100" s="70">
        <v>0</v>
      </c>
      <c r="W100" s="70">
        <v>0</v>
      </c>
      <c r="X100" s="70">
        <v>0</v>
      </c>
      <c r="Y100" s="70">
        <v>0</v>
      </c>
      <c r="Z100" s="70">
        <v>0</v>
      </c>
      <c r="AA100" s="70">
        <v>0</v>
      </c>
      <c r="AB100" s="70">
        <v>406</v>
      </c>
      <c r="AC100" s="70">
        <v>195</v>
      </c>
      <c r="AD100" s="70">
        <v>211</v>
      </c>
      <c r="AE100" s="70">
        <v>842</v>
      </c>
      <c r="AF100" s="70">
        <v>397</v>
      </c>
      <c r="AG100" s="70">
        <v>445</v>
      </c>
      <c r="AH100" s="70">
        <v>3543</v>
      </c>
      <c r="AI100" s="70">
        <v>10629000</v>
      </c>
    </row>
    <row r="101" spans="1:35" ht="14.25" hidden="1" customHeight="1">
      <c r="A101" s="150" t="s">
        <v>205</v>
      </c>
      <c r="B101" s="77" t="s">
        <v>300</v>
      </c>
      <c r="C101" s="78" t="s">
        <v>302</v>
      </c>
      <c r="D101" s="52">
        <v>8143</v>
      </c>
      <c r="E101" s="52">
        <v>3988</v>
      </c>
      <c r="F101" s="52">
        <v>4155</v>
      </c>
      <c r="G101" s="52">
        <v>9499</v>
      </c>
      <c r="H101" s="52">
        <v>4642</v>
      </c>
      <c r="I101" s="52">
        <v>4857</v>
      </c>
      <c r="J101" s="52">
        <v>97057</v>
      </c>
      <c r="K101" s="52">
        <v>191105233</v>
      </c>
      <c r="L101" s="52">
        <v>15</v>
      </c>
      <c r="M101" s="52">
        <v>8</v>
      </c>
      <c r="N101" s="52">
        <v>7</v>
      </c>
      <c r="O101" s="52">
        <v>151</v>
      </c>
      <c r="P101" s="52">
        <v>85</v>
      </c>
      <c r="Q101" s="52">
        <v>66</v>
      </c>
      <c r="R101" s="52">
        <v>199</v>
      </c>
      <c r="S101" s="52">
        <v>3046215</v>
      </c>
      <c r="T101" s="52">
        <v>0</v>
      </c>
      <c r="U101" s="52">
        <v>0</v>
      </c>
      <c r="V101" s="52">
        <v>0</v>
      </c>
      <c r="W101" s="52">
        <v>0</v>
      </c>
      <c r="X101" s="52">
        <v>0</v>
      </c>
      <c r="Y101" s="52">
        <v>0</v>
      </c>
      <c r="Z101" s="52">
        <v>0</v>
      </c>
      <c r="AA101" s="52">
        <v>0</v>
      </c>
      <c r="AB101" s="52">
        <v>396</v>
      </c>
      <c r="AC101" s="52">
        <v>189</v>
      </c>
      <c r="AD101" s="52">
        <v>207</v>
      </c>
      <c r="AE101" s="52">
        <v>816</v>
      </c>
      <c r="AF101" s="52">
        <v>378</v>
      </c>
      <c r="AG101" s="52">
        <v>438</v>
      </c>
      <c r="AH101" s="52">
        <v>3478</v>
      </c>
      <c r="AI101" s="52">
        <v>10434000</v>
      </c>
    </row>
    <row r="102" spans="1:35" ht="14.25" hidden="1" customHeight="1">
      <c r="A102" s="151"/>
      <c r="B102" s="79" t="s">
        <v>304</v>
      </c>
      <c r="C102" s="80" t="s">
        <v>305</v>
      </c>
      <c r="D102" s="52">
        <v>168</v>
      </c>
      <c r="E102" s="52">
        <v>83</v>
      </c>
      <c r="F102" s="52">
        <v>85</v>
      </c>
      <c r="G102" s="52">
        <v>193</v>
      </c>
      <c r="H102" s="52">
        <v>96</v>
      </c>
      <c r="I102" s="52">
        <v>97</v>
      </c>
      <c r="J102" s="52">
        <v>2021</v>
      </c>
      <c r="K102" s="52">
        <v>3979349</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10</v>
      </c>
      <c r="AC102" s="52">
        <v>6</v>
      </c>
      <c r="AD102" s="52">
        <v>4</v>
      </c>
      <c r="AE102" s="52">
        <v>26</v>
      </c>
      <c r="AF102" s="52">
        <v>19</v>
      </c>
      <c r="AG102" s="52">
        <v>7</v>
      </c>
      <c r="AH102" s="52">
        <v>65</v>
      </c>
      <c r="AI102" s="52">
        <v>195000</v>
      </c>
    </row>
    <row r="103" spans="1:35" ht="14.25" hidden="1" customHeight="1">
      <c r="A103" s="105" t="s">
        <v>279</v>
      </c>
      <c r="B103" s="75" t="s">
        <v>296</v>
      </c>
      <c r="C103" s="76" t="s">
        <v>298</v>
      </c>
      <c r="D103" s="70">
        <v>16103</v>
      </c>
      <c r="E103" s="70">
        <v>8183</v>
      </c>
      <c r="F103" s="70">
        <v>7920</v>
      </c>
      <c r="G103" s="70">
        <v>19120</v>
      </c>
      <c r="H103" s="70">
        <v>9721</v>
      </c>
      <c r="I103" s="70">
        <v>9399</v>
      </c>
      <c r="J103" s="70">
        <v>200237</v>
      </c>
      <c r="K103" s="70">
        <v>429394283</v>
      </c>
      <c r="L103" s="70">
        <v>8</v>
      </c>
      <c r="M103" s="70">
        <v>3</v>
      </c>
      <c r="N103" s="70">
        <v>5</v>
      </c>
      <c r="O103" s="70">
        <v>87</v>
      </c>
      <c r="P103" s="70">
        <v>43</v>
      </c>
      <c r="Q103" s="70">
        <v>44</v>
      </c>
      <c r="R103" s="70">
        <v>95</v>
      </c>
      <c r="S103" s="70">
        <v>1197275</v>
      </c>
      <c r="T103" s="70">
        <v>0</v>
      </c>
      <c r="U103" s="70">
        <v>0</v>
      </c>
      <c r="V103" s="70">
        <v>0</v>
      </c>
      <c r="W103" s="70">
        <v>0</v>
      </c>
      <c r="X103" s="70">
        <v>0</v>
      </c>
      <c r="Y103" s="70">
        <v>0</v>
      </c>
      <c r="Z103" s="70">
        <v>0</v>
      </c>
      <c r="AA103" s="70">
        <v>0</v>
      </c>
      <c r="AB103" s="70">
        <v>506</v>
      </c>
      <c r="AC103" s="70">
        <v>285</v>
      </c>
      <c r="AD103" s="70">
        <v>221</v>
      </c>
      <c r="AE103" s="70">
        <v>1062</v>
      </c>
      <c r="AF103" s="70">
        <v>570</v>
      </c>
      <c r="AG103" s="70">
        <v>492</v>
      </c>
      <c r="AH103" s="70">
        <v>5917</v>
      </c>
      <c r="AI103" s="70">
        <v>17036186</v>
      </c>
    </row>
    <row r="104" spans="1:35" ht="14.25" hidden="1" customHeight="1">
      <c r="A104" s="150" t="s">
        <v>206</v>
      </c>
      <c r="B104" s="77" t="s">
        <v>300</v>
      </c>
      <c r="C104" s="78" t="s">
        <v>302</v>
      </c>
      <c r="D104" s="52">
        <v>15597</v>
      </c>
      <c r="E104" s="52">
        <v>7904</v>
      </c>
      <c r="F104" s="52">
        <v>7693</v>
      </c>
      <c r="G104" s="52">
        <v>18592</v>
      </c>
      <c r="H104" s="52">
        <v>9437</v>
      </c>
      <c r="I104" s="52">
        <v>9155</v>
      </c>
      <c r="J104" s="52">
        <v>194601</v>
      </c>
      <c r="K104" s="52">
        <v>417032282</v>
      </c>
      <c r="L104" s="52">
        <v>8</v>
      </c>
      <c r="M104" s="52">
        <v>3</v>
      </c>
      <c r="N104" s="52">
        <v>5</v>
      </c>
      <c r="O104" s="52">
        <v>87</v>
      </c>
      <c r="P104" s="52">
        <v>43</v>
      </c>
      <c r="Q104" s="52">
        <v>44</v>
      </c>
      <c r="R104" s="52">
        <v>95</v>
      </c>
      <c r="S104" s="52">
        <v>1197275</v>
      </c>
      <c r="T104" s="52">
        <v>0</v>
      </c>
      <c r="U104" s="52">
        <v>0</v>
      </c>
      <c r="V104" s="52">
        <v>0</v>
      </c>
      <c r="W104" s="52">
        <v>0</v>
      </c>
      <c r="X104" s="52">
        <v>0</v>
      </c>
      <c r="Y104" s="52">
        <v>0</v>
      </c>
      <c r="Z104" s="52">
        <v>0</v>
      </c>
      <c r="AA104" s="52">
        <v>0</v>
      </c>
      <c r="AB104" s="52">
        <v>481</v>
      </c>
      <c r="AC104" s="52">
        <v>269</v>
      </c>
      <c r="AD104" s="52">
        <v>212</v>
      </c>
      <c r="AE104" s="52">
        <v>1007</v>
      </c>
      <c r="AF104" s="52">
        <v>535</v>
      </c>
      <c r="AG104" s="52">
        <v>472</v>
      </c>
      <c r="AH104" s="52">
        <v>5656</v>
      </c>
      <c r="AI104" s="52">
        <v>16343717</v>
      </c>
    </row>
    <row r="105" spans="1:35" ht="14.25" hidden="1" customHeight="1">
      <c r="A105" s="151"/>
      <c r="B105" s="79" t="s">
        <v>304</v>
      </c>
      <c r="C105" s="80" t="s">
        <v>305</v>
      </c>
      <c r="D105" s="52">
        <v>506</v>
      </c>
      <c r="E105" s="52">
        <v>279</v>
      </c>
      <c r="F105" s="52">
        <v>227</v>
      </c>
      <c r="G105" s="52">
        <v>528</v>
      </c>
      <c r="H105" s="52">
        <v>284</v>
      </c>
      <c r="I105" s="52">
        <v>244</v>
      </c>
      <c r="J105" s="52">
        <v>5636</v>
      </c>
      <c r="K105" s="52">
        <v>12362001</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25</v>
      </c>
      <c r="AC105" s="52">
        <v>16</v>
      </c>
      <c r="AD105" s="52">
        <v>9</v>
      </c>
      <c r="AE105" s="52">
        <v>55</v>
      </c>
      <c r="AF105" s="52">
        <v>35</v>
      </c>
      <c r="AG105" s="52">
        <v>20</v>
      </c>
      <c r="AH105" s="52">
        <v>261</v>
      </c>
      <c r="AI105" s="52">
        <v>692469</v>
      </c>
    </row>
    <row r="106" spans="1:35" ht="14.25" hidden="1" customHeight="1">
      <c r="A106" s="99" t="s">
        <v>418</v>
      </c>
      <c r="B106" s="75" t="s">
        <v>296</v>
      </c>
      <c r="C106" s="76" t="s">
        <v>298</v>
      </c>
      <c r="D106" s="70">
        <v>1481</v>
      </c>
      <c r="E106" s="70">
        <v>761</v>
      </c>
      <c r="F106" s="70">
        <v>720</v>
      </c>
      <c r="G106" s="70">
        <v>1701</v>
      </c>
      <c r="H106" s="70">
        <v>878</v>
      </c>
      <c r="I106" s="70">
        <v>823</v>
      </c>
      <c r="J106" s="70">
        <v>16936</v>
      </c>
      <c r="K106" s="70">
        <v>33346877</v>
      </c>
      <c r="L106" s="70">
        <v>2</v>
      </c>
      <c r="M106" s="70">
        <v>0</v>
      </c>
      <c r="N106" s="70">
        <v>2</v>
      </c>
      <c r="O106" s="70">
        <v>8</v>
      </c>
      <c r="P106" s="70">
        <v>5</v>
      </c>
      <c r="Q106" s="70">
        <v>3</v>
      </c>
      <c r="R106" s="70">
        <v>14</v>
      </c>
      <c r="S106" s="70">
        <v>167216</v>
      </c>
      <c r="T106" s="70">
        <v>0</v>
      </c>
      <c r="U106" s="70">
        <v>0</v>
      </c>
      <c r="V106" s="70">
        <v>0</v>
      </c>
      <c r="W106" s="70">
        <v>0</v>
      </c>
      <c r="X106" s="70">
        <v>0</v>
      </c>
      <c r="Y106" s="70">
        <v>0</v>
      </c>
      <c r="Z106" s="70">
        <v>0</v>
      </c>
      <c r="AA106" s="70">
        <v>0</v>
      </c>
      <c r="AB106" s="70">
        <v>17</v>
      </c>
      <c r="AC106" s="70">
        <v>5</v>
      </c>
      <c r="AD106" s="70">
        <v>12</v>
      </c>
      <c r="AE106" s="70">
        <v>47</v>
      </c>
      <c r="AF106" s="70">
        <v>24</v>
      </c>
      <c r="AG106" s="70">
        <v>23</v>
      </c>
      <c r="AH106" s="70">
        <v>181</v>
      </c>
      <c r="AI106" s="70">
        <v>500220</v>
      </c>
    </row>
    <row r="107" spans="1:35" ht="14.25" hidden="1" customHeight="1">
      <c r="A107" s="150" t="s">
        <v>208</v>
      </c>
      <c r="B107" s="77" t="s">
        <v>300</v>
      </c>
      <c r="C107" s="78" t="s">
        <v>302</v>
      </c>
      <c r="D107" s="52">
        <v>1287</v>
      </c>
      <c r="E107" s="52">
        <v>663</v>
      </c>
      <c r="F107" s="52">
        <v>624</v>
      </c>
      <c r="G107" s="52">
        <v>1485</v>
      </c>
      <c r="H107" s="52">
        <v>771</v>
      </c>
      <c r="I107" s="52">
        <v>714</v>
      </c>
      <c r="J107" s="52">
        <v>14909</v>
      </c>
      <c r="K107" s="52">
        <v>29355714</v>
      </c>
      <c r="L107" s="52">
        <v>2</v>
      </c>
      <c r="M107" s="52">
        <v>0</v>
      </c>
      <c r="N107" s="52">
        <v>2</v>
      </c>
      <c r="O107" s="52">
        <v>8</v>
      </c>
      <c r="P107" s="52">
        <v>5</v>
      </c>
      <c r="Q107" s="52">
        <v>3</v>
      </c>
      <c r="R107" s="52">
        <v>14</v>
      </c>
      <c r="S107" s="52">
        <v>167216</v>
      </c>
      <c r="T107" s="52">
        <v>0</v>
      </c>
      <c r="U107" s="52">
        <v>0</v>
      </c>
      <c r="V107" s="52">
        <v>0</v>
      </c>
      <c r="W107" s="52">
        <v>0</v>
      </c>
      <c r="X107" s="52">
        <v>0</v>
      </c>
      <c r="Y107" s="52">
        <v>0</v>
      </c>
      <c r="Z107" s="52">
        <v>0</v>
      </c>
      <c r="AA107" s="52">
        <v>0</v>
      </c>
      <c r="AB107" s="52">
        <v>14</v>
      </c>
      <c r="AC107" s="52">
        <v>3</v>
      </c>
      <c r="AD107" s="52">
        <v>11</v>
      </c>
      <c r="AE107" s="52">
        <v>38</v>
      </c>
      <c r="AF107" s="52">
        <v>18</v>
      </c>
      <c r="AG107" s="52">
        <v>20</v>
      </c>
      <c r="AH107" s="52">
        <v>157</v>
      </c>
      <c r="AI107" s="52">
        <v>430720</v>
      </c>
    </row>
    <row r="108" spans="1:35" ht="14.25" hidden="1" customHeight="1">
      <c r="A108" s="151"/>
      <c r="B108" s="79" t="s">
        <v>304</v>
      </c>
      <c r="C108" s="80" t="s">
        <v>305</v>
      </c>
      <c r="D108" s="52">
        <v>194</v>
      </c>
      <c r="E108" s="52">
        <v>98</v>
      </c>
      <c r="F108" s="52">
        <v>96</v>
      </c>
      <c r="G108" s="52">
        <v>216</v>
      </c>
      <c r="H108" s="52">
        <v>107</v>
      </c>
      <c r="I108" s="52">
        <v>109</v>
      </c>
      <c r="J108" s="52">
        <v>2027</v>
      </c>
      <c r="K108" s="52">
        <v>3991163</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3</v>
      </c>
      <c r="AC108" s="52">
        <v>2</v>
      </c>
      <c r="AD108" s="52">
        <v>1</v>
      </c>
      <c r="AE108" s="52">
        <v>9</v>
      </c>
      <c r="AF108" s="52">
        <v>6</v>
      </c>
      <c r="AG108" s="52">
        <v>3</v>
      </c>
      <c r="AH108" s="52">
        <v>24</v>
      </c>
      <c r="AI108" s="52">
        <v>69500</v>
      </c>
    </row>
    <row r="109" spans="1:35" ht="14.25" hidden="1" customHeight="1">
      <c r="A109" s="99" t="s">
        <v>419</v>
      </c>
      <c r="B109" s="75" t="s">
        <v>296</v>
      </c>
      <c r="C109" s="76" t="s">
        <v>298</v>
      </c>
      <c r="D109" s="70">
        <v>1711</v>
      </c>
      <c r="E109" s="70">
        <v>852</v>
      </c>
      <c r="F109" s="70">
        <v>859</v>
      </c>
      <c r="G109" s="70">
        <v>2031</v>
      </c>
      <c r="H109" s="70">
        <v>1001</v>
      </c>
      <c r="I109" s="70">
        <v>1030</v>
      </c>
      <c r="J109" s="70">
        <v>20363</v>
      </c>
      <c r="K109" s="70">
        <v>40051429</v>
      </c>
      <c r="L109" s="70">
        <v>0</v>
      </c>
      <c r="M109" s="70">
        <v>0</v>
      </c>
      <c r="N109" s="70">
        <v>0</v>
      </c>
      <c r="O109" s="70">
        <v>26</v>
      </c>
      <c r="P109" s="70">
        <v>16</v>
      </c>
      <c r="Q109" s="70">
        <v>10</v>
      </c>
      <c r="R109" s="70">
        <v>31</v>
      </c>
      <c r="S109" s="70">
        <v>530803</v>
      </c>
      <c r="T109" s="70">
        <v>0</v>
      </c>
      <c r="U109" s="70">
        <v>0</v>
      </c>
      <c r="V109" s="70">
        <v>0</v>
      </c>
      <c r="W109" s="70">
        <v>0</v>
      </c>
      <c r="X109" s="70">
        <v>0</v>
      </c>
      <c r="Y109" s="70">
        <v>0</v>
      </c>
      <c r="Z109" s="70">
        <v>0</v>
      </c>
      <c r="AA109" s="70">
        <v>0</v>
      </c>
      <c r="AB109" s="70">
        <v>237</v>
      </c>
      <c r="AC109" s="70">
        <v>111</v>
      </c>
      <c r="AD109" s="70">
        <v>126</v>
      </c>
      <c r="AE109" s="70">
        <v>1208</v>
      </c>
      <c r="AF109" s="70">
        <v>532</v>
      </c>
      <c r="AG109" s="70">
        <v>676</v>
      </c>
      <c r="AH109" s="70">
        <v>3000</v>
      </c>
      <c r="AI109" s="70">
        <v>8819995</v>
      </c>
    </row>
    <row r="110" spans="1:35" ht="14.25" hidden="1" customHeight="1">
      <c r="A110" s="150" t="s">
        <v>210</v>
      </c>
      <c r="B110" s="77" t="s">
        <v>300</v>
      </c>
      <c r="C110" s="78" t="s">
        <v>302</v>
      </c>
      <c r="D110" s="52">
        <v>1336</v>
      </c>
      <c r="E110" s="52">
        <v>669</v>
      </c>
      <c r="F110" s="52">
        <v>667</v>
      </c>
      <c r="G110" s="52">
        <v>1595</v>
      </c>
      <c r="H110" s="52">
        <v>793</v>
      </c>
      <c r="I110" s="52">
        <v>802</v>
      </c>
      <c r="J110" s="52">
        <v>16147</v>
      </c>
      <c r="K110" s="52">
        <v>31750125</v>
      </c>
      <c r="L110" s="52">
        <v>0</v>
      </c>
      <c r="M110" s="52">
        <v>0</v>
      </c>
      <c r="N110" s="52">
        <v>0</v>
      </c>
      <c r="O110" s="52">
        <v>26</v>
      </c>
      <c r="P110" s="52">
        <v>16</v>
      </c>
      <c r="Q110" s="52">
        <v>10</v>
      </c>
      <c r="R110" s="52">
        <v>31</v>
      </c>
      <c r="S110" s="52">
        <v>530803</v>
      </c>
      <c r="T110" s="52">
        <v>0</v>
      </c>
      <c r="U110" s="52">
        <v>0</v>
      </c>
      <c r="V110" s="52">
        <v>0</v>
      </c>
      <c r="W110" s="52">
        <v>0</v>
      </c>
      <c r="X110" s="52">
        <v>0</v>
      </c>
      <c r="Y110" s="52">
        <v>0</v>
      </c>
      <c r="Z110" s="52">
        <v>0</v>
      </c>
      <c r="AA110" s="52">
        <v>0</v>
      </c>
      <c r="AB110" s="52">
        <v>195</v>
      </c>
      <c r="AC110" s="52">
        <v>93</v>
      </c>
      <c r="AD110" s="52">
        <v>102</v>
      </c>
      <c r="AE110" s="52">
        <v>962</v>
      </c>
      <c r="AF110" s="52">
        <v>429</v>
      </c>
      <c r="AG110" s="52">
        <v>533</v>
      </c>
      <c r="AH110" s="52">
        <v>2354</v>
      </c>
      <c r="AI110" s="52">
        <v>6899065</v>
      </c>
    </row>
    <row r="111" spans="1:35" ht="14.25" hidden="1" customHeight="1">
      <c r="A111" s="151"/>
      <c r="B111" s="79" t="s">
        <v>304</v>
      </c>
      <c r="C111" s="80" t="s">
        <v>305</v>
      </c>
      <c r="D111" s="52">
        <v>375</v>
      </c>
      <c r="E111" s="52">
        <v>183</v>
      </c>
      <c r="F111" s="52">
        <v>192</v>
      </c>
      <c r="G111" s="52">
        <v>436</v>
      </c>
      <c r="H111" s="52">
        <v>208</v>
      </c>
      <c r="I111" s="52">
        <v>228</v>
      </c>
      <c r="J111" s="52">
        <v>4216</v>
      </c>
      <c r="K111" s="52">
        <v>8301304</v>
      </c>
      <c r="L111" s="52">
        <v>0</v>
      </c>
      <c r="M111" s="52">
        <v>0</v>
      </c>
      <c r="N111" s="52">
        <v>0</v>
      </c>
      <c r="O111" s="52">
        <v>0</v>
      </c>
      <c r="P111" s="52">
        <v>0</v>
      </c>
      <c r="Q111" s="52">
        <v>0</v>
      </c>
      <c r="R111" s="52">
        <v>0</v>
      </c>
      <c r="S111" s="52">
        <v>0</v>
      </c>
      <c r="T111" s="52">
        <v>0</v>
      </c>
      <c r="U111" s="52">
        <v>0</v>
      </c>
      <c r="V111" s="52">
        <v>0</v>
      </c>
      <c r="W111" s="52">
        <v>0</v>
      </c>
      <c r="X111" s="52">
        <v>0</v>
      </c>
      <c r="Y111" s="52">
        <v>0</v>
      </c>
      <c r="Z111" s="52">
        <v>0</v>
      </c>
      <c r="AA111" s="52">
        <v>0</v>
      </c>
      <c r="AB111" s="52">
        <v>42</v>
      </c>
      <c r="AC111" s="52">
        <v>18</v>
      </c>
      <c r="AD111" s="52">
        <v>24</v>
      </c>
      <c r="AE111" s="52">
        <v>246</v>
      </c>
      <c r="AF111" s="52">
        <v>103</v>
      </c>
      <c r="AG111" s="52">
        <v>143</v>
      </c>
      <c r="AH111" s="52">
        <v>646</v>
      </c>
      <c r="AI111" s="52">
        <v>1920930</v>
      </c>
    </row>
    <row r="112" spans="1:35" ht="14.25" hidden="1" customHeight="1">
      <c r="A112" s="99" t="s">
        <v>420</v>
      </c>
      <c r="B112" s="75" t="s">
        <v>296</v>
      </c>
      <c r="C112" s="76" t="s">
        <v>298</v>
      </c>
      <c r="D112" s="70">
        <v>1684</v>
      </c>
      <c r="E112" s="70">
        <v>812</v>
      </c>
      <c r="F112" s="70">
        <v>872</v>
      </c>
      <c r="G112" s="70">
        <v>1920</v>
      </c>
      <c r="H112" s="70">
        <v>930</v>
      </c>
      <c r="I112" s="70">
        <v>990</v>
      </c>
      <c r="J112" s="70">
        <v>18392</v>
      </c>
      <c r="K112" s="70">
        <v>36186282</v>
      </c>
      <c r="L112" s="70">
        <v>34</v>
      </c>
      <c r="M112" s="70">
        <v>20</v>
      </c>
      <c r="N112" s="70">
        <v>14</v>
      </c>
      <c r="O112" s="70">
        <v>63</v>
      </c>
      <c r="P112" s="70">
        <v>30</v>
      </c>
      <c r="Q112" s="70">
        <v>33</v>
      </c>
      <c r="R112" s="70">
        <v>738</v>
      </c>
      <c r="S112" s="70">
        <v>847290</v>
      </c>
      <c r="T112" s="70">
        <v>0</v>
      </c>
      <c r="U112" s="70">
        <v>0</v>
      </c>
      <c r="V112" s="70">
        <v>0</v>
      </c>
      <c r="W112" s="70">
        <v>0</v>
      </c>
      <c r="X112" s="70">
        <v>0</v>
      </c>
      <c r="Y112" s="70">
        <v>0</v>
      </c>
      <c r="Z112" s="70">
        <v>0</v>
      </c>
      <c r="AA112" s="70">
        <v>0</v>
      </c>
      <c r="AB112" s="70">
        <v>94</v>
      </c>
      <c r="AC112" s="70">
        <v>52</v>
      </c>
      <c r="AD112" s="70">
        <v>42</v>
      </c>
      <c r="AE112" s="70">
        <v>159</v>
      </c>
      <c r="AF112" s="70">
        <v>82</v>
      </c>
      <c r="AG112" s="70">
        <v>77</v>
      </c>
      <c r="AH112" s="70">
        <v>987</v>
      </c>
      <c r="AI112" s="70">
        <v>2961000</v>
      </c>
    </row>
    <row r="113" spans="1:35" ht="14.25" hidden="1" customHeight="1">
      <c r="A113" s="150" t="s">
        <v>211</v>
      </c>
      <c r="B113" s="77" t="s">
        <v>300</v>
      </c>
      <c r="C113" s="78" t="s">
        <v>302</v>
      </c>
      <c r="D113" s="52">
        <v>1523</v>
      </c>
      <c r="E113" s="52">
        <v>731</v>
      </c>
      <c r="F113" s="52">
        <v>792</v>
      </c>
      <c r="G113" s="52">
        <v>1737</v>
      </c>
      <c r="H113" s="52">
        <v>836</v>
      </c>
      <c r="I113" s="52">
        <v>901</v>
      </c>
      <c r="J113" s="52">
        <v>16576</v>
      </c>
      <c r="K113" s="52">
        <v>32610578</v>
      </c>
      <c r="L113" s="52">
        <v>34</v>
      </c>
      <c r="M113" s="52">
        <v>20</v>
      </c>
      <c r="N113" s="52">
        <v>14</v>
      </c>
      <c r="O113" s="52">
        <v>63</v>
      </c>
      <c r="P113" s="52">
        <v>30</v>
      </c>
      <c r="Q113" s="52">
        <v>33</v>
      </c>
      <c r="R113" s="52">
        <v>738</v>
      </c>
      <c r="S113" s="52">
        <v>847290</v>
      </c>
      <c r="T113" s="52">
        <v>0</v>
      </c>
      <c r="U113" s="52">
        <v>0</v>
      </c>
      <c r="V113" s="52">
        <v>0</v>
      </c>
      <c r="W113" s="52">
        <v>0</v>
      </c>
      <c r="X113" s="52">
        <v>0</v>
      </c>
      <c r="Y113" s="52">
        <v>0</v>
      </c>
      <c r="Z113" s="52">
        <v>0</v>
      </c>
      <c r="AA113" s="52">
        <v>0</v>
      </c>
      <c r="AB113" s="52">
        <v>94</v>
      </c>
      <c r="AC113" s="52">
        <v>52</v>
      </c>
      <c r="AD113" s="52">
        <v>42</v>
      </c>
      <c r="AE113" s="52">
        <v>155</v>
      </c>
      <c r="AF113" s="52">
        <v>80</v>
      </c>
      <c r="AG113" s="52">
        <v>75</v>
      </c>
      <c r="AH113" s="52">
        <v>983</v>
      </c>
      <c r="AI113" s="52">
        <v>2949000</v>
      </c>
    </row>
    <row r="114" spans="1:35" ht="14.25" hidden="1" customHeight="1">
      <c r="A114" s="151"/>
      <c r="B114" s="79" t="s">
        <v>304</v>
      </c>
      <c r="C114" s="80" t="s">
        <v>305</v>
      </c>
      <c r="D114" s="52">
        <v>161</v>
      </c>
      <c r="E114" s="52">
        <v>81</v>
      </c>
      <c r="F114" s="52">
        <v>80</v>
      </c>
      <c r="G114" s="52">
        <v>183</v>
      </c>
      <c r="H114" s="52">
        <v>94</v>
      </c>
      <c r="I114" s="52">
        <v>89</v>
      </c>
      <c r="J114" s="52">
        <v>1816</v>
      </c>
      <c r="K114" s="52">
        <v>3575704</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4</v>
      </c>
      <c r="AF114" s="52">
        <v>2</v>
      </c>
      <c r="AG114" s="52">
        <v>2</v>
      </c>
      <c r="AH114" s="52">
        <v>4</v>
      </c>
      <c r="AI114" s="52">
        <v>12000</v>
      </c>
    </row>
    <row r="115" spans="1:35" ht="14.25" hidden="1" customHeight="1">
      <c r="A115" s="99" t="s">
        <v>421</v>
      </c>
      <c r="B115" s="75" t="s">
        <v>296</v>
      </c>
      <c r="C115" s="76" t="s">
        <v>298</v>
      </c>
      <c r="D115" s="70">
        <v>7467</v>
      </c>
      <c r="E115" s="70">
        <v>3859</v>
      </c>
      <c r="F115" s="70">
        <v>3608</v>
      </c>
      <c r="G115" s="70">
        <v>8844</v>
      </c>
      <c r="H115" s="70">
        <v>4536</v>
      </c>
      <c r="I115" s="70">
        <v>4308</v>
      </c>
      <c r="J115" s="70">
        <v>90465</v>
      </c>
      <c r="K115" s="70">
        <v>178042887</v>
      </c>
      <c r="L115" s="70">
        <v>9</v>
      </c>
      <c r="M115" s="70">
        <v>5</v>
      </c>
      <c r="N115" s="70">
        <v>4</v>
      </c>
      <c r="O115" s="70">
        <v>74</v>
      </c>
      <c r="P115" s="70">
        <v>49</v>
      </c>
      <c r="Q115" s="70">
        <v>25</v>
      </c>
      <c r="R115" s="70">
        <v>102</v>
      </c>
      <c r="S115" s="70">
        <v>2933378</v>
      </c>
      <c r="T115" s="70">
        <v>11</v>
      </c>
      <c r="U115" s="70">
        <v>4</v>
      </c>
      <c r="V115" s="70">
        <v>7</v>
      </c>
      <c r="W115" s="70">
        <v>252</v>
      </c>
      <c r="X115" s="70">
        <v>159</v>
      </c>
      <c r="Y115" s="70">
        <v>93</v>
      </c>
      <c r="Z115" s="70">
        <v>252</v>
      </c>
      <c r="AA115" s="70">
        <v>1578376</v>
      </c>
      <c r="AB115" s="70">
        <v>130</v>
      </c>
      <c r="AC115" s="70">
        <v>67</v>
      </c>
      <c r="AD115" s="70">
        <v>63</v>
      </c>
      <c r="AE115" s="70">
        <v>330</v>
      </c>
      <c r="AF115" s="70">
        <v>178</v>
      </c>
      <c r="AG115" s="70">
        <v>152</v>
      </c>
      <c r="AH115" s="70">
        <v>1721</v>
      </c>
      <c r="AI115" s="70">
        <v>4594604</v>
      </c>
    </row>
    <row r="116" spans="1:35" ht="14.25" hidden="1" customHeight="1">
      <c r="A116" s="150" t="s">
        <v>212</v>
      </c>
      <c r="B116" s="77" t="s">
        <v>300</v>
      </c>
      <c r="C116" s="78" t="s">
        <v>302</v>
      </c>
      <c r="D116" s="52">
        <v>7293</v>
      </c>
      <c r="E116" s="52">
        <v>3773</v>
      </c>
      <c r="F116" s="52">
        <v>3520</v>
      </c>
      <c r="G116" s="52">
        <v>8623</v>
      </c>
      <c r="H116" s="52">
        <v>4423</v>
      </c>
      <c r="I116" s="52">
        <v>4200</v>
      </c>
      <c r="J116" s="52">
        <v>88175</v>
      </c>
      <c r="K116" s="52">
        <v>173537815</v>
      </c>
      <c r="L116" s="52">
        <v>9</v>
      </c>
      <c r="M116" s="52">
        <v>5</v>
      </c>
      <c r="N116" s="52">
        <v>4</v>
      </c>
      <c r="O116" s="52">
        <v>74</v>
      </c>
      <c r="P116" s="52">
        <v>49</v>
      </c>
      <c r="Q116" s="52">
        <v>25</v>
      </c>
      <c r="R116" s="52">
        <v>102</v>
      </c>
      <c r="S116" s="52">
        <v>2933378</v>
      </c>
      <c r="T116" s="52">
        <v>11</v>
      </c>
      <c r="U116" s="52">
        <v>4</v>
      </c>
      <c r="V116" s="52">
        <v>7</v>
      </c>
      <c r="W116" s="52">
        <v>252</v>
      </c>
      <c r="X116" s="52">
        <v>159</v>
      </c>
      <c r="Y116" s="52">
        <v>93</v>
      </c>
      <c r="Z116" s="52">
        <v>252</v>
      </c>
      <c r="AA116" s="52">
        <v>1578376</v>
      </c>
      <c r="AB116" s="52">
        <v>121</v>
      </c>
      <c r="AC116" s="52">
        <v>60</v>
      </c>
      <c r="AD116" s="52">
        <v>61</v>
      </c>
      <c r="AE116" s="52">
        <v>317</v>
      </c>
      <c r="AF116" s="52">
        <v>168</v>
      </c>
      <c r="AG116" s="52">
        <v>149</v>
      </c>
      <c r="AH116" s="52">
        <v>1651</v>
      </c>
      <c r="AI116" s="52">
        <v>4398387</v>
      </c>
    </row>
    <row r="117" spans="1:35" ht="14.25" hidden="1" customHeight="1">
      <c r="A117" s="151"/>
      <c r="B117" s="79" t="s">
        <v>304</v>
      </c>
      <c r="C117" s="80" t="s">
        <v>305</v>
      </c>
      <c r="D117" s="52">
        <v>174</v>
      </c>
      <c r="E117" s="52">
        <v>86</v>
      </c>
      <c r="F117" s="52">
        <v>88</v>
      </c>
      <c r="G117" s="52">
        <v>221</v>
      </c>
      <c r="H117" s="52">
        <v>113</v>
      </c>
      <c r="I117" s="52">
        <v>108</v>
      </c>
      <c r="J117" s="52">
        <v>2290</v>
      </c>
      <c r="K117" s="52">
        <v>4505072</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52">
        <v>9</v>
      </c>
      <c r="AC117" s="52">
        <v>7</v>
      </c>
      <c r="AD117" s="52">
        <v>2</v>
      </c>
      <c r="AE117" s="52">
        <v>13</v>
      </c>
      <c r="AF117" s="52">
        <v>10</v>
      </c>
      <c r="AG117" s="52">
        <v>3</v>
      </c>
      <c r="AH117" s="52">
        <v>70</v>
      </c>
      <c r="AI117" s="52">
        <v>196217</v>
      </c>
    </row>
    <row r="118" spans="1:35" ht="14.25" hidden="1" customHeight="1">
      <c r="A118" s="99" t="s">
        <v>422</v>
      </c>
      <c r="B118" s="75" t="s">
        <v>296</v>
      </c>
      <c r="C118" s="76" t="s">
        <v>298</v>
      </c>
      <c r="D118" s="70">
        <v>1314</v>
      </c>
      <c r="E118" s="70">
        <v>673</v>
      </c>
      <c r="F118" s="70">
        <v>641</v>
      </c>
      <c r="G118" s="70">
        <v>1371</v>
      </c>
      <c r="H118" s="70">
        <v>699</v>
      </c>
      <c r="I118" s="70">
        <v>672</v>
      </c>
      <c r="J118" s="70">
        <v>15270</v>
      </c>
      <c r="K118" s="70">
        <v>30065027</v>
      </c>
      <c r="L118" s="70">
        <v>0</v>
      </c>
      <c r="M118" s="70">
        <v>0</v>
      </c>
      <c r="N118" s="70">
        <v>0</v>
      </c>
      <c r="O118" s="70">
        <v>15</v>
      </c>
      <c r="P118" s="70">
        <v>11</v>
      </c>
      <c r="Q118" s="70">
        <v>4</v>
      </c>
      <c r="R118" s="70">
        <v>15</v>
      </c>
      <c r="S118" s="70">
        <v>547658</v>
      </c>
      <c r="T118" s="70">
        <v>0</v>
      </c>
      <c r="U118" s="70">
        <v>0</v>
      </c>
      <c r="V118" s="70">
        <v>0</v>
      </c>
      <c r="W118" s="70">
        <v>0</v>
      </c>
      <c r="X118" s="70">
        <v>0</v>
      </c>
      <c r="Y118" s="70">
        <v>0</v>
      </c>
      <c r="Z118" s="70">
        <v>0</v>
      </c>
      <c r="AA118" s="70">
        <v>0</v>
      </c>
      <c r="AB118" s="70">
        <v>2</v>
      </c>
      <c r="AC118" s="70">
        <v>0</v>
      </c>
      <c r="AD118" s="70">
        <v>2</v>
      </c>
      <c r="AE118" s="70">
        <v>20</v>
      </c>
      <c r="AF118" s="70">
        <v>7</v>
      </c>
      <c r="AG118" s="70">
        <v>13</v>
      </c>
      <c r="AH118" s="70">
        <v>69</v>
      </c>
      <c r="AI118" s="70">
        <v>207000</v>
      </c>
    </row>
    <row r="119" spans="1:35" ht="14.25" hidden="1" customHeight="1">
      <c r="A119" s="150" t="s">
        <v>213</v>
      </c>
      <c r="B119" s="77" t="s">
        <v>300</v>
      </c>
      <c r="C119" s="78" t="s">
        <v>302</v>
      </c>
      <c r="D119" s="52">
        <v>1199</v>
      </c>
      <c r="E119" s="52">
        <v>617</v>
      </c>
      <c r="F119" s="52">
        <v>582</v>
      </c>
      <c r="G119" s="52">
        <v>1256</v>
      </c>
      <c r="H119" s="52">
        <v>643</v>
      </c>
      <c r="I119" s="52">
        <v>613</v>
      </c>
      <c r="J119" s="52">
        <v>14010</v>
      </c>
      <c r="K119" s="52">
        <v>27587087</v>
      </c>
      <c r="L119" s="52">
        <v>0</v>
      </c>
      <c r="M119" s="52">
        <v>0</v>
      </c>
      <c r="N119" s="52">
        <v>0</v>
      </c>
      <c r="O119" s="52">
        <v>15</v>
      </c>
      <c r="P119" s="52">
        <v>11</v>
      </c>
      <c r="Q119" s="52">
        <v>4</v>
      </c>
      <c r="R119" s="52">
        <v>15</v>
      </c>
      <c r="S119" s="52">
        <v>547658</v>
      </c>
      <c r="T119" s="52">
        <v>0</v>
      </c>
      <c r="U119" s="52">
        <v>0</v>
      </c>
      <c r="V119" s="52">
        <v>0</v>
      </c>
      <c r="W119" s="52">
        <v>0</v>
      </c>
      <c r="X119" s="52">
        <v>0</v>
      </c>
      <c r="Y119" s="52">
        <v>0</v>
      </c>
      <c r="Z119" s="52">
        <v>0</v>
      </c>
      <c r="AA119" s="52">
        <v>0</v>
      </c>
      <c r="AB119" s="52">
        <v>2</v>
      </c>
      <c r="AC119" s="52">
        <v>0</v>
      </c>
      <c r="AD119" s="52">
        <v>2</v>
      </c>
      <c r="AE119" s="52">
        <v>17</v>
      </c>
      <c r="AF119" s="52">
        <v>7</v>
      </c>
      <c r="AG119" s="52">
        <v>10</v>
      </c>
      <c r="AH119" s="52">
        <v>60</v>
      </c>
      <c r="AI119" s="52">
        <v>180000</v>
      </c>
    </row>
    <row r="120" spans="1:35" ht="14.25" hidden="1" customHeight="1">
      <c r="A120" s="151"/>
      <c r="B120" s="79" t="s">
        <v>304</v>
      </c>
      <c r="C120" s="80" t="s">
        <v>305</v>
      </c>
      <c r="D120" s="52">
        <v>115</v>
      </c>
      <c r="E120" s="52">
        <v>56</v>
      </c>
      <c r="F120" s="52">
        <v>59</v>
      </c>
      <c r="G120" s="52">
        <v>115</v>
      </c>
      <c r="H120" s="52">
        <v>56</v>
      </c>
      <c r="I120" s="52">
        <v>59</v>
      </c>
      <c r="J120" s="52">
        <v>1260</v>
      </c>
      <c r="K120" s="52">
        <v>2477940</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52">
        <v>0</v>
      </c>
      <c r="AC120" s="52">
        <v>0</v>
      </c>
      <c r="AD120" s="52">
        <v>0</v>
      </c>
      <c r="AE120" s="52">
        <v>3</v>
      </c>
      <c r="AF120" s="52">
        <v>0</v>
      </c>
      <c r="AG120" s="52">
        <v>3</v>
      </c>
      <c r="AH120" s="52">
        <v>9</v>
      </c>
      <c r="AI120" s="52">
        <v>27000</v>
      </c>
    </row>
    <row r="121" spans="1:35" ht="14.25" hidden="1" customHeight="1">
      <c r="A121" s="99" t="s">
        <v>423</v>
      </c>
      <c r="B121" s="75" t="s">
        <v>296</v>
      </c>
      <c r="C121" s="76" t="s">
        <v>298</v>
      </c>
      <c r="D121" s="70">
        <v>3387</v>
      </c>
      <c r="E121" s="70">
        <v>1770</v>
      </c>
      <c r="F121" s="70">
        <v>1617</v>
      </c>
      <c r="G121" s="70">
        <v>3885</v>
      </c>
      <c r="H121" s="70">
        <v>2005</v>
      </c>
      <c r="I121" s="70">
        <v>1880</v>
      </c>
      <c r="J121" s="70">
        <v>39032</v>
      </c>
      <c r="K121" s="70">
        <v>76854008</v>
      </c>
      <c r="L121" s="70">
        <v>2</v>
      </c>
      <c r="M121" s="70">
        <v>2</v>
      </c>
      <c r="N121" s="70">
        <v>0</v>
      </c>
      <c r="O121" s="70">
        <v>379</v>
      </c>
      <c r="P121" s="70">
        <v>209</v>
      </c>
      <c r="Q121" s="70">
        <v>170</v>
      </c>
      <c r="R121" s="70">
        <v>379</v>
      </c>
      <c r="S121" s="70">
        <v>4488348</v>
      </c>
      <c r="T121" s="70">
        <v>4</v>
      </c>
      <c r="U121" s="70">
        <v>3</v>
      </c>
      <c r="V121" s="70">
        <v>1</v>
      </c>
      <c r="W121" s="70">
        <v>13</v>
      </c>
      <c r="X121" s="70">
        <v>10</v>
      </c>
      <c r="Y121" s="70">
        <v>3</v>
      </c>
      <c r="Z121" s="70">
        <v>55</v>
      </c>
      <c r="AA121" s="70">
        <v>188000</v>
      </c>
      <c r="AB121" s="70">
        <v>66</v>
      </c>
      <c r="AC121" s="70">
        <v>38</v>
      </c>
      <c r="AD121" s="70">
        <v>28</v>
      </c>
      <c r="AE121" s="70">
        <v>267</v>
      </c>
      <c r="AF121" s="70">
        <v>142</v>
      </c>
      <c r="AG121" s="70">
        <v>125</v>
      </c>
      <c r="AH121" s="70">
        <v>1201</v>
      </c>
      <c r="AI121" s="70">
        <v>3603000</v>
      </c>
    </row>
    <row r="122" spans="1:35" ht="14.25" hidden="1" customHeight="1">
      <c r="A122" s="150" t="s">
        <v>214</v>
      </c>
      <c r="B122" s="77" t="s">
        <v>300</v>
      </c>
      <c r="C122" s="78" t="s">
        <v>302</v>
      </c>
      <c r="D122" s="52">
        <v>3346</v>
      </c>
      <c r="E122" s="52">
        <v>1750</v>
      </c>
      <c r="F122" s="52">
        <v>1596</v>
      </c>
      <c r="G122" s="52">
        <v>3827</v>
      </c>
      <c r="H122" s="52">
        <v>1978</v>
      </c>
      <c r="I122" s="52">
        <v>1849</v>
      </c>
      <c r="J122" s="52">
        <v>38622</v>
      </c>
      <c r="K122" s="52">
        <v>76046718</v>
      </c>
      <c r="L122" s="52">
        <v>2</v>
      </c>
      <c r="M122" s="52">
        <v>2</v>
      </c>
      <c r="N122" s="52">
        <v>0</v>
      </c>
      <c r="O122" s="52">
        <v>379</v>
      </c>
      <c r="P122" s="52">
        <v>209</v>
      </c>
      <c r="Q122" s="52">
        <v>170</v>
      </c>
      <c r="R122" s="52">
        <v>379</v>
      </c>
      <c r="S122" s="52">
        <v>4488348</v>
      </c>
      <c r="T122" s="52">
        <v>4</v>
      </c>
      <c r="U122" s="52">
        <v>3</v>
      </c>
      <c r="V122" s="52">
        <v>1</v>
      </c>
      <c r="W122" s="52">
        <v>13</v>
      </c>
      <c r="X122" s="52">
        <v>10</v>
      </c>
      <c r="Y122" s="52">
        <v>3</v>
      </c>
      <c r="Z122" s="52">
        <v>55</v>
      </c>
      <c r="AA122" s="52">
        <v>188000</v>
      </c>
      <c r="AB122" s="52">
        <v>66</v>
      </c>
      <c r="AC122" s="52">
        <v>38</v>
      </c>
      <c r="AD122" s="52">
        <v>28</v>
      </c>
      <c r="AE122" s="52">
        <v>265</v>
      </c>
      <c r="AF122" s="52">
        <v>141</v>
      </c>
      <c r="AG122" s="52">
        <v>124</v>
      </c>
      <c r="AH122" s="52">
        <v>1185</v>
      </c>
      <c r="AI122" s="52">
        <v>3555000</v>
      </c>
    </row>
    <row r="123" spans="1:35" ht="14.25" hidden="1" customHeight="1">
      <c r="A123" s="151"/>
      <c r="B123" s="79" t="s">
        <v>304</v>
      </c>
      <c r="C123" s="80" t="s">
        <v>305</v>
      </c>
      <c r="D123" s="52">
        <v>41</v>
      </c>
      <c r="E123" s="52">
        <v>20</v>
      </c>
      <c r="F123" s="52">
        <v>21</v>
      </c>
      <c r="G123" s="52">
        <v>58</v>
      </c>
      <c r="H123" s="52">
        <v>27</v>
      </c>
      <c r="I123" s="52">
        <v>31</v>
      </c>
      <c r="J123" s="52">
        <v>410</v>
      </c>
      <c r="K123" s="52">
        <v>807290</v>
      </c>
      <c r="L123" s="52">
        <v>0</v>
      </c>
      <c r="M123" s="52">
        <v>0</v>
      </c>
      <c r="N123" s="52">
        <v>0</v>
      </c>
      <c r="O123" s="52">
        <v>0</v>
      </c>
      <c r="P123" s="52">
        <v>0</v>
      </c>
      <c r="Q123" s="52">
        <v>0</v>
      </c>
      <c r="R123" s="52">
        <v>0</v>
      </c>
      <c r="S123" s="52">
        <v>0</v>
      </c>
      <c r="T123" s="52">
        <v>0</v>
      </c>
      <c r="U123" s="52">
        <v>0</v>
      </c>
      <c r="V123" s="52">
        <v>0</v>
      </c>
      <c r="W123" s="52">
        <v>0</v>
      </c>
      <c r="X123" s="52">
        <v>0</v>
      </c>
      <c r="Y123" s="52">
        <v>0</v>
      </c>
      <c r="Z123" s="52">
        <v>0</v>
      </c>
      <c r="AA123" s="52">
        <v>0</v>
      </c>
      <c r="AB123" s="52">
        <v>0</v>
      </c>
      <c r="AC123" s="52">
        <v>0</v>
      </c>
      <c r="AD123" s="52">
        <v>0</v>
      </c>
      <c r="AE123" s="52">
        <v>2</v>
      </c>
      <c r="AF123" s="52">
        <v>1</v>
      </c>
      <c r="AG123" s="52">
        <v>1</v>
      </c>
      <c r="AH123" s="52">
        <v>16</v>
      </c>
      <c r="AI123" s="52">
        <v>48000</v>
      </c>
    </row>
    <row r="124" spans="1:35" ht="14.25" hidden="1" customHeight="1">
      <c r="A124" s="99" t="s">
        <v>424</v>
      </c>
      <c r="B124" s="75" t="s">
        <v>296</v>
      </c>
      <c r="C124" s="76" t="s">
        <v>298</v>
      </c>
      <c r="D124" s="70">
        <v>3694</v>
      </c>
      <c r="E124" s="70">
        <v>1831</v>
      </c>
      <c r="F124" s="70">
        <v>1863</v>
      </c>
      <c r="G124" s="70">
        <v>4261</v>
      </c>
      <c r="H124" s="70">
        <v>2136</v>
      </c>
      <c r="I124" s="70">
        <v>2125</v>
      </c>
      <c r="J124" s="70">
        <v>43538</v>
      </c>
      <c r="K124" s="70">
        <v>85722384</v>
      </c>
      <c r="L124" s="70">
        <v>10</v>
      </c>
      <c r="M124" s="70">
        <v>5</v>
      </c>
      <c r="N124" s="70">
        <v>5</v>
      </c>
      <c r="O124" s="70">
        <v>19</v>
      </c>
      <c r="P124" s="70">
        <v>9</v>
      </c>
      <c r="Q124" s="70">
        <v>10</v>
      </c>
      <c r="R124" s="70">
        <v>20</v>
      </c>
      <c r="S124" s="70">
        <v>369999</v>
      </c>
      <c r="T124" s="70">
        <v>3</v>
      </c>
      <c r="U124" s="70">
        <v>2</v>
      </c>
      <c r="V124" s="70">
        <v>1</v>
      </c>
      <c r="W124" s="70">
        <v>7</v>
      </c>
      <c r="X124" s="70">
        <v>2</v>
      </c>
      <c r="Y124" s="70">
        <v>5</v>
      </c>
      <c r="Z124" s="70">
        <v>24</v>
      </c>
      <c r="AA124" s="70">
        <v>138000</v>
      </c>
      <c r="AB124" s="70">
        <v>69</v>
      </c>
      <c r="AC124" s="70">
        <v>44</v>
      </c>
      <c r="AD124" s="70">
        <v>25</v>
      </c>
      <c r="AE124" s="70">
        <v>246</v>
      </c>
      <c r="AF124" s="70">
        <v>142</v>
      </c>
      <c r="AG124" s="70">
        <v>104</v>
      </c>
      <c r="AH124" s="70">
        <v>795</v>
      </c>
      <c r="AI124" s="70">
        <v>2385000</v>
      </c>
    </row>
    <row r="125" spans="1:35" ht="14.25" hidden="1" customHeight="1">
      <c r="A125" s="150" t="s">
        <v>215</v>
      </c>
      <c r="B125" s="77" t="s">
        <v>300</v>
      </c>
      <c r="C125" s="78" t="s">
        <v>302</v>
      </c>
      <c r="D125" s="52">
        <v>3610</v>
      </c>
      <c r="E125" s="52">
        <v>1792</v>
      </c>
      <c r="F125" s="52">
        <v>1818</v>
      </c>
      <c r="G125" s="52">
        <v>4167</v>
      </c>
      <c r="H125" s="52">
        <v>2091</v>
      </c>
      <c r="I125" s="52">
        <v>2076</v>
      </c>
      <c r="J125" s="52">
        <v>42535</v>
      </c>
      <c r="K125" s="52">
        <v>83747477</v>
      </c>
      <c r="L125" s="52">
        <v>10</v>
      </c>
      <c r="M125" s="52">
        <v>5</v>
      </c>
      <c r="N125" s="52">
        <v>5</v>
      </c>
      <c r="O125" s="52">
        <v>19</v>
      </c>
      <c r="P125" s="52">
        <v>9</v>
      </c>
      <c r="Q125" s="52">
        <v>10</v>
      </c>
      <c r="R125" s="52">
        <v>20</v>
      </c>
      <c r="S125" s="52">
        <v>369999</v>
      </c>
      <c r="T125" s="52">
        <v>3</v>
      </c>
      <c r="U125" s="52">
        <v>2</v>
      </c>
      <c r="V125" s="52">
        <v>1</v>
      </c>
      <c r="W125" s="52">
        <v>7</v>
      </c>
      <c r="X125" s="52">
        <v>2</v>
      </c>
      <c r="Y125" s="52">
        <v>5</v>
      </c>
      <c r="Z125" s="52">
        <v>24</v>
      </c>
      <c r="AA125" s="52">
        <v>138000</v>
      </c>
      <c r="AB125" s="52">
        <v>63</v>
      </c>
      <c r="AC125" s="52">
        <v>39</v>
      </c>
      <c r="AD125" s="52">
        <v>24</v>
      </c>
      <c r="AE125" s="52">
        <v>233</v>
      </c>
      <c r="AF125" s="52">
        <v>131</v>
      </c>
      <c r="AG125" s="52">
        <v>102</v>
      </c>
      <c r="AH125" s="52">
        <v>765</v>
      </c>
      <c r="AI125" s="52">
        <v>2295000</v>
      </c>
    </row>
    <row r="126" spans="1:35" ht="14.25" hidden="1" customHeight="1">
      <c r="A126" s="151"/>
      <c r="B126" s="79" t="s">
        <v>304</v>
      </c>
      <c r="C126" s="80" t="s">
        <v>305</v>
      </c>
      <c r="D126" s="52">
        <v>84</v>
      </c>
      <c r="E126" s="52">
        <v>39</v>
      </c>
      <c r="F126" s="52">
        <v>45</v>
      </c>
      <c r="G126" s="52">
        <v>94</v>
      </c>
      <c r="H126" s="52">
        <v>45</v>
      </c>
      <c r="I126" s="52">
        <v>49</v>
      </c>
      <c r="J126" s="52">
        <v>1003</v>
      </c>
      <c r="K126" s="52">
        <v>1974907</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6</v>
      </c>
      <c r="AC126" s="52">
        <v>5</v>
      </c>
      <c r="AD126" s="52">
        <v>1</v>
      </c>
      <c r="AE126" s="52">
        <v>13</v>
      </c>
      <c r="AF126" s="52">
        <v>11</v>
      </c>
      <c r="AG126" s="52">
        <v>2</v>
      </c>
      <c r="AH126" s="52">
        <v>30</v>
      </c>
      <c r="AI126" s="52">
        <v>90000</v>
      </c>
    </row>
    <row r="127" spans="1:35" ht="14.25" hidden="1" customHeight="1">
      <c r="A127" s="99" t="s">
        <v>425</v>
      </c>
      <c r="B127" s="75" t="s">
        <v>296</v>
      </c>
      <c r="C127" s="76" t="s">
        <v>298</v>
      </c>
      <c r="D127" s="70">
        <v>4508</v>
      </c>
      <c r="E127" s="70">
        <v>2312</v>
      </c>
      <c r="F127" s="70">
        <v>2196</v>
      </c>
      <c r="G127" s="70">
        <v>5422</v>
      </c>
      <c r="H127" s="70">
        <v>2771</v>
      </c>
      <c r="I127" s="70">
        <v>2651</v>
      </c>
      <c r="J127" s="70">
        <v>55228</v>
      </c>
      <c r="K127" s="70">
        <v>103953502</v>
      </c>
      <c r="L127" s="70">
        <v>4</v>
      </c>
      <c r="M127" s="70">
        <v>3</v>
      </c>
      <c r="N127" s="70">
        <v>1</v>
      </c>
      <c r="O127" s="70">
        <v>24</v>
      </c>
      <c r="P127" s="70">
        <v>15</v>
      </c>
      <c r="Q127" s="70">
        <v>9</v>
      </c>
      <c r="R127" s="70">
        <v>28</v>
      </c>
      <c r="S127" s="70">
        <v>1445574</v>
      </c>
      <c r="T127" s="70">
        <v>15</v>
      </c>
      <c r="U127" s="70">
        <v>8</v>
      </c>
      <c r="V127" s="70">
        <v>7</v>
      </c>
      <c r="W127" s="70">
        <v>22</v>
      </c>
      <c r="X127" s="70">
        <v>11</v>
      </c>
      <c r="Y127" s="70">
        <v>11</v>
      </c>
      <c r="Z127" s="70">
        <v>23</v>
      </c>
      <c r="AA127" s="70">
        <v>23200</v>
      </c>
      <c r="AB127" s="70">
        <v>17</v>
      </c>
      <c r="AC127" s="70">
        <v>11</v>
      </c>
      <c r="AD127" s="70">
        <v>6</v>
      </c>
      <c r="AE127" s="70">
        <v>68</v>
      </c>
      <c r="AF127" s="70">
        <v>38</v>
      </c>
      <c r="AG127" s="70">
        <v>30</v>
      </c>
      <c r="AH127" s="70">
        <v>202</v>
      </c>
      <c r="AI127" s="70">
        <v>606000</v>
      </c>
    </row>
    <row r="128" spans="1:35" ht="14.25" hidden="1" customHeight="1">
      <c r="A128" s="150" t="s">
        <v>216</v>
      </c>
      <c r="B128" s="77" t="s">
        <v>300</v>
      </c>
      <c r="C128" s="78" t="s">
        <v>302</v>
      </c>
      <c r="D128" s="52">
        <v>3769</v>
      </c>
      <c r="E128" s="52">
        <v>1933</v>
      </c>
      <c r="F128" s="52">
        <v>1836</v>
      </c>
      <c r="G128" s="52">
        <v>4573</v>
      </c>
      <c r="H128" s="52">
        <v>2331</v>
      </c>
      <c r="I128" s="52">
        <v>2242</v>
      </c>
      <c r="J128" s="52">
        <v>46792</v>
      </c>
      <c r="K128" s="52">
        <v>87397305</v>
      </c>
      <c r="L128" s="52">
        <v>4</v>
      </c>
      <c r="M128" s="52">
        <v>3</v>
      </c>
      <c r="N128" s="52">
        <v>1</v>
      </c>
      <c r="O128" s="52">
        <v>24</v>
      </c>
      <c r="P128" s="52">
        <v>15</v>
      </c>
      <c r="Q128" s="52">
        <v>9</v>
      </c>
      <c r="R128" s="52">
        <v>28</v>
      </c>
      <c r="S128" s="52">
        <v>1445574</v>
      </c>
      <c r="T128" s="52">
        <v>15</v>
      </c>
      <c r="U128" s="52">
        <v>8</v>
      </c>
      <c r="V128" s="52">
        <v>7</v>
      </c>
      <c r="W128" s="52">
        <v>22</v>
      </c>
      <c r="X128" s="52">
        <v>11</v>
      </c>
      <c r="Y128" s="52">
        <v>11</v>
      </c>
      <c r="Z128" s="52">
        <v>23</v>
      </c>
      <c r="AA128" s="52">
        <v>23200</v>
      </c>
      <c r="AB128" s="52">
        <v>16</v>
      </c>
      <c r="AC128" s="52">
        <v>10</v>
      </c>
      <c r="AD128" s="52">
        <v>6</v>
      </c>
      <c r="AE128" s="52">
        <v>56</v>
      </c>
      <c r="AF128" s="52">
        <v>30</v>
      </c>
      <c r="AG128" s="52">
        <v>26</v>
      </c>
      <c r="AH128" s="52">
        <v>166</v>
      </c>
      <c r="AI128" s="52">
        <v>498000</v>
      </c>
    </row>
    <row r="129" spans="1:35" ht="14.25" hidden="1" customHeight="1">
      <c r="A129" s="151"/>
      <c r="B129" s="79" t="s">
        <v>304</v>
      </c>
      <c r="C129" s="80" t="s">
        <v>305</v>
      </c>
      <c r="D129" s="52">
        <v>739</v>
      </c>
      <c r="E129" s="52">
        <v>379</v>
      </c>
      <c r="F129" s="52">
        <v>360</v>
      </c>
      <c r="G129" s="52">
        <v>849</v>
      </c>
      <c r="H129" s="52">
        <v>440</v>
      </c>
      <c r="I129" s="52">
        <v>409</v>
      </c>
      <c r="J129" s="52">
        <v>8436</v>
      </c>
      <c r="K129" s="52">
        <v>16556197</v>
      </c>
      <c r="L129" s="52">
        <v>0</v>
      </c>
      <c r="M129" s="52">
        <v>0</v>
      </c>
      <c r="N129" s="52">
        <v>0</v>
      </c>
      <c r="O129" s="52">
        <v>0</v>
      </c>
      <c r="P129" s="52">
        <v>0</v>
      </c>
      <c r="Q129" s="52">
        <v>0</v>
      </c>
      <c r="R129" s="52">
        <v>0</v>
      </c>
      <c r="S129" s="52">
        <v>0</v>
      </c>
      <c r="T129" s="52">
        <v>0</v>
      </c>
      <c r="U129" s="52">
        <v>0</v>
      </c>
      <c r="V129" s="52">
        <v>0</v>
      </c>
      <c r="W129" s="52">
        <v>0</v>
      </c>
      <c r="X129" s="52">
        <v>0</v>
      </c>
      <c r="Y129" s="52">
        <v>0</v>
      </c>
      <c r="Z129" s="52">
        <v>0</v>
      </c>
      <c r="AA129" s="52">
        <v>0</v>
      </c>
      <c r="AB129" s="52">
        <v>1</v>
      </c>
      <c r="AC129" s="52">
        <v>1</v>
      </c>
      <c r="AD129" s="52">
        <v>0</v>
      </c>
      <c r="AE129" s="52">
        <v>12</v>
      </c>
      <c r="AF129" s="52">
        <v>8</v>
      </c>
      <c r="AG129" s="52">
        <v>4</v>
      </c>
      <c r="AH129" s="52">
        <v>36</v>
      </c>
      <c r="AI129" s="52">
        <v>108000</v>
      </c>
    </row>
    <row r="130" spans="1:35" ht="14.25" hidden="1" customHeight="1">
      <c r="A130" s="99" t="s">
        <v>426</v>
      </c>
      <c r="B130" s="75" t="s">
        <v>296</v>
      </c>
      <c r="C130" s="76" t="s">
        <v>298</v>
      </c>
      <c r="D130" s="70">
        <v>2135</v>
      </c>
      <c r="E130" s="70">
        <v>1098</v>
      </c>
      <c r="F130" s="70">
        <v>1037</v>
      </c>
      <c r="G130" s="70">
        <v>8369</v>
      </c>
      <c r="H130" s="70">
        <v>4305</v>
      </c>
      <c r="I130" s="70">
        <v>4064</v>
      </c>
      <c r="J130" s="70">
        <v>26046</v>
      </c>
      <c r="K130" s="70">
        <v>56702142</v>
      </c>
      <c r="L130" s="70">
        <v>15</v>
      </c>
      <c r="M130" s="70">
        <v>8</v>
      </c>
      <c r="N130" s="70">
        <v>7</v>
      </c>
      <c r="O130" s="70">
        <v>30</v>
      </c>
      <c r="P130" s="70">
        <v>14</v>
      </c>
      <c r="Q130" s="70">
        <v>16</v>
      </c>
      <c r="R130" s="70">
        <v>38</v>
      </c>
      <c r="S130" s="70">
        <v>809627</v>
      </c>
      <c r="T130" s="70">
        <v>0</v>
      </c>
      <c r="U130" s="70">
        <v>0</v>
      </c>
      <c r="V130" s="70">
        <v>0</v>
      </c>
      <c r="W130" s="70">
        <v>0</v>
      </c>
      <c r="X130" s="70">
        <v>0</v>
      </c>
      <c r="Y130" s="70">
        <v>0</v>
      </c>
      <c r="Z130" s="70">
        <v>0</v>
      </c>
      <c r="AA130" s="70">
        <v>0</v>
      </c>
      <c r="AB130" s="70">
        <v>122</v>
      </c>
      <c r="AC130" s="70">
        <v>64</v>
      </c>
      <c r="AD130" s="70">
        <v>58</v>
      </c>
      <c r="AE130" s="70">
        <v>269</v>
      </c>
      <c r="AF130" s="70">
        <v>136</v>
      </c>
      <c r="AG130" s="70">
        <v>133</v>
      </c>
      <c r="AH130" s="70">
        <v>1297</v>
      </c>
      <c r="AI130" s="70">
        <v>3846915</v>
      </c>
    </row>
    <row r="131" spans="1:35" ht="14.25" hidden="1" customHeight="1">
      <c r="A131" s="150" t="s">
        <v>217</v>
      </c>
      <c r="B131" s="77" t="s">
        <v>300</v>
      </c>
      <c r="C131" s="78" t="s">
        <v>302</v>
      </c>
      <c r="D131" s="52">
        <v>866</v>
      </c>
      <c r="E131" s="52">
        <v>431</v>
      </c>
      <c r="F131" s="52">
        <v>435</v>
      </c>
      <c r="G131" s="52">
        <v>3433</v>
      </c>
      <c r="H131" s="52">
        <v>1719</v>
      </c>
      <c r="I131" s="52">
        <v>1714</v>
      </c>
      <c r="J131" s="52">
        <v>10706</v>
      </c>
      <c r="K131" s="52">
        <v>23306962</v>
      </c>
      <c r="L131" s="52">
        <v>3</v>
      </c>
      <c r="M131" s="52">
        <v>3</v>
      </c>
      <c r="N131" s="52">
        <v>0</v>
      </c>
      <c r="O131" s="52">
        <v>6</v>
      </c>
      <c r="P131" s="52">
        <v>4</v>
      </c>
      <c r="Q131" s="52">
        <v>2</v>
      </c>
      <c r="R131" s="52">
        <v>9</v>
      </c>
      <c r="S131" s="52">
        <v>197608</v>
      </c>
      <c r="T131" s="52">
        <v>0</v>
      </c>
      <c r="U131" s="52">
        <v>0</v>
      </c>
      <c r="V131" s="52">
        <v>0</v>
      </c>
      <c r="W131" s="52">
        <v>0</v>
      </c>
      <c r="X131" s="52">
        <v>0</v>
      </c>
      <c r="Y131" s="52">
        <v>0</v>
      </c>
      <c r="Z131" s="52">
        <v>0</v>
      </c>
      <c r="AA131" s="52">
        <v>0</v>
      </c>
      <c r="AB131" s="52">
        <v>44</v>
      </c>
      <c r="AC131" s="52">
        <v>26</v>
      </c>
      <c r="AD131" s="52">
        <v>18</v>
      </c>
      <c r="AE131" s="52">
        <v>91</v>
      </c>
      <c r="AF131" s="52">
        <v>48</v>
      </c>
      <c r="AG131" s="52">
        <v>43</v>
      </c>
      <c r="AH131" s="52">
        <v>471</v>
      </c>
      <c r="AI131" s="52">
        <v>1419000</v>
      </c>
    </row>
    <row r="132" spans="1:35" ht="14.25" hidden="1" customHeight="1">
      <c r="A132" s="151"/>
      <c r="B132" s="79" t="s">
        <v>304</v>
      </c>
      <c r="C132" s="80" t="s">
        <v>305</v>
      </c>
      <c r="D132" s="52">
        <v>1269</v>
      </c>
      <c r="E132" s="52">
        <v>667</v>
      </c>
      <c r="F132" s="52">
        <v>602</v>
      </c>
      <c r="G132" s="52">
        <v>4936</v>
      </c>
      <c r="H132" s="52">
        <v>2586</v>
      </c>
      <c r="I132" s="52">
        <v>2350</v>
      </c>
      <c r="J132" s="52">
        <v>15340</v>
      </c>
      <c r="K132" s="52">
        <v>33395180</v>
      </c>
      <c r="L132" s="52">
        <v>12</v>
      </c>
      <c r="M132" s="52">
        <v>5</v>
      </c>
      <c r="N132" s="52">
        <v>7</v>
      </c>
      <c r="O132" s="52">
        <v>24</v>
      </c>
      <c r="P132" s="52">
        <v>10</v>
      </c>
      <c r="Q132" s="52">
        <v>14</v>
      </c>
      <c r="R132" s="52">
        <v>29</v>
      </c>
      <c r="S132" s="52">
        <v>612019</v>
      </c>
      <c r="T132" s="52">
        <v>0</v>
      </c>
      <c r="U132" s="52">
        <v>0</v>
      </c>
      <c r="V132" s="52">
        <v>0</v>
      </c>
      <c r="W132" s="52">
        <v>0</v>
      </c>
      <c r="X132" s="52">
        <v>0</v>
      </c>
      <c r="Y132" s="52">
        <v>0</v>
      </c>
      <c r="Z132" s="52">
        <v>0</v>
      </c>
      <c r="AA132" s="52">
        <v>0</v>
      </c>
      <c r="AB132" s="52">
        <v>78</v>
      </c>
      <c r="AC132" s="52">
        <v>38</v>
      </c>
      <c r="AD132" s="52">
        <v>40</v>
      </c>
      <c r="AE132" s="52">
        <v>178</v>
      </c>
      <c r="AF132" s="52">
        <v>88</v>
      </c>
      <c r="AG132" s="52">
        <v>90</v>
      </c>
      <c r="AH132" s="52">
        <v>826</v>
      </c>
      <c r="AI132" s="52">
        <v>2427915</v>
      </c>
    </row>
    <row r="133" spans="1:35" ht="14.25" hidden="1" customHeight="1">
      <c r="A133" s="99" t="s">
        <v>427</v>
      </c>
      <c r="B133" s="75" t="s">
        <v>296</v>
      </c>
      <c r="C133" s="76" t="s">
        <v>298</v>
      </c>
      <c r="D133" s="70">
        <v>2922</v>
      </c>
      <c r="E133" s="70">
        <v>1560</v>
      </c>
      <c r="F133" s="70">
        <v>1362</v>
      </c>
      <c r="G133" s="70">
        <v>3839</v>
      </c>
      <c r="H133" s="70">
        <v>2030</v>
      </c>
      <c r="I133" s="70">
        <v>1809</v>
      </c>
      <c r="J133" s="70">
        <v>35165</v>
      </c>
      <c r="K133" s="70">
        <v>76554205</v>
      </c>
      <c r="L133" s="70">
        <v>5</v>
      </c>
      <c r="M133" s="70">
        <v>5</v>
      </c>
      <c r="N133" s="70">
        <v>0</v>
      </c>
      <c r="O133" s="70">
        <v>36</v>
      </c>
      <c r="P133" s="70">
        <v>22</v>
      </c>
      <c r="Q133" s="70">
        <v>14</v>
      </c>
      <c r="R133" s="70">
        <v>37</v>
      </c>
      <c r="S133" s="70">
        <v>728520</v>
      </c>
      <c r="T133" s="70">
        <v>2</v>
      </c>
      <c r="U133" s="70">
        <v>2</v>
      </c>
      <c r="V133" s="70">
        <v>0</v>
      </c>
      <c r="W133" s="70">
        <v>7</v>
      </c>
      <c r="X133" s="70">
        <v>6</v>
      </c>
      <c r="Y133" s="70">
        <v>1</v>
      </c>
      <c r="Z133" s="70">
        <v>20</v>
      </c>
      <c r="AA133" s="70">
        <v>89000</v>
      </c>
      <c r="AB133" s="70">
        <v>147</v>
      </c>
      <c r="AC133" s="70">
        <v>76</v>
      </c>
      <c r="AD133" s="70">
        <v>71</v>
      </c>
      <c r="AE133" s="70">
        <v>1325</v>
      </c>
      <c r="AF133" s="70">
        <v>662</v>
      </c>
      <c r="AG133" s="70">
        <v>663</v>
      </c>
      <c r="AH133" s="70">
        <v>1720</v>
      </c>
      <c r="AI133" s="70">
        <v>4967543</v>
      </c>
    </row>
    <row r="134" spans="1:35" ht="14.25" hidden="1" customHeight="1">
      <c r="A134" s="150" t="s">
        <v>218</v>
      </c>
      <c r="B134" s="77" t="s">
        <v>300</v>
      </c>
      <c r="C134" s="78" t="s">
        <v>302</v>
      </c>
      <c r="D134" s="52">
        <v>1381</v>
      </c>
      <c r="E134" s="52">
        <v>729</v>
      </c>
      <c r="F134" s="52">
        <v>652</v>
      </c>
      <c r="G134" s="52">
        <v>1947</v>
      </c>
      <c r="H134" s="52">
        <v>1019</v>
      </c>
      <c r="I134" s="52">
        <v>928</v>
      </c>
      <c r="J134" s="52">
        <v>16775</v>
      </c>
      <c r="K134" s="52">
        <v>36519175</v>
      </c>
      <c r="L134" s="52">
        <v>3</v>
      </c>
      <c r="M134" s="52">
        <v>3</v>
      </c>
      <c r="N134" s="52">
        <v>0</v>
      </c>
      <c r="O134" s="52">
        <v>19</v>
      </c>
      <c r="P134" s="52">
        <v>11</v>
      </c>
      <c r="Q134" s="52">
        <v>8</v>
      </c>
      <c r="R134" s="52">
        <v>20</v>
      </c>
      <c r="S134" s="52">
        <v>236332</v>
      </c>
      <c r="T134" s="52">
        <v>1</v>
      </c>
      <c r="U134" s="52">
        <v>1</v>
      </c>
      <c r="V134" s="52">
        <v>0</v>
      </c>
      <c r="W134" s="52">
        <v>1</v>
      </c>
      <c r="X134" s="52">
        <v>1</v>
      </c>
      <c r="Y134" s="52">
        <v>0</v>
      </c>
      <c r="Z134" s="52">
        <v>1</v>
      </c>
      <c r="AA134" s="52">
        <v>3000</v>
      </c>
      <c r="AB134" s="52">
        <v>78</v>
      </c>
      <c r="AC134" s="52">
        <v>36</v>
      </c>
      <c r="AD134" s="52">
        <v>42</v>
      </c>
      <c r="AE134" s="52">
        <v>485</v>
      </c>
      <c r="AF134" s="52">
        <v>247</v>
      </c>
      <c r="AG134" s="52">
        <v>238</v>
      </c>
      <c r="AH134" s="52">
        <v>750</v>
      </c>
      <c r="AI134" s="52">
        <v>2235000</v>
      </c>
    </row>
    <row r="135" spans="1:35" ht="14.25" hidden="1" customHeight="1">
      <c r="A135" s="151"/>
      <c r="B135" s="79" t="s">
        <v>304</v>
      </c>
      <c r="C135" s="80" t="s">
        <v>305</v>
      </c>
      <c r="D135" s="52">
        <v>1541</v>
      </c>
      <c r="E135" s="52">
        <v>831</v>
      </c>
      <c r="F135" s="52">
        <v>710</v>
      </c>
      <c r="G135" s="52">
        <v>1892</v>
      </c>
      <c r="H135" s="52">
        <v>1011</v>
      </c>
      <c r="I135" s="52">
        <v>881</v>
      </c>
      <c r="J135" s="52">
        <v>18390</v>
      </c>
      <c r="K135" s="52">
        <v>40035030</v>
      </c>
      <c r="L135" s="52">
        <v>2</v>
      </c>
      <c r="M135" s="52">
        <v>2</v>
      </c>
      <c r="N135" s="52">
        <v>0</v>
      </c>
      <c r="O135" s="52">
        <v>17</v>
      </c>
      <c r="P135" s="52">
        <v>11</v>
      </c>
      <c r="Q135" s="52">
        <v>6</v>
      </c>
      <c r="R135" s="52">
        <v>17</v>
      </c>
      <c r="S135" s="52">
        <v>492188</v>
      </c>
      <c r="T135" s="52">
        <v>1</v>
      </c>
      <c r="U135" s="52">
        <v>1</v>
      </c>
      <c r="V135" s="52">
        <v>0</v>
      </c>
      <c r="W135" s="52">
        <v>6</v>
      </c>
      <c r="X135" s="52">
        <v>5</v>
      </c>
      <c r="Y135" s="52">
        <v>1</v>
      </c>
      <c r="Z135" s="52">
        <v>19</v>
      </c>
      <c r="AA135" s="52">
        <v>86000</v>
      </c>
      <c r="AB135" s="52">
        <v>69</v>
      </c>
      <c r="AC135" s="52">
        <v>40</v>
      </c>
      <c r="AD135" s="52">
        <v>29</v>
      </c>
      <c r="AE135" s="52">
        <v>840</v>
      </c>
      <c r="AF135" s="52">
        <v>415</v>
      </c>
      <c r="AG135" s="52">
        <v>425</v>
      </c>
      <c r="AH135" s="52">
        <v>970</v>
      </c>
      <c r="AI135" s="52">
        <v>2732543</v>
      </c>
    </row>
    <row r="136" spans="1:35" ht="14.25" hidden="1" customHeight="1">
      <c r="A136" s="99" t="s">
        <v>428</v>
      </c>
      <c r="B136" s="75" t="s">
        <v>296</v>
      </c>
      <c r="C136" s="76" t="s">
        <v>298</v>
      </c>
      <c r="D136" s="70">
        <v>197</v>
      </c>
      <c r="E136" s="70">
        <v>101</v>
      </c>
      <c r="F136" s="70">
        <v>96</v>
      </c>
      <c r="G136" s="70">
        <v>639</v>
      </c>
      <c r="H136" s="70">
        <v>327</v>
      </c>
      <c r="I136" s="70">
        <v>312</v>
      </c>
      <c r="J136" s="70">
        <v>2465</v>
      </c>
      <c r="K136" s="70">
        <v>4829957</v>
      </c>
      <c r="L136" s="70">
        <v>2</v>
      </c>
      <c r="M136" s="70">
        <v>1</v>
      </c>
      <c r="N136" s="70">
        <v>1</v>
      </c>
      <c r="O136" s="70">
        <v>37</v>
      </c>
      <c r="P136" s="70">
        <v>20</v>
      </c>
      <c r="Q136" s="70">
        <v>17</v>
      </c>
      <c r="R136" s="70">
        <v>37</v>
      </c>
      <c r="S136" s="70">
        <v>327435</v>
      </c>
      <c r="T136" s="70">
        <v>0</v>
      </c>
      <c r="U136" s="70">
        <v>0</v>
      </c>
      <c r="V136" s="70">
        <v>0</v>
      </c>
      <c r="W136" s="70">
        <v>0</v>
      </c>
      <c r="X136" s="70">
        <v>0</v>
      </c>
      <c r="Y136" s="70">
        <v>0</v>
      </c>
      <c r="Z136" s="70">
        <v>0</v>
      </c>
      <c r="AA136" s="70">
        <v>0</v>
      </c>
      <c r="AB136" s="70">
        <v>4</v>
      </c>
      <c r="AC136" s="70">
        <v>2</v>
      </c>
      <c r="AD136" s="70">
        <v>2</v>
      </c>
      <c r="AE136" s="70">
        <v>10</v>
      </c>
      <c r="AF136" s="70">
        <v>6</v>
      </c>
      <c r="AG136" s="70">
        <v>4</v>
      </c>
      <c r="AH136" s="70">
        <v>37</v>
      </c>
      <c r="AI136" s="70">
        <v>111000</v>
      </c>
    </row>
    <row r="137" spans="1:35" ht="14.25" hidden="1" customHeight="1">
      <c r="A137" s="150" t="s">
        <v>219</v>
      </c>
      <c r="B137" s="77" t="s">
        <v>300</v>
      </c>
      <c r="C137" s="78" t="s">
        <v>302</v>
      </c>
      <c r="D137" s="52">
        <v>193</v>
      </c>
      <c r="E137" s="52">
        <v>100</v>
      </c>
      <c r="F137" s="52">
        <v>93</v>
      </c>
      <c r="G137" s="52">
        <v>627</v>
      </c>
      <c r="H137" s="52">
        <v>324</v>
      </c>
      <c r="I137" s="52">
        <v>303</v>
      </c>
      <c r="J137" s="52">
        <v>2417</v>
      </c>
      <c r="K137" s="52">
        <v>4735445</v>
      </c>
      <c r="L137" s="52">
        <v>2</v>
      </c>
      <c r="M137" s="52">
        <v>1</v>
      </c>
      <c r="N137" s="52">
        <v>1</v>
      </c>
      <c r="O137" s="52">
        <v>37</v>
      </c>
      <c r="P137" s="52">
        <v>20</v>
      </c>
      <c r="Q137" s="52">
        <v>17</v>
      </c>
      <c r="R137" s="52">
        <v>37</v>
      </c>
      <c r="S137" s="52">
        <v>327435</v>
      </c>
      <c r="T137" s="52">
        <v>0</v>
      </c>
      <c r="U137" s="52">
        <v>0</v>
      </c>
      <c r="V137" s="52">
        <v>0</v>
      </c>
      <c r="W137" s="52">
        <v>0</v>
      </c>
      <c r="X137" s="52">
        <v>0</v>
      </c>
      <c r="Y137" s="52">
        <v>0</v>
      </c>
      <c r="Z137" s="52">
        <v>0</v>
      </c>
      <c r="AA137" s="52">
        <v>0</v>
      </c>
      <c r="AB137" s="52">
        <v>4</v>
      </c>
      <c r="AC137" s="52">
        <v>2</v>
      </c>
      <c r="AD137" s="52">
        <v>2</v>
      </c>
      <c r="AE137" s="52">
        <v>10</v>
      </c>
      <c r="AF137" s="52">
        <v>6</v>
      </c>
      <c r="AG137" s="52">
        <v>4</v>
      </c>
      <c r="AH137" s="52">
        <v>37</v>
      </c>
      <c r="AI137" s="52">
        <v>111000</v>
      </c>
    </row>
    <row r="138" spans="1:35" ht="14.25" hidden="1" customHeight="1">
      <c r="A138" s="151"/>
      <c r="B138" s="79" t="s">
        <v>304</v>
      </c>
      <c r="C138" s="80" t="s">
        <v>305</v>
      </c>
      <c r="D138" s="52">
        <v>4</v>
      </c>
      <c r="E138" s="52">
        <v>1</v>
      </c>
      <c r="F138" s="52">
        <v>3</v>
      </c>
      <c r="G138" s="52">
        <v>12</v>
      </c>
      <c r="H138" s="52">
        <v>3</v>
      </c>
      <c r="I138" s="52">
        <v>9</v>
      </c>
      <c r="J138" s="52">
        <v>48</v>
      </c>
      <c r="K138" s="52">
        <v>94512</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52">
        <v>0</v>
      </c>
      <c r="AC138" s="52">
        <v>0</v>
      </c>
      <c r="AD138" s="52">
        <v>0</v>
      </c>
      <c r="AE138" s="52">
        <v>0</v>
      </c>
      <c r="AF138" s="52">
        <v>0</v>
      </c>
      <c r="AG138" s="52">
        <v>0</v>
      </c>
      <c r="AH138" s="52">
        <v>0</v>
      </c>
      <c r="AI138" s="52">
        <v>0</v>
      </c>
    </row>
    <row r="139" spans="1:35" ht="14.25" hidden="1" customHeight="1">
      <c r="A139" s="99" t="s">
        <v>429</v>
      </c>
      <c r="B139" s="75" t="s">
        <v>296</v>
      </c>
      <c r="C139" s="76" t="s">
        <v>298</v>
      </c>
      <c r="D139" s="70">
        <v>1842</v>
      </c>
      <c r="E139" s="70">
        <v>931</v>
      </c>
      <c r="F139" s="70">
        <v>911</v>
      </c>
      <c r="G139" s="70">
        <v>2107</v>
      </c>
      <c r="H139" s="70">
        <v>1061</v>
      </c>
      <c r="I139" s="70">
        <v>1046</v>
      </c>
      <c r="J139" s="70">
        <v>21399</v>
      </c>
      <c r="K139" s="70">
        <v>42042088</v>
      </c>
      <c r="L139" s="70">
        <v>1</v>
      </c>
      <c r="M139" s="70">
        <v>0</v>
      </c>
      <c r="N139" s="70">
        <v>1</v>
      </c>
      <c r="O139" s="70">
        <v>13</v>
      </c>
      <c r="P139" s="70">
        <v>6</v>
      </c>
      <c r="Q139" s="70">
        <v>7</v>
      </c>
      <c r="R139" s="70">
        <v>15</v>
      </c>
      <c r="S139" s="70">
        <v>318185</v>
      </c>
      <c r="T139" s="70">
        <v>0</v>
      </c>
      <c r="U139" s="70">
        <v>0</v>
      </c>
      <c r="V139" s="70">
        <v>0</v>
      </c>
      <c r="W139" s="70">
        <v>0</v>
      </c>
      <c r="X139" s="70">
        <v>0</v>
      </c>
      <c r="Y139" s="70">
        <v>0</v>
      </c>
      <c r="Z139" s="70">
        <v>0</v>
      </c>
      <c r="AA139" s="70">
        <v>0</v>
      </c>
      <c r="AB139" s="70">
        <v>36</v>
      </c>
      <c r="AC139" s="70">
        <v>22</v>
      </c>
      <c r="AD139" s="70">
        <v>14</v>
      </c>
      <c r="AE139" s="70">
        <v>76</v>
      </c>
      <c r="AF139" s="70">
        <v>46</v>
      </c>
      <c r="AG139" s="70">
        <v>30</v>
      </c>
      <c r="AH139" s="70">
        <v>235</v>
      </c>
      <c r="AI139" s="70">
        <v>606971</v>
      </c>
    </row>
    <row r="140" spans="1:35" ht="14.25" hidden="1" customHeight="1">
      <c r="A140" s="150" t="s">
        <v>220</v>
      </c>
      <c r="B140" s="77" t="s">
        <v>300</v>
      </c>
      <c r="C140" s="78" t="s">
        <v>302</v>
      </c>
      <c r="D140" s="52">
        <v>1698</v>
      </c>
      <c r="E140" s="52">
        <v>849</v>
      </c>
      <c r="F140" s="52">
        <v>849</v>
      </c>
      <c r="G140" s="52">
        <v>1952</v>
      </c>
      <c r="H140" s="52">
        <v>979</v>
      </c>
      <c r="I140" s="52">
        <v>973</v>
      </c>
      <c r="J140" s="52">
        <v>19803</v>
      </c>
      <c r="K140" s="52">
        <v>38899564</v>
      </c>
      <c r="L140" s="52">
        <v>1</v>
      </c>
      <c r="M140" s="52">
        <v>0</v>
      </c>
      <c r="N140" s="52">
        <v>1</v>
      </c>
      <c r="O140" s="52">
        <v>12</v>
      </c>
      <c r="P140" s="52">
        <v>6</v>
      </c>
      <c r="Q140" s="52">
        <v>6</v>
      </c>
      <c r="R140" s="52">
        <v>14</v>
      </c>
      <c r="S140" s="52">
        <v>311326</v>
      </c>
      <c r="T140" s="52">
        <v>0</v>
      </c>
      <c r="U140" s="52">
        <v>0</v>
      </c>
      <c r="V140" s="52">
        <v>0</v>
      </c>
      <c r="W140" s="52">
        <v>0</v>
      </c>
      <c r="X140" s="52">
        <v>0</v>
      </c>
      <c r="Y140" s="52">
        <v>0</v>
      </c>
      <c r="Z140" s="52">
        <v>0</v>
      </c>
      <c r="AA140" s="52">
        <v>0</v>
      </c>
      <c r="AB140" s="52">
        <v>35</v>
      </c>
      <c r="AC140" s="52">
        <v>21</v>
      </c>
      <c r="AD140" s="52">
        <v>14</v>
      </c>
      <c r="AE140" s="52">
        <v>59</v>
      </c>
      <c r="AF140" s="52">
        <v>32</v>
      </c>
      <c r="AG140" s="52">
        <v>27</v>
      </c>
      <c r="AH140" s="52">
        <v>183</v>
      </c>
      <c r="AI140" s="52">
        <v>471361</v>
      </c>
    </row>
    <row r="141" spans="1:35" ht="14.25" hidden="1" customHeight="1">
      <c r="A141" s="151"/>
      <c r="B141" s="79" t="s">
        <v>304</v>
      </c>
      <c r="C141" s="80" t="s">
        <v>305</v>
      </c>
      <c r="D141" s="52">
        <v>144</v>
      </c>
      <c r="E141" s="52">
        <v>82</v>
      </c>
      <c r="F141" s="52">
        <v>62</v>
      </c>
      <c r="G141" s="52">
        <v>155</v>
      </c>
      <c r="H141" s="52">
        <v>82</v>
      </c>
      <c r="I141" s="52">
        <v>73</v>
      </c>
      <c r="J141" s="52">
        <v>1596</v>
      </c>
      <c r="K141" s="52">
        <v>3142524</v>
      </c>
      <c r="L141" s="52">
        <v>0</v>
      </c>
      <c r="M141" s="52">
        <v>0</v>
      </c>
      <c r="N141" s="52">
        <v>0</v>
      </c>
      <c r="O141" s="52">
        <v>1</v>
      </c>
      <c r="P141" s="52">
        <v>0</v>
      </c>
      <c r="Q141" s="52">
        <v>1</v>
      </c>
      <c r="R141" s="52">
        <v>1</v>
      </c>
      <c r="S141" s="52">
        <v>6859</v>
      </c>
      <c r="T141" s="52">
        <v>0</v>
      </c>
      <c r="U141" s="52">
        <v>0</v>
      </c>
      <c r="V141" s="52">
        <v>0</v>
      </c>
      <c r="W141" s="52">
        <v>0</v>
      </c>
      <c r="X141" s="52">
        <v>0</v>
      </c>
      <c r="Y141" s="52">
        <v>0</v>
      </c>
      <c r="Z141" s="52">
        <v>0</v>
      </c>
      <c r="AA141" s="52">
        <v>0</v>
      </c>
      <c r="AB141" s="52">
        <v>1</v>
      </c>
      <c r="AC141" s="52">
        <v>1</v>
      </c>
      <c r="AD141" s="52">
        <v>0</v>
      </c>
      <c r="AE141" s="52">
        <v>17</v>
      </c>
      <c r="AF141" s="52">
        <v>14</v>
      </c>
      <c r="AG141" s="52">
        <v>3</v>
      </c>
      <c r="AH141" s="52">
        <v>52</v>
      </c>
      <c r="AI141" s="52">
        <v>135610</v>
      </c>
    </row>
    <row r="142" spans="1:35" ht="14.25" hidden="1" customHeight="1">
      <c r="A142" s="99" t="s">
        <v>430</v>
      </c>
      <c r="B142" s="75" t="s">
        <v>296</v>
      </c>
      <c r="C142" s="76" t="s">
        <v>298</v>
      </c>
      <c r="D142" s="70">
        <v>855</v>
      </c>
      <c r="E142" s="70">
        <v>412</v>
      </c>
      <c r="F142" s="70">
        <v>443</v>
      </c>
      <c r="G142" s="70">
        <v>1058</v>
      </c>
      <c r="H142" s="70">
        <v>516</v>
      </c>
      <c r="I142" s="70">
        <v>542</v>
      </c>
      <c r="J142" s="70">
        <v>10339</v>
      </c>
      <c r="K142" s="70">
        <v>20306297</v>
      </c>
      <c r="L142" s="70">
        <v>2</v>
      </c>
      <c r="M142" s="70">
        <v>1</v>
      </c>
      <c r="N142" s="70">
        <v>1</v>
      </c>
      <c r="O142" s="70">
        <v>7</v>
      </c>
      <c r="P142" s="70">
        <v>2</v>
      </c>
      <c r="Q142" s="70">
        <v>5</v>
      </c>
      <c r="R142" s="70">
        <v>8</v>
      </c>
      <c r="S142" s="70">
        <v>390881</v>
      </c>
      <c r="T142" s="70">
        <v>8</v>
      </c>
      <c r="U142" s="70">
        <v>6</v>
      </c>
      <c r="V142" s="70">
        <v>2</v>
      </c>
      <c r="W142" s="70">
        <v>18</v>
      </c>
      <c r="X142" s="70">
        <v>14</v>
      </c>
      <c r="Y142" s="70">
        <v>4</v>
      </c>
      <c r="Z142" s="70">
        <v>100</v>
      </c>
      <c r="AA142" s="70">
        <v>521500</v>
      </c>
      <c r="AB142" s="70">
        <v>9</v>
      </c>
      <c r="AC142" s="70">
        <v>2</v>
      </c>
      <c r="AD142" s="70">
        <v>7</v>
      </c>
      <c r="AE142" s="70">
        <v>59</v>
      </c>
      <c r="AF142" s="70">
        <v>28</v>
      </c>
      <c r="AG142" s="70">
        <v>31</v>
      </c>
      <c r="AH142" s="70">
        <v>349</v>
      </c>
      <c r="AI142" s="70">
        <v>958166</v>
      </c>
    </row>
    <row r="143" spans="1:35" ht="14.25" hidden="1" customHeight="1">
      <c r="A143" s="150" t="s">
        <v>221</v>
      </c>
      <c r="B143" s="77" t="s">
        <v>300</v>
      </c>
      <c r="C143" s="78" t="s">
        <v>302</v>
      </c>
      <c r="D143" s="52">
        <v>785</v>
      </c>
      <c r="E143" s="52">
        <v>380</v>
      </c>
      <c r="F143" s="52">
        <v>405</v>
      </c>
      <c r="G143" s="52">
        <v>963</v>
      </c>
      <c r="H143" s="52">
        <v>467</v>
      </c>
      <c r="I143" s="52">
        <v>496</v>
      </c>
      <c r="J143" s="52">
        <v>9505</v>
      </c>
      <c r="K143" s="52">
        <v>18664151</v>
      </c>
      <c r="L143" s="52">
        <v>2</v>
      </c>
      <c r="M143" s="52">
        <v>1</v>
      </c>
      <c r="N143" s="52">
        <v>1</v>
      </c>
      <c r="O143" s="52">
        <v>7</v>
      </c>
      <c r="P143" s="52">
        <v>2</v>
      </c>
      <c r="Q143" s="52">
        <v>5</v>
      </c>
      <c r="R143" s="52">
        <v>8</v>
      </c>
      <c r="S143" s="52">
        <v>390881</v>
      </c>
      <c r="T143" s="52">
        <v>8</v>
      </c>
      <c r="U143" s="52">
        <v>6</v>
      </c>
      <c r="V143" s="52">
        <v>2</v>
      </c>
      <c r="W143" s="52">
        <v>18</v>
      </c>
      <c r="X143" s="52">
        <v>14</v>
      </c>
      <c r="Y143" s="52">
        <v>4</v>
      </c>
      <c r="Z143" s="52">
        <v>100</v>
      </c>
      <c r="AA143" s="52">
        <v>521500</v>
      </c>
      <c r="AB143" s="52">
        <v>8</v>
      </c>
      <c r="AC143" s="52">
        <v>2</v>
      </c>
      <c r="AD143" s="52">
        <v>6</v>
      </c>
      <c r="AE143" s="52">
        <v>47</v>
      </c>
      <c r="AF143" s="52">
        <v>23</v>
      </c>
      <c r="AG143" s="52">
        <v>24</v>
      </c>
      <c r="AH143" s="52">
        <v>280</v>
      </c>
      <c r="AI143" s="52">
        <v>815846</v>
      </c>
    </row>
    <row r="144" spans="1:35" ht="14.25" hidden="1" customHeight="1">
      <c r="A144" s="151"/>
      <c r="B144" s="79" t="s">
        <v>304</v>
      </c>
      <c r="C144" s="80" t="s">
        <v>305</v>
      </c>
      <c r="D144" s="52">
        <v>70</v>
      </c>
      <c r="E144" s="52">
        <v>32</v>
      </c>
      <c r="F144" s="52">
        <v>38</v>
      </c>
      <c r="G144" s="52">
        <v>95</v>
      </c>
      <c r="H144" s="52">
        <v>49</v>
      </c>
      <c r="I144" s="52">
        <v>46</v>
      </c>
      <c r="J144" s="52">
        <v>834</v>
      </c>
      <c r="K144" s="52">
        <v>1642146</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1</v>
      </c>
      <c r="AC144" s="52">
        <v>0</v>
      </c>
      <c r="AD144" s="52">
        <v>1</v>
      </c>
      <c r="AE144" s="52">
        <v>12</v>
      </c>
      <c r="AF144" s="52">
        <v>5</v>
      </c>
      <c r="AG144" s="52">
        <v>7</v>
      </c>
      <c r="AH144" s="52">
        <v>69</v>
      </c>
      <c r="AI144" s="52">
        <v>142320</v>
      </c>
    </row>
    <row r="145" spans="1:35" ht="14.25" hidden="1" customHeight="1">
      <c r="A145" s="99" t="s">
        <v>431</v>
      </c>
      <c r="B145" s="75" t="s">
        <v>296</v>
      </c>
      <c r="C145" s="76" t="s">
        <v>298</v>
      </c>
      <c r="D145" s="70">
        <v>1769</v>
      </c>
      <c r="E145" s="70">
        <v>909</v>
      </c>
      <c r="F145" s="70">
        <v>860</v>
      </c>
      <c r="G145" s="70">
        <v>2001</v>
      </c>
      <c r="H145" s="70">
        <v>1023</v>
      </c>
      <c r="I145" s="70">
        <v>978</v>
      </c>
      <c r="J145" s="70">
        <v>20737</v>
      </c>
      <c r="K145" s="70">
        <v>40831153</v>
      </c>
      <c r="L145" s="70">
        <v>18</v>
      </c>
      <c r="M145" s="70">
        <v>15</v>
      </c>
      <c r="N145" s="70">
        <v>3</v>
      </c>
      <c r="O145" s="70">
        <v>40</v>
      </c>
      <c r="P145" s="70">
        <v>27</v>
      </c>
      <c r="Q145" s="70">
        <v>13</v>
      </c>
      <c r="R145" s="70">
        <v>80</v>
      </c>
      <c r="S145" s="70">
        <v>1918032</v>
      </c>
      <c r="T145" s="70">
        <v>2</v>
      </c>
      <c r="U145" s="70">
        <v>1</v>
      </c>
      <c r="V145" s="70">
        <v>1</v>
      </c>
      <c r="W145" s="70">
        <v>3</v>
      </c>
      <c r="X145" s="70">
        <v>2</v>
      </c>
      <c r="Y145" s="70">
        <v>1</v>
      </c>
      <c r="Z145" s="70">
        <v>124</v>
      </c>
      <c r="AA145" s="70">
        <v>49600</v>
      </c>
      <c r="AB145" s="70">
        <v>54</v>
      </c>
      <c r="AC145" s="70">
        <v>32</v>
      </c>
      <c r="AD145" s="70">
        <v>22</v>
      </c>
      <c r="AE145" s="70">
        <v>54</v>
      </c>
      <c r="AF145" s="70">
        <v>32</v>
      </c>
      <c r="AG145" s="70">
        <v>22</v>
      </c>
      <c r="AH145" s="70">
        <v>373</v>
      </c>
      <c r="AI145" s="70">
        <v>999441</v>
      </c>
    </row>
    <row r="146" spans="1:35" ht="14.25" hidden="1" customHeight="1">
      <c r="A146" s="150" t="s">
        <v>222</v>
      </c>
      <c r="B146" s="77" t="s">
        <v>300</v>
      </c>
      <c r="C146" s="78" t="s">
        <v>302</v>
      </c>
      <c r="D146" s="52">
        <v>1743</v>
      </c>
      <c r="E146" s="52">
        <v>892</v>
      </c>
      <c r="F146" s="52">
        <v>851</v>
      </c>
      <c r="G146" s="52">
        <v>1971</v>
      </c>
      <c r="H146" s="52">
        <v>1006</v>
      </c>
      <c r="I146" s="52">
        <v>965</v>
      </c>
      <c r="J146" s="52">
        <v>20426</v>
      </c>
      <c r="K146" s="52">
        <v>40218794</v>
      </c>
      <c r="L146" s="52">
        <v>18</v>
      </c>
      <c r="M146" s="52">
        <v>15</v>
      </c>
      <c r="N146" s="52">
        <v>3</v>
      </c>
      <c r="O146" s="52">
        <v>40</v>
      </c>
      <c r="P146" s="52">
        <v>27</v>
      </c>
      <c r="Q146" s="52">
        <v>13</v>
      </c>
      <c r="R146" s="52">
        <v>80</v>
      </c>
      <c r="S146" s="52">
        <v>1918032</v>
      </c>
      <c r="T146" s="52">
        <v>2</v>
      </c>
      <c r="U146" s="52">
        <v>1</v>
      </c>
      <c r="V146" s="52">
        <v>1</v>
      </c>
      <c r="W146" s="52">
        <v>3</v>
      </c>
      <c r="X146" s="52">
        <v>2</v>
      </c>
      <c r="Y146" s="52">
        <v>1</v>
      </c>
      <c r="Z146" s="52">
        <v>124</v>
      </c>
      <c r="AA146" s="52">
        <v>49600</v>
      </c>
      <c r="AB146" s="52">
        <v>54</v>
      </c>
      <c r="AC146" s="52">
        <v>32</v>
      </c>
      <c r="AD146" s="52">
        <v>22</v>
      </c>
      <c r="AE146" s="52">
        <v>54</v>
      </c>
      <c r="AF146" s="52">
        <v>32</v>
      </c>
      <c r="AG146" s="52">
        <v>22</v>
      </c>
      <c r="AH146" s="52">
        <v>373</v>
      </c>
      <c r="AI146" s="52">
        <v>999441</v>
      </c>
    </row>
    <row r="147" spans="1:35" ht="14.25" hidden="1" customHeight="1">
      <c r="A147" s="151"/>
      <c r="B147" s="79" t="s">
        <v>304</v>
      </c>
      <c r="C147" s="80" t="s">
        <v>305</v>
      </c>
      <c r="D147" s="52">
        <v>26</v>
      </c>
      <c r="E147" s="52">
        <v>17</v>
      </c>
      <c r="F147" s="52">
        <v>9</v>
      </c>
      <c r="G147" s="52">
        <v>30</v>
      </c>
      <c r="H147" s="52">
        <v>17</v>
      </c>
      <c r="I147" s="52">
        <v>13</v>
      </c>
      <c r="J147" s="52">
        <v>311</v>
      </c>
      <c r="K147" s="52">
        <v>612359</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row>
    <row r="148" spans="1:35" ht="14.25" hidden="1" customHeight="1">
      <c r="A148" s="99" t="s">
        <v>432</v>
      </c>
      <c r="B148" s="75" t="s">
        <v>296</v>
      </c>
      <c r="C148" s="76" t="s">
        <v>298</v>
      </c>
      <c r="D148" s="70">
        <v>303</v>
      </c>
      <c r="E148" s="70">
        <v>141</v>
      </c>
      <c r="F148" s="70">
        <v>162</v>
      </c>
      <c r="G148" s="70">
        <v>1280</v>
      </c>
      <c r="H148" s="70">
        <v>606</v>
      </c>
      <c r="I148" s="70">
        <v>674</v>
      </c>
      <c r="J148" s="70">
        <v>3486</v>
      </c>
      <c r="K148" s="70">
        <v>6863934</v>
      </c>
      <c r="L148" s="70">
        <v>7</v>
      </c>
      <c r="M148" s="70">
        <v>4</v>
      </c>
      <c r="N148" s="70">
        <v>3</v>
      </c>
      <c r="O148" s="70">
        <v>31</v>
      </c>
      <c r="P148" s="70">
        <v>16</v>
      </c>
      <c r="Q148" s="70">
        <v>15</v>
      </c>
      <c r="R148" s="70">
        <v>50</v>
      </c>
      <c r="S148" s="70">
        <v>2355340</v>
      </c>
      <c r="T148" s="70">
        <v>0</v>
      </c>
      <c r="U148" s="70">
        <v>0</v>
      </c>
      <c r="V148" s="70">
        <v>0</v>
      </c>
      <c r="W148" s="70">
        <v>0</v>
      </c>
      <c r="X148" s="70">
        <v>0</v>
      </c>
      <c r="Y148" s="70">
        <v>0</v>
      </c>
      <c r="Z148" s="70">
        <v>0</v>
      </c>
      <c r="AA148" s="70">
        <v>0</v>
      </c>
      <c r="AB148" s="70">
        <v>22</v>
      </c>
      <c r="AC148" s="70">
        <v>9</v>
      </c>
      <c r="AD148" s="70">
        <v>13</v>
      </c>
      <c r="AE148" s="70">
        <v>80</v>
      </c>
      <c r="AF148" s="70">
        <v>33</v>
      </c>
      <c r="AG148" s="70">
        <v>47</v>
      </c>
      <c r="AH148" s="70">
        <v>221</v>
      </c>
      <c r="AI148" s="70">
        <v>663000</v>
      </c>
    </row>
    <row r="149" spans="1:35" ht="14.25" hidden="1" customHeight="1">
      <c r="A149" s="150" t="s">
        <v>224</v>
      </c>
      <c r="B149" s="77" t="s">
        <v>300</v>
      </c>
      <c r="C149" s="78" t="s">
        <v>302</v>
      </c>
      <c r="D149" s="52">
        <v>280</v>
      </c>
      <c r="E149" s="52">
        <v>134</v>
      </c>
      <c r="F149" s="52">
        <v>146</v>
      </c>
      <c r="G149" s="52">
        <v>1182</v>
      </c>
      <c r="H149" s="52">
        <v>577</v>
      </c>
      <c r="I149" s="52">
        <v>605</v>
      </c>
      <c r="J149" s="52">
        <v>3197</v>
      </c>
      <c r="K149" s="52">
        <v>6294893</v>
      </c>
      <c r="L149" s="52">
        <v>7</v>
      </c>
      <c r="M149" s="52">
        <v>4</v>
      </c>
      <c r="N149" s="52">
        <v>3</v>
      </c>
      <c r="O149" s="52">
        <v>31</v>
      </c>
      <c r="P149" s="52">
        <v>16</v>
      </c>
      <c r="Q149" s="52">
        <v>15</v>
      </c>
      <c r="R149" s="52">
        <v>50</v>
      </c>
      <c r="S149" s="52">
        <v>2355340</v>
      </c>
      <c r="T149" s="52">
        <v>0</v>
      </c>
      <c r="U149" s="52">
        <v>0</v>
      </c>
      <c r="V149" s="52">
        <v>0</v>
      </c>
      <c r="W149" s="52">
        <v>0</v>
      </c>
      <c r="X149" s="52">
        <v>0</v>
      </c>
      <c r="Y149" s="52">
        <v>0</v>
      </c>
      <c r="Z149" s="52">
        <v>0</v>
      </c>
      <c r="AA149" s="52">
        <v>0</v>
      </c>
      <c r="AB149" s="52">
        <v>22</v>
      </c>
      <c r="AC149" s="52">
        <v>9</v>
      </c>
      <c r="AD149" s="52">
        <v>13</v>
      </c>
      <c r="AE149" s="52">
        <v>76</v>
      </c>
      <c r="AF149" s="52">
        <v>29</v>
      </c>
      <c r="AG149" s="52">
        <v>47</v>
      </c>
      <c r="AH149" s="52">
        <v>216</v>
      </c>
      <c r="AI149" s="52">
        <v>648000</v>
      </c>
    </row>
    <row r="150" spans="1:35" ht="14.25" hidden="1" customHeight="1">
      <c r="A150" s="151"/>
      <c r="B150" s="79" t="s">
        <v>304</v>
      </c>
      <c r="C150" s="80" t="s">
        <v>305</v>
      </c>
      <c r="D150" s="52">
        <v>23</v>
      </c>
      <c r="E150" s="52">
        <v>7</v>
      </c>
      <c r="F150" s="52">
        <v>16</v>
      </c>
      <c r="G150" s="52">
        <v>98</v>
      </c>
      <c r="H150" s="52">
        <v>29</v>
      </c>
      <c r="I150" s="52">
        <v>69</v>
      </c>
      <c r="J150" s="52">
        <v>289</v>
      </c>
      <c r="K150" s="52">
        <v>569041</v>
      </c>
      <c r="L150" s="52">
        <v>0</v>
      </c>
      <c r="M150" s="52">
        <v>0</v>
      </c>
      <c r="N150" s="52">
        <v>0</v>
      </c>
      <c r="O150" s="52">
        <v>0</v>
      </c>
      <c r="P150" s="52">
        <v>0</v>
      </c>
      <c r="Q150" s="52">
        <v>0</v>
      </c>
      <c r="R150" s="52">
        <v>0</v>
      </c>
      <c r="S150" s="52">
        <v>0</v>
      </c>
      <c r="T150" s="52">
        <v>0</v>
      </c>
      <c r="U150" s="52">
        <v>0</v>
      </c>
      <c r="V150" s="52">
        <v>0</v>
      </c>
      <c r="W150" s="52">
        <v>0</v>
      </c>
      <c r="X150" s="52">
        <v>0</v>
      </c>
      <c r="Y150" s="52">
        <v>0</v>
      </c>
      <c r="Z150" s="52">
        <v>0</v>
      </c>
      <c r="AA150" s="52">
        <v>0</v>
      </c>
      <c r="AB150" s="52">
        <v>0</v>
      </c>
      <c r="AC150" s="52">
        <v>0</v>
      </c>
      <c r="AD150" s="52">
        <v>0</v>
      </c>
      <c r="AE150" s="52">
        <v>4</v>
      </c>
      <c r="AF150" s="52">
        <v>4</v>
      </c>
      <c r="AG150" s="52">
        <v>0</v>
      </c>
      <c r="AH150" s="52">
        <v>5</v>
      </c>
      <c r="AI150" s="52">
        <v>15000</v>
      </c>
    </row>
    <row r="151" spans="1:35" ht="14.25" hidden="1" customHeight="1">
      <c r="A151" s="99" t="s">
        <v>433</v>
      </c>
      <c r="B151" s="75" t="s">
        <v>296</v>
      </c>
      <c r="C151" s="76" t="s">
        <v>298</v>
      </c>
      <c r="D151" s="70">
        <v>7</v>
      </c>
      <c r="E151" s="70">
        <v>5</v>
      </c>
      <c r="F151" s="70">
        <v>2</v>
      </c>
      <c r="G151" s="70">
        <v>7</v>
      </c>
      <c r="H151" s="70">
        <v>5</v>
      </c>
      <c r="I151" s="70">
        <v>2</v>
      </c>
      <c r="J151" s="70">
        <v>84</v>
      </c>
      <c r="K151" s="70">
        <v>174132</v>
      </c>
      <c r="L151" s="70">
        <v>0</v>
      </c>
      <c r="M151" s="70">
        <v>0</v>
      </c>
      <c r="N151" s="70">
        <v>0</v>
      </c>
      <c r="O151" s="70">
        <v>2</v>
      </c>
      <c r="P151" s="70">
        <v>2</v>
      </c>
      <c r="Q151" s="70">
        <v>0</v>
      </c>
      <c r="R151" s="70">
        <v>2</v>
      </c>
      <c r="S151" s="70">
        <v>71904</v>
      </c>
      <c r="T151" s="70">
        <v>0</v>
      </c>
      <c r="U151" s="70">
        <v>0</v>
      </c>
      <c r="V151" s="70">
        <v>0</v>
      </c>
      <c r="W151" s="70">
        <v>0</v>
      </c>
      <c r="X151" s="70">
        <v>0</v>
      </c>
      <c r="Y151" s="70">
        <v>0</v>
      </c>
      <c r="Z151" s="70">
        <v>0</v>
      </c>
      <c r="AA151" s="70">
        <v>0</v>
      </c>
      <c r="AB151" s="70">
        <v>0</v>
      </c>
      <c r="AC151" s="70">
        <v>0</v>
      </c>
      <c r="AD151" s="70">
        <v>0</v>
      </c>
      <c r="AE151" s="70">
        <v>0</v>
      </c>
      <c r="AF151" s="70">
        <v>0</v>
      </c>
      <c r="AG151" s="70">
        <v>0</v>
      </c>
      <c r="AH151" s="70">
        <v>0</v>
      </c>
      <c r="AI151" s="70">
        <v>0</v>
      </c>
    </row>
    <row r="152" spans="1:35" ht="14.25" hidden="1" customHeight="1">
      <c r="A152" s="150" t="s">
        <v>225</v>
      </c>
      <c r="B152" s="77" t="s">
        <v>300</v>
      </c>
      <c r="C152" s="78" t="s">
        <v>302</v>
      </c>
      <c r="D152" s="52">
        <v>7</v>
      </c>
      <c r="E152" s="52">
        <v>5</v>
      </c>
      <c r="F152" s="52">
        <v>2</v>
      </c>
      <c r="G152" s="52">
        <v>7</v>
      </c>
      <c r="H152" s="52">
        <v>5</v>
      </c>
      <c r="I152" s="52">
        <v>2</v>
      </c>
      <c r="J152" s="52">
        <v>84</v>
      </c>
      <c r="K152" s="52">
        <v>174132</v>
      </c>
      <c r="L152" s="52">
        <v>0</v>
      </c>
      <c r="M152" s="52">
        <v>0</v>
      </c>
      <c r="N152" s="52">
        <v>0</v>
      </c>
      <c r="O152" s="52">
        <v>2</v>
      </c>
      <c r="P152" s="52">
        <v>2</v>
      </c>
      <c r="Q152" s="52">
        <v>0</v>
      </c>
      <c r="R152" s="52">
        <v>2</v>
      </c>
      <c r="S152" s="52">
        <v>71904</v>
      </c>
      <c r="T152" s="52">
        <v>0</v>
      </c>
      <c r="U152" s="52">
        <v>0</v>
      </c>
      <c r="V152" s="52">
        <v>0</v>
      </c>
      <c r="W152" s="52">
        <v>0</v>
      </c>
      <c r="X152" s="52">
        <v>0</v>
      </c>
      <c r="Y152" s="52">
        <v>0</v>
      </c>
      <c r="Z152" s="52">
        <v>0</v>
      </c>
      <c r="AA152" s="52">
        <v>0</v>
      </c>
      <c r="AB152" s="52">
        <v>0</v>
      </c>
      <c r="AC152" s="52">
        <v>0</v>
      </c>
      <c r="AD152" s="52">
        <v>0</v>
      </c>
      <c r="AE152" s="52">
        <v>0</v>
      </c>
      <c r="AF152" s="52">
        <v>0</v>
      </c>
      <c r="AG152" s="52">
        <v>0</v>
      </c>
      <c r="AH152" s="52">
        <v>0</v>
      </c>
      <c r="AI152" s="52">
        <v>0</v>
      </c>
    </row>
    <row r="153" spans="1:35" ht="14.25" hidden="1" customHeight="1">
      <c r="A153" s="151"/>
      <c r="B153" s="79" t="s">
        <v>304</v>
      </c>
      <c r="C153" s="80" t="s">
        <v>305</v>
      </c>
      <c r="D153" s="53">
        <v>0</v>
      </c>
      <c r="E153" s="53">
        <v>0</v>
      </c>
      <c r="F153" s="53">
        <v>0</v>
      </c>
      <c r="G153" s="53">
        <v>0</v>
      </c>
      <c r="H153" s="53">
        <v>0</v>
      </c>
      <c r="I153" s="53">
        <v>0</v>
      </c>
      <c r="J153" s="53">
        <v>0</v>
      </c>
      <c r="K153" s="53">
        <v>0</v>
      </c>
      <c r="L153" s="53">
        <v>0</v>
      </c>
      <c r="M153" s="53">
        <v>0</v>
      </c>
      <c r="N153" s="53">
        <v>0</v>
      </c>
      <c r="O153" s="53">
        <v>0</v>
      </c>
      <c r="P153" s="53">
        <v>0</v>
      </c>
      <c r="Q153" s="53">
        <v>0</v>
      </c>
      <c r="R153" s="53">
        <v>0</v>
      </c>
      <c r="S153" s="53">
        <v>0</v>
      </c>
      <c r="T153" s="53">
        <v>0</v>
      </c>
      <c r="U153" s="53">
        <v>0</v>
      </c>
      <c r="V153" s="53">
        <v>0</v>
      </c>
      <c r="W153" s="53">
        <v>0</v>
      </c>
      <c r="X153" s="53">
        <v>0</v>
      </c>
      <c r="Y153" s="53">
        <v>0</v>
      </c>
      <c r="Z153" s="53">
        <v>0</v>
      </c>
      <c r="AA153" s="53">
        <v>0</v>
      </c>
      <c r="AB153" s="53">
        <v>0</v>
      </c>
      <c r="AC153" s="53">
        <v>0</v>
      </c>
      <c r="AD153" s="53">
        <v>0</v>
      </c>
      <c r="AE153" s="53">
        <v>0</v>
      </c>
      <c r="AF153" s="53">
        <v>0</v>
      </c>
      <c r="AG153" s="53">
        <v>0</v>
      </c>
      <c r="AH153" s="53">
        <v>0</v>
      </c>
      <c r="AI153" s="53">
        <v>0</v>
      </c>
    </row>
    <row r="154" spans="1:35" hidden="1"/>
    <row r="155" spans="1:35" ht="18.75" hidden="1" customHeight="1">
      <c r="A155" s="106" t="s">
        <v>278</v>
      </c>
      <c r="B155" s="75" t="s">
        <v>296</v>
      </c>
      <c r="C155" s="76" t="s">
        <v>298</v>
      </c>
      <c r="D155" s="70" t="str">
        <f t="shared" ref="D155:AI162" si="5">IF(D85=D12,"","*")</f>
        <v>*</v>
      </c>
      <c r="E155" s="70" t="str">
        <f t="shared" si="5"/>
        <v>*</v>
      </c>
      <c r="F155" s="70" t="str">
        <f t="shared" si="5"/>
        <v>*</v>
      </c>
      <c r="G155" s="70" t="str">
        <f t="shared" si="5"/>
        <v>*</v>
      </c>
      <c r="H155" s="70" t="str">
        <f t="shared" si="5"/>
        <v>*</v>
      </c>
      <c r="I155" s="70" t="str">
        <f t="shared" si="5"/>
        <v>*</v>
      </c>
      <c r="J155" s="70" t="str">
        <f t="shared" si="5"/>
        <v>*</v>
      </c>
      <c r="K155" s="70" t="str">
        <f t="shared" si="5"/>
        <v>*</v>
      </c>
      <c r="L155" s="70" t="str">
        <f t="shared" si="5"/>
        <v>*</v>
      </c>
      <c r="M155" s="70" t="str">
        <f t="shared" si="5"/>
        <v>*</v>
      </c>
      <c r="N155" s="70" t="str">
        <f t="shared" si="5"/>
        <v>*</v>
      </c>
      <c r="O155" s="70" t="str">
        <f t="shared" si="5"/>
        <v>*</v>
      </c>
      <c r="P155" s="70" t="str">
        <f t="shared" si="5"/>
        <v>*</v>
      </c>
      <c r="Q155" s="70" t="str">
        <f t="shared" si="5"/>
        <v>*</v>
      </c>
      <c r="R155" s="70" t="str">
        <f t="shared" si="5"/>
        <v>*</v>
      </c>
      <c r="S155" s="70" t="str">
        <f t="shared" si="5"/>
        <v>*</v>
      </c>
      <c r="T155" s="70" t="str">
        <f t="shared" si="5"/>
        <v>*</v>
      </c>
      <c r="U155" s="70" t="str">
        <f t="shared" si="5"/>
        <v>*</v>
      </c>
      <c r="V155" s="70" t="str">
        <f t="shared" si="5"/>
        <v>*</v>
      </c>
      <c r="W155" s="70" t="str">
        <f t="shared" si="5"/>
        <v>*</v>
      </c>
      <c r="X155" s="70" t="str">
        <f t="shared" si="5"/>
        <v>*</v>
      </c>
      <c r="Y155" s="70" t="str">
        <f t="shared" si="5"/>
        <v>*</v>
      </c>
      <c r="Z155" s="70" t="str">
        <f t="shared" si="5"/>
        <v>*</v>
      </c>
      <c r="AA155" s="70" t="str">
        <f t="shared" si="5"/>
        <v>*</v>
      </c>
      <c r="AB155" s="70" t="str">
        <f t="shared" si="5"/>
        <v>*</v>
      </c>
      <c r="AC155" s="70" t="str">
        <f t="shared" si="5"/>
        <v>*</v>
      </c>
      <c r="AD155" s="70" t="str">
        <f t="shared" si="5"/>
        <v>*</v>
      </c>
      <c r="AE155" s="70" t="str">
        <f t="shared" si="5"/>
        <v>*</v>
      </c>
      <c r="AF155" s="70" t="str">
        <f t="shared" si="5"/>
        <v>*</v>
      </c>
      <c r="AG155" s="70" t="str">
        <f t="shared" si="5"/>
        <v>*</v>
      </c>
      <c r="AH155" s="70" t="str">
        <f t="shared" si="5"/>
        <v>*</v>
      </c>
      <c r="AI155" s="70" t="str">
        <f t="shared" si="5"/>
        <v>*</v>
      </c>
    </row>
    <row r="156" spans="1:35" ht="14.25" hidden="1" customHeight="1">
      <c r="A156" s="154" t="s">
        <v>201</v>
      </c>
      <c r="B156" s="77" t="s">
        <v>300</v>
      </c>
      <c r="C156" s="78" t="s">
        <v>302</v>
      </c>
      <c r="D156" s="52" t="str">
        <f t="shared" si="5"/>
        <v>*</v>
      </c>
      <c r="E156" s="52" t="str">
        <f t="shared" si="5"/>
        <v>*</v>
      </c>
      <c r="F156" s="52" t="str">
        <f t="shared" si="5"/>
        <v>*</v>
      </c>
      <c r="G156" s="52" t="str">
        <f t="shared" si="5"/>
        <v>*</v>
      </c>
      <c r="H156" s="52" t="str">
        <f t="shared" si="5"/>
        <v>*</v>
      </c>
      <c r="I156" s="52" t="str">
        <f t="shared" si="5"/>
        <v>*</v>
      </c>
      <c r="J156" s="52" t="str">
        <f t="shared" si="5"/>
        <v>*</v>
      </c>
      <c r="K156" s="52" t="str">
        <f t="shared" si="5"/>
        <v>*</v>
      </c>
      <c r="L156" s="52" t="str">
        <f t="shared" si="5"/>
        <v>*</v>
      </c>
      <c r="M156" s="52" t="str">
        <f t="shared" si="5"/>
        <v>*</v>
      </c>
      <c r="N156" s="52" t="str">
        <f t="shared" si="5"/>
        <v>*</v>
      </c>
      <c r="O156" s="52" t="str">
        <f t="shared" si="5"/>
        <v>*</v>
      </c>
      <c r="P156" s="52" t="str">
        <f t="shared" si="5"/>
        <v>*</v>
      </c>
      <c r="Q156" s="52" t="str">
        <f t="shared" si="5"/>
        <v>*</v>
      </c>
      <c r="R156" s="52" t="str">
        <f t="shared" si="5"/>
        <v>*</v>
      </c>
      <c r="S156" s="52" t="str">
        <f t="shared" si="5"/>
        <v>*</v>
      </c>
      <c r="T156" s="52" t="str">
        <f t="shared" si="5"/>
        <v>*</v>
      </c>
      <c r="U156" s="52" t="str">
        <f t="shared" si="5"/>
        <v>*</v>
      </c>
      <c r="V156" s="52" t="str">
        <f t="shared" si="5"/>
        <v>*</v>
      </c>
      <c r="W156" s="52" t="str">
        <f t="shared" si="5"/>
        <v>*</v>
      </c>
      <c r="X156" s="52" t="str">
        <f t="shared" si="5"/>
        <v>*</v>
      </c>
      <c r="Y156" s="52" t="str">
        <f t="shared" si="5"/>
        <v>*</v>
      </c>
      <c r="Z156" s="52" t="str">
        <f t="shared" si="5"/>
        <v>*</v>
      </c>
      <c r="AA156" s="52" t="str">
        <f t="shared" si="5"/>
        <v>*</v>
      </c>
      <c r="AB156" s="52" t="str">
        <f t="shared" si="5"/>
        <v>*</v>
      </c>
      <c r="AC156" s="52" t="str">
        <f t="shared" si="5"/>
        <v>*</v>
      </c>
      <c r="AD156" s="52" t="str">
        <f t="shared" si="5"/>
        <v>*</v>
      </c>
      <c r="AE156" s="52" t="str">
        <f t="shared" si="5"/>
        <v>*</v>
      </c>
      <c r="AF156" s="52" t="str">
        <f t="shared" si="5"/>
        <v>*</v>
      </c>
      <c r="AG156" s="52" t="str">
        <f t="shared" si="5"/>
        <v>*</v>
      </c>
      <c r="AH156" s="52" t="str">
        <f t="shared" si="5"/>
        <v>*</v>
      </c>
      <c r="AI156" s="52" t="str">
        <f t="shared" si="5"/>
        <v>*</v>
      </c>
    </row>
    <row r="157" spans="1:35" ht="14.25" hidden="1" customHeight="1">
      <c r="A157" s="155"/>
      <c r="B157" s="77" t="s">
        <v>304</v>
      </c>
      <c r="C157" s="78" t="s">
        <v>305</v>
      </c>
      <c r="D157" s="52" t="str">
        <f t="shared" si="5"/>
        <v>*</v>
      </c>
      <c r="E157" s="52" t="str">
        <f t="shared" si="5"/>
        <v>*</v>
      </c>
      <c r="F157" s="52" t="str">
        <f t="shared" si="5"/>
        <v>*</v>
      </c>
      <c r="G157" s="52" t="str">
        <f t="shared" si="5"/>
        <v>*</v>
      </c>
      <c r="H157" s="52" t="str">
        <f t="shared" si="5"/>
        <v>*</v>
      </c>
      <c r="I157" s="52" t="str">
        <f t="shared" si="5"/>
        <v>*</v>
      </c>
      <c r="J157" s="52" t="str">
        <f t="shared" si="5"/>
        <v>*</v>
      </c>
      <c r="K157" s="52" t="str">
        <f t="shared" si="5"/>
        <v>*</v>
      </c>
      <c r="L157" s="52" t="str">
        <f t="shared" si="5"/>
        <v>*</v>
      </c>
      <c r="M157" s="52" t="str">
        <f t="shared" si="5"/>
        <v>*</v>
      </c>
      <c r="N157" s="52" t="str">
        <f t="shared" si="5"/>
        <v>*</v>
      </c>
      <c r="O157" s="52" t="str">
        <f t="shared" si="5"/>
        <v>*</v>
      </c>
      <c r="P157" s="52" t="str">
        <f t="shared" si="5"/>
        <v>*</v>
      </c>
      <c r="Q157" s="52" t="str">
        <f t="shared" si="5"/>
        <v>*</v>
      </c>
      <c r="R157" s="52" t="str">
        <f t="shared" si="5"/>
        <v>*</v>
      </c>
      <c r="S157" s="52" t="str">
        <f t="shared" si="5"/>
        <v>*</v>
      </c>
      <c r="T157" s="52" t="str">
        <f t="shared" si="5"/>
        <v>*</v>
      </c>
      <c r="U157" s="52" t="str">
        <f t="shared" si="5"/>
        <v>*</v>
      </c>
      <c r="V157" s="52" t="str">
        <f t="shared" si="5"/>
        <v>*</v>
      </c>
      <c r="W157" s="52" t="str">
        <f t="shared" si="5"/>
        <v>*</v>
      </c>
      <c r="X157" s="52" t="str">
        <f t="shared" si="5"/>
        <v>*</v>
      </c>
      <c r="Y157" s="52" t="str">
        <f t="shared" si="5"/>
        <v>*</v>
      </c>
      <c r="Z157" s="52" t="str">
        <f t="shared" si="5"/>
        <v>*</v>
      </c>
      <c r="AA157" s="52" t="str">
        <f t="shared" si="5"/>
        <v>*</v>
      </c>
      <c r="AB157" s="52" t="str">
        <f t="shared" si="5"/>
        <v>*</v>
      </c>
      <c r="AC157" s="52" t="str">
        <f t="shared" si="5"/>
        <v>*</v>
      </c>
      <c r="AD157" s="52" t="str">
        <f t="shared" si="5"/>
        <v>*</v>
      </c>
      <c r="AE157" s="52" t="str">
        <f t="shared" si="5"/>
        <v>*</v>
      </c>
      <c r="AF157" s="52" t="str">
        <f t="shared" si="5"/>
        <v>*</v>
      </c>
      <c r="AG157" s="52" t="str">
        <f t="shared" si="5"/>
        <v>*</v>
      </c>
      <c r="AH157" s="52" t="str">
        <f t="shared" si="5"/>
        <v>*</v>
      </c>
      <c r="AI157" s="52" t="str">
        <f t="shared" si="5"/>
        <v>*</v>
      </c>
    </row>
    <row r="158" spans="1:35" ht="14.25" hidden="1" customHeight="1">
      <c r="A158" s="97" t="s">
        <v>391</v>
      </c>
      <c r="B158" s="75" t="s">
        <v>296</v>
      </c>
      <c r="C158" s="76" t="s">
        <v>298</v>
      </c>
      <c r="D158" s="70" t="str">
        <f t="shared" si="5"/>
        <v>*</v>
      </c>
      <c r="E158" s="70" t="str">
        <f t="shared" si="5"/>
        <v>*</v>
      </c>
      <c r="F158" s="70" t="str">
        <f t="shared" si="5"/>
        <v>*</v>
      </c>
      <c r="G158" s="70" t="str">
        <f t="shared" si="5"/>
        <v>*</v>
      </c>
      <c r="H158" s="70" t="str">
        <f t="shared" si="5"/>
        <v>*</v>
      </c>
      <c r="I158" s="70" t="str">
        <f t="shared" si="5"/>
        <v>*</v>
      </c>
      <c r="J158" s="70" t="str">
        <f t="shared" si="5"/>
        <v>*</v>
      </c>
      <c r="K158" s="70" t="str">
        <f t="shared" si="5"/>
        <v>*</v>
      </c>
      <c r="L158" s="70" t="str">
        <f t="shared" si="5"/>
        <v>*</v>
      </c>
      <c r="M158" s="70" t="str">
        <f t="shared" si="5"/>
        <v>*</v>
      </c>
      <c r="N158" s="70" t="str">
        <f t="shared" si="5"/>
        <v>*</v>
      </c>
      <c r="O158" s="70" t="str">
        <f t="shared" si="5"/>
        <v>*</v>
      </c>
      <c r="P158" s="70" t="str">
        <f t="shared" si="5"/>
        <v>*</v>
      </c>
      <c r="Q158" s="70" t="str">
        <f t="shared" si="5"/>
        <v>*</v>
      </c>
      <c r="R158" s="70" t="str">
        <f t="shared" si="5"/>
        <v>*</v>
      </c>
      <c r="S158" s="70" t="str">
        <f t="shared" si="5"/>
        <v>*</v>
      </c>
      <c r="T158" s="70" t="str">
        <f t="shared" si="5"/>
        <v>*</v>
      </c>
      <c r="U158" s="70" t="str">
        <f t="shared" si="5"/>
        <v>*</v>
      </c>
      <c r="V158" s="70" t="str">
        <f t="shared" si="5"/>
        <v>*</v>
      </c>
      <c r="W158" s="70" t="str">
        <f t="shared" si="5"/>
        <v>*</v>
      </c>
      <c r="X158" s="70" t="str">
        <f t="shared" si="5"/>
        <v>*</v>
      </c>
      <c r="Y158" s="70" t="str">
        <f t="shared" si="5"/>
        <v>*</v>
      </c>
      <c r="Z158" s="70" t="str">
        <f t="shared" si="5"/>
        <v>*</v>
      </c>
      <c r="AA158" s="70" t="str">
        <f t="shared" si="5"/>
        <v>*</v>
      </c>
      <c r="AB158" s="70" t="str">
        <f t="shared" si="5"/>
        <v>*</v>
      </c>
      <c r="AC158" s="70" t="str">
        <f t="shared" si="5"/>
        <v>*</v>
      </c>
      <c r="AD158" s="70" t="str">
        <f t="shared" si="5"/>
        <v>*</v>
      </c>
      <c r="AE158" s="70" t="str">
        <f t="shared" si="5"/>
        <v>*</v>
      </c>
      <c r="AF158" s="70" t="str">
        <f t="shared" si="5"/>
        <v>*</v>
      </c>
      <c r="AG158" s="70" t="str">
        <f t="shared" si="5"/>
        <v>*</v>
      </c>
      <c r="AH158" s="70" t="str">
        <f t="shared" si="5"/>
        <v>*</v>
      </c>
      <c r="AI158" s="70" t="str">
        <f t="shared" si="5"/>
        <v>*</v>
      </c>
    </row>
    <row r="159" spans="1:35" ht="14.25" hidden="1" customHeight="1">
      <c r="A159" s="170" t="s">
        <v>392</v>
      </c>
      <c r="B159" s="77" t="s">
        <v>300</v>
      </c>
      <c r="C159" s="78" t="s">
        <v>302</v>
      </c>
      <c r="D159" s="52" t="str">
        <f t="shared" si="5"/>
        <v>*</v>
      </c>
      <c r="E159" s="52" t="str">
        <f t="shared" si="5"/>
        <v>*</v>
      </c>
      <c r="F159" s="52" t="str">
        <f t="shared" si="5"/>
        <v>*</v>
      </c>
      <c r="G159" s="52" t="str">
        <f t="shared" si="5"/>
        <v>*</v>
      </c>
      <c r="H159" s="52" t="str">
        <f t="shared" si="5"/>
        <v>*</v>
      </c>
      <c r="I159" s="52" t="str">
        <f t="shared" si="5"/>
        <v>*</v>
      </c>
      <c r="J159" s="52" t="str">
        <f t="shared" si="5"/>
        <v>*</v>
      </c>
      <c r="K159" s="52" t="str">
        <f t="shared" si="5"/>
        <v>*</v>
      </c>
      <c r="L159" s="52" t="str">
        <f t="shared" si="5"/>
        <v>*</v>
      </c>
      <c r="M159" s="52" t="str">
        <f t="shared" si="5"/>
        <v>*</v>
      </c>
      <c r="N159" s="52" t="str">
        <f t="shared" si="5"/>
        <v>*</v>
      </c>
      <c r="O159" s="52" t="str">
        <f t="shared" si="5"/>
        <v>*</v>
      </c>
      <c r="P159" s="52" t="str">
        <f t="shared" si="5"/>
        <v>*</v>
      </c>
      <c r="Q159" s="52" t="str">
        <f t="shared" si="5"/>
        <v>*</v>
      </c>
      <c r="R159" s="52" t="str">
        <f t="shared" si="5"/>
        <v>*</v>
      </c>
      <c r="S159" s="52" t="str">
        <f t="shared" si="5"/>
        <v>*</v>
      </c>
      <c r="T159" s="52" t="str">
        <f t="shared" si="5"/>
        <v>*</v>
      </c>
      <c r="U159" s="52" t="str">
        <f t="shared" si="5"/>
        <v>*</v>
      </c>
      <c r="V159" s="52" t="str">
        <f t="shared" si="5"/>
        <v>*</v>
      </c>
      <c r="W159" s="52" t="str">
        <f t="shared" si="5"/>
        <v>*</v>
      </c>
      <c r="X159" s="52" t="str">
        <f t="shared" si="5"/>
        <v>*</v>
      </c>
      <c r="Y159" s="52" t="str">
        <f t="shared" si="5"/>
        <v>*</v>
      </c>
      <c r="Z159" s="52" t="str">
        <f t="shared" si="5"/>
        <v>*</v>
      </c>
      <c r="AA159" s="52" t="str">
        <f t="shared" si="5"/>
        <v>*</v>
      </c>
      <c r="AB159" s="52" t="str">
        <f t="shared" si="5"/>
        <v>*</v>
      </c>
      <c r="AC159" s="52" t="str">
        <f t="shared" si="5"/>
        <v>*</v>
      </c>
      <c r="AD159" s="52" t="str">
        <f t="shared" si="5"/>
        <v>*</v>
      </c>
      <c r="AE159" s="52" t="str">
        <f t="shared" si="5"/>
        <v>*</v>
      </c>
      <c r="AF159" s="52" t="str">
        <f t="shared" si="5"/>
        <v>*</v>
      </c>
      <c r="AG159" s="52" t="str">
        <f t="shared" si="5"/>
        <v>*</v>
      </c>
      <c r="AH159" s="52" t="str">
        <f t="shared" si="5"/>
        <v>*</v>
      </c>
      <c r="AI159" s="52" t="str">
        <f t="shared" si="5"/>
        <v>*</v>
      </c>
    </row>
    <row r="160" spans="1:35" ht="14.25" hidden="1" customHeight="1">
      <c r="A160" s="171"/>
      <c r="B160" s="77" t="s">
        <v>304</v>
      </c>
      <c r="C160" s="78" t="s">
        <v>305</v>
      </c>
      <c r="D160" s="52" t="str">
        <f t="shared" si="5"/>
        <v>*</v>
      </c>
      <c r="E160" s="52" t="str">
        <f t="shared" si="5"/>
        <v>*</v>
      </c>
      <c r="F160" s="52" t="str">
        <f t="shared" si="5"/>
        <v>*</v>
      </c>
      <c r="G160" s="52" t="str">
        <f t="shared" si="5"/>
        <v>*</v>
      </c>
      <c r="H160" s="52" t="str">
        <f t="shared" si="5"/>
        <v>*</v>
      </c>
      <c r="I160" s="52" t="str">
        <f t="shared" si="5"/>
        <v>*</v>
      </c>
      <c r="J160" s="52" t="str">
        <f t="shared" si="5"/>
        <v>*</v>
      </c>
      <c r="K160" s="52" t="str">
        <f t="shared" si="5"/>
        <v>*</v>
      </c>
      <c r="L160" s="52" t="str">
        <f t="shared" si="5"/>
        <v/>
      </c>
      <c r="M160" s="52" t="str">
        <f t="shared" si="5"/>
        <v/>
      </c>
      <c r="N160" s="52" t="str">
        <f t="shared" si="5"/>
        <v/>
      </c>
      <c r="O160" s="52" t="str">
        <f t="shared" si="5"/>
        <v/>
      </c>
      <c r="P160" s="52" t="str">
        <f t="shared" si="5"/>
        <v/>
      </c>
      <c r="Q160" s="52" t="str">
        <f t="shared" si="5"/>
        <v/>
      </c>
      <c r="R160" s="52" t="str">
        <f t="shared" si="5"/>
        <v/>
      </c>
      <c r="S160" s="52" t="str">
        <f t="shared" si="5"/>
        <v/>
      </c>
      <c r="T160" s="52" t="str">
        <f t="shared" si="5"/>
        <v/>
      </c>
      <c r="U160" s="52" t="str">
        <f t="shared" si="5"/>
        <v/>
      </c>
      <c r="V160" s="52" t="str">
        <f t="shared" si="5"/>
        <v/>
      </c>
      <c r="W160" s="52" t="str">
        <f t="shared" si="5"/>
        <v/>
      </c>
      <c r="X160" s="52" t="str">
        <f t="shared" si="5"/>
        <v/>
      </c>
      <c r="Y160" s="52" t="str">
        <f t="shared" si="5"/>
        <v/>
      </c>
      <c r="Z160" s="52" t="str">
        <f t="shared" si="5"/>
        <v/>
      </c>
      <c r="AA160" s="52" t="str">
        <f t="shared" si="5"/>
        <v/>
      </c>
      <c r="AB160" s="52" t="str">
        <f t="shared" si="5"/>
        <v/>
      </c>
      <c r="AC160" s="52" t="str">
        <f t="shared" si="5"/>
        <v/>
      </c>
      <c r="AD160" s="52" t="str">
        <f t="shared" si="5"/>
        <v/>
      </c>
      <c r="AE160" s="52" t="str">
        <f t="shared" si="5"/>
        <v/>
      </c>
      <c r="AF160" s="52" t="str">
        <f t="shared" si="5"/>
        <v/>
      </c>
      <c r="AG160" s="52" t="str">
        <f t="shared" si="5"/>
        <v/>
      </c>
      <c r="AH160" s="52" t="str">
        <f t="shared" si="5"/>
        <v/>
      </c>
      <c r="AI160" s="52" t="str">
        <f t="shared" si="5"/>
        <v/>
      </c>
    </row>
    <row r="161" spans="1:35" ht="14.25" hidden="1" customHeight="1">
      <c r="A161" s="97" t="s">
        <v>393</v>
      </c>
      <c r="B161" s="75" t="s">
        <v>296</v>
      </c>
      <c r="C161" s="76" t="s">
        <v>298</v>
      </c>
      <c r="D161" s="70" t="str">
        <f t="shared" si="5"/>
        <v/>
      </c>
      <c r="E161" s="70" t="str">
        <f t="shared" si="5"/>
        <v/>
      </c>
      <c r="F161" s="70" t="str">
        <f t="shared" si="5"/>
        <v/>
      </c>
      <c r="G161" s="70" t="str">
        <f t="shared" si="5"/>
        <v/>
      </c>
      <c r="H161" s="70" t="str">
        <f t="shared" si="5"/>
        <v/>
      </c>
      <c r="I161" s="70" t="str">
        <f t="shared" si="5"/>
        <v/>
      </c>
      <c r="J161" s="70" t="str">
        <f t="shared" si="5"/>
        <v/>
      </c>
      <c r="K161" s="70" t="str">
        <f t="shared" si="5"/>
        <v/>
      </c>
      <c r="L161" s="70" t="str">
        <f t="shared" si="5"/>
        <v>*</v>
      </c>
      <c r="M161" s="70" t="str">
        <f t="shared" si="5"/>
        <v/>
      </c>
      <c r="N161" s="70" t="str">
        <f t="shared" si="5"/>
        <v>*</v>
      </c>
      <c r="O161" s="70" t="str">
        <f t="shared" si="5"/>
        <v>*</v>
      </c>
      <c r="P161" s="70" t="str">
        <f t="shared" si="5"/>
        <v>*</v>
      </c>
      <c r="Q161" s="70" t="str">
        <f t="shared" si="5"/>
        <v>*</v>
      </c>
      <c r="R161" s="70" t="str">
        <f t="shared" si="5"/>
        <v>*</v>
      </c>
      <c r="S161" s="70" t="str">
        <f t="shared" si="5"/>
        <v>*</v>
      </c>
      <c r="T161" s="70" t="str">
        <f t="shared" si="5"/>
        <v>*</v>
      </c>
      <c r="U161" s="70" t="str">
        <f t="shared" si="5"/>
        <v>*</v>
      </c>
      <c r="V161" s="70" t="str">
        <f t="shared" si="5"/>
        <v>*</v>
      </c>
      <c r="W161" s="70" t="str">
        <f t="shared" si="5"/>
        <v>*</v>
      </c>
      <c r="X161" s="70" t="str">
        <f t="shared" si="5"/>
        <v>*</v>
      </c>
      <c r="Y161" s="70" t="str">
        <f t="shared" si="5"/>
        <v>*</v>
      </c>
      <c r="Z161" s="70" t="str">
        <f t="shared" si="5"/>
        <v>*</v>
      </c>
      <c r="AA161" s="70" t="str">
        <f t="shared" si="5"/>
        <v>*</v>
      </c>
      <c r="AB161" s="70" t="str">
        <f t="shared" si="5"/>
        <v>*</v>
      </c>
      <c r="AC161" s="70" t="str">
        <f t="shared" si="5"/>
        <v>*</v>
      </c>
      <c r="AD161" s="70" t="str">
        <f t="shared" si="5"/>
        <v>*</v>
      </c>
      <c r="AE161" s="70" t="str">
        <f t="shared" si="5"/>
        <v>*</v>
      </c>
      <c r="AF161" s="70" t="str">
        <f t="shared" si="5"/>
        <v>*</v>
      </c>
      <c r="AG161" s="70" t="str">
        <f t="shared" si="5"/>
        <v>*</v>
      </c>
      <c r="AH161" s="70" t="str">
        <f t="shared" si="5"/>
        <v>*</v>
      </c>
      <c r="AI161" s="70" t="str">
        <f t="shared" si="5"/>
        <v>*</v>
      </c>
    </row>
    <row r="162" spans="1:35" ht="14.25" hidden="1" customHeight="1">
      <c r="A162" s="168" t="s">
        <v>394</v>
      </c>
      <c r="B162" s="77" t="s">
        <v>300</v>
      </c>
      <c r="C162" s="78" t="s">
        <v>302</v>
      </c>
      <c r="D162" s="52" t="str">
        <f t="shared" si="5"/>
        <v/>
      </c>
      <c r="E162" s="52" t="str">
        <f t="shared" si="5"/>
        <v/>
      </c>
      <c r="F162" s="52" t="str">
        <f t="shared" si="5"/>
        <v/>
      </c>
      <c r="G162" s="52" t="str">
        <f t="shared" si="5"/>
        <v/>
      </c>
      <c r="H162" s="52" t="str">
        <f t="shared" si="5"/>
        <v/>
      </c>
      <c r="I162" s="52" t="str">
        <f t="shared" si="5"/>
        <v/>
      </c>
      <c r="J162" s="52" t="str">
        <f t="shared" si="5"/>
        <v/>
      </c>
      <c r="K162" s="52" t="str">
        <f t="shared" si="5"/>
        <v/>
      </c>
      <c r="L162" s="52" t="str">
        <f t="shared" si="5"/>
        <v>*</v>
      </c>
      <c r="M162" s="52" t="str">
        <f t="shared" si="5"/>
        <v/>
      </c>
      <c r="N162" s="52" t="str">
        <f t="shared" si="5"/>
        <v>*</v>
      </c>
      <c r="O162" s="52" t="str">
        <f t="shared" si="5"/>
        <v>*</v>
      </c>
      <c r="P162" s="52" t="str">
        <f t="shared" si="5"/>
        <v>*</v>
      </c>
      <c r="Q162" s="52" t="str">
        <f t="shared" si="5"/>
        <v>*</v>
      </c>
      <c r="R162" s="52" t="str">
        <f t="shared" si="5"/>
        <v>*</v>
      </c>
      <c r="S162" s="52" t="str">
        <f t="shared" si="5"/>
        <v>*</v>
      </c>
      <c r="T162" s="52" t="str">
        <f t="shared" si="5"/>
        <v>*</v>
      </c>
      <c r="U162" s="52" t="str">
        <f t="shared" si="5"/>
        <v>*</v>
      </c>
      <c r="V162" s="52" t="str">
        <f t="shared" si="5"/>
        <v>*</v>
      </c>
      <c r="W162" s="52" t="str">
        <f t="shared" si="5"/>
        <v>*</v>
      </c>
      <c r="X162" s="52" t="str">
        <f t="shared" si="5"/>
        <v>*</v>
      </c>
      <c r="Y162" s="52" t="str">
        <f t="shared" si="5"/>
        <v>*</v>
      </c>
      <c r="Z162" s="52" t="str">
        <f t="shared" si="5"/>
        <v>*</v>
      </c>
      <c r="AA162" s="52" t="str">
        <f t="shared" si="5"/>
        <v>*</v>
      </c>
      <c r="AB162" s="52" t="str">
        <f t="shared" si="5"/>
        <v>*</v>
      </c>
      <c r="AC162" s="52" t="str">
        <f t="shared" si="5"/>
        <v>*</v>
      </c>
      <c r="AD162" s="52" t="str">
        <f t="shared" si="5"/>
        <v>*</v>
      </c>
      <c r="AE162" s="52" t="str">
        <f t="shared" si="5"/>
        <v>*</v>
      </c>
      <c r="AF162" s="52" t="str">
        <f t="shared" si="5"/>
        <v>*</v>
      </c>
      <c r="AG162" s="52" t="str">
        <f t="shared" si="5"/>
        <v>*</v>
      </c>
      <c r="AH162" s="52" t="str">
        <f t="shared" si="5"/>
        <v>*</v>
      </c>
      <c r="AI162" s="52" t="str">
        <f t="shared" ref="AI162:AI170" si="6">IF(AI92=AI19,"","*")</f>
        <v>*</v>
      </c>
    </row>
    <row r="163" spans="1:35" ht="14.25" hidden="1" customHeight="1">
      <c r="A163" s="169"/>
      <c r="B163" s="79" t="s">
        <v>304</v>
      </c>
      <c r="C163" s="80" t="s">
        <v>305</v>
      </c>
      <c r="D163" s="52" t="str">
        <f t="shared" ref="D163:AH171" si="7">IF(D93=D20,"","*")</f>
        <v/>
      </c>
      <c r="E163" s="52" t="str">
        <f t="shared" si="7"/>
        <v/>
      </c>
      <c r="F163" s="52" t="str">
        <f t="shared" si="7"/>
        <v/>
      </c>
      <c r="G163" s="52" t="str">
        <f t="shared" si="7"/>
        <v/>
      </c>
      <c r="H163" s="52" t="str">
        <f t="shared" si="7"/>
        <v/>
      </c>
      <c r="I163" s="52" t="str">
        <f t="shared" si="7"/>
        <v/>
      </c>
      <c r="J163" s="52" t="str">
        <f t="shared" si="7"/>
        <v/>
      </c>
      <c r="K163" s="52" t="str">
        <f t="shared" si="7"/>
        <v/>
      </c>
      <c r="L163" s="52" t="str">
        <f t="shared" si="7"/>
        <v>*</v>
      </c>
      <c r="M163" s="52" t="str">
        <f t="shared" si="7"/>
        <v/>
      </c>
      <c r="N163" s="52" t="str">
        <f t="shared" si="7"/>
        <v>*</v>
      </c>
      <c r="O163" s="52" t="str">
        <f t="shared" si="7"/>
        <v>*</v>
      </c>
      <c r="P163" s="52" t="str">
        <f t="shared" si="7"/>
        <v>*</v>
      </c>
      <c r="Q163" s="52" t="str">
        <f t="shared" si="7"/>
        <v>*</v>
      </c>
      <c r="R163" s="52" t="str">
        <f t="shared" si="7"/>
        <v>*</v>
      </c>
      <c r="S163" s="52" t="str">
        <f t="shared" si="7"/>
        <v>*</v>
      </c>
      <c r="T163" s="52" t="str">
        <f t="shared" si="7"/>
        <v>*</v>
      </c>
      <c r="U163" s="52" t="str">
        <f t="shared" si="7"/>
        <v/>
      </c>
      <c r="V163" s="52" t="str">
        <f t="shared" si="7"/>
        <v>*</v>
      </c>
      <c r="W163" s="52" t="str">
        <f t="shared" si="7"/>
        <v>*</v>
      </c>
      <c r="X163" s="52" t="str">
        <f t="shared" si="7"/>
        <v/>
      </c>
      <c r="Y163" s="52" t="str">
        <f t="shared" si="7"/>
        <v>*</v>
      </c>
      <c r="Z163" s="52" t="str">
        <f t="shared" si="7"/>
        <v>*</v>
      </c>
      <c r="AA163" s="52" t="str">
        <f t="shared" si="7"/>
        <v>*</v>
      </c>
      <c r="AB163" s="52" t="str">
        <f t="shared" si="7"/>
        <v>*</v>
      </c>
      <c r="AC163" s="52" t="str">
        <f t="shared" si="7"/>
        <v>*</v>
      </c>
      <c r="AD163" s="52" t="str">
        <f t="shared" si="7"/>
        <v>*</v>
      </c>
      <c r="AE163" s="52" t="str">
        <f t="shared" si="7"/>
        <v>*</v>
      </c>
      <c r="AF163" s="52" t="str">
        <f t="shared" si="7"/>
        <v>*</v>
      </c>
      <c r="AG163" s="52" t="str">
        <f t="shared" si="7"/>
        <v>*</v>
      </c>
      <c r="AH163" s="52" t="str">
        <f t="shared" si="7"/>
        <v>*</v>
      </c>
      <c r="AI163" s="52" t="str">
        <f t="shared" si="6"/>
        <v>*</v>
      </c>
    </row>
    <row r="164" spans="1:35" ht="14.25" hidden="1" customHeight="1">
      <c r="A164" s="97" t="s">
        <v>395</v>
      </c>
      <c r="B164" s="75" t="s">
        <v>296</v>
      </c>
      <c r="C164" s="76" t="s">
        <v>298</v>
      </c>
      <c r="D164" s="70" t="str">
        <f t="shared" si="7"/>
        <v>*</v>
      </c>
      <c r="E164" s="70" t="str">
        <f t="shared" si="7"/>
        <v>*</v>
      </c>
      <c r="F164" s="70" t="str">
        <f t="shared" si="7"/>
        <v>*</v>
      </c>
      <c r="G164" s="70" t="str">
        <f t="shared" si="7"/>
        <v>*</v>
      </c>
      <c r="H164" s="70" t="str">
        <f t="shared" si="7"/>
        <v>*</v>
      </c>
      <c r="I164" s="70" t="str">
        <f t="shared" si="7"/>
        <v>*</v>
      </c>
      <c r="J164" s="70" t="str">
        <f t="shared" si="7"/>
        <v>*</v>
      </c>
      <c r="K164" s="70" t="str">
        <f t="shared" si="7"/>
        <v>*</v>
      </c>
      <c r="L164" s="70" t="str">
        <f t="shared" si="7"/>
        <v>*</v>
      </c>
      <c r="M164" s="70" t="str">
        <f t="shared" si="7"/>
        <v>*</v>
      </c>
      <c r="N164" s="70" t="str">
        <f t="shared" si="7"/>
        <v>*</v>
      </c>
      <c r="O164" s="70" t="str">
        <f t="shared" si="7"/>
        <v>*</v>
      </c>
      <c r="P164" s="70" t="str">
        <f t="shared" si="7"/>
        <v>*</v>
      </c>
      <c r="Q164" s="70" t="str">
        <f t="shared" si="7"/>
        <v>*</v>
      </c>
      <c r="R164" s="70" t="str">
        <f t="shared" si="7"/>
        <v>*</v>
      </c>
      <c r="S164" s="70" t="str">
        <f t="shared" si="7"/>
        <v>*</v>
      </c>
      <c r="T164" s="70" t="str">
        <f t="shared" si="7"/>
        <v>*</v>
      </c>
      <c r="U164" s="70" t="str">
        <f t="shared" si="7"/>
        <v>*</v>
      </c>
      <c r="V164" s="70" t="str">
        <f t="shared" si="7"/>
        <v>*</v>
      </c>
      <c r="W164" s="70" t="str">
        <f t="shared" si="7"/>
        <v>*</v>
      </c>
      <c r="X164" s="70" t="str">
        <f t="shared" si="7"/>
        <v>*</v>
      </c>
      <c r="Y164" s="70" t="str">
        <f t="shared" si="7"/>
        <v>*</v>
      </c>
      <c r="Z164" s="70" t="str">
        <f t="shared" si="7"/>
        <v>*</v>
      </c>
      <c r="AA164" s="70" t="str">
        <f t="shared" si="7"/>
        <v>*</v>
      </c>
      <c r="AB164" s="70" t="str">
        <f t="shared" si="7"/>
        <v>*</v>
      </c>
      <c r="AC164" s="70" t="str">
        <f t="shared" si="7"/>
        <v>*</v>
      </c>
      <c r="AD164" s="70" t="str">
        <f t="shared" si="7"/>
        <v>*</v>
      </c>
      <c r="AE164" s="70" t="str">
        <f t="shared" si="7"/>
        <v>*</v>
      </c>
      <c r="AF164" s="70" t="str">
        <f t="shared" si="7"/>
        <v>*</v>
      </c>
      <c r="AG164" s="70" t="str">
        <f t="shared" si="7"/>
        <v>*</v>
      </c>
      <c r="AH164" s="70" t="str">
        <f t="shared" si="7"/>
        <v>*</v>
      </c>
      <c r="AI164" s="70" t="str">
        <f t="shared" si="6"/>
        <v>*</v>
      </c>
    </row>
    <row r="165" spans="1:35" ht="14.25" hidden="1" customHeight="1">
      <c r="A165" s="170" t="s">
        <v>396</v>
      </c>
      <c r="B165" s="77" t="s">
        <v>300</v>
      </c>
      <c r="C165" s="78" t="s">
        <v>302</v>
      </c>
      <c r="D165" s="52" t="str">
        <f t="shared" si="7"/>
        <v>*</v>
      </c>
      <c r="E165" s="52" t="str">
        <f t="shared" si="7"/>
        <v>*</v>
      </c>
      <c r="F165" s="52" t="str">
        <f t="shared" si="7"/>
        <v>*</v>
      </c>
      <c r="G165" s="52" t="str">
        <f t="shared" si="7"/>
        <v>*</v>
      </c>
      <c r="H165" s="52" t="str">
        <f t="shared" si="7"/>
        <v>*</v>
      </c>
      <c r="I165" s="52" t="str">
        <f t="shared" si="7"/>
        <v>*</v>
      </c>
      <c r="J165" s="52" t="str">
        <f t="shared" si="7"/>
        <v>*</v>
      </c>
      <c r="K165" s="52" t="str">
        <f t="shared" si="7"/>
        <v>*</v>
      </c>
      <c r="L165" s="52" t="str">
        <f t="shared" si="7"/>
        <v>*</v>
      </c>
      <c r="M165" s="52" t="str">
        <f t="shared" si="7"/>
        <v>*</v>
      </c>
      <c r="N165" s="52" t="str">
        <f t="shared" si="7"/>
        <v>*</v>
      </c>
      <c r="O165" s="52" t="str">
        <f t="shared" si="7"/>
        <v>*</v>
      </c>
      <c r="P165" s="52" t="str">
        <f t="shared" si="7"/>
        <v>*</v>
      </c>
      <c r="Q165" s="52" t="str">
        <f t="shared" si="7"/>
        <v>*</v>
      </c>
      <c r="R165" s="52" t="str">
        <f t="shared" si="7"/>
        <v>*</v>
      </c>
      <c r="S165" s="52" t="str">
        <f t="shared" si="7"/>
        <v>*</v>
      </c>
      <c r="T165" s="52" t="str">
        <f t="shared" si="7"/>
        <v>*</v>
      </c>
      <c r="U165" s="52" t="str">
        <f t="shared" si="7"/>
        <v>*</v>
      </c>
      <c r="V165" s="52" t="str">
        <f t="shared" si="7"/>
        <v>*</v>
      </c>
      <c r="W165" s="52" t="str">
        <f t="shared" si="7"/>
        <v>*</v>
      </c>
      <c r="X165" s="52" t="str">
        <f t="shared" si="7"/>
        <v>*</v>
      </c>
      <c r="Y165" s="52" t="str">
        <f t="shared" si="7"/>
        <v>*</v>
      </c>
      <c r="Z165" s="52" t="str">
        <f t="shared" si="7"/>
        <v>*</v>
      </c>
      <c r="AA165" s="52" t="str">
        <f t="shared" si="7"/>
        <v>*</v>
      </c>
      <c r="AB165" s="52" t="str">
        <f t="shared" si="7"/>
        <v>*</v>
      </c>
      <c r="AC165" s="52" t="str">
        <f t="shared" si="7"/>
        <v>*</v>
      </c>
      <c r="AD165" s="52" t="str">
        <f t="shared" si="7"/>
        <v>*</v>
      </c>
      <c r="AE165" s="52" t="str">
        <f t="shared" si="7"/>
        <v>*</v>
      </c>
      <c r="AF165" s="52" t="str">
        <f t="shared" si="7"/>
        <v>*</v>
      </c>
      <c r="AG165" s="52" t="str">
        <f t="shared" si="7"/>
        <v>*</v>
      </c>
      <c r="AH165" s="52" t="str">
        <f t="shared" si="7"/>
        <v>*</v>
      </c>
      <c r="AI165" s="52" t="str">
        <f t="shared" si="6"/>
        <v>*</v>
      </c>
    </row>
    <row r="166" spans="1:35" ht="14.25" hidden="1" customHeight="1">
      <c r="A166" s="171"/>
      <c r="B166" s="79" t="s">
        <v>304</v>
      </c>
      <c r="C166" s="80" t="s">
        <v>305</v>
      </c>
      <c r="D166" s="52" t="str">
        <f t="shared" si="7"/>
        <v>*</v>
      </c>
      <c r="E166" s="52" t="str">
        <f t="shared" si="7"/>
        <v>*</v>
      </c>
      <c r="F166" s="52" t="str">
        <f t="shared" si="7"/>
        <v>*</v>
      </c>
      <c r="G166" s="52" t="str">
        <f t="shared" si="7"/>
        <v>*</v>
      </c>
      <c r="H166" s="52" t="str">
        <f t="shared" si="7"/>
        <v>*</v>
      </c>
      <c r="I166" s="52" t="str">
        <f t="shared" si="7"/>
        <v>*</v>
      </c>
      <c r="J166" s="52" t="str">
        <f t="shared" si="7"/>
        <v>*</v>
      </c>
      <c r="K166" s="52" t="str">
        <f t="shared" si="7"/>
        <v>*</v>
      </c>
      <c r="L166" s="52" t="str">
        <f t="shared" si="7"/>
        <v/>
      </c>
      <c r="M166" s="52" t="str">
        <f t="shared" si="7"/>
        <v/>
      </c>
      <c r="N166" s="52" t="str">
        <f t="shared" si="7"/>
        <v/>
      </c>
      <c r="O166" s="52" t="str">
        <f t="shared" si="7"/>
        <v>*</v>
      </c>
      <c r="P166" s="52" t="str">
        <f t="shared" si="7"/>
        <v>*</v>
      </c>
      <c r="Q166" s="52" t="str">
        <f t="shared" si="7"/>
        <v>*</v>
      </c>
      <c r="R166" s="52" t="str">
        <f t="shared" si="7"/>
        <v>*</v>
      </c>
      <c r="S166" s="52" t="str">
        <f t="shared" si="7"/>
        <v>*</v>
      </c>
      <c r="T166" s="52" t="str">
        <f t="shared" si="7"/>
        <v/>
      </c>
      <c r="U166" s="52" t="str">
        <f t="shared" si="7"/>
        <v/>
      </c>
      <c r="V166" s="52" t="str">
        <f t="shared" si="7"/>
        <v/>
      </c>
      <c r="W166" s="52" t="str">
        <f t="shared" si="7"/>
        <v/>
      </c>
      <c r="X166" s="52" t="str">
        <f t="shared" si="7"/>
        <v/>
      </c>
      <c r="Y166" s="52" t="str">
        <f t="shared" si="7"/>
        <v/>
      </c>
      <c r="Z166" s="52" t="str">
        <f t="shared" si="7"/>
        <v/>
      </c>
      <c r="AA166" s="52" t="str">
        <f t="shared" si="7"/>
        <v/>
      </c>
      <c r="AB166" s="52" t="str">
        <f t="shared" si="7"/>
        <v>*</v>
      </c>
      <c r="AC166" s="52" t="str">
        <f t="shared" si="7"/>
        <v/>
      </c>
      <c r="AD166" s="52" t="str">
        <f t="shared" si="7"/>
        <v>*</v>
      </c>
      <c r="AE166" s="52" t="str">
        <f t="shared" si="7"/>
        <v>*</v>
      </c>
      <c r="AF166" s="52" t="str">
        <f t="shared" si="7"/>
        <v>*</v>
      </c>
      <c r="AG166" s="52" t="str">
        <f t="shared" si="7"/>
        <v>*</v>
      </c>
      <c r="AH166" s="52" t="str">
        <f t="shared" si="7"/>
        <v>*</v>
      </c>
      <c r="AI166" s="52" t="str">
        <f t="shared" si="6"/>
        <v>*</v>
      </c>
    </row>
    <row r="167" spans="1:35" ht="14.25" hidden="1" customHeight="1">
      <c r="A167" s="97" t="s">
        <v>397</v>
      </c>
      <c r="B167" s="75" t="s">
        <v>296</v>
      </c>
      <c r="C167" s="76" t="s">
        <v>298</v>
      </c>
      <c r="D167" s="70" t="str">
        <f t="shared" si="7"/>
        <v>*</v>
      </c>
      <c r="E167" s="70" t="str">
        <f t="shared" si="7"/>
        <v>*</v>
      </c>
      <c r="F167" s="70" t="str">
        <f t="shared" si="7"/>
        <v>*</v>
      </c>
      <c r="G167" s="70" t="str">
        <f t="shared" si="7"/>
        <v>*</v>
      </c>
      <c r="H167" s="70" t="str">
        <f t="shared" si="7"/>
        <v>*</v>
      </c>
      <c r="I167" s="70" t="str">
        <f t="shared" si="7"/>
        <v>*</v>
      </c>
      <c r="J167" s="70" t="str">
        <f t="shared" si="7"/>
        <v>*</v>
      </c>
      <c r="K167" s="70" t="str">
        <f t="shared" si="7"/>
        <v>*</v>
      </c>
      <c r="L167" s="70" t="str">
        <f t="shared" si="7"/>
        <v>*</v>
      </c>
      <c r="M167" s="70" t="str">
        <f t="shared" si="7"/>
        <v>*</v>
      </c>
      <c r="N167" s="70" t="str">
        <f t="shared" si="7"/>
        <v>*</v>
      </c>
      <c r="O167" s="70" t="str">
        <f t="shared" si="7"/>
        <v>*</v>
      </c>
      <c r="P167" s="70" t="str">
        <f t="shared" si="7"/>
        <v>*</v>
      </c>
      <c r="Q167" s="70" t="str">
        <f t="shared" si="7"/>
        <v>*</v>
      </c>
      <c r="R167" s="70" t="str">
        <f t="shared" si="7"/>
        <v>*</v>
      </c>
      <c r="S167" s="70" t="str">
        <f t="shared" si="7"/>
        <v>*</v>
      </c>
      <c r="T167" s="70" t="str">
        <f t="shared" si="7"/>
        <v>*</v>
      </c>
      <c r="U167" s="70" t="str">
        <f t="shared" si="7"/>
        <v>*</v>
      </c>
      <c r="V167" s="70" t="str">
        <f t="shared" si="7"/>
        <v>*</v>
      </c>
      <c r="W167" s="70" t="str">
        <f t="shared" si="7"/>
        <v>*</v>
      </c>
      <c r="X167" s="70" t="str">
        <f t="shared" si="7"/>
        <v>*</v>
      </c>
      <c r="Y167" s="70" t="str">
        <f t="shared" si="7"/>
        <v>*</v>
      </c>
      <c r="Z167" s="70" t="str">
        <f t="shared" si="7"/>
        <v>*</v>
      </c>
      <c r="AA167" s="70" t="str">
        <f t="shared" si="7"/>
        <v>*</v>
      </c>
      <c r="AB167" s="70" t="str">
        <f t="shared" si="7"/>
        <v>*</v>
      </c>
      <c r="AC167" s="70" t="str">
        <f t="shared" si="7"/>
        <v>*</v>
      </c>
      <c r="AD167" s="70" t="str">
        <f t="shared" si="7"/>
        <v>*</v>
      </c>
      <c r="AE167" s="70" t="str">
        <f t="shared" si="7"/>
        <v>*</v>
      </c>
      <c r="AF167" s="70" t="str">
        <f t="shared" si="7"/>
        <v>*</v>
      </c>
      <c r="AG167" s="70" t="str">
        <f t="shared" si="7"/>
        <v>*</v>
      </c>
      <c r="AH167" s="70" t="str">
        <f t="shared" si="7"/>
        <v>*</v>
      </c>
      <c r="AI167" s="70" t="str">
        <f t="shared" si="6"/>
        <v>*</v>
      </c>
    </row>
    <row r="168" spans="1:35" ht="14.25" hidden="1" customHeight="1">
      <c r="A168" s="170" t="s">
        <v>231</v>
      </c>
      <c r="B168" s="77" t="s">
        <v>300</v>
      </c>
      <c r="C168" s="78" t="s">
        <v>302</v>
      </c>
      <c r="D168" s="52" t="str">
        <f t="shared" si="7"/>
        <v>*</v>
      </c>
      <c r="E168" s="52" t="str">
        <f t="shared" si="7"/>
        <v>*</v>
      </c>
      <c r="F168" s="52" t="str">
        <f t="shared" si="7"/>
        <v>*</v>
      </c>
      <c r="G168" s="52" t="str">
        <f t="shared" si="7"/>
        <v>*</v>
      </c>
      <c r="H168" s="52" t="str">
        <f t="shared" si="7"/>
        <v>*</v>
      </c>
      <c r="I168" s="52" t="str">
        <f t="shared" si="7"/>
        <v>*</v>
      </c>
      <c r="J168" s="52" t="str">
        <f t="shared" si="7"/>
        <v>*</v>
      </c>
      <c r="K168" s="52" t="str">
        <f t="shared" si="7"/>
        <v>*</v>
      </c>
      <c r="L168" s="52" t="str">
        <f t="shared" si="7"/>
        <v>*</v>
      </c>
      <c r="M168" s="52" t="str">
        <f t="shared" si="7"/>
        <v>*</v>
      </c>
      <c r="N168" s="52" t="str">
        <f t="shared" si="7"/>
        <v>*</v>
      </c>
      <c r="O168" s="52" t="str">
        <f t="shared" si="7"/>
        <v>*</v>
      </c>
      <c r="P168" s="52" t="str">
        <f t="shared" si="7"/>
        <v>*</v>
      </c>
      <c r="Q168" s="52" t="str">
        <f t="shared" si="7"/>
        <v>*</v>
      </c>
      <c r="R168" s="52" t="str">
        <f t="shared" si="7"/>
        <v>*</v>
      </c>
      <c r="S168" s="52" t="str">
        <f t="shared" si="7"/>
        <v>*</v>
      </c>
      <c r="T168" s="52" t="str">
        <f t="shared" si="7"/>
        <v>*</v>
      </c>
      <c r="U168" s="52" t="str">
        <f t="shared" si="7"/>
        <v>*</v>
      </c>
      <c r="V168" s="52" t="str">
        <f t="shared" si="7"/>
        <v>*</v>
      </c>
      <c r="W168" s="52" t="str">
        <f t="shared" si="7"/>
        <v>*</v>
      </c>
      <c r="X168" s="52" t="str">
        <f t="shared" si="7"/>
        <v>*</v>
      </c>
      <c r="Y168" s="52" t="str">
        <f t="shared" si="7"/>
        <v>*</v>
      </c>
      <c r="Z168" s="52" t="str">
        <f t="shared" si="7"/>
        <v>*</v>
      </c>
      <c r="AA168" s="52" t="str">
        <f t="shared" si="7"/>
        <v>*</v>
      </c>
      <c r="AB168" s="52" t="str">
        <f t="shared" si="7"/>
        <v>*</v>
      </c>
      <c r="AC168" s="52" t="str">
        <f t="shared" si="7"/>
        <v>*</v>
      </c>
      <c r="AD168" s="52" t="str">
        <f t="shared" si="7"/>
        <v>*</v>
      </c>
      <c r="AE168" s="52" t="str">
        <f t="shared" si="7"/>
        <v>*</v>
      </c>
      <c r="AF168" s="52" t="str">
        <f t="shared" si="7"/>
        <v>*</v>
      </c>
      <c r="AG168" s="52" t="str">
        <f t="shared" si="7"/>
        <v>*</v>
      </c>
      <c r="AH168" s="52" t="str">
        <f t="shared" si="7"/>
        <v>*</v>
      </c>
      <c r="AI168" s="52" t="str">
        <f t="shared" si="6"/>
        <v>*</v>
      </c>
    </row>
    <row r="169" spans="1:35" ht="14.25" hidden="1" customHeight="1">
      <c r="A169" s="171"/>
      <c r="B169" s="79" t="s">
        <v>304</v>
      </c>
      <c r="C169" s="80" t="s">
        <v>305</v>
      </c>
      <c r="D169" s="52" t="str">
        <f t="shared" si="7"/>
        <v>*</v>
      </c>
      <c r="E169" s="52" t="str">
        <f t="shared" si="7"/>
        <v>*</v>
      </c>
      <c r="F169" s="52" t="str">
        <f t="shared" si="7"/>
        <v>*</v>
      </c>
      <c r="G169" s="52" t="str">
        <f t="shared" si="7"/>
        <v>*</v>
      </c>
      <c r="H169" s="52" t="str">
        <f t="shared" si="7"/>
        <v>*</v>
      </c>
      <c r="I169" s="52" t="str">
        <f t="shared" si="7"/>
        <v>*</v>
      </c>
      <c r="J169" s="52" t="str">
        <f t="shared" si="7"/>
        <v>*</v>
      </c>
      <c r="K169" s="52" t="str">
        <f t="shared" si="7"/>
        <v>*</v>
      </c>
      <c r="L169" s="52" t="str">
        <f t="shared" si="7"/>
        <v>*</v>
      </c>
      <c r="M169" s="52" t="str">
        <f t="shared" si="7"/>
        <v>*</v>
      </c>
      <c r="N169" s="52" t="str">
        <f t="shared" si="7"/>
        <v>*</v>
      </c>
      <c r="O169" s="52" t="str">
        <f t="shared" si="7"/>
        <v>*</v>
      </c>
      <c r="P169" s="52" t="str">
        <f t="shared" si="7"/>
        <v>*</v>
      </c>
      <c r="Q169" s="52" t="str">
        <f t="shared" si="7"/>
        <v>*</v>
      </c>
      <c r="R169" s="52" t="str">
        <f t="shared" si="7"/>
        <v>*</v>
      </c>
      <c r="S169" s="52" t="str">
        <f t="shared" si="7"/>
        <v>*</v>
      </c>
      <c r="T169" s="52" t="str">
        <f t="shared" si="7"/>
        <v/>
      </c>
      <c r="U169" s="52" t="str">
        <f t="shared" si="7"/>
        <v/>
      </c>
      <c r="V169" s="52" t="str">
        <f t="shared" si="7"/>
        <v/>
      </c>
      <c r="W169" s="52" t="str">
        <f t="shared" si="7"/>
        <v/>
      </c>
      <c r="X169" s="52" t="str">
        <f t="shared" si="7"/>
        <v/>
      </c>
      <c r="Y169" s="52" t="str">
        <f t="shared" si="7"/>
        <v/>
      </c>
      <c r="Z169" s="52" t="str">
        <f t="shared" si="7"/>
        <v/>
      </c>
      <c r="AA169" s="52" t="str">
        <f t="shared" si="7"/>
        <v/>
      </c>
      <c r="AB169" s="52" t="str">
        <f t="shared" si="7"/>
        <v>*</v>
      </c>
      <c r="AC169" s="52" t="str">
        <f t="shared" si="7"/>
        <v>*</v>
      </c>
      <c r="AD169" s="52" t="str">
        <f t="shared" si="7"/>
        <v>*</v>
      </c>
      <c r="AE169" s="52" t="str">
        <f t="shared" si="7"/>
        <v>*</v>
      </c>
      <c r="AF169" s="52" t="str">
        <f t="shared" si="7"/>
        <v>*</v>
      </c>
      <c r="AG169" s="52" t="str">
        <f t="shared" si="7"/>
        <v>*</v>
      </c>
      <c r="AH169" s="52" t="str">
        <f t="shared" si="7"/>
        <v>*</v>
      </c>
      <c r="AI169" s="52" t="str">
        <f t="shared" si="6"/>
        <v>*</v>
      </c>
    </row>
    <row r="170" spans="1:35" ht="14.25" hidden="1" customHeight="1">
      <c r="A170" s="97" t="s">
        <v>399</v>
      </c>
      <c r="B170" s="75" t="s">
        <v>296</v>
      </c>
      <c r="C170" s="76" t="s">
        <v>298</v>
      </c>
      <c r="D170" s="70" t="str">
        <f t="shared" si="7"/>
        <v>*</v>
      </c>
      <c r="E170" s="70" t="str">
        <f t="shared" si="7"/>
        <v>*</v>
      </c>
      <c r="F170" s="70" t="str">
        <f t="shared" si="7"/>
        <v>*</v>
      </c>
      <c r="G170" s="70" t="str">
        <f t="shared" si="7"/>
        <v>*</v>
      </c>
      <c r="H170" s="70" t="str">
        <f t="shared" si="7"/>
        <v>*</v>
      </c>
      <c r="I170" s="70" t="str">
        <f t="shared" si="7"/>
        <v>*</v>
      </c>
      <c r="J170" s="70" t="str">
        <f t="shared" si="7"/>
        <v>*</v>
      </c>
      <c r="K170" s="70" t="str">
        <f t="shared" si="7"/>
        <v>*</v>
      </c>
      <c r="L170" s="70" t="str">
        <f t="shared" si="7"/>
        <v>*</v>
      </c>
      <c r="M170" s="70" t="str">
        <f t="shared" si="7"/>
        <v>*</v>
      </c>
      <c r="N170" s="70" t="str">
        <f t="shared" si="7"/>
        <v>*</v>
      </c>
      <c r="O170" s="70" t="str">
        <f t="shared" si="7"/>
        <v>*</v>
      </c>
      <c r="P170" s="70" t="str">
        <f t="shared" si="7"/>
        <v>*</v>
      </c>
      <c r="Q170" s="70" t="str">
        <f t="shared" si="7"/>
        <v>*</v>
      </c>
      <c r="R170" s="70" t="str">
        <f t="shared" si="7"/>
        <v>*</v>
      </c>
      <c r="S170" s="70" t="str">
        <f t="shared" si="7"/>
        <v>*</v>
      </c>
      <c r="T170" s="70" t="str">
        <f t="shared" si="7"/>
        <v>*</v>
      </c>
      <c r="U170" s="70" t="str">
        <f t="shared" si="7"/>
        <v>*</v>
      </c>
      <c r="V170" s="70" t="str">
        <f t="shared" si="7"/>
        <v>*</v>
      </c>
      <c r="W170" s="70" t="str">
        <f t="shared" si="7"/>
        <v>*</v>
      </c>
      <c r="X170" s="70" t="str">
        <f t="shared" si="7"/>
        <v>*</v>
      </c>
      <c r="Y170" s="70" t="str">
        <f t="shared" si="7"/>
        <v>*</v>
      </c>
      <c r="Z170" s="70" t="str">
        <f t="shared" si="7"/>
        <v>*</v>
      </c>
      <c r="AA170" s="70" t="str">
        <f t="shared" si="7"/>
        <v>*</v>
      </c>
      <c r="AB170" s="70" t="str">
        <f t="shared" si="7"/>
        <v>*</v>
      </c>
      <c r="AC170" s="70" t="str">
        <f t="shared" si="7"/>
        <v>*</v>
      </c>
      <c r="AD170" s="70" t="str">
        <f t="shared" si="7"/>
        <v>*</v>
      </c>
      <c r="AE170" s="70" t="str">
        <f t="shared" si="7"/>
        <v>*</v>
      </c>
      <c r="AF170" s="70" t="str">
        <f t="shared" si="7"/>
        <v>*</v>
      </c>
      <c r="AG170" s="70" t="str">
        <f t="shared" si="7"/>
        <v>*</v>
      </c>
      <c r="AH170" s="70" t="str">
        <f t="shared" si="7"/>
        <v>*</v>
      </c>
      <c r="AI170" s="70" t="str">
        <f t="shared" si="6"/>
        <v>*</v>
      </c>
    </row>
    <row r="171" spans="1:35" ht="14.25" hidden="1" customHeight="1">
      <c r="A171" s="168" t="s">
        <v>400</v>
      </c>
      <c r="B171" s="77" t="s">
        <v>300</v>
      </c>
      <c r="C171" s="78" t="s">
        <v>302</v>
      </c>
      <c r="D171" s="52" t="str">
        <f t="shared" si="7"/>
        <v>*</v>
      </c>
      <c r="E171" s="52" t="str">
        <f t="shared" si="7"/>
        <v>*</v>
      </c>
      <c r="F171" s="52" t="str">
        <f t="shared" si="7"/>
        <v>*</v>
      </c>
      <c r="G171" s="52" t="str">
        <f t="shared" si="7"/>
        <v>*</v>
      </c>
      <c r="H171" s="52" t="str">
        <f t="shared" si="7"/>
        <v>*</v>
      </c>
      <c r="I171" s="52" t="str">
        <f t="shared" si="7"/>
        <v>*</v>
      </c>
      <c r="J171" s="52" t="str">
        <f t="shared" si="7"/>
        <v>*</v>
      </c>
      <c r="K171" s="52" t="str">
        <f t="shared" ref="E171:AI179" si="8">IF(K101=K28,"","*")</f>
        <v>*</v>
      </c>
      <c r="L171" s="52" t="str">
        <f t="shared" si="8"/>
        <v>*</v>
      </c>
      <c r="M171" s="52" t="str">
        <f t="shared" si="8"/>
        <v>*</v>
      </c>
      <c r="N171" s="52" t="str">
        <f t="shared" si="8"/>
        <v>*</v>
      </c>
      <c r="O171" s="52" t="str">
        <f t="shared" si="8"/>
        <v>*</v>
      </c>
      <c r="P171" s="52" t="str">
        <f t="shared" si="8"/>
        <v>*</v>
      </c>
      <c r="Q171" s="52" t="str">
        <f t="shared" si="8"/>
        <v>*</v>
      </c>
      <c r="R171" s="52" t="str">
        <f t="shared" si="8"/>
        <v>*</v>
      </c>
      <c r="S171" s="52" t="str">
        <f t="shared" si="8"/>
        <v>*</v>
      </c>
      <c r="T171" s="52" t="str">
        <f t="shared" si="8"/>
        <v>*</v>
      </c>
      <c r="U171" s="52" t="str">
        <f t="shared" si="8"/>
        <v>*</v>
      </c>
      <c r="V171" s="52" t="str">
        <f t="shared" si="8"/>
        <v>*</v>
      </c>
      <c r="W171" s="52" t="str">
        <f t="shared" si="8"/>
        <v>*</v>
      </c>
      <c r="X171" s="52" t="str">
        <f t="shared" si="8"/>
        <v>*</v>
      </c>
      <c r="Y171" s="52" t="str">
        <f t="shared" si="8"/>
        <v>*</v>
      </c>
      <c r="Z171" s="52" t="str">
        <f t="shared" si="8"/>
        <v>*</v>
      </c>
      <c r="AA171" s="52" t="str">
        <f t="shared" si="8"/>
        <v>*</v>
      </c>
      <c r="AB171" s="52" t="str">
        <f t="shared" si="8"/>
        <v>*</v>
      </c>
      <c r="AC171" s="52" t="str">
        <f t="shared" si="8"/>
        <v>*</v>
      </c>
      <c r="AD171" s="52" t="str">
        <f t="shared" si="8"/>
        <v>*</v>
      </c>
      <c r="AE171" s="52" t="str">
        <f t="shared" si="8"/>
        <v>*</v>
      </c>
      <c r="AF171" s="52" t="str">
        <f t="shared" si="8"/>
        <v>*</v>
      </c>
      <c r="AG171" s="52" t="str">
        <f t="shared" si="8"/>
        <v>*</v>
      </c>
      <c r="AH171" s="52" t="str">
        <f t="shared" si="8"/>
        <v>*</v>
      </c>
      <c r="AI171" s="52" t="str">
        <f t="shared" si="8"/>
        <v>*</v>
      </c>
    </row>
    <row r="172" spans="1:35" ht="14.25" hidden="1" customHeight="1">
      <c r="A172" s="169"/>
      <c r="B172" s="79" t="s">
        <v>304</v>
      </c>
      <c r="C172" s="80" t="s">
        <v>305</v>
      </c>
      <c r="D172" s="52" t="str">
        <f t="shared" ref="D172:S196" si="9">IF(D102=D29,"","*")</f>
        <v>*</v>
      </c>
      <c r="E172" s="52" t="str">
        <f t="shared" si="8"/>
        <v>*</v>
      </c>
      <c r="F172" s="52" t="str">
        <f t="shared" si="8"/>
        <v>*</v>
      </c>
      <c r="G172" s="52" t="str">
        <f t="shared" si="8"/>
        <v>*</v>
      </c>
      <c r="H172" s="52" t="str">
        <f t="shared" si="8"/>
        <v>*</v>
      </c>
      <c r="I172" s="52" t="str">
        <f t="shared" si="8"/>
        <v>*</v>
      </c>
      <c r="J172" s="52" t="str">
        <f t="shared" si="8"/>
        <v>*</v>
      </c>
      <c r="K172" s="52" t="str">
        <f t="shared" si="8"/>
        <v>*</v>
      </c>
      <c r="L172" s="52" t="str">
        <f t="shared" si="8"/>
        <v/>
      </c>
      <c r="M172" s="52" t="str">
        <f t="shared" si="8"/>
        <v/>
      </c>
      <c r="N172" s="52" t="str">
        <f t="shared" si="8"/>
        <v/>
      </c>
      <c r="O172" s="52" t="str">
        <f t="shared" si="8"/>
        <v>*</v>
      </c>
      <c r="P172" s="52" t="str">
        <f t="shared" si="8"/>
        <v>*</v>
      </c>
      <c r="Q172" s="52" t="str">
        <f t="shared" si="8"/>
        <v/>
      </c>
      <c r="R172" s="52" t="str">
        <f t="shared" si="8"/>
        <v>*</v>
      </c>
      <c r="S172" s="52" t="str">
        <f t="shared" si="8"/>
        <v>*</v>
      </c>
      <c r="T172" s="52" t="str">
        <f t="shared" si="8"/>
        <v/>
      </c>
      <c r="U172" s="52" t="str">
        <f t="shared" si="8"/>
        <v/>
      </c>
      <c r="V172" s="52" t="str">
        <f t="shared" si="8"/>
        <v/>
      </c>
      <c r="W172" s="52" t="str">
        <f t="shared" si="8"/>
        <v/>
      </c>
      <c r="X172" s="52" t="str">
        <f t="shared" si="8"/>
        <v/>
      </c>
      <c r="Y172" s="52" t="str">
        <f t="shared" si="8"/>
        <v/>
      </c>
      <c r="Z172" s="52" t="str">
        <f t="shared" si="8"/>
        <v/>
      </c>
      <c r="AA172" s="52" t="str">
        <f t="shared" si="8"/>
        <v/>
      </c>
      <c r="AB172" s="52" t="str">
        <f t="shared" si="8"/>
        <v>*</v>
      </c>
      <c r="AC172" s="52" t="str">
        <f t="shared" si="8"/>
        <v>*</v>
      </c>
      <c r="AD172" s="52" t="str">
        <f t="shared" si="8"/>
        <v>*</v>
      </c>
      <c r="AE172" s="52" t="str">
        <f t="shared" si="8"/>
        <v>*</v>
      </c>
      <c r="AF172" s="52" t="str">
        <f t="shared" si="8"/>
        <v>*</v>
      </c>
      <c r="AG172" s="52" t="str">
        <f t="shared" si="8"/>
        <v/>
      </c>
      <c r="AH172" s="52" t="str">
        <f t="shared" si="8"/>
        <v>*</v>
      </c>
      <c r="AI172" s="52" t="str">
        <f t="shared" si="8"/>
        <v>*</v>
      </c>
    </row>
    <row r="173" spans="1:35" ht="14.25" hidden="1" customHeight="1">
      <c r="A173" s="97" t="s">
        <v>401</v>
      </c>
      <c r="B173" s="75" t="s">
        <v>296</v>
      </c>
      <c r="C173" s="76" t="s">
        <v>298</v>
      </c>
      <c r="D173" s="70" t="str">
        <f t="shared" si="9"/>
        <v>*</v>
      </c>
      <c r="E173" s="70" t="str">
        <f t="shared" si="8"/>
        <v>*</v>
      </c>
      <c r="F173" s="70" t="str">
        <f t="shared" si="8"/>
        <v>*</v>
      </c>
      <c r="G173" s="70" t="str">
        <f t="shared" si="8"/>
        <v>*</v>
      </c>
      <c r="H173" s="70" t="str">
        <f t="shared" si="8"/>
        <v>*</v>
      </c>
      <c r="I173" s="70" t="str">
        <f t="shared" si="8"/>
        <v>*</v>
      </c>
      <c r="J173" s="70" t="str">
        <f t="shared" si="8"/>
        <v>*</v>
      </c>
      <c r="K173" s="70" t="str">
        <f t="shared" si="8"/>
        <v>*</v>
      </c>
      <c r="L173" s="70" t="str">
        <f t="shared" si="8"/>
        <v>*</v>
      </c>
      <c r="M173" s="70" t="str">
        <f t="shared" si="8"/>
        <v>*</v>
      </c>
      <c r="N173" s="70" t="str">
        <f t="shared" si="8"/>
        <v>*</v>
      </c>
      <c r="O173" s="70" t="str">
        <f t="shared" si="8"/>
        <v>*</v>
      </c>
      <c r="P173" s="70" t="str">
        <f t="shared" si="8"/>
        <v>*</v>
      </c>
      <c r="Q173" s="70" t="str">
        <f t="shared" si="8"/>
        <v>*</v>
      </c>
      <c r="R173" s="70" t="str">
        <f t="shared" si="8"/>
        <v>*</v>
      </c>
      <c r="S173" s="70" t="str">
        <f t="shared" si="8"/>
        <v>*</v>
      </c>
      <c r="T173" s="70" t="str">
        <f t="shared" si="8"/>
        <v>*</v>
      </c>
      <c r="U173" s="70" t="str">
        <f t="shared" si="8"/>
        <v>*</v>
      </c>
      <c r="V173" s="70" t="str">
        <f t="shared" si="8"/>
        <v>*</v>
      </c>
      <c r="W173" s="70" t="str">
        <f t="shared" si="8"/>
        <v>*</v>
      </c>
      <c r="X173" s="70" t="str">
        <f t="shared" si="8"/>
        <v>*</v>
      </c>
      <c r="Y173" s="70" t="str">
        <f t="shared" si="8"/>
        <v>*</v>
      </c>
      <c r="Z173" s="70" t="str">
        <f t="shared" si="8"/>
        <v>*</v>
      </c>
      <c r="AA173" s="70" t="str">
        <f t="shared" si="8"/>
        <v>*</v>
      </c>
      <c r="AB173" s="70" t="str">
        <f t="shared" si="8"/>
        <v>*</v>
      </c>
      <c r="AC173" s="70" t="str">
        <f t="shared" si="8"/>
        <v>*</v>
      </c>
      <c r="AD173" s="70" t="str">
        <f t="shared" si="8"/>
        <v>*</v>
      </c>
      <c r="AE173" s="70" t="str">
        <f t="shared" si="8"/>
        <v>*</v>
      </c>
      <c r="AF173" s="70" t="str">
        <f t="shared" si="8"/>
        <v>*</v>
      </c>
      <c r="AG173" s="70" t="str">
        <f t="shared" si="8"/>
        <v>*</v>
      </c>
      <c r="AH173" s="70" t="str">
        <f t="shared" si="8"/>
        <v>*</v>
      </c>
      <c r="AI173" s="70" t="str">
        <f t="shared" si="8"/>
        <v>*</v>
      </c>
    </row>
    <row r="174" spans="1:35" ht="14.25" hidden="1" customHeight="1">
      <c r="A174" s="170" t="s">
        <v>402</v>
      </c>
      <c r="B174" s="77" t="s">
        <v>300</v>
      </c>
      <c r="C174" s="78" t="s">
        <v>302</v>
      </c>
      <c r="D174" s="52" t="str">
        <f t="shared" si="9"/>
        <v>*</v>
      </c>
      <c r="E174" s="52" t="str">
        <f t="shared" si="8"/>
        <v>*</v>
      </c>
      <c r="F174" s="52" t="str">
        <f t="shared" si="8"/>
        <v>*</v>
      </c>
      <c r="G174" s="52" t="str">
        <f t="shared" si="8"/>
        <v>*</v>
      </c>
      <c r="H174" s="52" t="str">
        <f t="shared" si="8"/>
        <v>*</v>
      </c>
      <c r="I174" s="52" t="str">
        <f t="shared" si="8"/>
        <v>*</v>
      </c>
      <c r="J174" s="52" t="str">
        <f t="shared" si="8"/>
        <v>*</v>
      </c>
      <c r="K174" s="52" t="str">
        <f t="shared" si="8"/>
        <v>*</v>
      </c>
      <c r="L174" s="52" t="str">
        <f t="shared" si="8"/>
        <v>*</v>
      </c>
      <c r="M174" s="52" t="str">
        <f t="shared" si="8"/>
        <v>*</v>
      </c>
      <c r="N174" s="52" t="str">
        <f t="shared" si="8"/>
        <v>*</v>
      </c>
      <c r="O174" s="52" t="str">
        <f t="shared" si="8"/>
        <v>*</v>
      </c>
      <c r="P174" s="52" t="str">
        <f t="shared" si="8"/>
        <v>*</v>
      </c>
      <c r="Q174" s="52" t="str">
        <f t="shared" si="8"/>
        <v>*</v>
      </c>
      <c r="R174" s="52" t="str">
        <f t="shared" si="8"/>
        <v>*</v>
      </c>
      <c r="S174" s="52" t="str">
        <f t="shared" si="8"/>
        <v>*</v>
      </c>
      <c r="T174" s="52" t="str">
        <f t="shared" si="8"/>
        <v>*</v>
      </c>
      <c r="U174" s="52" t="str">
        <f t="shared" si="8"/>
        <v>*</v>
      </c>
      <c r="V174" s="52" t="str">
        <f t="shared" si="8"/>
        <v>*</v>
      </c>
      <c r="W174" s="52" t="str">
        <f t="shared" si="8"/>
        <v>*</v>
      </c>
      <c r="X174" s="52" t="str">
        <f t="shared" si="8"/>
        <v>*</v>
      </c>
      <c r="Y174" s="52" t="str">
        <f t="shared" si="8"/>
        <v>*</v>
      </c>
      <c r="Z174" s="52" t="str">
        <f t="shared" si="8"/>
        <v>*</v>
      </c>
      <c r="AA174" s="52" t="str">
        <f t="shared" si="8"/>
        <v>*</v>
      </c>
      <c r="AB174" s="52" t="str">
        <f t="shared" si="8"/>
        <v>*</v>
      </c>
      <c r="AC174" s="52" t="str">
        <f t="shared" si="8"/>
        <v>*</v>
      </c>
      <c r="AD174" s="52" t="str">
        <f t="shared" si="8"/>
        <v>*</v>
      </c>
      <c r="AE174" s="52" t="str">
        <f t="shared" si="8"/>
        <v>*</v>
      </c>
      <c r="AF174" s="52" t="str">
        <f t="shared" si="8"/>
        <v>*</v>
      </c>
      <c r="AG174" s="52" t="str">
        <f t="shared" si="8"/>
        <v>*</v>
      </c>
      <c r="AH174" s="52" t="str">
        <f t="shared" si="8"/>
        <v>*</v>
      </c>
      <c r="AI174" s="52" t="str">
        <f t="shared" si="8"/>
        <v>*</v>
      </c>
    </row>
    <row r="175" spans="1:35" ht="14.25" hidden="1" customHeight="1">
      <c r="A175" s="171"/>
      <c r="B175" s="79" t="s">
        <v>304</v>
      </c>
      <c r="C175" s="80" t="s">
        <v>305</v>
      </c>
      <c r="D175" s="52" t="str">
        <f t="shared" si="9"/>
        <v>*</v>
      </c>
      <c r="E175" s="52" t="str">
        <f t="shared" si="8"/>
        <v>*</v>
      </c>
      <c r="F175" s="52" t="str">
        <f t="shared" si="8"/>
        <v>*</v>
      </c>
      <c r="G175" s="52" t="str">
        <f t="shared" si="8"/>
        <v>*</v>
      </c>
      <c r="H175" s="52" t="str">
        <f t="shared" si="8"/>
        <v>*</v>
      </c>
      <c r="I175" s="52" t="str">
        <f t="shared" si="8"/>
        <v>*</v>
      </c>
      <c r="J175" s="52" t="str">
        <f t="shared" si="8"/>
        <v>*</v>
      </c>
      <c r="K175" s="52" t="str">
        <f t="shared" si="8"/>
        <v>*</v>
      </c>
      <c r="L175" s="52" t="str">
        <f t="shared" si="8"/>
        <v/>
      </c>
      <c r="M175" s="52" t="str">
        <f t="shared" si="8"/>
        <v/>
      </c>
      <c r="N175" s="52" t="str">
        <f t="shared" si="8"/>
        <v/>
      </c>
      <c r="O175" s="52" t="str">
        <f t="shared" si="8"/>
        <v/>
      </c>
      <c r="P175" s="52" t="str">
        <f t="shared" si="8"/>
        <v/>
      </c>
      <c r="Q175" s="52" t="str">
        <f t="shared" si="8"/>
        <v/>
      </c>
      <c r="R175" s="52" t="str">
        <f t="shared" si="8"/>
        <v/>
      </c>
      <c r="S175" s="52" t="str">
        <f t="shared" si="8"/>
        <v/>
      </c>
      <c r="T175" s="52" t="str">
        <f t="shared" si="8"/>
        <v>*</v>
      </c>
      <c r="U175" s="52" t="str">
        <f t="shared" si="8"/>
        <v>*</v>
      </c>
      <c r="V175" s="52" t="str">
        <f t="shared" si="8"/>
        <v>*</v>
      </c>
      <c r="W175" s="52" t="str">
        <f t="shared" si="8"/>
        <v>*</v>
      </c>
      <c r="X175" s="52" t="str">
        <f t="shared" si="8"/>
        <v>*</v>
      </c>
      <c r="Y175" s="52" t="str">
        <f t="shared" si="8"/>
        <v>*</v>
      </c>
      <c r="Z175" s="52" t="str">
        <f t="shared" si="8"/>
        <v>*</v>
      </c>
      <c r="AA175" s="52" t="str">
        <f t="shared" si="8"/>
        <v>*</v>
      </c>
      <c r="AB175" s="52" t="str">
        <f t="shared" si="8"/>
        <v>*</v>
      </c>
      <c r="AC175" s="52" t="str">
        <f t="shared" si="8"/>
        <v>*</v>
      </c>
      <c r="AD175" s="52" t="str">
        <f t="shared" si="8"/>
        <v>*</v>
      </c>
      <c r="AE175" s="52" t="str">
        <f t="shared" si="8"/>
        <v>*</v>
      </c>
      <c r="AF175" s="52" t="str">
        <f t="shared" si="8"/>
        <v>*</v>
      </c>
      <c r="AG175" s="52" t="str">
        <f t="shared" si="8"/>
        <v>*</v>
      </c>
      <c r="AH175" s="52" t="str">
        <f t="shared" si="8"/>
        <v>*</v>
      </c>
      <c r="AI175" s="52" t="str">
        <f t="shared" si="8"/>
        <v>*</v>
      </c>
    </row>
    <row r="176" spans="1:35" ht="14.25" hidden="1" customHeight="1">
      <c r="A176" s="106" t="s">
        <v>280</v>
      </c>
      <c r="B176" s="75" t="s">
        <v>296</v>
      </c>
      <c r="C176" s="76" t="s">
        <v>298</v>
      </c>
      <c r="D176" s="70" t="str">
        <f t="shared" si="9"/>
        <v>*</v>
      </c>
      <c r="E176" s="70" t="str">
        <f t="shared" si="8"/>
        <v>*</v>
      </c>
      <c r="F176" s="70" t="str">
        <f t="shared" si="8"/>
        <v>*</v>
      </c>
      <c r="G176" s="70" t="str">
        <f t="shared" si="8"/>
        <v>*</v>
      </c>
      <c r="H176" s="70" t="str">
        <f t="shared" si="8"/>
        <v>*</v>
      </c>
      <c r="I176" s="70" t="str">
        <f t="shared" si="8"/>
        <v>*</v>
      </c>
      <c r="J176" s="70" t="str">
        <f t="shared" si="8"/>
        <v>*</v>
      </c>
      <c r="K176" s="70" t="str">
        <f t="shared" si="8"/>
        <v>*</v>
      </c>
      <c r="L176" s="70" t="str">
        <f t="shared" si="8"/>
        <v>*</v>
      </c>
      <c r="M176" s="70" t="str">
        <f t="shared" si="8"/>
        <v>*</v>
      </c>
      <c r="N176" s="70" t="str">
        <f t="shared" si="8"/>
        <v/>
      </c>
      <c r="O176" s="70" t="str">
        <f t="shared" si="8"/>
        <v>*</v>
      </c>
      <c r="P176" s="70" t="str">
        <f t="shared" si="8"/>
        <v>*</v>
      </c>
      <c r="Q176" s="70" t="str">
        <f t="shared" si="8"/>
        <v>*</v>
      </c>
      <c r="R176" s="70" t="str">
        <f t="shared" si="8"/>
        <v>*</v>
      </c>
      <c r="S176" s="70" t="str">
        <f t="shared" si="8"/>
        <v>*</v>
      </c>
      <c r="T176" s="70" t="str">
        <f t="shared" si="8"/>
        <v>*</v>
      </c>
      <c r="U176" s="70" t="str">
        <f t="shared" si="8"/>
        <v>*</v>
      </c>
      <c r="V176" s="70" t="str">
        <f t="shared" si="8"/>
        <v>*</v>
      </c>
      <c r="W176" s="70" t="str">
        <f t="shared" si="8"/>
        <v>*</v>
      </c>
      <c r="X176" s="70" t="str">
        <f t="shared" si="8"/>
        <v>*</v>
      </c>
      <c r="Y176" s="70" t="str">
        <f t="shared" si="8"/>
        <v>*</v>
      </c>
      <c r="Z176" s="70" t="str">
        <f t="shared" si="8"/>
        <v>*</v>
      </c>
      <c r="AA176" s="70" t="str">
        <f t="shared" si="8"/>
        <v>*</v>
      </c>
      <c r="AB176" s="70" t="str">
        <f t="shared" si="8"/>
        <v>*</v>
      </c>
      <c r="AC176" s="70" t="str">
        <f t="shared" si="8"/>
        <v>*</v>
      </c>
      <c r="AD176" s="70" t="str">
        <f t="shared" si="8"/>
        <v>*</v>
      </c>
      <c r="AE176" s="70" t="str">
        <f t="shared" si="8"/>
        <v>*</v>
      </c>
      <c r="AF176" s="70" t="str">
        <f t="shared" si="8"/>
        <v>*</v>
      </c>
      <c r="AG176" s="70" t="str">
        <f t="shared" si="8"/>
        <v>*</v>
      </c>
      <c r="AH176" s="70" t="str">
        <f t="shared" si="8"/>
        <v>*</v>
      </c>
      <c r="AI176" s="70" t="str">
        <f t="shared" si="8"/>
        <v>*</v>
      </c>
    </row>
    <row r="177" spans="1:35" ht="14.25" hidden="1" customHeight="1">
      <c r="A177" s="150" t="s">
        <v>208</v>
      </c>
      <c r="B177" s="77" t="s">
        <v>300</v>
      </c>
      <c r="C177" s="78" t="s">
        <v>302</v>
      </c>
      <c r="D177" s="52" t="str">
        <f t="shared" si="9"/>
        <v>*</v>
      </c>
      <c r="E177" s="52" t="str">
        <f t="shared" si="8"/>
        <v>*</v>
      </c>
      <c r="F177" s="52" t="str">
        <f t="shared" si="8"/>
        <v>*</v>
      </c>
      <c r="G177" s="52" t="str">
        <f t="shared" si="8"/>
        <v>*</v>
      </c>
      <c r="H177" s="52" t="str">
        <f t="shared" si="8"/>
        <v>*</v>
      </c>
      <c r="I177" s="52" t="str">
        <f t="shared" si="8"/>
        <v>*</v>
      </c>
      <c r="J177" s="52" t="str">
        <f t="shared" si="8"/>
        <v>*</v>
      </c>
      <c r="K177" s="52" t="str">
        <f t="shared" si="8"/>
        <v>*</v>
      </c>
      <c r="L177" s="52" t="str">
        <f t="shared" si="8"/>
        <v>*</v>
      </c>
      <c r="M177" s="52" t="str">
        <f t="shared" si="8"/>
        <v>*</v>
      </c>
      <c r="N177" s="52" t="str">
        <f t="shared" si="8"/>
        <v/>
      </c>
      <c r="O177" s="52" t="str">
        <f t="shared" si="8"/>
        <v>*</v>
      </c>
      <c r="P177" s="52" t="str">
        <f t="shared" si="8"/>
        <v>*</v>
      </c>
      <c r="Q177" s="52" t="str">
        <f t="shared" si="8"/>
        <v>*</v>
      </c>
      <c r="R177" s="52" t="str">
        <f t="shared" si="8"/>
        <v>*</v>
      </c>
      <c r="S177" s="52" t="str">
        <f t="shared" si="8"/>
        <v>*</v>
      </c>
      <c r="T177" s="52" t="str">
        <f t="shared" si="8"/>
        <v>*</v>
      </c>
      <c r="U177" s="52" t="str">
        <f t="shared" si="8"/>
        <v>*</v>
      </c>
      <c r="V177" s="52" t="str">
        <f t="shared" si="8"/>
        <v>*</v>
      </c>
      <c r="W177" s="52" t="str">
        <f t="shared" si="8"/>
        <v>*</v>
      </c>
      <c r="X177" s="52" t="str">
        <f t="shared" si="8"/>
        <v>*</v>
      </c>
      <c r="Y177" s="52" t="str">
        <f t="shared" si="8"/>
        <v>*</v>
      </c>
      <c r="Z177" s="52" t="str">
        <f t="shared" si="8"/>
        <v>*</v>
      </c>
      <c r="AA177" s="52" t="str">
        <f t="shared" si="8"/>
        <v>*</v>
      </c>
      <c r="AB177" s="52" t="str">
        <f t="shared" si="8"/>
        <v>*</v>
      </c>
      <c r="AC177" s="52" t="str">
        <f t="shared" si="8"/>
        <v>*</v>
      </c>
      <c r="AD177" s="52" t="str">
        <f t="shared" si="8"/>
        <v>*</v>
      </c>
      <c r="AE177" s="52" t="str">
        <f t="shared" si="8"/>
        <v>*</v>
      </c>
      <c r="AF177" s="52" t="str">
        <f t="shared" si="8"/>
        <v>*</v>
      </c>
      <c r="AG177" s="52" t="str">
        <f t="shared" si="8"/>
        <v>*</v>
      </c>
      <c r="AH177" s="52" t="str">
        <f t="shared" si="8"/>
        <v>*</v>
      </c>
      <c r="AI177" s="52" t="str">
        <f t="shared" si="8"/>
        <v>*</v>
      </c>
    </row>
    <row r="178" spans="1:35" ht="14.25" hidden="1" customHeight="1">
      <c r="A178" s="151"/>
      <c r="B178" s="79" t="s">
        <v>304</v>
      </c>
      <c r="C178" s="80" t="s">
        <v>305</v>
      </c>
      <c r="D178" s="52" t="str">
        <f t="shared" si="9"/>
        <v>*</v>
      </c>
      <c r="E178" s="52" t="str">
        <f t="shared" si="8"/>
        <v>*</v>
      </c>
      <c r="F178" s="52" t="str">
        <f t="shared" si="8"/>
        <v>*</v>
      </c>
      <c r="G178" s="52" t="str">
        <f t="shared" si="8"/>
        <v>*</v>
      </c>
      <c r="H178" s="52" t="str">
        <f t="shared" si="8"/>
        <v>*</v>
      </c>
      <c r="I178" s="52" t="str">
        <f t="shared" si="8"/>
        <v>*</v>
      </c>
      <c r="J178" s="52" t="str">
        <f t="shared" si="8"/>
        <v>*</v>
      </c>
      <c r="K178" s="52" t="str">
        <f t="shared" si="8"/>
        <v>*</v>
      </c>
      <c r="L178" s="52" t="str">
        <f t="shared" si="8"/>
        <v/>
      </c>
      <c r="M178" s="52" t="str">
        <f t="shared" si="8"/>
        <v/>
      </c>
      <c r="N178" s="52" t="str">
        <f t="shared" si="8"/>
        <v/>
      </c>
      <c r="O178" s="52" t="str">
        <f t="shared" si="8"/>
        <v/>
      </c>
      <c r="P178" s="52" t="str">
        <f t="shared" si="8"/>
        <v/>
      </c>
      <c r="Q178" s="52" t="str">
        <f t="shared" si="8"/>
        <v/>
      </c>
      <c r="R178" s="52" t="str">
        <f t="shared" si="8"/>
        <v/>
      </c>
      <c r="S178" s="52" t="str">
        <f t="shared" si="8"/>
        <v/>
      </c>
      <c r="T178" s="52" t="str">
        <f t="shared" si="8"/>
        <v>*</v>
      </c>
      <c r="U178" s="52" t="str">
        <f t="shared" si="8"/>
        <v/>
      </c>
      <c r="V178" s="52" t="str">
        <f t="shared" si="8"/>
        <v>*</v>
      </c>
      <c r="W178" s="52" t="str">
        <f t="shared" si="8"/>
        <v>*</v>
      </c>
      <c r="X178" s="52" t="str">
        <f t="shared" si="8"/>
        <v>*</v>
      </c>
      <c r="Y178" s="52" t="str">
        <f t="shared" si="8"/>
        <v>*</v>
      </c>
      <c r="Z178" s="52" t="str">
        <f t="shared" si="8"/>
        <v>*</v>
      </c>
      <c r="AA178" s="52" t="str">
        <f t="shared" si="8"/>
        <v>*</v>
      </c>
      <c r="AB178" s="52" t="str">
        <f t="shared" si="8"/>
        <v>*</v>
      </c>
      <c r="AC178" s="52" t="str">
        <f t="shared" si="8"/>
        <v>*</v>
      </c>
      <c r="AD178" s="52" t="str">
        <f t="shared" si="8"/>
        <v>*</v>
      </c>
      <c r="AE178" s="52" t="str">
        <f t="shared" si="8"/>
        <v>*</v>
      </c>
      <c r="AF178" s="52" t="str">
        <f t="shared" si="8"/>
        <v>*</v>
      </c>
      <c r="AG178" s="52" t="str">
        <f t="shared" si="8"/>
        <v>*</v>
      </c>
      <c r="AH178" s="52" t="str">
        <f t="shared" si="8"/>
        <v>*</v>
      </c>
      <c r="AI178" s="52" t="str">
        <f t="shared" si="8"/>
        <v>*</v>
      </c>
    </row>
    <row r="179" spans="1:35" ht="14.25" hidden="1" customHeight="1">
      <c r="A179" s="106" t="s">
        <v>281</v>
      </c>
      <c r="B179" s="75" t="s">
        <v>296</v>
      </c>
      <c r="C179" s="76" t="s">
        <v>298</v>
      </c>
      <c r="D179" s="70" t="str">
        <f t="shared" si="9"/>
        <v>*</v>
      </c>
      <c r="E179" s="70" t="str">
        <f t="shared" si="8"/>
        <v>*</v>
      </c>
      <c r="F179" s="70" t="str">
        <f t="shared" si="8"/>
        <v>*</v>
      </c>
      <c r="G179" s="70" t="str">
        <f t="shared" si="8"/>
        <v>*</v>
      </c>
      <c r="H179" s="70" t="str">
        <f t="shared" si="8"/>
        <v>*</v>
      </c>
      <c r="I179" s="70" t="str">
        <f t="shared" si="8"/>
        <v>*</v>
      </c>
      <c r="J179" s="70" t="str">
        <f t="shared" si="8"/>
        <v>*</v>
      </c>
      <c r="K179" s="70" t="str">
        <f t="shared" si="8"/>
        <v>*</v>
      </c>
      <c r="L179" s="70" t="str">
        <f t="shared" si="8"/>
        <v>*</v>
      </c>
      <c r="M179" s="70" t="str">
        <f t="shared" si="8"/>
        <v>*</v>
      </c>
      <c r="N179" s="70" t="str">
        <f t="shared" si="8"/>
        <v/>
      </c>
      <c r="O179" s="70" t="str">
        <f t="shared" si="8"/>
        <v>*</v>
      </c>
      <c r="P179" s="70" t="str">
        <f t="shared" si="8"/>
        <v>*</v>
      </c>
      <c r="Q179" s="70" t="str">
        <f t="shared" si="8"/>
        <v>*</v>
      </c>
      <c r="R179" s="70" t="str">
        <f t="shared" ref="E179:AI187" si="10">IF(R109=R36,"","*")</f>
        <v>*</v>
      </c>
      <c r="S179" s="70" t="str">
        <f t="shared" si="10"/>
        <v>*</v>
      </c>
      <c r="T179" s="70" t="str">
        <f t="shared" si="10"/>
        <v>*</v>
      </c>
      <c r="U179" s="70" t="str">
        <f t="shared" si="10"/>
        <v>*</v>
      </c>
      <c r="V179" s="70" t="str">
        <f t="shared" si="10"/>
        <v>*</v>
      </c>
      <c r="W179" s="70" t="str">
        <f t="shared" si="10"/>
        <v>*</v>
      </c>
      <c r="X179" s="70" t="str">
        <f t="shared" si="10"/>
        <v>*</v>
      </c>
      <c r="Y179" s="70" t="str">
        <f t="shared" si="10"/>
        <v>*</v>
      </c>
      <c r="Z179" s="70" t="str">
        <f t="shared" si="10"/>
        <v>*</v>
      </c>
      <c r="AA179" s="70" t="str">
        <f t="shared" si="10"/>
        <v>*</v>
      </c>
      <c r="AB179" s="70" t="str">
        <f t="shared" si="10"/>
        <v>*</v>
      </c>
      <c r="AC179" s="70" t="str">
        <f t="shared" si="10"/>
        <v>*</v>
      </c>
      <c r="AD179" s="70" t="str">
        <f t="shared" si="10"/>
        <v>*</v>
      </c>
      <c r="AE179" s="70" t="str">
        <f t="shared" si="10"/>
        <v>*</v>
      </c>
      <c r="AF179" s="70" t="str">
        <f t="shared" si="10"/>
        <v>*</v>
      </c>
      <c r="AG179" s="70" t="str">
        <f t="shared" si="10"/>
        <v>*</v>
      </c>
      <c r="AH179" s="70" t="str">
        <f t="shared" si="10"/>
        <v>*</v>
      </c>
      <c r="AI179" s="70" t="str">
        <f t="shared" si="10"/>
        <v>*</v>
      </c>
    </row>
    <row r="180" spans="1:35" ht="14.25" hidden="1" customHeight="1">
      <c r="A180" s="150" t="s">
        <v>210</v>
      </c>
      <c r="B180" s="77" t="s">
        <v>300</v>
      </c>
      <c r="C180" s="78" t="s">
        <v>302</v>
      </c>
      <c r="D180" s="52" t="str">
        <f t="shared" si="9"/>
        <v>*</v>
      </c>
      <c r="E180" s="52" t="str">
        <f t="shared" si="10"/>
        <v>*</v>
      </c>
      <c r="F180" s="52" t="str">
        <f t="shared" si="10"/>
        <v>*</v>
      </c>
      <c r="G180" s="52" t="str">
        <f t="shared" si="10"/>
        <v>*</v>
      </c>
      <c r="H180" s="52" t="str">
        <f t="shared" si="10"/>
        <v>*</v>
      </c>
      <c r="I180" s="52" t="str">
        <f t="shared" si="10"/>
        <v>*</v>
      </c>
      <c r="J180" s="52" t="str">
        <f t="shared" si="10"/>
        <v>*</v>
      </c>
      <c r="K180" s="52" t="str">
        <f t="shared" si="10"/>
        <v>*</v>
      </c>
      <c r="L180" s="52" t="str">
        <f t="shared" si="10"/>
        <v>*</v>
      </c>
      <c r="M180" s="52" t="str">
        <f t="shared" si="10"/>
        <v>*</v>
      </c>
      <c r="N180" s="52" t="str">
        <f t="shared" si="10"/>
        <v/>
      </c>
      <c r="O180" s="52" t="str">
        <f t="shared" si="10"/>
        <v>*</v>
      </c>
      <c r="P180" s="52" t="str">
        <f t="shared" si="10"/>
        <v>*</v>
      </c>
      <c r="Q180" s="52" t="str">
        <f t="shared" si="10"/>
        <v>*</v>
      </c>
      <c r="R180" s="52" t="str">
        <f t="shared" si="10"/>
        <v>*</v>
      </c>
      <c r="S180" s="52" t="str">
        <f t="shared" si="10"/>
        <v>*</v>
      </c>
      <c r="T180" s="52" t="str">
        <f t="shared" si="10"/>
        <v>*</v>
      </c>
      <c r="U180" s="52" t="str">
        <f t="shared" si="10"/>
        <v>*</v>
      </c>
      <c r="V180" s="52" t="str">
        <f t="shared" si="10"/>
        <v>*</v>
      </c>
      <c r="W180" s="52" t="str">
        <f t="shared" si="10"/>
        <v>*</v>
      </c>
      <c r="X180" s="52" t="str">
        <f t="shared" si="10"/>
        <v>*</v>
      </c>
      <c r="Y180" s="52" t="str">
        <f t="shared" si="10"/>
        <v>*</v>
      </c>
      <c r="Z180" s="52" t="str">
        <f t="shared" si="10"/>
        <v>*</v>
      </c>
      <c r="AA180" s="52" t="str">
        <f t="shared" si="10"/>
        <v>*</v>
      </c>
      <c r="AB180" s="52" t="str">
        <f t="shared" si="10"/>
        <v>*</v>
      </c>
      <c r="AC180" s="52" t="str">
        <f t="shared" si="10"/>
        <v>*</v>
      </c>
      <c r="AD180" s="52" t="str">
        <f t="shared" si="10"/>
        <v>*</v>
      </c>
      <c r="AE180" s="52" t="str">
        <f t="shared" si="10"/>
        <v>*</v>
      </c>
      <c r="AF180" s="52" t="str">
        <f t="shared" si="10"/>
        <v>*</v>
      </c>
      <c r="AG180" s="52" t="str">
        <f t="shared" si="10"/>
        <v>*</v>
      </c>
      <c r="AH180" s="52" t="str">
        <f t="shared" si="10"/>
        <v>*</v>
      </c>
      <c r="AI180" s="52" t="str">
        <f t="shared" si="10"/>
        <v>*</v>
      </c>
    </row>
    <row r="181" spans="1:35" ht="14.25" hidden="1" customHeight="1">
      <c r="A181" s="151"/>
      <c r="B181" s="79" t="s">
        <v>304</v>
      </c>
      <c r="C181" s="80" t="s">
        <v>305</v>
      </c>
      <c r="D181" s="52" t="str">
        <f t="shared" si="9"/>
        <v/>
      </c>
      <c r="E181" s="52" t="str">
        <f t="shared" si="10"/>
        <v>*</v>
      </c>
      <c r="F181" s="52" t="str">
        <f t="shared" si="10"/>
        <v>*</v>
      </c>
      <c r="G181" s="52" t="str">
        <f t="shared" si="10"/>
        <v>*</v>
      </c>
      <c r="H181" s="52" t="str">
        <f t="shared" si="10"/>
        <v>*</v>
      </c>
      <c r="I181" s="52" t="str">
        <f t="shared" si="10"/>
        <v>*</v>
      </c>
      <c r="J181" s="52" t="str">
        <f t="shared" si="10"/>
        <v>*</v>
      </c>
      <c r="K181" s="52" t="str">
        <f t="shared" si="10"/>
        <v>*</v>
      </c>
      <c r="L181" s="52" t="str">
        <f t="shared" si="10"/>
        <v/>
      </c>
      <c r="M181" s="52" t="str">
        <f t="shared" si="10"/>
        <v/>
      </c>
      <c r="N181" s="52" t="str">
        <f t="shared" si="10"/>
        <v/>
      </c>
      <c r="O181" s="52" t="str">
        <f t="shared" si="10"/>
        <v/>
      </c>
      <c r="P181" s="52" t="str">
        <f t="shared" si="10"/>
        <v/>
      </c>
      <c r="Q181" s="52" t="str">
        <f t="shared" si="10"/>
        <v/>
      </c>
      <c r="R181" s="52" t="str">
        <f t="shared" si="10"/>
        <v/>
      </c>
      <c r="S181" s="52" t="str">
        <f t="shared" si="10"/>
        <v/>
      </c>
      <c r="T181" s="52" t="str">
        <f t="shared" si="10"/>
        <v/>
      </c>
      <c r="U181" s="52" t="str">
        <f t="shared" si="10"/>
        <v/>
      </c>
      <c r="V181" s="52" t="str">
        <f t="shared" si="10"/>
        <v/>
      </c>
      <c r="W181" s="52" t="str">
        <f t="shared" si="10"/>
        <v/>
      </c>
      <c r="X181" s="52" t="str">
        <f t="shared" si="10"/>
        <v/>
      </c>
      <c r="Y181" s="52" t="str">
        <f t="shared" si="10"/>
        <v/>
      </c>
      <c r="Z181" s="52" t="str">
        <f t="shared" si="10"/>
        <v/>
      </c>
      <c r="AA181" s="52" t="str">
        <f t="shared" si="10"/>
        <v/>
      </c>
      <c r="AB181" s="52" t="str">
        <f t="shared" si="10"/>
        <v>*</v>
      </c>
      <c r="AC181" s="52" t="str">
        <f t="shared" si="10"/>
        <v>*</v>
      </c>
      <c r="AD181" s="52" t="str">
        <f t="shared" si="10"/>
        <v>*</v>
      </c>
      <c r="AE181" s="52" t="str">
        <f t="shared" si="10"/>
        <v>*</v>
      </c>
      <c r="AF181" s="52" t="str">
        <f t="shared" si="10"/>
        <v>*</v>
      </c>
      <c r="AG181" s="52" t="str">
        <f t="shared" si="10"/>
        <v>*</v>
      </c>
      <c r="AH181" s="52" t="str">
        <f t="shared" si="10"/>
        <v>*</v>
      </c>
      <c r="AI181" s="52" t="str">
        <f t="shared" si="10"/>
        <v>*</v>
      </c>
    </row>
    <row r="182" spans="1:35" ht="14.25" hidden="1" customHeight="1">
      <c r="A182" s="106" t="s">
        <v>282</v>
      </c>
      <c r="B182" s="75" t="s">
        <v>296</v>
      </c>
      <c r="C182" s="76" t="s">
        <v>298</v>
      </c>
      <c r="D182" s="70" t="str">
        <f t="shared" si="9"/>
        <v>*</v>
      </c>
      <c r="E182" s="70" t="str">
        <f t="shared" si="10"/>
        <v>*</v>
      </c>
      <c r="F182" s="70" t="str">
        <f t="shared" si="10"/>
        <v>*</v>
      </c>
      <c r="G182" s="70" t="str">
        <f t="shared" si="10"/>
        <v>*</v>
      </c>
      <c r="H182" s="70" t="str">
        <f t="shared" si="10"/>
        <v>*</v>
      </c>
      <c r="I182" s="70" t="str">
        <f t="shared" si="10"/>
        <v>*</v>
      </c>
      <c r="J182" s="70" t="str">
        <f t="shared" si="10"/>
        <v>*</v>
      </c>
      <c r="K182" s="70" t="str">
        <f t="shared" si="10"/>
        <v>*</v>
      </c>
      <c r="L182" s="70" t="str">
        <f t="shared" si="10"/>
        <v>*</v>
      </c>
      <c r="M182" s="70" t="str">
        <f t="shared" si="10"/>
        <v>*</v>
      </c>
      <c r="N182" s="70" t="str">
        <f t="shared" si="10"/>
        <v>*</v>
      </c>
      <c r="O182" s="70" t="str">
        <f t="shared" si="10"/>
        <v>*</v>
      </c>
      <c r="P182" s="70" t="str">
        <f t="shared" si="10"/>
        <v>*</v>
      </c>
      <c r="Q182" s="70" t="str">
        <f t="shared" si="10"/>
        <v>*</v>
      </c>
      <c r="R182" s="70" t="str">
        <f t="shared" si="10"/>
        <v>*</v>
      </c>
      <c r="S182" s="70" t="str">
        <f t="shared" si="10"/>
        <v>*</v>
      </c>
      <c r="T182" s="70" t="str">
        <f t="shared" si="10"/>
        <v>*</v>
      </c>
      <c r="U182" s="70" t="str">
        <f t="shared" si="10"/>
        <v>*</v>
      </c>
      <c r="V182" s="70" t="str">
        <f t="shared" si="10"/>
        <v>*</v>
      </c>
      <c r="W182" s="70" t="str">
        <f t="shared" si="10"/>
        <v>*</v>
      </c>
      <c r="X182" s="70" t="str">
        <f t="shared" si="10"/>
        <v>*</v>
      </c>
      <c r="Y182" s="70" t="str">
        <f t="shared" si="10"/>
        <v>*</v>
      </c>
      <c r="Z182" s="70" t="str">
        <f t="shared" si="10"/>
        <v>*</v>
      </c>
      <c r="AA182" s="70" t="str">
        <f t="shared" si="10"/>
        <v>*</v>
      </c>
      <c r="AB182" s="70" t="str">
        <f t="shared" si="10"/>
        <v>*</v>
      </c>
      <c r="AC182" s="70" t="str">
        <f t="shared" si="10"/>
        <v>*</v>
      </c>
      <c r="AD182" s="70" t="str">
        <f t="shared" si="10"/>
        <v>*</v>
      </c>
      <c r="AE182" s="70" t="str">
        <f t="shared" si="10"/>
        <v>*</v>
      </c>
      <c r="AF182" s="70" t="str">
        <f t="shared" si="10"/>
        <v>*</v>
      </c>
      <c r="AG182" s="70" t="str">
        <f t="shared" si="10"/>
        <v>*</v>
      </c>
      <c r="AH182" s="70" t="str">
        <f t="shared" si="10"/>
        <v>*</v>
      </c>
      <c r="AI182" s="70" t="str">
        <f t="shared" si="10"/>
        <v>*</v>
      </c>
    </row>
    <row r="183" spans="1:35" ht="14.25" hidden="1" customHeight="1">
      <c r="A183" s="150" t="s">
        <v>211</v>
      </c>
      <c r="B183" s="77" t="s">
        <v>300</v>
      </c>
      <c r="C183" s="78" t="s">
        <v>302</v>
      </c>
      <c r="D183" s="52" t="str">
        <f t="shared" si="9"/>
        <v>*</v>
      </c>
      <c r="E183" s="52" t="str">
        <f t="shared" si="10"/>
        <v>*</v>
      </c>
      <c r="F183" s="52" t="str">
        <f t="shared" si="10"/>
        <v>*</v>
      </c>
      <c r="G183" s="52" t="str">
        <f t="shared" si="10"/>
        <v>*</v>
      </c>
      <c r="H183" s="52" t="str">
        <f t="shared" si="10"/>
        <v>*</v>
      </c>
      <c r="I183" s="52" t="str">
        <f t="shared" si="10"/>
        <v>*</v>
      </c>
      <c r="J183" s="52" t="str">
        <f t="shared" si="10"/>
        <v>*</v>
      </c>
      <c r="K183" s="52" t="str">
        <f t="shared" si="10"/>
        <v>*</v>
      </c>
      <c r="L183" s="52" t="str">
        <f t="shared" si="10"/>
        <v>*</v>
      </c>
      <c r="M183" s="52" t="str">
        <f t="shared" si="10"/>
        <v>*</v>
      </c>
      <c r="N183" s="52" t="str">
        <f t="shared" si="10"/>
        <v>*</v>
      </c>
      <c r="O183" s="52" t="str">
        <f t="shared" si="10"/>
        <v>*</v>
      </c>
      <c r="P183" s="52" t="str">
        <f t="shared" si="10"/>
        <v>*</v>
      </c>
      <c r="Q183" s="52" t="str">
        <f t="shared" si="10"/>
        <v>*</v>
      </c>
      <c r="R183" s="52" t="str">
        <f t="shared" si="10"/>
        <v>*</v>
      </c>
      <c r="S183" s="52" t="str">
        <f t="shared" si="10"/>
        <v>*</v>
      </c>
      <c r="T183" s="52" t="str">
        <f t="shared" si="10"/>
        <v>*</v>
      </c>
      <c r="U183" s="52" t="str">
        <f t="shared" si="10"/>
        <v>*</v>
      </c>
      <c r="V183" s="52" t="str">
        <f t="shared" si="10"/>
        <v>*</v>
      </c>
      <c r="W183" s="52" t="str">
        <f t="shared" si="10"/>
        <v>*</v>
      </c>
      <c r="X183" s="52" t="str">
        <f t="shared" si="10"/>
        <v>*</v>
      </c>
      <c r="Y183" s="52" t="str">
        <f t="shared" si="10"/>
        <v>*</v>
      </c>
      <c r="Z183" s="52" t="str">
        <f t="shared" si="10"/>
        <v>*</v>
      </c>
      <c r="AA183" s="52" t="str">
        <f t="shared" si="10"/>
        <v>*</v>
      </c>
      <c r="AB183" s="52" t="str">
        <f t="shared" si="10"/>
        <v>*</v>
      </c>
      <c r="AC183" s="52" t="str">
        <f t="shared" si="10"/>
        <v>*</v>
      </c>
      <c r="AD183" s="52" t="str">
        <f t="shared" si="10"/>
        <v>*</v>
      </c>
      <c r="AE183" s="52" t="str">
        <f t="shared" si="10"/>
        <v>*</v>
      </c>
      <c r="AF183" s="52" t="str">
        <f t="shared" si="10"/>
        <v>*</v>
      </c>
      <c r="AG183" s="52" t="str">
        <f t="shared" si="10"/>
        <v>*</v>
      </c>
      <c r="AH183" s="52" t="str">
        <f t="shared" si="10"/>
        <v>*</v>
      </c>
      <c r="AI183" s="52" t="str">
        <f t="shared" si="10"/>
        <v>*</v>
      </c>
    </row>
    <row r="184" spans="1:35" ht="14.25" hidden="1" customHeight="1">
      <c r="A184" s="151"/>
      <c r="B184" s="79" t="s">
        <v>304</v>
      </c>
      <c r="C184" s="80" t="s">
        <v>305</v>
      </c>
      <c r="D184" s="52" t="str">
        <f t="shared" si="9"/>
        <v>*</v>
      </c>
      <c r="E184" s="52" t="str">
        <f t="shared" si="10"/>
        <v>*</v>
      </c>
      <c r="F184" s="52" t="str">
        <f t="shared" si="10"/>
        <v>*</v>
      </c>
      <c r="G184" s="52" t="str">
        <f t="shared" si="10"/>
        <v>*</v>
      </c>
      <c r="H184" s="52" t="str">
        <f t="shared" si="10"/>
        <v>*</v>
      </c>
      <c r="I184" s="52" t="str">
        <f t="shared" si="10"/>
        <v>*</v>
      </c>
      <c r="J184" s="52" t="str">
        <f t="shared" si="10"/>
        <v>*</v>
      </c>
      <c r="K184" s="52" t="str">
        <f t="shared" si="10"/>
        <v>*</v>
      </c>
      <c r="L184" s="52" t="str">
        <f t="shared" si="10"/>
        <v/>
      </c>
      <c r="M184" s="52" t="str">
        <f t="shared" si="10"/>
        <v/>
      </c>
      <c r="N184" s="52" t="str">
        <f t="shared" si="10"/>
        <v/>
      </c>
      <c r="O184" s="52" t="str">
        <f t="shared" si="10"/>
        <v/>
      </c>
      <c r="P184" s="52" t="str">
        <f t="shared" si="10"/>
        <v/>
      </c>
      <c r="Q184" s="52" t="str">
        <f t="shared" si="10"/>
        <v/>
      </c>
      <c r="R184" s="52" t="str">
        <f t="shared" si="10"/>
        <v/>
      </c>
      <c r="S184" s="52" t="str">
        <f t="shared" si="10"/>
        <v/>
      </c>
      <c r="T184" s="52" t="str">
        <f t="shared" si="10"/>
        <v/>
      </c>
      <c r="U184" s="52" t="str">
        <f t="shared" si="10"/>
        <v/>
      </c>
      <c r="V184" s="52" t="str">
        <f t="shared" si="10"/>
        <v/>
      </c>
      <c r="W184" s="52" t="str">
        <f t="shared" si="10"/>
        <v/>
      </c>
      <c r="X184" s="52" t="str">
        <f t="shared" si="10"/>
        <v/>
      </c>
      <c r="Y184" s="52" t="str">
        <f t="shared" si="10"/>
        <v/>
      </c>
      <c r="Z184" s="52" t="str">
        <f t="shared" si="10"/>
        <v/>
      </c>
      <c r="AA184" s="52" t="str">
        <f t="shared" si="10"/>
        <v/>
      </c>
      <c r="AB184" s="52" t="str">
        <f t="shared" si="10"/>
        <v/>
      </c>
      <c r="AC184" s="52" t="str">
        <f t="shared" si="10"/>
        <v/>
      </c>
      <c r="AD184" s="52" t="str">
        <f t="shared" si="10"/>
        <v/>
      </c>
      <c r="AE184" s="52" t="str">
        <f t="shared" si="10"/>
        <v>*</v>
      </c>
      <c r="AF184" s="52" t="str">
        <f t="shared" si="10"/>
        <v/>
      </c>
      <c r="AG184" s="52" t="str">
        <f t="shared" si="10"/>
        <v>*</v>
      </c>
      <c r="AH184" s="52" t="str">
        <f t="shared" si="10"/>
        <v>*</v>
      </c>
      <c r="AI184" s="52" t="str">
        <f t="shared" si="10"/>
        <v>*</v>
      </c>
    </row>
    <row r="185" spans="1:35" ht="14.25" hidden="1" customHeight="1">
      <c r="A185" s="106" t="s">
        <v>283</v>
      </c>
      <c r="B185" s="75" t="s">
        <v>296</v>
      </c>
      <c r="C185" s="76" t="s">
        <v>298</v>
      </c>
      <c r="D185" s="70" t="str">
        <f t="shared" si="9"/>
        <v>*</v>
      </c>
      <c r="E185" s="70" t="str">
        <f t="shared" si="10"/>
        <v>*</v>
      </c>
      <c r="F185" s="70" t="str">
        <f t="shared" si="10"/>
        <v>*</v>
      </c>
      <c r="G185" s="70" t="str">
        <f t="shared" si="10"/>
        <v>*</v>
      </c>
      <c r="H185" s="70" t="str">
        <f t="shared" si="10"/>
        <v>*</v>
      </c>
      <c r="I185" s="70" t="str">
        <f t="shared" si="10"/>
        <v>*</v>
      </c>
      <c r="J185" s="70" t="str">
        <f t="shared" si="10"/>
        <v>*</v>
      </c>
      <c r="K185" s="70" t="str">
        <f t="shared" si="10"/>
        <v>*</v>
      </c>
      <c r="L185" s="70" t="str">
        <f t="shared" si="10"/>
        <v>*</v>
      </c>
      <c r="M185" s="70" t="str">
        <f t="shared" si="10"/>
        <v>*</v>
      </c>
      <c r="N185" s="70" t="str">
        <f t="shared" si="10"/>
        <v>*</v>
      </c>
      <c r="O185" s="70" t="str">
        <f t="shared" si="10"/>
        <v>*</v>
      </c>
      <c r="P185" s="70" t="str">
        <f t="shared" si="10"/>
        <v>*</v>
      </c>
      <c r="Q185" s="70" t="str">
        <f t="shared" si="10"/>
        <v>*</v>
      </c>
      <c r="R185" s="70" t="str">
        <f t="shared" si="10"/>
        <v>*</v>
      </c>
      <c r="S185" s="70" t="str">
        <f t="shared" si="10"/>
        <v>*</v>
      </c>
      <c r="T185" s="70" t="str">
        <f t="shared" si="10"/>
        <v>*</v>
      </c>
      <c r="U185" s="70" t="str">
        <f t="shared" si="10"/>
        <v>*</v>
      </c>
      <c r="V185" s="70" t="str">
        <f t="shared" si="10"/>
        <v>*</v>
      </c>
      <c r="W185" s="70" t="str">
        <f t="shared" si="10"/>
        <v>*</v>
      </c>
      <c r="X185" s="70" t="str">
        <f t="shared" si="10"/>
        <v>*</v>
      </c>
      <c r="Y185" s="70" t="str">
        <f t="shared" si="10"/>
        <v>*</v>
      </c>
      <c r="Z185" s="70" t="str">
        <f t="shared" si="10"/>
        <v>*</v>
      </c>
      <c r="AA185" s="70" t="str">
        <f t="shared" si="10"/>
        <v>*</v>
      </c>
      <c r="AB185" s="70" t="str">
        <f t="shared" si="10"/>
        <v>*</v>
      </c>
      <c r="AC185" s="70" t="str">
        <f t="shared" si="10"/>
        <v>*</v>
      </c>
      <c r="AD185" s="70" t="str">
        <f t="shared" si="10"/>
        <v>*</v>
      </c>
      <c r="AE185" s="70" t="str">
        <f t="shared" si="10"/>
        <v>*</v>
      </c>
      <c r="AF185" s="70" t="str">
        <f t="shared" si="10"/>
        <v>*</v>
      </c>
      <c r="AG185" s="70" t="str">
        <f t="shared" si="10"/>
        <v>*</v>
      </c>
      <c r="AH185" s="70" t="str">
        <f t="shared" si="10"/>
        <v>*</v>
      </c>
      <c r="AI185" s="70" t="str">
        <f t="shared" si="10"/>
        <v>*</v>
      </c>
    </row>
    <row r="186" spans="1:35" ht="14.25" hidden="1" customHeight="1">
      <c r="A186" s="150" t="s">
        <v>212</v>
      </c>
      <c r="B186" s="77" t="s">
        <v>300</v>
      </c>
      <c r="C186" s="78" t="s">
        <v>302</v>
      </c>
      <c r="D186" s="52" t="str">
        <f t="shared" si="9"/>
        <v>*</v>
      </c>
      <c r="E186" s="52" t="str">
        <f t="shared" si="10"/>
        <v>*</v>
      </c>
      <c r="F186" s="52" t="str">
        <f t="shared" si="10"/>
        <v>*</v>
      </c>
      <c r="G186" s="52" t="str">
        <f t="shared" si="10"/>
        <v>*</v>
      </c>
      <c r="H186" s="52" t="str">
        <f t="shared" si="10"/>
        <v>*</v>
      </c>
      <c r="I186" s="52" t="str">
        <f t="shared" si="10"/>
        <v>*</v>
      </c>
      <c r="J186" s="52" t="str">
        <f t="shared" si="10"/>
        <v>*</v>
      </c>
      <c r="K186" s="52" t="str">
        <f t="shared" si="10"/>
        <v>*</v>
      </c>
      <c r="L186" s="52" t="str">
        <f t="shared" si="10"/>
        <v>*</v>
      </c>
      <c r="M186" s="52" t="str">
        <f t="shared" si="10"/>
        <v>*</v>
      </c>
      <c r="N186" s="52" t="str">
        <f t="shared" si="10"/>
        <v>*</v>
      </c>
      <c r="O186" s="52" t="str">
        <f t="shared" si="10"/>
        <v>*</v>
      </c>
      <c r="P186" s="52" t="str">
        <f t="shared" si="10"/>
        <v>*</v>
      </c>
      <c r="Q186" s="52" t="str">
        <f t="shared" si="10"/>
        <v>*</v>
      </c>
      <c r="R186" s="52" t="str">
        <f t="shared" si="10"/>
        <v>*</v>
      </c>
      <c r="S186" s="52" t="str">
        <f t="shared" si="10"/>
        <v>*</v>
      </c>
      <c r="T186" s="52" t="str">
        <f t="shared" si="10"/>
        <v>*</v>
      </c>
      <c r="U186" s="52" t="str">
        <f t="shared" si="10"/>
        <v>*</v>
      </c>
      <c r="V186" s="52" t="str">
        <f t="shared" si="10"/>
        <v>*</v>
      </c>
      <c r="W186" s="52" t="str">
        <f t="shared" si="10"/>
        <v>*</v>
      </c>
      <c r="X186" s="52" t="str">
        <f t="shared" si="10"/>
        <v>*</v>
      </c>
      <c r="Y186" s="52" t="str">
        <f t="shared" si="10"/>
        <v>*</v>
      </c>
      <c r="Z186" s="52" t="str">
        <f t="shared" si="10"/>
        <v>*</v>
      </c>
      <c r="AA186" s="52" t="str">
        <f t="shared" si="10"/>
        <v>*</v>
      </c>
      <c r="AB186" s="52" t="str">
        <f t="shared" si="10"/>
        <v>*</v>
      </c>
      <c r="AC186" s="52" t="str">
        <f t="shared" si="10"/>
        <v>*</v>
      </c>
      <c r="AD186" s="52" t="str">
        <f t="shared" si="10"/>
        <v>*</v>
      </c>
      <c r="AE186" s="52" t="str">
        <f t="shared" si="10"/>
        <v>*</v>
      </c>
      <c r="AF186" s="52" t="str">
        <f t="shared" si="10"/>
        <v>*</v>
      </c>
      <c r="AG186" s="52" t="str">
        <f t="shared" si="10"/>
        <v>*</v>
      </c>
      <c r="AH186" s="52" t="str">
        <f t="shared" si="10"/>
        <v>*</v>
      </c>
      <c r="AI186" s="52" t="str">
        <f t="shared" si="10"/>
        <v>*</v>
      </c>
    </row>
    <row r="187" spans="1:35" ht="14.25" hidden="1" customHeight="1">
      <c r="A187" s="151"/>
      <c r="B187" s="79" t="s">
        <v>304</v>
      </c>
      <c r="C187" s="80" t="s">
        <v>305</v>
      </c>
      <c r="D187" s="52" t="str">
        <f t="shared" si="9"/>
        <v>*</v>
      </c>
      <c r="E187" s="52" t="str">
        <f t="shared" si="10"/>
        <v>*</v>
      </c>
      <c r="F187" s="52" t="str">
        <f t="shared" si="10"/>
        <v>*</v>
      </c>
      <c r="G187" s="52" t="str">
        <f t="shared" si="10"/>
        <v>*</v>
      </c>
      <c r="H187" s="52" t="str">
        <f t="shared" si="10"/>
        <v>*</v>
      </c>
      <c r="I187" s="52" t="str">
        <f t="shared" si="10"/>
        <v>*</v>
      </c>
      <c r="J187" s="52" t="str">
        <f t="shared" si="10"/>
        <v>*</v>
      </c>
      <c r="K187" s="52" t="str">
        <f t="shared" si="10"/>
        <v>*</v>
      </c>
      <c r="L187" s="52" t="str">
        <f t="shared" si="10"/>
        <v/>
      </c>
      <c r="M187" s="52" t="str">
        <f t="shared" si="10"/>
        <v/>
      </c>
      <c r="N187" s="52" t="str">
        <f t="shared" si="10"/>
        <v/>
      </c>
      <c r="O187" s="52" t="str">
        <f t="shared" si="10"/>
        <v/>
      </c>
      <c r="P187" s="52" t="str">
        <f t="shared" si="10"/>
        <v/>
      </c>
      <c r="Q187" s="52" t="str">
        <f t="shared" si="10"/>
        <v/>
      </c>
      <c r="R187" s="52" t="str">
        <f t="shared" si="10"/>
        <v/>
      </c>
      <c r="S187" s="52" t="str">
        <f t="shared" si="10"/>
        <v/>
      </c>
      <c r="T187" s="52" t="str">
        <f t="shared" si="10"/>
        <v/>
      </c>
      <c r="U187" s="52" t="str">
        <f t="shared" si="10"/>
        <v/>
      </c>
      <c r="V187" s="52" t="str">
        <f t="shared" si="10"/>
        <v/>
      </c>
      <c r="W187" s="52" t="str">
        <f t="shared" si="10"/>
        <v/>
      </c>
      <c r="X187" s="52" t="str">
        <f t="shared" si="10"/>
        <v/>
      </c>
      <c r="Y187" s="52" t="str">
        <f t="shared" ref="E187:AI195" si="11">IF(Y117=Y44,"","*")</f>
        <v/>
      </c>
      <c r="Z187" s="52" t="str">
        <f t="shared" si="11"/>
        <v/>
      </c>
      <c r="AA187" s="52" t="str">
        <f t="shared" si="11"/>
        <v/>
      </c>
      <c r="AB187" s="52" t="str">
        <f t="shared" si="11"/>
        <v>*</v>
      </c>
      <c r="AC187" s="52" t="str">
        <f t="shared" si="11"/>
        <v>*</v>
      </c>
      <c r="AD187" s="52" t="str">
        <f t="shared" si="11"/>
        <v>*</v>
      </c>
      <c r="AE187" s="52" t="str">
        <f t="shared" si="11"/>
        <v>*</v>
      </c>
      <c r="AF187" s="52" t="str">
        <f t="shared" si="11"/>
        <v>*</v>
      </c>
      <c r="AG187" s="52" t="str">
        <f t="shared" si="11"/>
        <v>*</v>
      </c>
      <c r="AH187" s="52" t="str">
        <f t="shared" si="11"/>
        <v>*</v>
      </c>
      <c r="AI187" s="52" t="str">
        <f t="shared" si="11"/>
        <v>*</v>
      </c>
    </row>
    <row r="188" spans="1:35" ht="14.25" hidden="1" customHeight="1">
      <c r="A188" s="106" t="s">
        <v>284</v>
      </c>
      <c r="B188" s="75" t="s">
        <v>296</v>
      </c>
      <c r="C188" s="76" t="s">
        <v>298</v>
      </c>
      <c r="D188" s="70" t="str">
        <f t="shared" si="9"/>
        <v>*</v>
      </c>
      <c r="E188" s="70" t="str">
        <f t="shared" si="11"/>
        <v>*</v>
      </c>
      <c r="F188" s="70" t="str">
        <f t="shared" si="11"/>
        <v>*</v>
      </c>
      <c r="G188" s="70" t="str">
        <f t="shared" si="11"/>
        <v>*</v>
      </c>
      <c r="H188" s="70" t="str">
        <f t="shared" si="11"/>
        <v>*</v>
      </c>
      <c r="I188" s="70" t="str">
        <f t="shared" si="11"/>
        <v>*</v>
      </c>
      <c r="J188" s="70" t="str">
        <f t="shared" si="11"/>
        <v>*</v>
      </c>
      <c r="K188" s="70" t="str">
        <f t="shared" si="11"/>
        <v>*</v>
      </c>
      <c r="L188" s="70" t="str">
        <f t="shared" si="11"/>
        <v>*</v>
      </c>
      <c r="M188" s="70" t="str">
        <f t="shared" si="11"/>
        <v>*</v>
      </c>
      <c r="N188" s="70" t="str">
        <f t="shared" si="11"/>
        <v>*</v>
      </c>
      <c r="O188" s="70" t="str">
        <f t="shared" si="11"/>
        <v>*</v>
      </c>
      <c r="P188" s="70" t="str">
        <f t="shared" si="11"/>
        <v>*</v>
      </c>
      <c r="Q188" s="70" t="str">
        <f t="shared" si="11"/>
        <v>*</v>
      </c>
      <c r="R188" s="70" t="str">
        <f t="shared" si="11"/>
        <v>*</v>
      </c>
      <c r="S188" s="70" t="str">
        <f t="shared" si="11"/>
        <v>*</v>
      </c>
      <c r="T188" s="70" t="str">
        <f t="shared" si="11"/>
        <v>*</v>
      </c>
      <c r="U188" s="70" t="str">
        <f t="shared" si="11"/>
        <v/>
      </c>
      <c r="V188" s="70" t="str">
        <f t="shared" si="11"/>
        <v>*</v>
      </c>
      <c r="W188" s="70" t="str">
        <f t="shared" si="11"/>
        <v>*</v>
      </c>
      <c r="X188" s="70" t="str">
        <f t="shared" si="11"/>
        <v/>
      </c>
      <c r="Y188" s="70" t="str">
        <f t="shared" si="11"/>
        <v>*</v>
      </c>
      <c r="Z188" s="70" t="str">
        <f t="shared" si="11"/>
        <v>*</v>
      </c>
      <c r="AA188" s="70" t="str">
        <f t="shared" si="11"/>
        <v>*</v>
      </c>
      <c r="AB188" s="70" t="str">
        <f t="shared" si="11"/>
        <v>*</v>
      </c>
      <c r="AC188" s="70" t="str">
        <f t="shared" si="11"/>
        <v>*</v>
      </c>
      <c r="AD188" s="70" t="str">
        <f t="shared" si="11"/>
        <v>*</v>
      </c>
      <c r="AE188" s="70" t="str">
        <f t="shared" si="11"/>
        <v>*</v>
      </c>
      <c r="AF188" s="70" t="str">
        <f t="shared" si="11"/>
        <v>*</v>
      </c>
      <c r="AG188" s="70" t="str">
        <f t="shared" si="11"/>
        <v>*</v>
      </c>
      <c r="AH188" s="70" t="str">
        <f t="shared" si="11"/>
        <v>*</v>
      </c>
      <c r="AI188" s="70" t="str">
        <f t="shared" si="11"/>
        <v>*</v>
      </c>
    </row>
    <row r="189" spans="1:35" ht="14.25" hidden="1" customHeight="1">
      <c r="A189" s="150" t="s">
        <v>213</v>
      </c>
      <c r="B189" s="77" t="s">
        <v>300</v>
      </c>
      <c r="C189" s="78" t="s">
        <v>302</v>
      </c>
      <c r="D189" s="52" t="str">
        <f t="shared" si="9"/>
        <v>*</v>
      </c>
      <c r="E189" s="52" t="str">
        <f t="shared" si="11"/>
        <v>*</v>
      </c>
      <c r="F189" s="52" t="str">
        <f t="shared" si="11"/>
        <v>*</v>
      </c>
      <c r="G189" s="52" t="str">
        <f t="shared" si="11"/>
        <v>*</v>
      </c>
      <c r="H189" s="52" t="str">
        <f t="shared" si="11"/>
        <v>*</v>
      </c>
      <c r="I189" s="52" t="str">
        <f t="shared" si="11"/>
        <v>*</v>
      </c>
      <c r="J189" s="52" t="str">
        <f t="shared" si="11"/>
        <v>*</v>
      </c>
      <c r="K189" s="52" t="str">
        <f t="shared" si="11"/>
        <v>*</v>
      </c>
      <c r="L189" s="52" t="str">
        <f t="shared" si="11"/>
        <v>*</v>
      </c>
      <c r="M189" s="52" t="str">
        <f t="shared" si="11"/>
        <v>*</v>
      </c>
      <c r="N189" s="52" t="str">
        <f t="shared" si="11"/>
        <v>*</v>
      </c>
      <c r="O189" s="52" t="str">
        <f t="shared" si="11"/>
        <v>*</v>
      </c>
      <c r="P189" s="52" t="str">
        <f t="shared" si="11"/>
        <v>*</v>
      </c>
      <c r="Q189" s="52" t="str">
        <f t="shared" si="11"/>
        <v>*</v>
      </c>
      <c r="R189" s="52" t="str">
        <f t="shared" si="11"/>
        <v>*</v>
      </c>
      <c r="S189" s="52" t="str">
        <f t="shared" si="11"/>
        <v>*</v>
      </c>
      <c r="T189" s="52" t="str">
        <f t="shared" si="11"/>
        <v>*</v>
      </c>
      <c r="U189" s="52" t="str">
        <f t="shared" si="11"/>
        <v/>
      </c>
      <c r="V189" s="52" t="str">
        <f t="shared" si="11"/>
        <v>*</v>
      </c>
      <c r="W189" s="52" t="str">
        <f t="shared" si="11"/>
        <v>*</v>
      </c>
      <c r="X189" s="52" t="str">
        <f t="shared" si="11"/>
        <v/>
      </c>
      <c r="Y189" s="52" t="str">
        <f t="shared" si="11"/>
        <v>*</v>
      </c>
      <c r="Z189" s="52" t="str">
        <f t="shared" si="11"/>
        <v>*</v>
      </c>
      <c r="AA189" s="52" t="str">
        <f t="shared" si="11"/>
        <v>*</v>
      </c>
      <c r="AB189" s="52" t="str">
        <f t="shared" si="11"/>
        <v>*</v>
      </c>
      <c r="AC189" s="52" t="str">
        <f t="shared" si="11"/>
        <v>*</v>
      </c>
      <c r="AD189" s="52" t="str">
        <f t="shared" si="11"/>
        <v>*</v>
      </c>
      <c r="AE189" s="52" t="str">
        <f t="shared" si="11"/>
        <v>*</v>
      </c>
      <c r="AF189" s="52" t="str">
        <f t="shared" si="11"/>
        <v>*</v>
      </c>
      <c r="AG189" s="52" t="str">
        <f t="shared" si="11"/>
        <v>*</v>
      </c>
      <c r="AH189" s="52" t="str">
        <f t="shared" si="11"/>
        <v>*</v>
      </c>
      <c r="AI189" s="52" t="str">
        <f t="shared" si="11"/>
        <v>*</v>
      </c>
    </row>
    <row r="190" spans="1:35" ht="14.25" hidden="1" customHeight="1">
      <c r="A190" s="151"/>
      <c r="B190" s="79" t="s">
        <v>304</v>
      </c>
      <c r="C190" s="80" t="s">
        <v>305</v>
      </c>
      <c r="D190" s="52" t="str">
        <f t="shared" si="9"/>
        <v>*</v>
      </c>
      <c r="E190" s="52" t="str">
        <f t="shared" si="11"/>
        <v>*</v>
      </c>
      <c r="F190" s="52" t="str">
        <f t="shared" si="11"/>
        <v>*</v>
      </c>
      <c r="G190" s="52" t="str">
        <f t="shared" si="11"/>
        <v>*</v>
      </c>
      <c r="H190" s="52" t="str">
        <f t="shared" si="11"/>
        <v>*</v>
      </c>
      <c r="I190" s="52" t="str">
        <f t="shared" si="11"/>
        <v>*</v>
      </c>
      <c r="J190" s="52" t="str">
        <f t="shared" si="11"/>
        <v>*</v>
      </c>
      <c r="K190" s="52" t="str">
        <f t="shared" si="11"/>
        <v>*</v>
      </c>
      <c r="L190" s="52" t="str">
        <f t="shared" si="11"/>
        <v>*</v>
      </c>
      <c r="M190" s="52" t="str">
        <f t="shared" si="11"/>
        <v/>
      </c>
      <c r="N190" s="52" t="str">
        <f t="shared" si="11"/>
        <v>*</v>
      </c>
      <c r="O190" s="52" t="str">
        <f t="shared" si="11"/>
        <v>*</v>
      </c>
      <c r="P190" s="52" t="str">
        <f t="shared" si="11"/>
        <v>*</v>
      </c>
      <c r="Q190" s="52" t="str">
        <f t="shared" si="11"/>
        <v>*</v>
      </c>
      <c r="R190" s="52" t="str">
        <f t="shared" si="11"/>
        <v>*</v>
      </c>
      <c r="S190" s="52" t="str">
        <f t="shared" si="11"/>
        <v>*</v>
      </c>
      <c r="T190" s="52" t="str">
        <f t="shared" si="11"/>
        <v/>
      </c>
      <c r="U190" s="52" t="str">
        <f t="shared" si="11"/>
        <v/>
      </c>
      <c r="V190" s="52" t="str">
        <f t="shared" si="11"/>
        <v/>
      </c>
      <c r="W190" s="52" t="str">
        <f t="shared" si="11"/>
        <v/>
      </c>
      <c r="X190" s="52" t="str">
        <f t="shared" si="11"/>
        <v/>
      </c>
      <c r="Y190" s="52" t="str">
        <f t="shared" si="11"/>
        <v/>
      </c>
      <c r="Z190" s="52" t="str">
        <f t="shared" si="11"/>
        <v/>
      </c>
      <c r="AA190" s="52" t="str">
        <f t="shared" si="11"/>
        <v/>
      </c>
      <c r="AB190" s="52" t="str">
        <f t="shared" si="11"/>
        <v/>
      </c>
      <c r="AC190" s="52" t="str">
        <f t="shared" si="11"/>
        <v/>
      </c>
      <c r="AD190" s="52" t="str">
        <f t="shared" si="11"/>
        <v/>
      </c>
      <c r="AE190" s="52" t="str">
        <f t="shared" si="11"/>
        <v>*</v>
      </c>
      <c r="AF190" s="52" t="str">
        <f t="shared" si="11"/>
        <v/>
      </c>
      <c r="AG190" s="52" t="str">
        <f t="shared" si="11"/>
        <v>*</v>
      </c>
      <c r="AH190" s="52" t="str">
        <f t="shared" si="11"/>
        <v>*</v>
      </c>
      <c r="AI190" s="52" t="str">
        <f t="shared" si="11"/>
        <v>*</v>
      </c>
    </row>
    <row r="191" spans="1:35" ht="14.25" hidden="1" customHeight="1">
      <c r="A191" s="106" t="s">
        <v>285</v>
      </c>
      <c r="B191" s="75" t="s">
        <v>296</v>
      </c>
      <c r="C191" s="76" t="s">
        <v>298</v>
      </c>
      <c r="D191" s="70" t="str">
        <f t="shared" si="9"/>
        <v>*</v>
      </c>
      <c r="E191" s="70" t="str">
        <f t="shared" si="11"/>
        <v>*</v>
      </c>
      <c r="F191" s="70" t="str">
        <f t="shared" si="11"/>
        <v>*</v>
      </c>
      <c r="G191" s="70" t="str">
        <f t="shared" si="11"/>
        <v>*</v>
      </c>
      <c r="H191" s="70" t="str">
        <f t="shared" si="11"/>
        <v>*</v>
      </c>
      <c r="I191" s="70" t="str">
        <f t="shared" si="11"/>
        <v>*</v>
      </c>
      <c r="J191" s="70" t="str">
        <f t="shared" si="11"/>
        <v>*</v>
      </c>
      <c r="K191" s="70" t="str">
        <f t="shared" si="11"/>
        <v>*</v>
      </c>
      <c r="L191" s="70" t="str">
        <f t="shared" si="11"/>
        <v>*</v>
      </c>
      <c r="M191" s="70" t="str">
        <f t="shared" si="11"/>
        <v>*</v>
      </c>
      <c r="N191" s="70" t="str">
        <f t="shared" si="11"/>
        <v>*</v>
      </c>
      <c r="O191" s="70" t="str">
        <f t="shared" si="11"/>
        <v>*</v>
      </c>
      <c r="P191" s="70" t="str">
        <f t="shared" si="11"/>
        <v>*</v>
      </c>
      <c r="Q191" s="70" t="str">
        <f t="shared" si="11"/>
        <v>*</v>
      </c>
      <c r="R191" s="70" t="str">
        <f t="shared" si="11"/>
        <v>*</v>
      </c>
      <c r="S191" s="70" t="str">
        <f t="shared" si="11"/>
        <v>*</v>
      </c>
      <c r="T191" s="70" t="str">
        <f t="shared" si="11"/>
        <v>*</v>
      </c>
      <c r="U191" s="70" t="str">
        <f t="shared" si="11"/>
        <v>*</v>
      </c>
      <c r="V191" s="70" t="str">
        <f t="shared" si="11"/>
        <v>*</v>
      </c>
      <c r="W191" s="70" t="str">
        <f t="shared" si="11"/>
        <v>*</v>
      </c>
      <c r="X191" s="70" t="str">
        <f t="shared" si="11"/>
        <v>*</v>
      </c>
      <c r="Y191" s="70" t="str">
        <f t="shared" si="11"/>
        <v>*</v>
      </c>
      <c r="Z191" s="70" t="str">
        <f t="shared" si="11"/>
        <v>*</v>
      </c>
      <c r="AA191" s="70" t="str">
        <f t="shared" si="11"/>
        <v>*</v>
      </c>
      <c r="AB191" s="70" t="str">
        <f t="shared" si="11"/>
        <v>*</v>
      </c>
      <c r="AC191" s="70" t="str">
        <f t="shared" si="11"/>
        <v>*</v>
      </c>
      <c r="AD191" s="70" t="str">
        <f t="shared" si="11"/>
        <v>*</v>
      </c>
      <c r="AE191" s="70" t="str">
        <f t="shared" si="11"/>
        <v>*</v>
      </c>
      <c r="AF191" s="70" t="str">
        <f t="shared" si="11"/>
        <v>*</v>
      </c>
      <c r="AG191" s="70" t="str">
        <f t="shared" si="11"/>
        <v>*</v>
      </c>
      <c r="AH191" s="70" t="str">
        <f t="shared" si="11"/>
        <v>*</v>
      </c>
      <c r="AI191" s="70" t="str">
        <f t="shared" si="11"/>
        <v>*</v>
      </c>
    </row>
    <row r="192" spans="1:35" ht="14.25" hidden="1" customHeight="1">
      <c r="A192" s="150" t="s">
        <v>214</v>
      </c>
      <c r="B192" s="77" t="s">
        <v>300</v>
      </c>
      <c r="C192" s="78" t="s">
        <v>302</v>
      </c>
      <c r="D192" s="52" t="str">
        <f t="shared" si="9"/>
        <v>*</v>
      </c>
      <c r="E192" s="52" t="str">
        <f t="shared" si="11"/>
        <v>*</v>
      </c>
      <c r="F192" s="52" t="str">
        <f t="shared" si="11"/>
        <v>*</v>
      </c>
      <c r="G192" s="52" t="str">
        <f t="shared" si="11"/>
        <v>*</v>
      </c>
      <c r="H192" s="52" t="str">
        <f t="shared" si="11"/>
        <v>*</v>
      </c>
      <c r="I192" s="52" t="str">
        <f t="shared" si="11"/>
        <v>*</v>
      </c>
      <c r="J192" s="52" t="str">
        <f t="shared" si="11"/>
        <v>*</v>
      </c>
      <c r="K192" s="52" t="str">
        <f t="shared" si="11"/>
        <v>*</v>
      </c>
      <c r="L192" s="52" t="str">
        <f t="shared" si="11"/>
        <v>*</v>
      </c>
      <c r="M192" s="52" t="str">
        <f t="shared" si="11"/>
        <v>*</v>
      </c>
      <c r="N192" s="52" t="str">
        <f t="shared" si="11"/>
        <v>*</v>
      </c>
      <c r="O192" s="52" t="str">
        <f t="shared" si="11"/>
        <v>*</v>
      </c>
      <c r="P192" s="52" t="str">
        <f t="shared" si="11"/>
        <v>*</v>
      </c>
      <c r="Q192" s="52" t="str">
        <f t="shared" si="11"/>
        <v>*</v>
      </c>
      <c r="R192" s="52" t="str">
        <f t="shared" si="11"/>
        <v>*</v>
      </c>
      <c r="S192" s="52" t="str">
        <f t="shared" si="11"/>
        <v>*</v>
      </c>
      <c r="T192" s="52" t="str">
        <f t="shared" si="11"/>
        <v>*</v>
      </c>
      <c r="U192" s="52" t="str">
        <f t="shared" si="11"/>
        <v>*</v>
      </c>
      <c r="V192" s="52" t="str">
        <f t="shared" si="11"/>
        <v>*</v>
      </c>
      <c r="W192" s="52" t="str">
        <f t="shared" si="11"/>
        <v>*</v>
      </c>
      <c r="X192" s="52" t="str">
        <f t="shared" si="11"/>
        <v>*</v>
      </c>
      <c r="Y192" s="52" t="str">
        <f t="shared" si="11"/>
        <v>*</v>
      </c>
      <c r="Z192" s="52" t="str">
        <f t="shared" si="11"/>
        <v>*</v>
      </c>
      <c r="AA192" s="52" t="str">
        <f t="shared" si="11"/>
        <v>*</v>
      </c>
      <c r="AB192" s="52" t="str">
        <f t="shared" si="11"/>
        <v>*</v>
      </c>
      <c r="AC192" s="52" t="str">
        <f t="shared" si="11"/>
        <v>*</v>
      </c>
      <c r="AD192" s="52" t="str">
        <f t="shared" si="11"/>
        <v>*</v>
      </c>
      <c r="AE192" s="52" t="str">
        <f t="shared" si="11"/>
        <v>*</v>
      </c>
      <c r="AF192" s="52" t="str">
        <f t="shared" si="11"/>
        <v>*</v>
      </c>
      <c r="AG192" s="52" t="str">
        <f t="shared" si="11"/>
        <v>*</v>
      </c>
      <c r="AH192" s="52" t="str">
        <f t="shared" si="11"/>
        <v>*</v>
      </c>
      <c r="AI192" s="52" t="str">
        <f t="shared" si="11"/>
        <v>*</v>
      </c>
    </row>
    <row r="193" spans="1:35" ht="14.25" hidden="1" customHeight="1">
      <c r="A193" s="151"/>
      <c r="B193" s="79" t="s">
        <v>304</v>
      </c>
      <c r="C193" s="80" t="s">
        <v>305</v>
      </c>
      <c r="D193" s="52" t="str">
        <f t="shared" si="9"/>
        <v>*</v>
      </c>
      <c r="E193" s="52" t="str">
        <f t="shared" si="11"/>
        <v>*</v>
      </c>
      <c r="F193" s="52" t="str">
        <f t="shared" si="11"/>
        <v>*</v>
      </c>
      <c r="G193" s="52" t="str">
        <f t="shared" si="11"/>
        <v>*</v>
      </c>
      <c r="H193" s="52" t="str">
        <f t="shared" si="11"/>
        <v>*</v>
      </c>
      <c r="I193" s="52" t="str">
        <f t="shared" si="11"/>
        <v>*</v>
      </c>
      <c r="J193" s="52" t="str">
        <f t="shared" si="11"/>
        <v>*</v>
      </c>
      <c r="K193" s="52" t="str">
        <f t="shared" si="11"/>
        <v>*</v>
      </c>
      <c r="L193" s="52" t="str">
        <f t="shared" si="11"/>
        <v/>
      </c>
      <c r="M193" s="52" t="str">
        <f t="shared" si="11"/>
        <v/>
      </c>
      <c r="N193" s="52" t="str">
        <f t="shared" si="11"/>
        <v/>
      </c>
      <c r="O193" s="52" t="str">
        <f t="shared" si="11"/>
        <v/>
      </c>
      <c r="P193" s="52" t="str">
        <f t="shared" si="11"/>
        <v/>
      </c>
      <c r="Q193" s="52" t="str">
        <f t="shared" si="11"/>
        <v/>
      </c>
      <c r="R193" s="52" t="str">
        <f t="shared" si="11"/>
        <v/>
      </c>
      <c r="S193" s="52" t="str">
        <f t="shared" si="11"/>
        <v/>
      </c>
      <c r="T193" s="52" t="str">
        <f t="shared" si="11"/>
        <v/>
      </c>
      <c r="U193" s="52" t="str">
        <f t="shared" si="11"/>
        <v/>
      </c>
      <c r="V193" s="52" t="str">
        <f t="shared" si="11"/>
        <v/>
      </c>
      <c r="W193" s="52" t="str">
        <f t="shared" si="11"/>
        <v/>
      </c>
      <c r="X193" s="52" t="str">
        <f t="shared" si="11"/>
        <v/>
      </c>
      <c r="Y193" s="52" t="str">
        <f t="shared" si="11"/>
        <v/>
      </c>
      <c r="Z193" s="52" t="str">
        <f t="shared" si="11"/>
        <v/>
      </c>
      <c r="AA193" s="52" t="str">
        <f t="shared" si="11"/>
        <v/>
      </c>
      <c r="AB193" s="52" t="str">
        <f t="shared" si="11"/>
        <v>*</v>
      </c>
      <c r="AC193" s="52" t="str">
        <f t="shared" si="11"/>
        <v>*</v>
      </c>
      <c r="AD193" s="52" t="str">
        <f t="shared" si="11"/>
        <v>*</v>
      </c>
      <c r="AE193" s="52" t="str">
        <f t="shared" si="11"/>
        <v>*</v>
      </c>
      <c r="AF193" s="52" t="str">
        <f t="shared" si="11"/>
        <v>*</v>
      </c>
      <c r="AG193" s="52" t="str">
        <f t="shared" si="11"/>
        <v/>
      </c>
      <c r="AH193" s="52" t="str">
        <f t="shared" si="11"/>
        <v>*</v>
      </c>
      <c r="AI193" s="52" t="str">
        <f t="shared" si="11"/>
        <v>*</v>
      </c>
    </row>
    <row r="194" spans="1:35" ht="14.25" hidden="1" customHeight="1">
      <c r="A194" s="106" t="s">
        <v>286</v>
      </c>
      <c r="B194" s="75" t="s">
        <v>296</v>
      </c>
      <c r="C194" s="76" t="s">
        <v>298</v>
      </c>
      <c r="D194" s="70" t="str">
        <f t="shared" si="9"/>
        <v>*</v>
      </c>
      <c r="E194" s="70" t="str">
        <f t="shared" si="11"/>
        <v>*</v>
      </c>
      <c r="F194" s="70" t="str">
        <f t="shared" si="11"/>
        <v>*</v>
      </c>
      <c r="G194" s="70" t="str">
        <f t="shared" si="11"/>
        <v>*</v>
      </c>
      <c r="H194" s="70" t="str">
        <f t="shared" si="11"/>
        <v>*</v>
      </c>
      <c r="I194" s="70" t="str">
        <f t="shared" si="11"/>
        <v>*</v>
      </c>
      <c r="J194" s="70" t="str">
        <f t="shared" si="11"/>
        <v>*</v>
      </c>
      <c r="K194" s="70" t="str">
        <f t="shared" si="11"/>
        <v>*</v>
      </c>
      <c r="L194" s="70" t="str">
        <f t="shared" si="11"/>
        <v>*</v>
      </c>
      <c r="M194" s="70" t="str">
        <f t="shared" si="11"/>
        <v>*</v>
      </c>
      <c r="N194" s="70" t="str">
        <f t="shared" si="11"/>
        <v>*</v>
      </c>
      <c r="O194" s="70" t="str">
        <f t="shared" si="11"/>
        <v>*</v>
      </c>
      <c r="P194" s="70" t="str">
        <f t="shared" si="11"/>
        <v>*</v>
      </c>
      <c r="Q194" s="70" t="str">
        <f t="shared" si="11"/>
        <v>*</v>
      </c>
      <c r="R194" s="70" t="str">
        <f t="shared" si="11"/>
        <v>*</v>
      </c>
      <c r="S194" s="70" t="str">
        <f t="shared" si="11"/>
        <v>*</v>
      </c>
      <c r="T194" s="70" t="str">
        <f t="shared" si="11"/>
        <v>*</v>
      </c>
      <c r="U194" s="70" t="str">
        <f t="shared" si="11"/>
        <v>*</v>
      </c>
      <c r="V194" s="70" t="str">
        <f t="shared" si="11"/>
        <v>*</v>
      </c>
      <c r="W194" s="70" t="str">
        <f t="shared" si="11"/>
        <v>*</v>
      </c>
      <c r="X194" s="70" t="str">
        <f t="shared" si="11"/>
        <v>*</v>
      </c>
      <c r="Y194" s="70" t="str">
        <f t="shared" si="11"/>
        <v>*</v>
      </c>
      <c r="Z194" s="70" t="str">
        <f t="shared" si="11"/>
        <v>*</v>
      </c>
      <c r="AA194" s="70" t="str">
        <f t="shared" si="11"/>
        <v>*</v>
      </c>
      <c r="AB194" s="70" t="str">
        <f t="shared" si="11"/>
        <v>*</v>
      </c>
      <c r="AC194" s="70" t="str">
        <f t="shared" si="11"/>
        <v>*</v>
      </c>
      <c r="AD194" s="70" t="str">
        <f t="shared" si="11"/>
        <v>*</v>
      </c>
      <c r="AE194" s="70" t="str">
        <f t="shared" si="11"/>
        <v>*</v>
      </c>
      <c r="AF194" s="70" t="str">
        <f t="shared" si="11"/>
        <v>*</v>
      </c>
      <c r="AG194" s="70" t="str">
        <f t="shared" si="11"/>
        <v>*</v>
      </c>
      <c r="AH194" s="70" t="str">
        <f t="shared" si="11"/>
        <v>*</v>
      </c>
      <c r="AI194" s="70" t="str">
        <f t="shared" si="11"/>
        <v>*</v>
      </c>
    </row>
    <row r="195" spans="1:35" ht="14.25" hidden="1" customHeight="1">
      <c r="A195" s="150" t="s">
        <v>215</v>
      </c>
      <c r="B195" s="77" t="s">
        <v>300</v>
      </c>
      <c r="C195" s="78" t="s">
        <v>302</v>
      </c>
      <c r="D195" s="52" t="str">
        <f t="shared" si="9"/>
        <v>*</v>
      </c>
      <c r="E195" s="52" t="str">
        <f t="shared" si="11"/>
        <v>*</v>
      </c>
      <c r="F195" s="52" t="str">
        <f t="shared" si="11"/>
        <v>*</v>
      </c>
      <c r="G195" s="52" t="str">
        <f t="shared" si="11"/>
        <v>*</v>
      </c>
      <c r="H195" s="52" t="str">
        <f t="shared" si="11"/>
        <v>*</v>
      </c>
      <c r="I195" s="52" t="str">
        <f t="shared" si="11"/>
        <v>*</v>
      </c>
      <c r="J195" s="52" t="str">
        <f t="shared" si="11"/>
        <v>*</v>
      </c>
      <c r="K195" s="52" t="str">
        <f t="shared" si="11"/>
        <v>*</v>
      </c>
      <c r="L195" s="52" t="str">
        <f t="shared" si="11"/>
        <v>*</v>
      </c>
      <c r="M195" s="52" t="str">
        <f t="shared" si="11"/>
        <v>*</v>
      </c>
      <c r="N195" s="52" t="str">
        <f t="shared" si="11"/>
        <v>*</v>
      </c>
      <c r="O195" s="52" t="str">
        <f t="shared" si="11"/>
        <v>*</v>
      </c>
      <c r="P195" s="52" t="str">
        <f t="shared" si="11"/>
        <v>*</v>
      </c>
      <c r="Q195" s="52" t="str">
        <f t="shared" si="11"/>
        <v>*</v>
      </c>
      <c r="R195" s="52" t="str">
        <f t="shared" si="11"/>
        <v>*</v>
      </c>
      <c r="S195" s="52" t="str">
        <f t="shared" si="11"/>
        <v>*</v>
      </c>
      <c r="T195" s="52" t="str">
        <f t="shared" si="11"/>
        <v>*</v>
      </c>
      <c r="U195" s="52" t="str">
        <f t="shared" si="11"/>
        <v>*</v>
      </c>
      <c r="V195" s="52" t="str">
        <f t="shared" si="11"/>
        <v>*</v>
      </c>
      <c r="W195" s="52" t="str">
        <f t="shared" si="11"/>
        <v>*</v>
      </c>
      <c r="X195" s="52" t="str">
        <f t="shared" si="11"/>
        <v>*</v>
      </c>
      <c r="Y195" s="52" t="str">
        <f t="shared" si="11"/>
        <v>*</v>
      </c>
      <c r="Z195" s="52" t="str">
        <f t="shared" si="11"/>
        <v>*</v>
      </c>
      <c r="AA195" s="52" t="str">
        <f t="shared" si="11"/>
        <v>*</v>
      </c>
      <c r="AB195" s="52" t="str">
        <f t="shared" si="11"/>
        <v>*</v>
      </c>
      <c r="AC195" s="52" t="str">
        <f t="shared" si="11"/>
        <v>*</v>
      </c>
      <c r="AD195" s="52" t="str">
        <f t="shared" si="11"/>
        <v>*</v>
      </c>
      <c r="AE195" s="52" t="str">
        <f t="shared" si="11"/>
        <v>*</v>
      </c>
      <c r="AF195" s="52" t="str">
        <f t="shared" ref="AF195:AI205" si="12">IF(AF125=AF52,"","*")</f>
        <v>*</v>
      </c>
      <c r="AG195" s="52" t="str">
        <f t="shared" si="12"/>
        <v>*</v>
      </c>
      <c r="AH195" s="52" t="str">
        <f t="shared" si="12"/>
        <v>*</v>
      </c>
      <c r="AI195" s="52" t="str">
        <f t="shared" si="12"/>
        <v>*</v>
      </c>
    </row>
    <row r="196" spans="1:35" ht="14.25" hidden="1" customHeight="1">
      <c r="A196" s="151"/>
      <c r="B196" s="79" t="s">
        <v>304</v>
      </c>
      <c r="C196" s="80" t="s">
        <v>305</v>
      </c>
      <c r="D196" s="52" t="str">
        <f t="shared" si="9"/>
        <v>*</v>
      </c>
      <c r="E196" s="52" t="str">
        <f t="shared" si="9"/>
        <v>*</v>
      </c>
      <c r="F196" s="52" t="str">
        <f t="shared" si="9"/>
        <v>*</v>
      </c>
      <c r="G196" s="52" t="str">
        <f t="shared" si="9"/>
        <v>*</v>
      </c>
      <c r="H196" s="52" t="str">
        <f t="shared" si="9"/>
        <v>*</v>
      </c>
      <c r="I196" s="52" t="str">
        <f t="shared" si="9"/>
        <v>*</v>
      </c>
      <c r="J196" s="52" t="str">
        <f t="shared" si="9"/>
        <v>*</v>
      </c>
      <c r="K196" s="52" t="str">
        <f t="shared" si="9"/>
        <v>*</v>
      </c>
      <c r="L196" s="52" t="str">
        <f t="shared" si="9"/>
        <v/>
      </c>
      <c r="M196" s="52" t="str">
        <f t="shared" si="9"/>
        <v/>
      </c>
      <c r="N196" s="52" t="str">
        <f t="shared" si="9"/>
        <v/>
      </c>
      <c r="O196" s="52" t="str">
        <f t="shared" si="9"/>
        <v>*</v>
      </c>
      <c r="P196" s="52" t="str">
        <f t="shared" si="9"/>
        <v>*</v>
      </c>
      <c r="Q196" s="52" t="str">
        <f t="shared" si="9"/>
        <v/>
      </c>
      <c r="R196" s="52" t="str">
        <f t="shared" si="9"/>
        <v>*</v>
      </c>
      <c r="S196" s="52" t="str">
        <f t="shared" si="9"/>
        <v>*</v>
      </c>
      <c r="T196" s="52" t="str">
        <f t="shared" ref="T196:AE196" si="13">IF(T126=T53,"","*")</f>
        <v/>
      </c>
      <c r="U196" s="52" t="str">
        <f t="shared" si="13"/>
        <v/>
      </c>
      <c r="V196" s="52" t="str">
        <f t="shared" si="13"/>
        <v/>
      </c>
      <c r="W196" s="52" t="str">
        <f t="shared" si="13"/>
        <v/>
      </c>
      <c r="X196" s="52" t="str">
        <f t="shared" si="13"/>
        <v/>
      </c>
      <c r="Y196" s="52" t="str">
        <f t="shared" si="13"/>
        <v/>
      </c>
      <c r="Z196" s="52" t="str">
        <f t="shared" si="13"/>
        <v/>
      </c>
      <c r="AA196" s="52" t="str">
        <f t="shared" si="13"/>
        <v/>
      </c>
      <c r="AB196" s="52" t="str">
        <f t="shared" si="13"/>
        <v>*</v>
      </c>
      <c r="AC196" s="52" t="str">
        <f t="shared" si="13"/>
        <v>*</v>
      </c>
      <c r="AD196" s="52" t="str">
        <f t="shared" si="13"/>
        <v>*</v>
      </c>
      <c r="AE196" s="52" t="str">
        <f t="shared" si="13"/>
        <v>*</v>
      </c>
      <c r="AF196" s="52" t="str">
        <f t="shared" si="12"/>
        <v>*</v>
      </c>
      <c r="AG196" s="52" t="str">
        <f t="shared" si="12"/>
        <v>*</v>
      </c>
      <c r="AH196" s="52" t="str">
        <f t="shared" si="12"/>
        <v>*</v>
      </c>
      <c r="AI196" s="52" t="str">
        <f t="shared" si="12"/>
        <v>*</v>
      </c>
    </row>
    <row r="197" spans="1:35" ht="14.25" hidden="1" customHeight="1">
      <c r="A197" s="106" t="s">
        <v>287</v>
      </c>
      <c r="B197" s="75" t="s">
        <v>296</v>
      </c>
      <c r="C197" s="76" t="s">
        <v>298</v>
      </c>
      <c r="D197" s="70" t="str">
        <f t="shared" ref="D197:AE206" si="14">IF(D127=D54,"","*")</f>
        <v>*</v>
      </c>
      <c r="E197" s="70" t="str">
        <f t="shared" si="14"/>
        <v>*</v>
      </c>
      <c r="F197" s="70" t="str">
        <f t="shared" si="14"/>
        <v>*</v>
      </c>
      <c r="G197" s="70" t="str">
        <f t="shared" si="14"/>
        <v>*</v>
      </c>
      <c r="H197" s="70" t="str">
        <f t="shared" si="14"/>
        <v>*</v>
      </c>
      <c r="I197" s="70" t="str">
        <f t="shared" si="14"/>
        <v>*</v>
      </c>
      <c r="J197" s="70" t="str">
        <f t="shared" si="14"/>
        <v>*</v>
      </c>
      <c r="K197" s="70" t="str">
        <f t="shared" si="14"/>
        <v>*</v>
      </c>
      <c r="L197" s="70" t="str">
        <f t="shared" si="14"/>
        <v>*</v>
      </c>
      <c r="M197" s="70" t="str">
        <f t="shared" si="14"/>
        <v>*</v>
      </c>
      <c r="N197" s="70" t="str">
        <f t="shared" si="14"/>
        <v>*</v>
      </c>
      <c r="O197" s="70" t="str">
        <f t="shared" si="14"/>
        <v>*</v>
      </c>
      <c r="P197" s="70" t="str">
        <f t="shared" si="14"/>
        <v>*</v>
      </c>
      <c r="Q197" s="70" t="str">
        <f t="shared" si="14"/>
        <v>*</v>
      </c>
      <c r="R197" s="70" t="str">
        <f t="shared" si="14"/>
        <v>*</v>
      </c>
      <c r="S197" s="70" t="str">
        <f t="shared" si="14"/>
        <v>*</v>
      </c>
      <c r="T197" s="70" t="str">
        <f t="shared" si="14"/>
        <v>*</v>
      </c>
      <c r="U197" s="70" t="str">
        <f t="shared" si="14"/>
        <v>*</v>
      </c>
      <c r="V197" s="70" t="str">
        <f t="shared" si="14"/>
        <v>*</v>
      </c>
      <c r="W197" s="70" t="str">
        <f t="shared" si="14"/>
        <v>*</v>
      </c>
      <c r="X197" s="70" t="str">
        <f t="shared" si="14"/>
        <v>*</v>
      </c>
      <c r="Y197" s="70" t="str">
        <f t="shared" si="14"/>
        <v>*</v>
      </c>
      <c r="Z197" s="70" t="str">
        <f t="shared" si="14"/>
        <v>*</v>
      </c>
      <c r="AA197" s="70" t="str">
        <f t="shared" si="14"/>
        <v>*</v>
      </c>
      <c r="AB197" s="70" t="str">
        <f t="shared" si="14"/>
        <v>*</v>
      </c>
      <c r="AC197" s="70" t="str">
        <f t="shared" si="14"/>
        <v>*</v>
      </c>
      <c r="AD197" s="70" t="str">
        <f t="shared" si="14"/>
        <v>*</v>
      </c>
      <c r="AE197" s="70" t="str">
        <f t="shared" si="14"/>
        <v>*</v>
      </c>
      <c r="AF197" s="70" t="str">
        <f t="shared" si="12"/>
        <v>*</v>
      </c>
      <c r="AG197" s="70" t="str">
        <f t="shared" si="12"/>
        <v>*</v>
      </c>
      <c r="AH197" s="70" t="str">
        <f t="shared" si="12"/>
        <v>*</v>
      </c>
      <c r="AI197" s="70" t="str">
        <f t="shared" si="12"/>
        <v>*</v>
      </c>
    </row>
    <row r="198" spans="1:35" ht="14.25" hidden="1" customHeight="1">
      <c r="A198" s="150" t="s">
        <v>216</v>
      </c>
      <c r="B198" s="77" t="s">
        <v>300</v>
      </c>
      <c r="C198" s="78" t="s">
        <v>302</v>
      </c>
      <c r="D198" s="52" t="str">
        <f t="shared" si="14"/>
        <v>*</v>
      </c>
      <c r="E198" s="52" t="str">
        <f t="shared" si="14"/>
        <v>*</v>
      </c>
      <c r="F198" s="52" t="str">
        <f t="shared" si="14"/>
        <v>*</v>
      </c>
      <c r="G198" s="52" t="str">
        <f t="shared" si="14"/>
        <v>*</v>
      </c>
      <c r="H198" s="52" t="str">
        <f t="shared" si="14"/>
        <v>*</v>
      </c>
      <c r="I198" s="52" t="str">
        <f t="shared" si="14"/>
        <v>*</v>
      </c>
      <c r="J198" s="52" t="str">
        <f t="shared" si="14"/>
        <v>*</v>
      </c>
      <c r="K198" s="52" t="str">
        <f t="shared" si="14"/>
        <v>*</v>
      </c>
      <c r="L198" s="52" t="str">
        <f t="shared" si="14"/>
        <v>*</v>
      </c>
      <c r="M198" s="52" t="str">
        <f t="shared" si="14"/>
        <v>*</v>
      </c>
      <c r="N198" s="52" t="str">
        <f t="shared" si="14"/>
        <v>*</v>
      </c>
      <c r="O198" s="52" t="str">
        <f t="shared" si="14"/>
        <v>*</v>
      </c>
      <c r="P198" s="52" t="str">
        <f t="shared" si="14"/>
        <v>*</v>
      </c>
      <c r="Q198" s="52" t="str">
        <f t="shared" si="14"/>
        <v>*</v>
      </c>
      <c r="R198" s="52" t="str">
        <f t="shared" si="14"/>
        <v>*</v>
      </c>
      <c r="S198" s="52" t="str">
        <f t="shared" si="14"/>
        <v>*</v>
      </c>
      <c r="T198" s="52" t="str">
        <f t="shared" si="14"/>
        <v>*</v>
      </c>
      <c r="U198" s="52" t="str">
        <f t="shared" si="14"/>
        <v>*</v>
      </c>
      <c r="V198" s="52" t="str">
        <f t="shared" si="14"/>
        <v>*</v>
      </c>
      <c r="W198" s="52" t="str">
        <f t="shared" si="14"/>
        <v>*</v>
      </c>
      <c r="X198" s="52" t="str">
        <f t="shared" si="14"/>
        <v>*</v>
      </c>
      <c r="Y198" s="52" t="str">
        <f t="shared" si="14"/>
        <v>*</v>
      </c>
      <c r="Z198" s="52" t="str">
        <f t="shared" si="14"/>
        <v>*</v>
      </c>
      <c r="AA198" s="52" t="str">
        <f t="shared" si="14"/>
        <v>*</v>
      </c>
      <c r="AB198" s="52" t="str">
        <f t="shared" si="14"/>
        <v>*</v>
      </c>
      <c r="AC198" s="52" t="str">
        <f t="shared" si="14"/>
        <v>*</v>
      </c>
      <c r="AD198" s="52" t="str">
        <f t="shared" si="14"/>
        <v>*</v>
      </c>
      <c r="AE198" s="52" t="str">
        <f t="shared" si="14"/>
        <v>*</v>
      </c>
      <c r="AF198" s="52" t="str">
        <f t="shared" si="12"/>
        <v>*</v>
      </c>
      <c r="AG198" s="52" t="str">
        <f t="shared" si="12"/>
        <v>*</v>
      </c>
      <c r="AH198" s="52" t="str">
        <f t="shared" si="12"/>
        <v>*</v>
      </c>
      <c r="AI198" s="52" t="str">
        <f t="shared" si="12"/>
        <v>*</v>
      </c>
    </row>
    <row r="199" spans="1:35" ht="14.25" hidden="1" customHeight="1">
      <c r="A199" s="151"/>
      <c r="B199" s="79" t="s">
        <v>304</v>
      </c>
      <c r="C199" s="80" t="s">
        <v>305</v>
      </c>
      <c r="D199" s="52" t="str">
        <f t="shared" si="14"/>
        <v>*</v>
      </c>
      <c r="E199" s="52" t="str">
        <f t="shared" si="14"/>
        <v>*</v>
      </c>
      <c r="F199" s="52" t="str">
        <f t="shared" si="14"/>
        <v>*</v>
      </c>
      <c r="G199" s="52" t="str">
        <f t="shared" si="14"/>
        <v>*</v>
      </c>
      <c r="H199" s="52" t="str">
        <f t="shared" si="14"/>
        <v>*</v>
      </c>
      <c r="I199" s="52" t="str">
        <f t="shared" si="14"/>
        <v>*</v>
      </c>
      <c r="J199" s="52" t="str">
        <f t="shared" si="14"/>
        <v>*</v>
      </c>
      <c r="K199" s="52" t="str">
        <f t="shared" si="14"/>
        <v>*</v>
      </c>
      <c r="L199" s="52" t="str">
        <f t="shared" si="14"/>
        <v/>
      </c>
      <c r="M199" s="52" t="str">
        <f t="shared" si="14"/>
        <v/>
      </c>
      <c r="N199" s="52" t="str">
        <f t="shared" si="14"/>
        <v/>
      </c>
      <c r="O199" s="52" t="str">
        <f t="shared" si="14"/>
        <v/>
      </c>
      <c r="P199" s="52" t="str">
        <f t="shared" si="14"/>
        <v/>
      </c>
      <c r="Q199" s="52" t="str">
        <f t="shared" si="14"/>
        <v/>
      </c>
      <c r="R199" s="52" t="str">
        <f t="shared" si="14"/>
        <v/>
      </c>
      <c r="S199" s="52" t="str">
        <f t="shared" si="14"/>
        <v/>
      </c>
      <c r="T199" s="52" t="str">
        <f t="shared" si="14"/>
        <v/>
      </c>
      <c r="U199" s="52" t="str">
        <f t="shared" si="14"/>
        <v/>
      </c>
      <c r="V199" s="52" t="str">
        <f t="shared" si="14"/>
        <v/>
      </c>
      <c r="W199" s="52" t="str">
        <f t="shared" si="14"/>
        <v/>
      </c>
      <c r="X199" s="52" t="str">
        <f t="shared" si="14"/>
        <v/>
      </c>
      <c r="Y199" s="52" t="str">
        <f t="shared" si="14"/>
        <v/>
      </c>
      <c r="Z199" s="52" t="str">
        <f t="shared" si="14"/>
        <v/>
      </c>
      <c r="AA199" s="52" t="str">
        <f t="shared" si="14"/>
        <v/>
      </c>
      <c r="AB199" s="52" t="str">
        <f t="shared" si="14"/>
        <v>*</v>
      </c>
      <c r="AC199" s="52" t="str">
        <f t="shared" si="14"/>
        <v>*</v>
      </c>
      <c r="AD199" s="52" t="str">
        <f t="shared" si="14"/>
        <v/>
      </c>
      <c r="AE199" s="52" t="str">
        <f t="shared" si="14"/>
        <v>*</v>
      </c>
      <c r="AF199" s="52" t="str">
        <f t="shared" si="12"/>
        <v>*</v>
      </c>
      <c r="AG199" s="52" t="str">
        <f t="shared" si="12"/>
        <v>*</v>
      </c>
      <c r="AH199" s="52" t="str">
        <f t="shared" si="12"/>
        <v>*</v>
      </c>
      <c r="AI199" s="52" t="str">
        <f t="shared" si="12"/>
        <v>*</v>
      </c>
    </row>
    <row r="200" spans="1:35" ht="14.25" hidden="1" customHeight="1">
      <c r="A200" s="106" t="s">
        <v>288</v>
      </c>
      <c r="B200" s="75" t="s">
        <v>296</v>
      </c>
      <c r="C200" s="76" t="s">
        <v>298</v>
      </c>
      <c r="D200" s="70" t="str">
        <f t="shared" si="14"/>
        <v>*</v>
      </c>
      <c r="E200" s="70" t="str">
        <f t="shared" si="14"/>
        <v>*</v>
      </c>
      <c r="F200" s="70" t="str">
        <f t="shared" si="14"/>
        <v>*</v>
      </c>
      <c r="G200" s="70" t="str">
        <f t="shared" si="14"/>
        <v>*</v>
      </c>
      <c r="H200" s="70" t="str">
        <f t="shared" si="14"/>
        <v>*</v>
      </c>
      <c r="I200" s="70" t="str">
        <f t="shared" si="14"/>
        <v>*</v>
      </c>
      <c r="J200" s="70" t="str">
        <f t="shared" si="14"/>
        <v>*</v>
      </c>
      <c r="K200" s="70" t="str">
        <f t="shared" si="14"/>
        <v>*</v>
      </c>
      <c r="L200" s="70" t="str">
        <f t="shared" si="14"/>
        <v>*</v>
      </c>
      <c r="M200" s="70" t="str">
        <f t="shared" si="14"/>
        <v>*</v>
      </c>
      <c r="N200" s="70" t="str">
        <f t="shared" si="14"/>
        <v>*</v>
      </c>
      <c r="O200" s="70" t="str">
        <f t="shared" si="14"/>
        <v>*</v>
      </c>
      <c r="P200" s="70" t="str">
        <f t="shared" si="14"/>
        <v>*</v>
      </c>
      <c r="Q200" s="70" t="str">
        <f t="shared" si="14"/>
        <v/>
      </c>
      <c r="R200" s="70" t="str">
        <f t="shared" si="14"/>
        <v/>
      </c>
      <c r="S200" s="70" t="str">
        <f t="shared" si="14"/>
        <v>*</v>
      </c>
      <c r="T200" s="70" t="str">
        <f t="shared" si="14"/>
        <v>*</v>
      </c>
      <c r="U200" s="70" t="str">
        <f t="shared" si="14"/>
        <v>*</v>
      </c>
      <c r="V200" s="70" t="str">
        <f t="shared" si="14"/>
        <v>*</v>
      </c>
      <c r="W200" s="70" t="str">
        <f t="shared" si="14"/>
        <v>*</v>
      </c>
      <c r="X200" s="70" t="str">
        <f t="shared" si="14"/>
        <v>*</v>
      </c>
      <c r="Y200" s="70" t="str">
        <f t="shared" si="14"/>
        <v>*</v>
      </c>
      <c r="Z200" s="70" t="str">
        <f t="shared" si="14"/>
        <v>*</v>
      </c>
      <c r="AA200" s="70" t="str">
        <f t="shared" si="14"/>
        <v>*</v>
      </c>
      <c r="AB200" s="70" t="str">
        <f t="shared" si="14"/>
        <v>*</v>
      </c>
      <c r="AC200" s="70" t="str">
        <f t="shared" si="14"/>
        <v>*</v>
      </c>
      <c r="AD200" s="70" t="str">
        <f t="shared" si="14"/>
        <v>*</v>
      </c>
      <c r="AE200" s="70" t="str">
        <f t="shared" si="14"/>
        <v>*</v>
      </c>
      <c r="AF200" s="70" t="str">
        <f t="shared" si="12"/>
        <v>*</v>
      </c>
      <c r="AG200" s="70" t="str">
        <f t="shared" si="12"/>
        <v>*</v>
      </c>
      <c r="AH200" s="70" t="str">
        <f t="shared" si="12"/>
        <v>*</v>
      </c>
      <c r="AI200" s="70" t="str">
        <f t="shared" si="12"/>
        <v>*</v>
      </c>
    </row>
    <row r="201" spans="1:35" ht="14.25" hidden="1" customHeight="1">
      <c r="A201" s="150" t="s">
        <v>217</v>
      </c>
      <c r="B201" s="77" t="s">
        <v>300</v>
      </c>
      <c r="C201" s="78" t="s">
        <v>302</v>
      </c>
      <c r="D201" s="52" t="str">
        <f t="shared" si="14"/>
        <v>*</v>
      </c>
      <c r="E201" s="52" t="str">
        <f t="shared" si="14"/>
        <v>*</v>
      </c>
      <c r="F201" s="52" t="str">
        <f t="shared" si="14"/>
        <v>*</v>
      </c>
      <c r="G201" s="52" t="str">
        <f t="shared" si="14"/>
        <v>*</v>
      </c>
      <c r="H201" s="52" t="str">
        <f t="shared" si="14"/>
        <v>*</v>
      </c>
      <c r="I201" s="52" t="str">
        <f t="shared" si="14"/>
        <v>*</v>
      </c>
      <c r="J201" s="52" t="str">
        <f t="shared" si="14"/>
        <v>*</v>
      </c>
      <c r="K201" s="52" t="str">
        <f t="shared" si="14"/>
        <v>*</v>
      </c>
      <c r="L201" s="52" t="str">
        <f t="shared" si="14"/>
        <v>*</v>
      </c>
      <c r="M201" s="52" t="str">
        <f t="shared" si="14"/>
        <v>*</v>
      </c>
      <c r="N201" s="52" t="str">
        <f t="shared" si="14"/>
        <v/>
      </c>
      <c r="O201" s="52" t="str">
        <f t="shared" si="14"/>
        <v>*</v>
      </c>
      <c r="P201" s="52" t="str">
        <f t="shared" si="14"/>
        <v>*</v>
      </c>
      <c r="Q201" s="52" t="str">
        <f t="shared" si="14"/>
        <v>*</v>
      </c>
      <c r="R201" s="52" t="str">
        <f t="shared" si="14"/>
        <v>*</v>
      </c>
      <c r="S201" s="52" t="str">
        <f t="shared" si="14"/>
        <v>*</v>
      </c>
      <c r="T201" s="52" t="str">
        <f t="shared" si="14"/>
        <v>*</v>
      </c>
      <c r="U201" s="52" t="str">
        <f t="shared" si="14"/>
        <v>*</v>
      </c>
      <c r="V201" s="52" t="str">
        <f t="shared" si="14"/>
        <v>*</v>
      </c>
      <c r="W201" s="52" t="str">
        <f t="shared" si="14"/>
        <v>*</v>
      </c>
      <c r="X201" s="52" t="str">
        <f t="shared" si="14"/>
        <v>*</v>
      </c>
      <c r="Y201" s="52" t="str">
        <f t="shared" si="14"/>
        <v>*</v>
      </c>
      <c r="Z201" s="52" t="str">
        <f t="shared" si="14"/>
        <v>*</v>
      </c>
      <c r="AA201" s="52" t="str">
        <f t="shared" si="14"/>
        <v>*</v>
      </c>
      <c r="AB201" s="52" t="str">
        <f t="shared" si="14"/>
        <v>*</v>
      </c>
      <c r="AC201" s="52" t="str">
        <f t="shared" si="14"/>
        <v>*</v>
      </c>
      <c r="AD201" s="52" t="str">
        <f t="shared" si="14"/>
        <v>*</v>
      </c>
      <c r="AE201" s="52" t="str">
        <f t="shared" si="14"/>
        <v>*</v>
      </c>
      <c r="AF201" s="52" t="str">
        <f t="shared" si="12"/>
        <v>*</v>
      </c>
      <c r="AG201" s="52" t="str">
        <f t="shared" si="12"/>
        <v>*</v>
      </c>
      <c r="AH201" s="52" t="str">
        <f t="shared" si="12"/>
        <v>*</v>
      </c>
      <c r="AI201" s="52" t="str">
        <f t="shared" si="12"/>
        <v>*</v>
      </c>
    </row>
    <row r="202" spans="1:35" ht="14.25" hidden="1" customHeight="1">
      <c r="A202" s="151"/>
      <c r="B202" s="79" t="s">
        <v>304</v>
      </c>
      <c r="C202" s="80" t="s">
        <v>305</v>
      </c>
      <c r="D202" s="52" t="str">
        <f t="shared" si="14"/>
        <v>*</v>
      </c>
      <c r="E202" s="52" t="str">
        <f t="shared" si="14"/>
        <v>*</v>
      </c>
      <c r="F202" s="52" t="str">
        <f t="shared" si="14"/>
        <v>*</v>
      </c>
      <c r="G202" s="52" t="str">
        <f t="shared" si="14"/>
        <v>*</v>
      </c>
      <c r="H202" s="52" t="str">
        <f t="shared" si="14"/>
        <v>*</v>
      </c>
      <c r="I202" s="52" t="str">
        <f t="shared" si="14"/>
        <v>*</v>
      </c>
      <c r="J202" s="52" t="str">
        <f t="shared" si="14"/>
        <v>*</v>
      </c>
      <c r="K202" s="52" t="str">
        <f t="shared" si="14"/>
        <v>*</v>
      </c>
      <c r="L202" s="52" t="str">
        <f t="shared" si="14"/>
        <v/>
      </c>
      <c r="M202" s="52" t="str">
        <f t="shared" si="14"/>
        <v>*</v>
      </c>
      <c r="N202" s="52" t="str">
        <f t="shared" si="14"/>
        <v>*</v>
      </c>
      <c r="O202" s="52" t="str">
        <f t="shared" si="14"/>
        <v>*</v>
      </c>
      <c r="P202" s="52" t="str">
        <f t="shared" si="14"/>
        <v>*</v>
      </c>
      <c r="Q202" s="52" t="str">
        <f t="shared" si="14"/>
        <v>*</v>
      </c>
      <c r="R202" s="52" t="str">
        <f t="shared" si="14"/>
        <v>*</v>
      </c>
      <c r="S202" s="52" t="str">
        <f t="shared" si="14"/>
        <v>*</v>
      </c>
      <c r="T202" s="52" t="str">
        <f t="shared" si="14"/>
        <v>*</v>
      </c>
      <c r="U202" s="52" t="str">
        <f t="shared" si="14"/>
        <v>*</v>
      </c>
      <c r="V202" s="52" t="str">
        <f t="shared" si="14"/>
        <v>*</v>
      </c>
      <c r="W202" s="52" t="str">
        <f t="shared" si="14"/>
        <v>*</v>
      </c>
      <c r="X202" s="52" t="str">
        <f t="shared" si="14"/>
        <v>*</v>
      </c>
      <c r="Y202" s="52" t="str">
        <f t="shared" si="14"/>
        <v>*</v>
      </c>
      <c r="Z202" s="52" t="str">
        <f t="shared" si="14"/>
        <v>*</v>
      </c>
      <c r="AA202" s="52" t="str">
        <f t="shared" si="14"/>
        <v>*</v>
      </c>
      <c r="AB202" s="52" t="str">
        <f t="shared" si="14"/>
        <v>*</v>
      </c>
      <c r="AC202" s="52" t="str">
        <f t="shared" si="14"/>
        <v>*</v>
      </c>
      <c r="AD202" s="52" t="str">
        <f t="shared" si="14"/>
        <v>*</v>
      </c>
      <c r="AE202" s="52" t="str">
        <f t="shared" si="14"/>
        <v>*</v>
      </c>
      <c r="AF202" s="52" t="str">
        <f t="shared" si="12"/>
        <v>*</v>
      </c>
      <c r="AG202" s="52" t="str">
        <f t="shared" si="12"/>
        <v>*</v>
      </c>
      <c r="AH202" s="52" t="str">
        <f t="shared" si="12"/>
        <v>*</v>
      </c>
      <c r="AI202" s="52" t="str">
        <f t="shared" si="12"/>
        <v>*</v>
      </c>
    </row>
    <row r="203" spans="1:35" ht="14.25" hidden="1" customHeight="1">
      <c r="A203" s="106" t="s">
        <v>289</v>
      </c>
      <c r="B203" s="75" t="s">
        <v>296</v>
      </c>
      <c r="C203" s="76" t="s">
        <v>298</v>
      </c>
      <c r="D203" s="70" t="str">
        <f t="shared" si="14"/>
        <v>*</v>
      </c>
      <c r="E203" s="70" t="str">
        <f t="shared" si="14"/>
        <v>*</v>
      </c>
      <c r="F203" s="70" t="str">
        <f t="shared" si="14"/>
        <v>*</v>
      </c>
      <c r="G203" s="70" t="str">
        <f t="shared" si="14"/>
        <v>*</v>
      </c>
      <c r="H203" s="70" t="str">
        <f t="shared" si="14"/>
        <v>*</v>
      </c>
      <c r="I203" s="70" t="str">
        <f t="shared" si="14"/>
        <v>*</v>
      </c>
      <c r="J203" s="70" t="str">
        <f t="shared" si="14"/>
        <v>*</v>
      </c>
      <c r="K203" s="70" t="str">
        <f t="shared" si="14"/>
        <v>*</v>
      </c>
      <c r="L203" s="70" t="str">
        <f t="shared" si="14"/>
        <v>*</v>
      </c>
      <c r="M203" s="70" t="str">
        <f t="shared" si="14"/>
        <v>*</v>
      </c>
      <c r="N203" s="70" t="str">
        <f t="shared" si="14"/>
        <v>*</v>
      </c>
      <c r="O203" s="70" t="str">
        <f t="shared" si="14"/>
        <v>*</v>
      </c>
      <c r="P203" s="70" t="str">
        <f t="shared" si="14"/>
        <v>*</v>
      </c>
      <c r="Q203" s="70" t="str">
        <f t="shared" si="14"/>
        <v>*</v>
      </c>
      <c r="R203" s="70" t="str">
        <f t="shared" si="14"/>
        <v>*</v>
      </c>
      <c r="S203" s="70" t="str">
        <f t="shared" si="14"/>
        <v>*</v>
      </c>
      <c r="T203" s="70" t="str">
        <f t="shared" si="14"/>
        <v>*</v>
      </c>
      <c r="U203" s="70" t="str">
        <f t="shared" si="14"/>
        <v>*</v>
      </c>
      <c r="V203" s="70" t="str">
        <f t="shared" si="14"/>
        <v>*</v>
      </c>
      <c r="W203" s="70" t="str">
        <f t="shared" si="14"/>
        <v>*</v>
      </c>
      <c r="X203" s="70" t="str">
        <f t="shared" si="14"/>
        <v>*</v>
      </c>
      <c r="Y203" s="70" t="str">
        <f t="shared" si="14"/>
        <v>*</v>
      </c>
      <c r="Z203" s="70" t="str">
        <f t="shared" si="14"/>
        <v>*</v>
      </c>
      <c r="AA203" s="70" t="str">
        <f t="shared" si="14"/>
        <v>*</v>
      </c>
      <c r="AB203" s="70" t="str">
        <f t="shared" si="14"/>
        <v>*</v>
      </c>
      <c r="AC203" s="70" t="str">
        <f t="shared" si="14"/>
        <v>*</v>
      </c>
      <c r="AD203" s="70" t="str">
        <f t="shared" si="14"/>
        <v>*</v>
      </c>
      <c r="AE203" s="70" t="str">
        <f t="shared" si="14"/>
        <v>*</v>
      </c>
      <c r="AF203" s="70" t="str">
        <f t="shared" si="12"/>
        <v>*</v>
      </c>
      <c r="AG203" s="70" t="str">
        <f t="shared" si="12"/>
        <v>*</v>
      </c>
      <c r="AH203" s="70" t="str">
        <f t="shared" si="12"/>
        <v>*</v>
      </c>
      <c r="AI203" s="70" t="str">
        <f t="shared" si="12"/>
        <v>*</v>
      </c>
    </row>
    <row r="204" spans="1:35" ht="14.25" hidden="1" customHeight="1">
      <c r="A204" s="150" t="s">
        <v>218</v>
      </c>
      <c r="B204" s="77" t="s">
        <v>300</v>
      </c>
      <c r="C204" s="78" t="s">
        <v>302</v>
      </c>
      <c r="D204" s="52" t="str">
        <f t="shared" si="14"/>
        <v>*</v>
      </c>
      <c r="E204" s="52" t="str">
        <f>IF(E134=E61,"","*")</f>
        <v>*</v>
      </c>
      <c r="F204" s="52" t="str">
        <f>IF(F134=F61,"","*")</f>
        <v>*</v>
      </c>
      <c r="G204" s="52" t="str">
        <f>IF(G134=G61,"","*")</f>
        <v>*</v>
      </c>
      <c r="H204" s="52" t="str">
        <f t="shared" si="14"/>
        <v>*</v>
      </c>
      <c r="I204" s="52" t="str">
        <f t="shared" si="14"/>
        <v>*</v>
      </c>
      <c r="J204" s="52" t="str">
        <f t="shared" si="14"/>
        <v>*</v>
      </c>
      <c r="K204" s="52" t="str">
        <f t="shared" si="14"/>
        <v>*</v>
      </c>
      <c r="L204" s="52" t="str">
        <f t="shared" si="14"/>
        <v>*</v>
      </c>
      <c r="M204" s="52" t="str">
        <f t="shared" si="14"/>
        <v>*</v>
      </c>
      <c r="N204" s="52" t="str">
        <f t="shared" si="14"/>
        <v>*</v>
      </c>
      <c r="O204" s="52" t="str">
        <f t="shared" si="14"/>
        <v/>
      </c>
      <c r="P204" s="52" t="str">
        <f t="shared" si="14"/>
        <v>*</v>
      </c>
      <c r="Q204" s="52" t="str">
        <f t="shared" si="14"/>
        <v>*</v>
      </c>
      <c r="R204" s="52" t="str">
        <f t="shared" si="14"/>
        <v>*</v>
      </c>
      <c r="S204" s="52" t="str">
        <f t="shared" si="14"/>
        <v>*</v>
      </c>
      <c r="T204" s="52" t="str">
        <f t="shared" si="14"/>
        <v/>
      </c>
      <c r="U204" s="52" t="str">
        <f t="shared" si="14"/>
        <v/>
      </c>
      <c r="V204" s="52" t="str">
        <f t="shared" si="14"/>
        <v/>
      </c>
      <c r="W204" s="52" t="str">
        <f t="shared" si="14"/>
        <v>*</v>
      </c>
      <c r="X204" s="52" t="str">
        <f t="shared" si="14"/>
        <v>*</v>
      </c>
      <c r="Y204" s="52" t="str">
        <f t="shared" si="14"/>
        <v>*</v>
      </c>
      <c r="Z204" s="52" t="str">
        <f t="shared" si="14"/>
        <v>*</v>
      </c>
      <c r="AA204" s="52" t="str">
        <f t="shared" si="14"/>
        <v>*</v>
      </c>
      <c r="AB204" s="52" t="str">
        <f t="shared" si="14"/>
        <v>*</v>
      </c>
      <c r="AC204" s="52" t="str">
        <f t="shared" si="14"/>
        <v>*</v>
      </c>
      <c r="AD204" s="52" t="str">
        <f t="shared" si="14"/>
        <v>*</v>
      </c>
      <c r="AE204" s="52" t="str">
        <f t="shared" si="14"/>
        <v>*</v>
      </c>
      <c r="AF204" s="52" t="str">
        <f t="shared" si="12"/>
        <v>*</v>
      </c>
      <c r="AG204" s="52" t="str">
        <f t="shared" si="12"/>
        <v>*</v>
      </c>
      <c r="AH204" s="52" t="str">
        <f t="shared" si="12"/>
        <v>*</v>
      </c>
      <c r="AI204" s="52" t="str">
        <f t="shared" si="12"/>
        <v>*</v>
      </c>
    </row>
    <row r="205" spans="1:35" ht="14.25" hidden="1" customHeight="1">
      <c r="A205" s="151"/>
      <c r="B205" s="79" t="s">
        <v>304</v>
      </c>
      <c r="C205" s="80" t="s">
        <v>305</v>
      </c>
      <c r="D205" s="52" t="str">
        <f t="shared" si="14"/>
        <v>*</v>
      </c>
      <c r="E205" s="52" t="str">
        <f t="shared" si="14"/>
        <v>*</v>
      </c>
      <c r="F205" s="52" t="str">
        <f t="shared" si="14"/>
        <v>*</v>
      </c>
      <c r="G205" s="52" t="str">
        <f t="shared" si="14"/>
        <v>*</v>
      </c>
      <c r="H205" s="52" t="str">
        <f t="shared" si="14"/>
        <v>*</v>
      </c>
      <c r="I205" s="52" t="str">
        <f t="shared" si="14"/>
        <v>*</v>
      </c>
      <c r="J205" s="52" t="str">
        <f t="shared" si="14"/>
        <v>*</v>
      </c>
      <c r="K205" s="52" t="str">
        <f t="shared" si="14"/>
        <v>*</v>
      </c>
      <c r="L205" s="52" t="str">
        <f t="shared" si="14"/>
        <v>*</v>
      </c>
      <c r="M205" s="52" t="str">
        <f t="shared" si="14"/>
        <v/>
      </c>
      <c r="N205" s="52" t="str">
        <f t="shared" si="14"/>
        <v>*</v>
      </c>
      <c r="O205" s="52" t="str">
        <f t="shared" si="14"/>
        <v>*</v>
      </c>
      <c r="P205" s="52" t="str">
        <f t="shared" si="14"/>
        <v>*</v>
      </c>
      <c r="Q205" s="52" t="str">
        <f t="shared" si="14"/>
        <v>*</v>
      </c>
      <c r="R205" s="52" t="str">
        <f t="shared" si="14"/>
        <v>*</v>
      </c>
      <c r="S205" s="52" t="str">
        <f t="shared" si="14"/>
        <v>*</v>
      </c>
      <c r="T205" s="52" t="str">
        <f t="shared" si="14"/>
        <v>*</v>
      </c>
      <c r="U205" s="52" t="str">
        <f t="shared" si="14"/>
        <v>*</v>
      </c>
      <c r="V205" s="52" t="str">
        <f t="shared" si="14"/>
        <v>*</v>
      </c>
      <c r="W205" s="52" t="str">
        <f t="shared" si="14"/>
        <v>*</v>
      </c>
      <c r="X205" s="52" t="str">
        <f t="shared" si="14"/>
        <v>*</v>
      </c>
      <c r="Y205" s="52" t="str">
        <f t="shared" si="14"/>
        <v>*</v>
      </c>
      <c r="Z205" s="52" t="str">
        <f t="shared" si="14"/>
        <v>*</v>
      </c>
      <c r="AA205" s="52" t="str">
        <f t="shared" si="14"/>
        <v>*</v>
      </c>
      <c r="AB205" s="52" t="str">
        <f t="shared" si="14"/>
        <v>*</v>
      </c>
      <c r="AC205" s="52" t="str">
        <f t="shared" si="14"/>
        <v>*</v>
      </c>
      <c r="AD205" s="52" t="str">
        <f t="shared" si="14"/>
        <v>*</v>
      </c>
      <c r="AE205" s="52" t="str">
        <f t="shared" si="14"/>
        <v>*</v>
      </c>
      <c r="AF205" s="52" t="str">
        <f t="shared" si="12"/>
        <v>*</v>
      </c>
      <c r="AG205" s="52" t="str">
        <f t="shared" si="12"/>
        <v>*</v>
      </c>
      <c r="AH205" s="52" t="str">
        <f t="shared" si="12"/>
        <v>*</v>
      </c>
      <c r="AI205" s="52" t="str">
        <f t="shared" si="12"/>
        <v>*</v>
      </c>
    </row>
    <row r="206" spans="1:35" ht="14.25" hidden="1" customHeight="1">
      <c r="A206" s="106" t="s">
        <v>290</v>
      </c>
      <c r="B206" s="75" t="s">
        <v>296</v>
      </c>
      <c r="C206" s="76" t="s">
        <v>298</v>
      </c>
      <c r="D206" s="70" t="str">
        <f t="shared" si="14"/>
        <v>*</v>
      </c>
      <c r="E206" s="70" t="str">
        <f t="shared" si="14"/>
        <v>*</v>
      </c>
      <c r="F206" s="70" t="str">
        <f t="shared" si="14"/>
        <v>*</v>
      </c>
      <c r="G206" s="70" t="str">
        <f t="shared" si="14"/>
        <v>*</v>
      </c>
      <c r="H206" s="70" t="str">
        <f t="shared" si="14"/>
        <v>*</v>
      </c>
      <c r="I206" s="70" t="str">
        <f t="shared" si="14"/>
        <v>*</v>
      </c>
      <c r="J206" s="70" t="str">
        <f t="shared" ref="E206:AI214" si="15">IF(J136=J63,"","*")</f>
        <v>*</v>
      </c>
      <c r="K206" s="70" t="str">
        <f t="shared" si="15"/>
        <v>*</v>
      </c>
      <c r="L206" s="70" t="str">
        <f t="shared" si="15"/>
        <v>*</v>
      </c>
      <c r="M206" s="70" t="str">
        <f t="shared" si="15"/>
        <v/>
      </c>
      <c r="N206" s="70" t="str">
        <f t="shared" si="15"/>
        <v>*</v>
      </c>
      <c r="O206" s="70" t="str">
        <f t="shared" si="15"/>
        <v>*</v>
      </c>
      <c r="P206" s="70" t="str">
        <f t="shared" si="15"/>
        <v>*</v>
      </c>
      <c r="Q206" s="70" t="str">
        <f t="shared" si="15"/>
        <v>*</v>
      </c>
      <c r="R206" s="70" t="str">
        <f t="shared" si="15"/>
        <v>*</v>
      </c>
      <c r="S206" s="70" t="str">
        <f t="shared" si="15"/>
        <v>*</v>
      </c>
      <c r="T206" s="70" t="str">
        <f t="shared" si="15"/>
        <v>*</v>
      </c>
      <c r="U206" s="70" t="str">
        <f t="shared" si="15"/>
        <v>*</v>
      </c>
      <c r="V206" s="70" t="str">
        <f t="shared" si="15"/>
        <v>*</v>
      </c>
      <c r="W206" s="70" t="str">
        <f t="shared" si="15"/>
        <v>*</v>
      </c>
      <c r="X206" s="70" t="str">
        <f t="shared" si="15"/>
        <v>*</v>
      </c>
      <c r="Y206" s="70" t="str">
        <f t="shared" si="15"/>
        <v>*</v>
      </c>
      <c r="Z206" s="70" t="str">
        <f t="shared" si="15"/>
        <v>*</v>
      </c>
      <c r="AA206" s="70" t="str">
        <f t="shared" si="15"/>
        <v>*</v>
      </c>
      <c r="AB206" s="70" t="str">
        <f t="shared" si="15"/>
        <v>*</v>
      </c>
      <c r="AC206" s="70" t="str">
        <f t="shared" si="15"/>
        <v>*</v>
      </c>
      <c r="AD206" s="70" t="str">
        <f t="shared" si="15"/>
        <v>*</v>
      </c>
      <c r="AE206" s="70" t="str">
        <f t="shared" si="15"/>
        <v>*</v>
      </c>
      <c r="AF206" s="70" t="str">
        <f t="shared" si="15"/>
        <v>*</v>
      </c>
      <c r="AG206" s="70" t="str">
        <f t="shared" si="15"/>
        <v>*</v>
      </c>
      <c r="AH206" s="70" t="str">
        <f t="shared" si="15"/>
        <v>*</v>
      </c>
      <c r="AI206" s="70" t="str">
        <f t="shared" si="15"/>
        <v>*</v>
      </c>
    </row>
    <row r="207" spans="1:35" ht="14.25" hidden="1" customHeight="1">
      <c r="A207" s="150" t="s">
        <v>219</v>
      </c>
      <c r="B207" s="77" t="s">
        <v>300</v>
      </c>
      <c r="C207" s="78" t="s">
        <v>302</v>
      </c>
      <c r="D207" s="52" t="str">
        <f t="shared" ref="D207:D218" si="16">IF(D137=D64,"","*")</f>
        <v>*</v>
      </c>
      <c r="E207" s="52" t="str">
        <f t="shared" si="15"/>
        <v>*</v>
      </c>
      <c r="F207" s="52" t="str">
        <f t="shared" si="15"/>
        <v>*</v>
      </c>
      <c r="G207" s="52" t="str">
        <f t="shared" si="15"/>
        <v>*</v>
      </c>
      <c r="H207" s="52" t="str">
        <f t="shared" si="15"/>
        <v>*</v>
      </c>
      <c r="I207" s="52" t="str">
        <f t="shared" si="15"/>
        <v>*</v>
      </c>
      <c r="J207" s="52" t="str">
        <f t="shared" si="15"/>
        <v>*</v>
      </c>
      <c r="K207" s="52" t="str">
        <f t="shared" si="15"/>
        <v>*</v>
      </c>
      <c r="L207" s="52" t="str">
        <f t="shared" si="15"/>
        <v>*</v>
      </c>
      <c r="M207" s="52" t="str">
        <f t="shared" si="15"/>
        <v>*</v>
      </c>
      <c r="N207" s="52" t="str">
        <f t="shared" si="15"/>
        <v>*</v>
      </c>
      <c r="O207" s="52" t="str">
        <f t="shared" si="15"/>
        <v>*</v>
      </c>
      <c r="P207" s="52" t="str">
        <f t="shared" si="15"/>
        <v>*</v>
      </c>
      <c r="Q207" s="52" t="str">
        <f t="shared" si="15"/>
        <v>*</v>
      </c>
      <c r="R207" s="52" t="str">
        <f t="shared" si="15"/>
        <v>*</v>
      </c>
      <c r="S207" s="52" t="str">
        <f t="shared" si="15"/>
        <v>*</v>
      </c>
      <c r="T207" s="52" t="str">
        <f t="shared" si="15"/>
        <v>*</v>
      </c>
      <c r="U207" s="52" t="str">
        <f t="shared" si="15"/>
        <v>*</v>
      </c>
      <c r="V207" s="52" t="str">
        <f t="shared" si="15"/>
        <v>*</v>
      </c>
      <c r="W207" s="52" t="str">
        <f t="shared" si="15"/>
        <v>*</v>
      </c>
      <c r="X207" s="52" t="str">
        <f t="shared" si="15"/>
        <v>*</v>
      </c>
      <c r="Y207" s="52" t="str">
        <f t="shared" si="15"/>
        <v>*</v>
      </c>
      <c r="Z207" s="52" t="str">
        <f t="shared" si="15"/>
        <v>*</v>
      </c>
      <c r="AA207" s="52" t="str">
        <f t="shared" si="15"/>
        <v>*</v>
      </c>
      <c r="AB207" s="52" t="str">
        <f t="shared" si="15"/>
        <v>*</v>
      </c>
      <c r="AC207" s="52" t="str">
        <f t="shared" si="15"/>
        <v>*</v>
      </c>
      <c r="AD207" s="52" t="str">
        <f t="shared" si="15"/>
        <v>*</v>
      </c>
      <c r="AE207" s="52" t="str">
        <f t="shared" si="15"/>
        <v>*</v>
      </c>
      <c r="AF207" s="52" t="str">
        <f t="shared" si="15"/>
        <v>*</v>
      </c>
      <c r="AG207" s="52" t="str">
        <f t="shared" si="15"/>
        <v>*</v>
      </c>
      <c r="AH207" s="52" t="str">
        <f t="shared" si="15"/>
        <v>*</v>
      </c>
      <c r="AI207" s="52" t="str">
        <f t="shared" si="15"/>
        <v>*</v>
      </c>
    </row>
    <row r="208" spans="1:35" ht="14.25" hidden="1" customHeight="1">
      <c r="A208" s="151"/>
      <c r="B208" s="79" t="s">
        <v>304</v>
      </c>
      <c r="C208" s="80" t="s">
        <v>305</v>
      </c>
      <c r="D208" s="52" t="str">
        <f t="shared" si="16"/>
        <v>*</v>
      </c>
      <c r="E208" s="52" t="str">
        <f t="shared" si="15"/>
        <v>*</v>
      </c>
      <c r="F208" s="52" t="str">
        <f t="shared" si="15"/>
        <v>*</v>
      </c>
      <c r="G208" s="52" t="str">
        <f t="shared" si="15"/>
        <v>*</v>
      </c>
      <c r="H208" s="52" t="str">
        <f t="shared" si="15"/>
        <v/>
      </c>
      <c r="I208" s="52" t="str">
        <f t="shared" si="15"/>
        <v>*</v>
      </c>
      <c r="J208" s="52" t="str">
        <f t="shared" si="15"/>
        <v>*</v>
      </c>
      <c r="K208" s="52" t="str">
        <f t="shared" si="15"/>
        <v>*</v>
      </c>
      <c r="L208" s="52" t="str">
        <f t="shared" si="15"/>
        <v>*</v>
      </c>
      <c r="M208" s="52" t="str">
        <f t="shared" si="15"/>
        <v>*</v>
      </c>
      <c r="N208" s="52" t="str">
        <f t="shared" si="15"/>
        <v>*</v>
      </c>
      <c r="O208" s="52" t="str">
        <f t="shared" si="15"/>
        <v>*</v>
      </c>
      <c r="P208" s="52" t="str">
        <f t="shared" si="15"/>
        <v>*</v>
      </c>
      <c r="Q208" s="52" t="str">
        <f t="shared" si="15"/>
        <v>*</v>
      </c>
      <c r="R208" s="52" t="str">
        <f t="shared" si="15"/>
        <v>*</v>
      </c>
      <c r="S208" s="52" t="str">
        <f t="shared" si="15"/>
        <v>*</v>
      </c>
      <c r="T208" s="52" t="str">
        <f t="shared" si="15"/>
        <v/>
      </c>
      <c r="U208" s="52" t="str">
        <f t="shared" si="15"/>
        <v/>
      </c>
      <c r="V208" s="52" t="str">
        <f t="shared" si="15"/>
        <v/>
      </c>
      <c r="W208" s="52" t="str">
        <f t="shared" si="15"/>
        <v/>
      </c>
      <c r="X208" s="52" t="str">
        <f t="shared" si="15"/>
        <v/>
      </c>
      <c r="Y208" s="52" t="str">
        <f t="shared" si="15"/>
        <v/>
      </c>
      <c r="Z208" s="52" t="str">
        <f t="shared" si="15"/>
        <v/>
      </c>
      <c r="AA208" s="52" t="str">
        <f t="shared" si="15"/>
        <v/>
      </c>
      <c r="AB208" s="52" t="str">
        <f t="shared" si="15"/>
        <v/>
      </c>
      <c r="AC208" s="52" t="str">
        <f t="shared" si="15"/>
        <v/>
      </c>
      <c r="AD208" s="52" t="str">
        <f t="shared" si="15"/>
        <v/>
      </c>
      <c r="AE208" s="52" t="str">
        <f t="shared" si="15"/>
        <v/>
      </c>
      <c r="AF208" s="52" t="str">
        <f t="shared" si="15"/>
        <v/>
      </c>
      <c r="AG208" s="52" t="str">
        <f t="shared" si="15"/>
        <v/>
      </c>
      <c r="AH208" s="52" t="str">
        <f t="shared" si="15"/>
        <v/>
      </c>
      <c r="AI208" s="52" t="str">
        <f t="shared" si="15"/>
        <v/>
      </c>
    </row>
    <row r="209" spans="1:35" ht="14.25" hidden="1" customHeight="1">
      <c r="A209" s="106" t="s">
        <v>291</v>
      </c>
      <c r="B209" s="75" t="s">
        <v>296</v>
      </c>
      <c r="C209" s="76" t="s">
        <v>298</v>
      </c>
      <c r="D209" s="70" t="str">
        <f t="shared" si="16"/>
        <v>*</v>
      </c>
      <c r="E209" s="70" t="str">
        <f t="shared" si="15"/>
        <v>*</v>
      </c>
      <c r="F209" s="70" t="str">
        <f t="shared" si="15"/>
        <v>*</v>
      </c>
      <c r="G209" s="70" t="str">
        <f t="shared" si="15"/>
        <v>*</v>
      </c>
      <c r="H209" s="70" t="str">
        <f t="shared" si="15"/>
        <v>*</v>
      </c>
      <c r="I209" s="70" t="str">
        <f t="shared" si="15"/>
        <v>*</v>
      </c>
      <c r="J209" s="70" t="str">
        <f t="shared" si="15"/>
        <v>*</v>
      </c>
      <c r="K209" s="70" t="str">
        <f t="shared" si="15"/>
        <v>*</v>
      </c>
      <c r="L209" s="70" t="str">
        <f t="shared" si="15"/>
        <v>*</v>
      </c>
      <c r="M209" s="70" t="str">
        <f t="shared" si="15"/>
        <v>*</v>
      </c>
      <c r="N209" s="70" t="str">
        <f t="shared" si="15"/>
        <v>*</v>
      </c>
      <c r="O209" s="70" t="str">
        <f t="shared" si="15"/>
        <v/>
      </c>
      <c r="P209" s="70" t="str">
        <f t="shared" si="15"/>
        <v>*</v>
      </c>
      <c r="Q209" s="70" t="str">
        <f t="shared" si="15"/>
        <v>*</v>
      </c>
      <c r="R209" s="70" t="str">
        <f t="shared" si="15"/>
        <v/>
      </c>
      <c r="S209" s="70" t="str">
        <f t="shared" si="15"/>
        <v>*</v>
      </c>
      <c r="T209" s="70" t="str">
        <f t="shared" si="15"/>
        <v>*</v>
      </c>
      <c r="U209" s="70" t="str">
        <f t="shared" si="15"/>
        <v>*</v>
      </c>
      <c r="V209" s="70" t="str">
        <f t="shared" si="15"/>
        <v>*</v>
      </c>
      <c r="W209" s="70" t="str">
        <f t="shared" si="15"/>
        <v>*</v>
      </c>
      <c r="X209" s="70" t="str">
        <f t="shared" si="15"/>
        <v>*</v>
      </c>
      <c r="Y209" s="70" t="str">
        <f t="shared" si="15"/>
        <v>*</v>
      </c>
      <c r="Z209" s="70" t="str">
        <f t="shared" si="15"/>
        <v>*</v>
      </c>
      <c r="AA209" s="70" t="str">
        <f t="shared" si="15"/>
        <v>*</v>
      </c>
      <c r="AB209" s="70" t="str">
        <f t="shared" si="15"/>
        <v>*</v>
      </c>
      <c r="AC209" s="70" t="str">
        <f t="shared" si="15"/>
        <v>*</v>
      </c>
      <c r="AD209" s="70" t="str">
        <f t="shared" si="15"/>
        <v>*</v>
      </c>
      <c r="AE209" s="70" t="str">
        <f t="shared" si="15"/>
        <v>*</v>
      </c>
      <c r="AF209" s="70" t="str">
        <f t="shared" si="15"/>
        <v>*</v>
      </c>
      <c r="AG209" s="70" t="str">
        <f t="shared" si="15"/>
        <v>*</v>
      </c>
      <c r="AH209" s="70" t="str">
        <f t="shared" si="15"/>
        <v>*</v>
      </c>
      <c r="AI209" s="70" t="str">
        <f t="shared" si="15"/>
        <v>*</v>
      </c>
    </row>
    <row r="210" spans="1:35" ht="14.25" hidden="1" customHeight="1">
      <c r="A210" s="150" t="s">
        <v>220</v>
      </c>
      <c r="B210" s="77" t="s">
        <v>300</v>
      </c>
      <c r="C210" s="78" t="s">
        <v>302</v>
      </c>
      <c r="D210" s="52" t="str">
        <f t="shared" si="16"/>
        <v>*</v>
      </c>
      <c r="E210" s="52" t="str">
        <f t="shared" si="15"/>
        <v>*</v>
      </c>
      <c r="F210" s="52" t="str">
        <f t="shared" si="15"/>
        <v>*</v>
      </c>
      <c r="G210" s="52" t="str">
        <f t="shared" si="15"/>
        <v>*</v>
      </c>
      <c r="H210" s="52" t="str">
        <f t="shared" si="15"/>
        <v>*</v>
      </c>
      <c r="I210" s="52" t="str">
        <f t="shared" si="15"/>
        <v>*</v>
      </c>
      <c r="J210" s="52" t="str">
        <f t="shared" si="15"/>
        <v>*</v>
      </c>
      <c r="K210" s="52" t="str">
        <f t="shared" si="15"/>
        <v>*</v>
      </c>
      <c r="L210" s="52" t="str">
        <f t="shared" si="15"/>
        <v>*</v>
      </c>
      <c r="M210" s="52" t="str">
        <f t="shared" si="15"/>
        <v>*</v>
      </c>
      <c r="N210" s="52" t="str">
        <f t="shared" si="15"/>
        <v>*</v>
      </c>
      <c r="O210" s="52" t="str">
        <f t="shared" si="15"/>
        <v>*</v>
      </c>
      <c r="P210" s="52" t="str">
        <f t="shared" si="15"/>
        <v>*</v>
      </c>
      <c r="Q210" s="52" t="str">
        <f t="shared" si="15"/>
        <v/>
      </c>
      <c r="R210" s="52" t="str">
        <f t="shared" si="15"/>
        <v>*</v>
      </c>
      <c r="S210" s="52" t="str">
        <f t="shared" si="15"/>
        <v>*</v>
      </c>
      <c r="T210" s="52" t="str">
        <f t="shared" si="15"/>
        <v>*</v>
      </c>
      <c r="U210" s="52" t="str">
        <f t="shared" si="15"/>
        <v>*</v>
      </c>
      <c r="V210" s="52" t="str">
        <f t="shared" si="15"/>
        <v>*</v>
      </c>
      <c r="W210" s="52" t="str">
        <f t="shared" si="15"/>
        <v>*</v>
      </c>
      <c r="X210" s="52" t="str">
        <f t="shared" si="15"/>
        <v>*</v>
      </c>
      <c r="Y210" s="52" t="str">
        <f t="shared" si="15"/>
        <v>*</v>
      </c>
      <c r="Z210" s="52" t="str">
        <f t="shared" si="15"/>
        <v>*</v>
      </c>
      <c r="AA210" s="52" t="str">
        <f t="shared" si="15"/>
        <v>*</v>
      </c>
      <c r="AB210" s="52" t="str">
        <f t="shared" si="15"/>
        <v>*</v>
      </c>
      <c r="AC210" s="52" t="str">
        <f t="shared" si="15"/>
        <v>*</v>
      </c>
      <c r="AD210" s="52" t="str">
        <f t="shared" si="15"/>
        <v>*</v>
      </c>
      <c r="AE210" s="52" t="str">
        <f t="shared" si="15"/>
        <v>*</v>
      </c>
      <c r="AF210" s="52" t="str">
        <f t="shared" si="15"/>
        <v>*</v>
      </c>
      <c r="AG210" s="52" t="str">
        <f t="shared" si="15"/>
        <v>*</v>
      </c>
      <c r="AH210" s="52" t="str">
        <f t="shared" si="15"/>
        <v>*</v>
      </c>
      <c r="AI210" s="52" t="str">
        <f t="shared" si="15"/>
        <v>*</v>
      </c>
    </row>
    <row r="211" spans="1:35" ht="14.25" hidden="1" customHeight="1">
      <c r="A211" s="151"/>
      <c r="B211" s="79" t="s">
        <v>304</v>
      </c>
      <c r="C211" s="80" t="s">
        <v>305</v>
      </c>
      <c r="D211" s="52" t="str">
        <f t="shared" si="16"/>
        <v>*</v>
      </c>
      <c r="E211" s="52" t="str">
        <f t="shared" si="15"/>
        <v>*</v>
      </c>
      <c r="F211" s="52" t="str">
        <f t="shared" si="15"/>
        <v>*</v>
      </c>
      <c r="G211" s="52" t="str">
        <f t="shared" si="15"/>
        <v>*</v>
      </c>
      <c r="H211" s="52" t="str">
        <f t="shared" si="15"/>
        <v>*</v>
      </c>
      <c r="I211" s="52" t="str">
        <f t="shared" si="15"/>
        <v>*</v>
      </c>
      <c r="J211" s="52" t="str">
        <f t="shared" si="15"/>
        <v>*</v>
      </c>
      <c r="K211" s="52" t="str">
        <f t="shared" si="15"/>
        <v>*</v>
      </c>
      <c r="L211" s="52" t="str">
        <f t="shared" si="15"/>
        <v/>
      </c>
      <c r="M211" s="52" t="str">
        <f t="shared" si="15"/>
        <v/>
      </c>
      <c r="N211" s="52" t="str">
        <f t="shared" si="15"/>
        <v/>
      </c>
      <c r="O211" s="52" t="str">
        <f t="shared" si="15"/>
        <v>*</v>
      </c>
      <c r="P211" s="52" t="str">
        <f t="shared" si="15"/>
        <v/>
      </c>
      <c r="Q211" s="52" t="str">
        <f t="shared" si="15"/>
        <v>*</v>
      </c>
      <c r="R211" s="52" t="str">
        <f t="shared" si="15"/>
        <v>*</v>
      </c>
      <c r="S211" s="52" t="str">
        <f t="shared" si="15"/>
        <v>*</v>
      </c>
      <c r="T211" s="52" t="str">
        <f t="shared" si="15"/>
        <v/>
      </c>
      <c r="U211" s="52" t="str">
        <f t="shared" si="15"/>
        <v/>
      </c>
      <c r="V211" s="52" t="str">
        <f t="shared" si="15"/>
        <v/>
      </c>
      <c r="W211" s="52" t="str">
        <f t="shared" si="15"/>
        <v/>
      </c>
      <c r="X211" s="52" t="str">
        <f t="shared" si="15"/>
        <v/>
      </c>
      <c r="Y211" s="52" t="str">
        <f t="shared" si="15"/>
        <v/>
      </c>
      <c r="Z211" s="52" t="str">
        <f t="shared" si="15"/>
        <v/>
      </c>
      <c r="AA211" s="52" t="str">
        <f t="shared" si="15"/>
        <v/>
      </c>
      <c r="AB211" s="52" t="str">
        <f t="shared" si="15"/>
        <v>*</v>
      </c>
      <c r="AC211" s="52" t="str">
        <f t="shared" si="15"/>
        <v>*</v>
      </c>
      <c r="AD211" s="52" t="str">
        <f t="shared" si="15"/>
        <v/>
      </c>
      <c r="AE211" s="52" t="str">
        <f t="shared" si="15"/>
        <v>*</v>
      </c>
      <c r="AF211" s="52" t="str">
        <f t="shared" si="15"/>
        <v>*</v>
      </c>
      <c r="AG211" s="52" t="str">
        <f t="shared" si="15"/>
        <v>*</v>
      </c>
      <c r="AH211" s="52" t="str">
        <f t="shared" si="15"/>
        <v>*</v>
      </c>
      <c r="AI211" s="52" t="str">
        <f t="shared" si="15"/>
        <v>*</v>
      </c>
    </row>
    <row r="212" spans="1:35" ht="14.25" hidden="1" customHeight="1">
      <c r="A212" s="106" t="s">
        <v>292</v>
      </c>
      <c r="B212" s="75" t="s">
        <v>296</v>
      </c>
      <c r="C212" s="76" t="s">
        <v>298</v>
      </c>
      <c r="D212" s="70" t="str">
        <f t="shared" si="16"/>
        <v>*</v>
      </c>
      <c r="E212" s="70" t="str">
        <f t="shared" si="15"/>
        <v>*</v>
      </c>
      <c r="F212" s="70" t="str">
        <f t="shared" si="15"/>
        <v/>
      </c>
      <c r="G212" s="70" t="str">
        <f t="shared" si="15"/>
        <v>*</v>
      </c>
      <c r="H212" s="70" t="str">
        <f t="shared" si="15"/>
        <v>*</v>
      </c>
      <c r="I212" s="70" t="str">
        <f t="shared" si="15"/>
        <v>*</v>
      </c>
      <c r="J212" s="70" t="str">
        <f t="shared" si="15"/>
        <v>*</v>
      </c>
      <c r="K212" s="70" t="str">
        <f t="shared" si="15"/>
        <v>*</v>
      </c>
      <c r="L212" s="70" t="str">
        <f t="shared" si="15"/>
        <v>*</v>
      </c>
      <c r="M212" s="70" t="str">
        <f t="shared" si="15"/>
        <v>*</v>
      </c>
      <c r="N212" s="70" t="str">
        <f t="shared" si="15"/>
        <v>*</v>
      </c>
      <c r="O212" s="70" t="str">
        <f t="shared" si="15"/>
        <v>*</v>
      </c>
      <c r="P212" s="70" t="str">
        <f t="shared" si="15"/>
        <v>*</v>
      </c>
      <c r="Q212" s="70" t="str">
        <f t="shared" si="15"/>
        <v>*</v>
      </c>
      <c r="R212" s="70" t="str">
        <f t="shared" si="15"/>
        <v>*</v>
      </c>
      <c r="S212" s="70" t="str">
        <f t="shared" si="15"/>
        <v>*</v>
      </c>
      <c r="T212" s="70" t="str">
        <f t="shared" si="15"/>
        <v>*</v>
      </c>
      <c r="U212" s="70" t="str">
        <f t="shared" si="15"/>
        <v>*</v>
      </c>
      <c r="V212" s="70" t="str">
        <f t="shared" si="15"/>
        <v/>
      </c>
      <c r="W212" s="70" t="str">
        <f t="shared" si="15"/>
        <v>*</v>
      </c>
      <c r="X212" s="70" t="str">
        <f t="shared" si="15"/>
        <v>*</v>
      </c>
      <c r="Y212" s="70" t="str">
        <f t="shared" si="15"/>
        <v>*</v>
      </c>
      <c r="Z212" s="70" t="str">
        <f t="shared" si="15"/>
        <v>*</v>
      </c>
      <c r="AA212" s="70" t="str">
        <f t="shared" si="15"/>
        <v>*</v>
      </c>
      <c r="AB212" s="70" t="str">
        <f t="shared" si="15"/>
        <v>*</v>
      </c>
      <c r="AC212" s="70" t="str">
        <f t="shared" si="15"/>
        <v>*</v>
      </c>
      <c r="AD212" s="70" t="str">
        <f t="shared" si="15"/>
        <v>*</v>
      </c>
      <c r="AE212" s="70" t="str">
        <f t="shared" si="15"/>
        <v>*</v>
      </c>
      <c r="AF212" s="70" t="str">
        <f t="shared" si="15"/>
        <v>*</v>
      </c>
      <c r="AG212" s="70" t="str">
        <f t="shared" si="15"/>
        <v>*</v>
      </c>
      <c r="AH212" s="70" t="str">
        <f t="shared" si="15"/>
        <v>*</v>
      </c>
      <c r="AI212" s="70" t="str">
        <f t="shared" si="15"/>
        <v>*</v>
      </c>
    </row>
    <row r="213" spans="1:35" ht="14.25" hidden="1" customHeight="1">
      <c r="A213" s="150" t="s">
        <v>221</v>
      </c>
      <c r="B213" s="77" t="s">
        <v>300</v>
      </c>
      <c r="C213" s="78" t="s">
        <v>302</v>
      </c>
      <c r="D213" s="52" t="str">
        <f t="shared" si="16"/>
        <v>*</v>
      </c>
      <c r="E213" s="52" t="str">
        <f t="shared" si="15"/>
        <v>*</v>
      </c>
      <c r="F213" s="52" t="str">
        <f t="shared" si="15"/>
        <v>*</v>
      </c>
      <c r="G213" s="52" t="str">
        <f t="shared" si="15"/>
        <v>*</v>
      </c>
      <c r="H213" s="52" t="str">
        <f t="shared" si="15"/>
        <v>*</v>
      </c>
      <c r="I213" s="52" t="str">
        <f t="shared" si="15"/>
        <v>*</v>
      </c>
      <c r="J213" s="52" t="str">
        <f t="shared" si="15"/>
        <v>*</v>
      </c>
      <c r="K213" s="52" t="str">
        <f t="shared" si="15"/>
        <v>*</v>
      </c>
      <c r="L213" s="52" t="str">
        <f t="shared" si="15"/>
        <v>*</v>
      </c>
      <c r="M213" s="52" t="str">
        <f t="shared" si="15"/>
        <v>*</v>
      </c>
      <c r="N213" s="52" t="str">
        <f t="shared" si="15"/>
        <v>*</v>
      </c>
      <c r="O213" s="52" t="str">
        <f t="shared" si="15"/>
        <v>*</v>
      </c>
      <c r="P213" s="52" t="str">
        <f t="shared" si="15"/>
        <v>*</v>
      </c>
      <c r="Q213" s="52" t="str">
        <f t="shared" si="15"/>
        <v>*</v>
      </c>
      <c r="R213" s="52" t="str">
        <f t="shared" si="15"/>
        <v>*</v>
      </c>
      <c r="S213" s="52" t="str">
        <f t="shared" si="15"/>
        <v>*</v>
      </c>
      <c r="T213" s="52" t="str">
        <f t="shared" si="15"/>
        <v>*</v>
      </c>
      <c r="U213" s="52" t="str">
        <f t="shared" si="15"/>
        <v>*</v>
      </c>
      <c r="V213" s="52" t="str">
        <f t="shared" si="15"/>
        <v/>
      </c>
      <c r="W213" s="52" t="str">
        <f t="shared" si="15"/>
        <v>*</v>
      </c>
      <c r="X213" s="52" t="str">
        <f t="shared" si="15"/>
        <v>*</v>
      </c>
      <c r="Y213" s="52" t="str">
        <f t="shared" si="15"/>
        <v>*</v>
      </c>
      <c r="Z213" s="52" t="str">
        <f t="shared" si="15"/>
        <v>*</v>
      </c>
      <c r="AA213" s="52" t="str">
        <f t="shared" si="15"/>
        <v>*</v>
      </c>
      <c r="AB213" s="52" t="str">
        <f t="shared" si="15"/>
        <v>*</v>
      </c>
      <c r="AC213" s="52" t="str">
        <f t="shared" si="15"/>
        <v>*</v>
      </c>
      <c r="AD213" s="52" t="str">
        <f t="shared" si="15"/>
        <v>*</v>
      </c>
      <c r="AE213" s="52" t="str">
        <f t="shared" si="15"/>
        <v>*</v>
      </c>
      <c r="AF213" s="52" t="str">
        <f t="shared" si="15"/>
        <v>*</v>
      </c>
      <c r="AG213" s="52" t="str">
        <f t="shared" si="15"/>
        <v>*</v>
      </c>
      <c r="AH213" s="52" t="str">
        <f t="shared" si="15"/>
        <v>*</v>
      </c>
      <c r="AI213" s="52" t="str">
        <f t="shared" si="15"/>
        <v>*</v>
      </c>
    </row>
    <row r="214" spans="1:35" ht="14.25" hidden="1" customHeight="1">
      <c r="A214" s="151"/>
      <c r="B214" s="79" t="s">
        <v>304</v>
      </c>
      <c r="C214" s="80" t="s">
        <v>305</v>
      </c>
      <c r="D214" s="52" t="str">
        <f t="shared" si="16"/>
        <v>*</v>
      </c>
      <c r="E214" s="52" t="str">
        <f t="shared" si="15"/>
        <v>*</v>
      </c>
      <c r="F214" s="52" t="str">
        <f t="shared" si="15"/>
        <v>*</v>
      </c>
      <c r="G214" s="52" t="str">
        <f t="shared" si="15"/>
        <v>*</v>
      </c>
      <c r="H214" s="52" t="str">
        <f t="shared" si="15"/>
        <v/>
      </c>
      <c r="I214" s="52" t="str">
        <f t="shared" si="15"/>
        <v>*</v>
      </c>
      <c r="J214" s="52" t="str">
        <f t="shared" si="15"/>
        <v>*</v>
      </c>
      <c r="K214" s="52" t="str">
        <f t="shared" si="15"/>
        <v>*</v>
      </c>
      <c r="L214" s="52" t="str">
        <f t="shared" si="15"/>
        <v/>
      </c>
      <c r="M214" s="52" t="str">
        <f t="shared" si="15"/>
        <v/>
      </c>
      <c r="N214" s="52" t="str">
        <f t="shared" si="15"/>
        <v/>
      </c>
      <c r="O214" s="52" t="str">
        <f t="shared" si="15"/>
        <v>*</v>
      </c>
      <c r="P214" s="52" t="str">
        <f t="shared" si="15"/>
        <v>*</v>
      </c>
      <c r="Q214" s="52" t="str">
        <f t="shared" ref="E214:AI222" si="17">IF(Q144=Q71,"","*")</f>
        <v/>
      </c>
      <c r="R214" s="52" t="str">
        <f t="shared" si="17"/>
        <v>*</v>
      </c>
      <c r="S214" s="52" t="str">
        <f t="shared" si="17"/>
        <v>*</v>
      </c>
      <c r="T214" s="52" t="str">
        <f t="shared" si="17"/>
        <v/>
      </c>
      <c r="U214" s="52" t="str">
        <f t="shared" si="17"/>
        <v/>
      </c>
      <c r="V214" s="52" t="str">
        <f t="shared" si="17"/>
        <v/>
      </c>
      <c r="W214" s="52" t="str">
        <f t="shared" si="17"/>
        <v/>
      </c>
      <c r="X214" s="52" t="str">
        <f t="shared" si="17"/>
        <v/>
      </c>
      <c r="Y214" s="52" t="str">
        <f t="shared" si="17"/>
        <v/>
      </c>
      <c r="Z214" s="52" t="str">
        <f t="shared" si="17"/>
        <v/>
      </c>
      <c r="AA214" s="52" t="str">
        <f t="shared" si="17"/>
        <v/>
      </c>
      <c r="AB214" s="52" t="str">
        <f t="shared" si="17"/>
        <v>*</v>
      </c>
      <c r="AC214" s="52" t="str">
        <f t="shared" si="17"/>
        <v/>
      </c>
      <c r="AD214" s="52" t="str">
        <f t="shared" si="17"/>
        <v>*</v>
      </c>
      <c r="AE214" s="52" t="str">
        <f t="shared" si="17"/>
        <v>*</v>
      </c>
      <c r="AF214" s="52" t="str">
        <f t="shared" si="17"/>
        <v>*</v>
      </c>
      <c r="AG214" s="52" t="str">
        <f t="shared" si="17"/>
        <v>*</v>
      </c>
      <c r="AH214" s="52" t="str">
        <f t="shared" si="17"/>
        <v>*</v>
      </c>
      <c r="AI214" s="52" t="str">
        <f t="shared" si="17"/>
        <v>*</v>
      </c>
    </row>
    <row r="215" spans="1:35" ht="14.25" hidden="1" customHeight="1">
      <c r="A215" s="106" t="s">
        <v>293</v>
      </c>
      <c r="B215" s="75" t="s">
        <v>296</v>
      </c>
      <c r="C215" s="76" t="s">
        <v>298</v>
      </c>
      <c r="D215" s="70" t="str">
        <f t="shared" si="16"/>
        <v>*</v>
      </c>
      <c r="E215" s="70" t="str">
        <f t="shared" si="17"/>
        <v>*</v>
      </c>
      <c r="F215" s="70" t="str">
        <f t="shared" si="17"/>
        <v>*</v>
      </c>
      <c r="G215" s="70" t="str">
        <f t="shared" si="17"/>
        <v>*</v>
      </c>
      <c r="H215" s="70" t="str">
        <f t="shared" si="17"/>
        <v>*</v>
      </c>
      <c r="I215" s="70" t="str">
        <f t="shared" si="17"/>
        <v>*</v>
      </c>
      <c r="J215" s="70" t="str">
        <f t="shared" si="17"/>
        <v>*</v>
      </c>
      <c r="K215" s="70" t="str">
        <f t="shared" si="17"/>
        <v>*</v>
      </c>
      <c r="L215" s="70" t="str">
        <f t="shared" si="17"/>
        <v>*</v>
      </c>
      <c r="M215" s="70" t="str">
        <f t="shared" si="17"/>
        <v>*</v>
      </c>
      <c r="N215" s="70" t="str">
        <f t="shared" si="17"/>
        <v>*</v>
      </c>
      <c r="O215" s="70" t="str">
        <f t="shared" si="17"/>
        <v>*</v>
      </c>
      <c r="P215" s="70" t="str">
        <f t="shared" si="17"/>
        <v>*</v>
      </c>
      <c r="Q215" s="70" t="str">
        <f t="shared" si="17"/>
        <v>*</v>
      </c>
      <c r="R215" s="70" t="str">
        <f t="shared" si="17"/>
        <v>*</v>
      </c>
      <c r="S215" s="70" t="str">
        <f t="shared" si="17"/>
        <v>*</v>
      </c>
      <c r="T215" s="70" t="str">
        <f t="shared" si="17"/>
        <v>*</v>
      </c>
      <c r="U215" s="70" t="str">
        <f t="shared" si="17"/>
        <v>*</v>
      </c>
      <c r="V215" s="70" t="str">
        <f t="shared" si="17"/>
        <v>*</v>
      </c>
      <c r="W215" s="70" t="str">
        <f t="shared" si="17"/>
        <v>*</v>
      </c>
      <c r="X215" s="70" t="str">
        <f t="shared" si="17"/>
        <v>*</v>
      </c>
      <c r="Y215" s="70" t="str">
        <f t="shared" si="17"/>
        <v>*</v>
      </c>
      <c r="Z215" s="70" t="str">
        <f t="shared" si="17"/>
        <v>*</v>
      </c>
      <c r="AA215" s="70" t="str">
        <f t="shared" si="17"/>
        <v>*</v>
      </c>
      <c r="AB215" s="70" t="str">
        <f t="shared" si="17"/>
        <v>*</v>
      </c>
      <c r="AC215" s="70" t="str">
        <f t="shared" si="17"/>
        <v>*</v>
      </c>
      <c r="AD215" s="70" t="str">
        <f t="shared" si="17"/>
        <v>*</v>
      </c>
      <c r="AE215" s="70" t="str">
        <f t="shared" si="17"/>
        <v>*</v>
      </c>
      <c r="AF215" s="70" t="str">
        <f t="shared" si="17"/>
        <v>*</v>
      </c>
      <c r="AG215" s="70" t="str">
        <f t="shared" si="17"/>
        <v>*</v>
      </c>
      <c r="AH215" s="70" t="str">
        <f t="shared" si="17"/>
        <v>*</v>
      </c>
      <c r="AI215" s="70" t="str">
        <f t="shared" si="17"/>
        <v>*</v>
      </c>
    </row>
    <row r="216" spans="1:35" ht="14.25" hidden="1" customHeight="1">
      <c r="A216" s="150" t="s">
        <v>222</v>
      </c>
      <c r="B216" s="77" t="s">
        <v>300</v>
      </c>
      <c r="C216" s="78" t="s">
        <v>302</v>
      </c>
      <c r="D216" s="52" t="str">
        <f t="shared" si="16"/>
        <v>*</v>
      </c>
      <c r="E216" s="52" t="str">
        <f t="shared" si="17"/>
        <v>*</v>
      </c>
      <c r="F216" s="52" t="str">
        <f t="shared" si="17"/>
        <v>*</v>
      </c>
      <c r="G216" s="52" t="str">
        <f t="shared" si="17"/>
        <v>*</v>
      </c>
      <c r="H216" s="52" t="str">
        <f t="shared" si="17"/>
        <v>*</v>
      </c>
      <c r="I216" s="52" t="str">
        <f t="shared" si="17"/>
        <v>*</v>
      </c>
      <c r="J216" s="52" t="str">
        <f t="shared" si="17"/>
        <v>*</v>
      </c>
      <c r="K216" s="52" t="str">
        <f t="shared" si="17"/>
        <v>*</v>
      </c>
      <c r="L216" s="52" t="str">
        <f t="shared" si="17"/>
        <v>*</v>
      </c>
      <c r="M216" s="52" t="str">
        <f t="shared" si="17"/>
        <v>*</v>
      </c>
      <c r="N216" s="52" t="str">
        <f t="shared" si="17"/>
        <v>*</v>
      </c>
      <c r="O216" s="52" t="str">
        <f t="shared" si="17"/>
        <v>*</v>
      </c>
      <c r="P216" s="52" t="str">
        <f t="shared" si="17"/>
        <v>*</v>
      </c>
      <c r="Q216" s="52" t="str">
        <f t="shared" si="17"/>
        <v>*</v>
      </c>
      <c r="R216" s="52" t="str">
        <f t="shared" si="17"/>
        <v>*</v>
      </c>
      <c r="S216" s="52" t="str">
        <f t="shared" si="17"/>
        <v>*</v>
      </c>
      <c r="T216" s="52" t="str">
        <f t="shared" si="17"/>
        <v>*</v>
      </c>
      <c r="U216" s="52" t="str">
        <f t="shared" si="17"/>
        <v>*</v>
      </c>
      <c r="V216" s="52" t="str">
        <f t="shared" si="17"/>
        <v>*</v>
      </c>
      <c r="W216" s="52" t="str">
        <f t="shared" si="17"/>
        <v>*</v>
      </c>
      <c r="X216" s="52" t="str">
        <f t="shared" si="17"/>
        <v>*</v>
      </c>
      <c r="Y216" s="52" t="str">
        <f t="shared" si="17"/>
        <v>*</v>
      </c>
      <c r="Z216" s="52" t="str">
        <f t="shared" si="17"/>
        <v>*</v>
      </c>
      <c r="AA216" s="52" t="str">
        <f t="shared" si="17"/>
        <v>*</v>
      </c>
      <c r="AB216" s="52" t="str">
        <f t="shared" si="17"/>
        <v>*</v>
      </c>
      <c r="AC216" s="52" t="str">
        <f t="shared" si="17"/>
        <v>*</v>
      </c>
      <c r="AD216" s="52" t="str">
        <f t="shared" si="17"/>
        <v>*</v>
      </c>
      <c r="AE216" s="52" t="str">
        <f t="shared" si="17"/>
        <v>*</v>
      </c>
      <c r="AF216" s="52" t="str">
        <f t="shared" si="17"/>
        <v>*</v>
      </c>
      <c r="AG216" s="52" t="str">
        <f t="shared" si="17"/>
        <v>*</v>
      </c>
      <c r="AH216" s="52" t="str">
        <f t="shared" si="17"/>
        <v>*</v>
      </c>
      <c r="AI216" s="52" t="str">
        <f t="shared" si="17"/>
        <v>*</v>
      </c>
    </row>
    <row r="217" spans="1:35" ht="14.25" hidden="1" customHeight="1">
      <c r="A217" s="151"/>
      <c r="B217" s="79" t="s">
        <v>304</v>
      </c>
      <c r="C217" s="80" t="s">
        <v>305</v>
      </c>
      <c r="D217" s="52" t="str">
        <f t="shared" si="16"/>
        <v>*</v>
      </c>
      <c r="E217" s="52" t="str">
        <f t="shared" si="17"/>
        <v>*</v>
      </c>
      <c r="F217" s="52" t="str">
        <f t="shared" si="17"/>
        <v>*</v>
      </c>
      <c r="G217" s="52" t="str">
        <f t="shared" si="17"/>
        <v>*</v>
      </c>
      <c r="H217" s="52" t="str">
        <f t="shared" si="17"/>
        <v>*</v>
      </c>
      <c r="I217" s="52" t="str">
        <f t="shared" si="17"/>
        <v>*</v>
      </c>
      <c r="J217" s="52" t="str">
        <f t="shared" si="17"/>
        <v>*</v>
      </c>
      <c r="K217" s="52" t="str">
        <f t="shared" si="17"/>
        <v>*</v>
      </c>
      <c r="L217" s="52" t="str">
        <f t="shared" si="17"/>
        <v/>
      </c>
      <c r="M217" s="52" t="str">
        <f t="shared" si="17"/>
        <v/>
      </c>
      <c r="N217" s="52" t="str">
        <f t="shared" si="17"/>
        <v/>
      </c>
      <c r="O217" s="52" t="str">
        <f t="shared" si="17"/>
        <v/>
      </c>
      <c r="P217" s="52" t="str">
        <f t="shared" si="17"/>
        <v/>
      </c>
      <c r="Q217" s="52" t="str">
        <f t="shared" si="17"/>
        <v/>
      </c>
      <c r="R217" s="52" t="str">
        <f t="shared" si="17"/>
        <v/>
      </c>
      <c r="S217" s="52" t="str">
        <f t="shared" si="17"/>
        <v/>
      </c>
      <c r="T217" s="52" t="str">
        <f t="shared" si="17"/>
        <v/>
      </c>
      <c r="U217" s="52" t="str">
        <f t="shared" si="17"/>
        <v/>
      </c>
      <c r="V217" s="52" t="str">
        <f t="shared" si="17"/>
        <v/>
      </c>
      <c r="W217" s="52" t="str">
        <f t="shared" si="17"/>
        <v/>
      </c>
      <c r="X217" s="52" t="str">
        <f t="shared" si="17"/>
        <v/>
      </c>
      <c r="Y217" s="52" t="str">
        <f t="shared" si="17"/>
        <v/>
      </c>
      <c r="Z217" s="52" t="str">
        <f t="shared" si="17"/>
        <v/>
      </c>
      <c r="AA217" s="52" t="str">
        <f t="shared" si="17"/>
        <v/>
      </c>
      <c r="AB217" s="52" t="str">
        <f t="shared" si="17"/>
        <v/>
      </c>
      <c r="AC217" s="52" t="str">
        <f t="shared" si="17"/>
        <v/>
      </c>
      <c r="AD217" s="52" t="str">
        <f t="shared" si="17"/>
        <v/>
      </c>
      <c r="AE217" s="52" t="str">
        <f t="shared" si="17"/>
        <v/>
      </c>
      <c r="AF217" s="52" t="str">
        <f t="shared" si="17"/>
        <v/>
      </c>
      <c r="AG217" s="52" t="str">
        <f t="shared" si="17"/>
        <v/>
      </c>
      <c r="AH217" s="52" t="str">
        <f t="shared" si="17"/>
        <v/>
      </c>
      <c r="AI217" s="52" t="str">
        <f t="shared" si="17"/>
        <v/>
      </c>
    </row>
    <row r="218" spans="1:35" ht="14.25" hidden="1" customHeight="1">
      <c r="A218" s="106" t="s">
        <v>294</v>
      </c>
      <c r="B218" s="75" t="s">
        <v>296</v>
      </c>
      <c r="C218" s="76" t="s">
        <v>298</v>
      </c>
      <c r="D218" s="70" t="str">
        <f t="shared" si="16"/>
        <v>*</v>
      </c>
      <c r="E218" s="70" t="str">
        <f t="shared" si="17"/>
        <v>*</v>
      </c>
      <c r="F218" s="70" t="str">
        <f t="shared" si="17"/>
        <v>*</v>
      </c>
      <c r="G218" s="70" t="str">
        <f t="shared" si="17"/>
        <v>*</v>
      </c>
      <c r="H218" s="70" t="str">
        <f t="shared" si="17"/>
        <v>*</v>
      </c>
      <c r="I218" s="70" t="str">
        <f t="shared" si="17"/>
        <v>*</v>
      </c>
      <c r="J218" s="70" t="str">
        <f t="shared" si="17"/>
        <v>*</v>
      </c>
      <c r="K218" s="70" t="str">
        <f t="shared" si="17"/>
        <v>*</v>
      </c>
      <c r="L218" s="70" t="str">
        <f t="shared" si="17"/>
        <v>*</v>
      </c>
      <c r="M218" s="70" t="str">
        <f t="shared" si="17"/>
        <v>*</v>
      </c>
      <c r="N218" s="70" t="str">
        <f t="shared" si="17"/>
        <v>*</v>
      </c>
      <c r="O218" s="70" t="str">
        <f t="shared" si="17"/>
        <v>*</v>
      </c>
      <c r="P218" s="70" t="str">
        <f t="shared" si="17"/>
        <v>*</v>
      </c>
      <c r="Q218" s="70" t="str">
        <f t="shared" si="17"/>
        <v>*</v>
      </c>
      <c r="R218" s="70" t="str">
        <f t="shared" si="17"/>
        <v>*</v>
      </c>
      <c r="S218" s="70" t="str">
        <f t="shared" si="17"/>
        <v>*</v>
      </c>
      <c r="T218" s="70" t="str">
        <f t="shared" si="17"/>
        <v>*</v>
      </c>
      <c r="U218" s="70" t="str">
        <f t="shared" si="17"/>
        <v>*</v>
      </c>
      <c r="V218" s="70" t="str">
        <f t="shared" si="17"/>
        <v>*</v>
      </c>
      <c r="W218" s="70" t="str">
        <f t="shared" si="17"/>
        <v>*</v>
      </c>
      <c r="X218" s="70" t="str">
        <f t="shared" si="17"/>
        <v>*</v>
      </c>
      <c r="Y218" s="70" t="str">
        <f t="shared" si="17"/>
        <v>*</v>
      </c>
      <c r="Z218" s="70" t="str">
        <f t="shared" si="17"/>
        <v>*</v>
      </c>
      <c r="AA218" s="70" t="str">
        <f t="shared" si="17"/>
        <v>*</v>
      </c>
      <c r="AB218" s="70" t="str">
        <f t="shared" si="17"/>
        <v>*</v>
      </c>
      <c r="AC218" s="70" t="str">
        <f t="shared" si="17"/>
        <v>*</v>
      </c>
      <c r="AD218" s="70" t="str">
        <f t="shared" si="17"/>
        <v>*</v>
      </c>
      <c r="AE218" s="70" t="str">
        <f t="shared" si="17"/>
        <v>*</v>
      </c>
      <c r="AF218" s="70" t="str">
        <f t="shared" si="17"/>
        <v>*</v>
      </c>
      <c r="AG218" s="70" t="str">
        <f t="shared" si="17"/>
        <v>*</v>
      </c>
      <c r="AH218" s="70" t="str">
        <f t="shared" si="17"/>
        <v>*</v>
      </c>
      <c r="AI218" s="70" t="str">
        <f t="shared" si="17"/>
        <v>*</v>
      </c>
    </row>
    <row r="219" spans="1:35" ht="14.25" hidden="1" customHeight="1">
      <c r="A219" s="150" t="s">
        <v>224</v>
      </c>
      <c r="B219" s="77" t="s">
        <v>300</v>
      </c>
      <c r="C219" s="78" t="s">
        <v>302</v>
      </c>
      <c r="D219" s="52" t="str">
        <f>IF(D149=D76,"","*")</f>
        <v>*</v>
      </c>
      <c r="E219" s="52" t="str">
        <f t="shared" si="17"/>
        <v>*</v>
      </c>
      <c r="F219" s="52" t="str">
        <f t="shared" si="17"/>
        <v>*</v>
      </c>
      <c r="G219" s="52" t="str">
        <f t="shared" si="17"/>
        <v>*</v>
      </c>
      <c r="H219" s="52" t="str">
        <f t="shared" si="17"/>
        <v>*</v>
      </c>
      <c r="I219" s="52" t="str">
        <f t="shared" si="17"/>
        <v>*</v>
      </c>
      <c r="J219" s="52" t="str">
        <f t="shared" si="17"/>
        <v>*</v>
      </c>
      <c r="K219" s="52" t="str">
        <f t="shared" si="17"/>
        <v>*</v>
      </c>
      <c r="L219" s="52" t="str">
        <f t="shared" si="17"/>
        <v>*</v>
      </c>
      <c r="M219" s="52" t="str">
        <f t="shared" si="17"/>
        <v>*</v>
      </c>
      <c r="N219" s="52" t="str">
        <f t="shared" si="17"/>
        <v>*</v>
      </c>
      <c r="O219" s="52" t="str">
        <f t="shared" si="17"/>
        <v>*</v>
      </c>
      <c r="P219" s="52" t="str">
        <f t="shared" si="17"/>
        <v>*</v>
      </c>
      <c r="Q219" s="52" t="str">
        <f t="shared" si="17"/>
        <v>*</v>
      </c>
      <c r="R219" s="52" t="str">
        <f t="shared" si="17"/>
        <v>*</v>
      </c>
      <c r="S219" s="52" t="str">
        <f t="shared" si="17"/>
        <v>*</v>
      </c>
      <c r="T219" s="52" t="str">
        <f t="shared" si="17"/>
        <v>*</v>
      </c>
      <c r="U219" s="52" t="str">
        <f t="shared" si="17"/>
        <v>*</v>
      </c>
      <c r="V219" s="52" t="str">
        <f t="shared" si="17"/>
        <v>*</v>
      </c>
      <c r="W219" s="52" t="str">
        <f t="shared" si="17"/>
        <v>*</v>
      </c>
      <c r="X219" s="52" t="str">
        <f t="shared" si="17"/>
        <v>*</v>
      </c>
      <c r="Y219" s="52" t="str">
        <f t="shared" si="17"/>
        <v>*</v>
      </c>
      <c r="Z219" s="52" t="str">
        <f t="shared" si="17"/>
        <v>*</v>
      </c>
      <c r="AA219" s="52" t="str">
        <f t="shared" si="17"/>
        <v>*</v>
      </c>
      <c r="AB219" s="52" t="str">
        <f t="shared" si="17"/>
        <v>*</v>
      </c>
      <c r="AC219" s="52" t="str">
        <f t="shared" si="17"/>
        <v>*</v>
      </c>
      <c r="AD219" s="52" t="str">
        <f t="shared" si="17"/>
        <v>*</v>
      </c>
      <c r="AE219" s="52" t="str">
        <f t="shared" si="17"/>
        <v>*</v>
      </c>
      <c r="AF219" s="52" t="str">
        <f t="shared" si="17"/>
        <v>*</v>
      </c>
      <c r="AG219" s="52" t="str">
        <f t="shared" si="17"/>
        <v>*</v>
      </c>
      <c r="AH219" s="52" t="str">
        <f t="shared" si="17"/>
        <v>*</v>
      </c>
      <c r="AI219" s="52" t="str">
        <f t="shared" si="17"/>
        <v>*</v>
      </c>
    </row>
    <row r="220" spans="1:35" ht="14.25" hidden="1" customHeight="1">
      <c r="A220" s="151"/>
      <c r="B220" s="79" t="s">
        <v>304</v>
      </c>
      <c r="C220" s="80" t="s">
        <v>305</v>
      </c>
      <c r="D220" s="52" t="str">
        <f>IF(D150=D77,"","*")</f>
        <v>*</v>
      </c>
      <c r="E220" s="52" t="str">
        <f t="shared" si="17"/>
        <v>*</v>
      </c>
      <c r="F220" s="52" t="str">
        <f t="shared" si="17"/>
        <v>*</v>
      </c>
      <c r="G220" s="52" t="str">
        <f t="shared" si="17"/>
        <v>*</v>
      </c>
      <c r="H220" s="52" t="str">
        <f t="shared" si="17"/>
        <v>*</v>
      </c>
      <c r="I220" s="52" t="str">
        <f t="shared" si="17"/>
        <v>*</v>
      </c>
      <c r="J220" s="52" t="str">
        <f t="shared" si="17"/>
        <v>*</v>
      </c>
      <c r="K220" s="52" t="str">
        <f t="shared" si="17"/>
        <v>*</v>
      </c>
      <c r="L220" s="52" t="str">
        <f t="shared" si="17"/>
        <v/>
      </c>
      <c r="M220" s="52" t="str">
        <f t="shared" si="17"/>
        <v/>
      </c>
      <c r="N220" s="52" t="str">
        <f t="shared" si="17"/>
        <v/>
      </c>
      <c r="O220" s="52" t="str">
        <f t="shared" si="17"/>
        <v/>
      </c>
      <c r="P220" s="52" t="str">
        <f t="shared" si="17"/>
        <v/>
      </c>
      <c r="Q220" s="52" t="str">
        <f t="shared" si="17"/>
        <v/>
      </c>
      <c r="R220" s="52" t="str">
        <f t="shared" si="17"/>
        <v/>
      </c>
      <c r="S220" s="52" t="str">
        <f t="shared" si="17"/>
        <v/>
      </c>
      <c r="T220" s="52" t="str">
        <f t="shared" si="17"/>
        <v/>
      </c>
      <c r="U220" s="52" t="str">
        <f t="shared" si="17"/>
        <v/>
      </c>
      <c r="V220" s="52" t="str">
        <f t="shared" si="17"/>
        <v/>
      </c>
      <c r="W220" s="52" t="str">
        <f t="shared" si="17"/>
        <v/>
      </c>
      <c r="X220" s="52" t="str">
        <f t="shared" si="17"/>
        <v/>
      </c>
      <c r="Y220" s="52" t="str">
        <f t="shared" si="17"/>
        <v/>
      </c>
      <c r="Z220" s="52" t="str">
        <f t="shared" si="17"/>
        <v/>
      </c>
      <c r="AA220" s="52" t="str">
        <f t="shared" si="17"/>
        <v/>
      </c>
      <c r="AB220" s="52" t="str">
        <f t="shared" si="17"/>
        <v/>
      </c>
      <c r="AC220" s="52" t="str">
        <f t="shared" si="17"/>
        <v/>
      </c>
      <c r="AD220" s="52" t="str">
        <f t="shared" si="17"/>
        <v/>
      </c>
      <c r="AE220" s="52" t="str">
        <f t="shared" si="17"/>
        <v>*</v>
      </c>
      <c r="AF220" s="52" t="str">
        <f t="shared" si="17"/>
        <v>*</v>
      </c>
      <c r="AG220" s="52" t="str">
        <f t="shared" si="17"/>
        <v/>
      </c>
      <c r="AH220" s="52" t="str">
        <f t="shared" si="17"/>
        <v>*</v>
      </c>
      <c r="AI220" s="52" t="str">
        <f t="shared" si="17"/>
        <v>*</v>
      </c>
    </row>
    <row r="221" spans="1:35" ht="14.25" hidden="1" customHeight="1">
      <c r="A221" s="106" t="s">
        <v>295</v>
      </c>
      <c r="B221" s="75" t="s">
        <v>296</v>
      </c>
      <c r="C221" s="76" t="s">
        <v>298</v>
      </c>
      <c r="D221" s="70" t="str">
        <f>IF(D151=D78,"","*")</f>
        <v>*</v>
      </c>
      <c r="E221" s="70" t="str">
        <f t="shared" si="17"/>
        <v>*</v>
      </c>
      <c r="F221" s="70" t="str">
        <f t="shared" si="17"/>
        <v>*</v>
      </c>
      <c r="G221" s="70" t="str">
        <f t="shared" si="17"/>
        <v>*</v>
      </c>
      <c r="H221" s="70" t="str">
        <f t="shared" si="17"/>
        <v>*</v>
      </c>
      <c r="I221" s="70" t="str">
        <f t="shared" si="17"/>
        <v>*</v>
      </c>
      <c r="J221" s="70" t="str">
        <f t="shared" si="17"/>
        <v>*</v>
      </c>
      <c r="K221" s="70" t="str">
        <f t="shared" si="17"/>
        <v>*</v>
      </c>
      <c r="L221" s="70" t="str">
        <f t="shared" si="17"/>
        <v/>
      </c>
      <c r="M221" s="70" t="str">
        <f t="shared" si="17"/>
        <v/>
      </c>
      <c r="N221" s="70" t="str">
        <f t="shared" si="17"/>
        <v/>
      </c>
      <c r="O221" s="70" t="str">
        <f t="shared" si="17"/>
        <v>*</v>
      </c>
      <c r="P221" s="70" t="str">
        <f t="shared" si="17"/>
        <v>*</v>
      </c>
      <c r="Q221" s="70" t="str">
        <f t="shared" si="17"/>
        <v/>
      </c>
      <c r="R221" s="70" t="str">
        <f t="shared" si="17"/>
        <v>*</v>
      </c>
      <c r="S221" s="70" t="str">
        <f t="shared" si="17"/>
        <v>*</v>
      </c>
      <c r="T221" s="70" t="str">
        <f t="shared" si="17"/>
        <v/>
      </c>
      <c r="U221" s="70" t="str">
        <f t="shared" si="17"/>
        <v/>
      </c>
      <c r="V221" s="70" t="str">
        <f t="shared" si="17"/>
        <v/>
      </c>
      <c r="W221" s="70" t="str">
        <f t="shared" si="17"/>
        <v/>
      </c>
      <c r="X221" s="70" t="str">
        <f t="shared" si="17"/>
        <v/>
      </c>
      <c r="Y221" s="70" t="str">
        <f t="shared" si="17"/>
        <v/>
      </c>
      <c r="Z221" s="70" t="str">
        <f t="shared" si="17"/>
        <v/>
      </c>
      <c r="AA221" s="70" t="str">
        <f t="shared" si="17"/>
        <v/>
      </c>
      <c r="AB221" s="70" t="str">
        <f t="shared" si="17"/>
        <v>*</v>
      </c>
      <c r="AC221" s="70" t="str">
        <f t="shared" si="17"/>
        <v>*</v>
      </c>
      <c r="AD221" s="70" t="str">
        <f t="shared" si="17"/>
        <v/>
      </c>
      <c r="AE221" s="70" t="str">
        <f t="shared" si="17"/>
        <v>*</v>
      </c>
      <c r="AF221" s="70" t="str">
        <f t="shared" si="17"/>
        <v>*</v>
      </c>
      <c r="AG221" s="70" t="str">
        <f t="shared" si="17"/>
        <v/>
      </c>
      <c r="AH221" s="70" t="str">
        <f t="shared" si="17"/>
        <v>*</v>
      </c>
      <c r="AI221" s="70" t="str">
        <f t="shared" si="17"/>
        <v>*</v>
      </c>
    </row>
    <row r="222" spans="1:35" ht="14.25" hidden="1" customHeight="1">
      <c r="A222" s="150" t="s">
        <v>225</v>
      </c>
      <c r="B222" s="77" t="s">
        <v>300</v>
      </c>
      <c r="C222" s="78" t="s">
        <v>302</v>
      </c>
      <c r="D222" s="52" t="str">
        <f>IF(D152=D79,"","*")</f>
        <v>*</v>
      </c>
      <c r="E222" s="52" t="str">
        <f t="shared" si="17"/>
        <v>*</v>
      </c>
      <c r="F222" s="52" t="str">
        <f t="shared" si="17"/>
        <v>*</v>
      </c>
      <c r="G222" s="52" t="str">
        <f t="shared" si="17"/>
        <v>*</v>
      </c>
      <c r="H222" s="52" t="str">
        <f t="shared" si="17"/>
        <v>*</v>
      </c>
      <c r="I222" s="52" t="str">
        <f t="shared" si="17"/>
        <v>*</v>
      </c>
      <c r="J222" s="52" t="str">
        <f t="shared" si="17"/>
        <v>*</v>
      </c>
      <c r="K222" s="52" t="str">
        <f t="shared" si="17"/>
        <v>*</v>
      </c>
      <c r="L222" s="52" t="str">
        <f t="shared" si="17"/>
        <v/>
      </c>
      <c r="M222" s="52" t="str">
        <f t="shared" si="17"/>
        <v/>
      </c>
      <c r="N222" s="52" t="str">
        <f t="shared" si="17"/>
        <v/>
      </c>
      <c r="O222" s="52" t="str">
        <f t="shared" si="17"/>
        <v>*</v>
      </c>
      <c r="P222" s="52" t="str">
        <f t="shared" si="17"/>
        <v>*</v>
      </c>
      <c r="Q222" s="52" t="str">
        <f t="shared" si="17"/>
        <v/>
      </c>
      <c r="R222" s="52" t="str">
        <f t="shared" si="17"/>
        <v>*</v>
      </c>
      <c r="S222" s="52" t="str">
        <f t="shared" si="17"/>
        <v>*</v>
      </c>
      <c r="T222" s="52" t="str">
        <f t="shared" si="17"/>
        <v/>
      </c>
      <c r="U222" s="52" t="str">
        <f t="shared" si="17"/>
        <v/>
      </c>
      <c r="V222" s="52" t="str">
        <f t="shared" si="17"/>
        <v/>
      </c>
      <c r="W222" s="52" t="str">
        <f t="shared" si="17"/>
        <v/>
      </c>
      <c r="X222" s="52" t="str">
        <f t="shared" ref="X222:AI223" si="18">IF(X152=X79,"","*")</f>
        <v/>
      </c>
      <c r="Y222" s="52" t="str">
        <f t="shared" si="18"/>
        <v/>
      </c>
      <c r="Z222" s="52" t="str">
        <f t="shared" si="18"/>
        <v/>
      </c>
      <c r="AA222" s="52" t="str">
        <f t="shared" si="18"/>
        <v/>
      </c>
      <c r="AB222" s="52" t="str">
        <f t="shared" si="18"/>
        <v>*</v>
      </c>
      <c r="AC222" s="52" t="str">
        <f t="shared" si="18"/>
        <v>*</v>
      </c>
      <c r="AD222" s="52" t="str">
        <f t="shared" si="18"/>
        <v/>
      </c>
      <c r="AE222" s="52" t="str">
        <f t="shared" si="18"/>
        <v>*</v>
      </c>
      <c r="AF222" s="52" t="str">
        <f t="shared" si="18"/>
        <v>*</v>
      </c>
      <c r="AG222" s="52" t="str">
        <f t="shared" si="18"/>
        <v/>
      </c>
      <c r="AH222" s="52" t="str">
        <f t="shared" si="18"/>
        <v>*</v>
      </c>
      <c r="AI222" s="52" t="str">
        <f t="shared" si="18"/>
        <v>*</v>
      </c>
    </row>
    <row r="223" spans="1:35" ht="14.25" hidden="1" customHeight="1">
      <c r="A223" s="151"/>
      <c r="B223" s="79" t="s">
        <v>304</v>
      </c>
      <c r="C223" s="80" t="s">
        <v>305</v>
      </c>
      <c r="D223" s="53" t="str">
        <f>IF(D153=D80,"","*")</f>
        <v/>
      </c>
      <c r="E223" s="53" t="str">
        <f t="shared" ref="E223:W223" si="19">IF(E153=E80,"","*")</f>
        <v/>
      </c>
      <c r="F223" s="53" t="str">
        <f t="shared" si="19"/>
        <v/>
      </c>
      <c r="G223" s="53" t="str">
        <f t="shared" si="19"/>
        <v/>
      </c>
      <c r="H223" s="53" t="str">
        <f t="shared" si="19"/>
        <v/>
      </c>
      <c r="I223" s="53" t="str">
        <f t="shared" si="19"/>
        <v/>
      </c>
      <c r="J223" s="53" t="str">
        <f t="shared" si="19"/>
        <v/>
      </c>
      <c r="K223" s="53" t="str">
        <f t="shared" si="19"/>
        <v/>
      </c>
      <c r="L223" s="53" t="str">
        <f t="shared" si="19"/>
        <v/>
      </c>
      <c r="M223" s="53" t="str">
        <f t="shared" si="19"/>
        <v/>
      </c>
      <c r="N223" s="53" t="str">
        <f t="shared" si="19"/>
        <v/>
      </c>
      <c r="O223" s="53" t="str">
        <f t="shared" si="19"/>
        <v/>
      </c>
      <c r="P223" s="53" t="str">
        <f t="shared" si="19"/>
        <v/>
      </c>
      <c r="Q223" s="53" t="str">
        <f t="shared" si="19"/>
        <v/>
      </c>
      <c r="R223" s="53" t="str">
        <f t="shared" si="19"/>
        <v/>
      </c>
      <c r="S223" s="53" t="str">
        <f t="shared" si="19"/>
        <v/>
      </c>
      <c r="T223" s="53" t="str">
        <f t="shared" si="19"/>
        <v/>
      </c>
      <c r="U223" s="53" t="str">
        <f t="shared" si="19"/>
        <v/>
      </c>
      <c r="V223" s="53" t="str">
        <f t="shared" si="19"/>
        <v/>
      </c>
      <c r="W223" s="53" t="str">
        <f t="shared" si="19"/>
        <v/>
      </c>
      <c r="X223" s="53" t="str">
        <f t="shared" si="18"/>
        <v/>
      </c>
      <c r="Y223" s="53" t="str">
        <f t="shared" si="18"/>
        <v/>
      </c>
      <c r="Z223" s="53" t="str">
        <f t="shared" si="18"/>
        <v/>
      </c>
      <c r="AA223" s="53" t="str">
        <f t="shared" si="18"/>
        <v/>
      </c>
      <c r="AB223" s="53" t="str">
        <f t="shared" si="18"/>
        <v/>
      </c>
      <c r="AC223" s="53" t="str">
        <f t="shared" si="18"/>
        <v/>
      </c>
      <c r="AD223" s="53" t="str">
        <f t="shared" si="18"/>
        <v/>
      </c>
      <c r="AE223" s="53" t="str">
        <f t="shared" si="18"/>
        <v/>
      </c>
      <c r="AF223" s="53" t="str">
        <f t="shared" si="18"/>
        <v/>
      </c>
      <c r="AG223" s="53" t="str">
        <f t="shared" si="18"/>
        <v/>
      </c>
      <c r="AH223" s="53" t="str">
        <f t="shared" si="18"/>
        <v/>
      </c>
      <c r="AI223" s="53" t="str">
        <f t="shared" si="18"/>
        <v/>
      </c>
    </row>
  </sheetData>
  <mergeCells count="114">
    <mergeCell ref="AB4:AI6"/>
    <mergeCell ref="D7:F8"/>
    <mergeCell ref="G7:I8"/>
    <mergeCell ref="J7:J11"/>
    <mergeCell ref="K7:K11"/>
    <mergeCell ref="L7:N8"/>
    <mergeCell ref="AA7:AA11"/>
    <mergeCell ref="AB7:AD8"/>
    <mergeCell ref="AE7:AG8"/>
    <mergeCell ref="AH7:AH11"/>
    <mergeCell ref="AI7:AI11"/>
    <mergeCell ref="D9:D11"/>
    <mergeCell ref="E9:E11"/>
    <mergeCell ref="F9:F11"/>
    <mergeCell ref="G9:G11"/>
    <mergeCell ref="H9:H11"/>
    <mergeCell ref="O7:Q8"/>
    <mergeCell ref="R7:R11"/>
    <mergeCell ref="Q9:Q11"/>
    <mergeCell ref="T9:T11"/>
    <mergeCell ref="T4:AA6"/>
    <mergeCell ref="AE9:AE11"/>
    <mergeCell ref="AF9:AF11"/>
    <mergeCell ref="AG9:AG11"/>
    <mergeCell ref="A31:A32"/>
    <mergeCell ref="A34:A35"/>
    <mergeCell ref="A37:A38"/>
    <mergeCell ref="A22:A23"/>
    <mergeCell ref="A25:A26"/>
    <mergeCell ref="A28:A29"/>
    <mergeCell ref="A4:C11"/>
    <mergeCell ref="D4:K6"/>
    <mergeCell ref="L4:S6"/>
    <mergeCell ref="A13:A14"/>
    <mergeCell ref="A16:A17"/>
    <mergeCell ref="A19:A20"/>
    <mergeCell ref="W9:W11"/>
    <mergeCell ref="X9:X11"/>
    <mergeCell ref="Y9:Y11"/>
    <mergeCell ref="AB9:AB11"/>
    <mergeCell ref="AC9:AC11"/>
    <mergeCell ref="AD9:AD11"/>
    <mergeCell ref="I9:I11"/>
    <mergeCell ref="L9:L11"/>
    <mergeCell ref="M9:M11"/>
    <mergeCell ref="N9:N11"/>
    <mergeCell ref="O9:O11"/>
    <mergeCell ref="P9:P11"/>
    <mergeCell ref="U9:U11"/>
    <mergeCell ref="V9:V11"/>
    <mergeCell ref="S7:S11"/>
    <mergeCell ref="T7:V8"/>
    <mergeCell ref="W7:Y8"/>
    <mergeCell ref="Z7:Z11"/>
    <mergeCell ref="A58:A59"/>
    <mergeCell ref="A61:A62"/>
    <mergeCell ref="A64:A65"/>
    <mergeCell ref="A67:A68"/>
    <mergeCell ref="A70:A71"/>
    <mergeCell ref="A73:A74"/>
    <mergeCell ref="A40:A41"/>
    <mergeCell ref="A43:A44"/>
    <mergeCell ref="A46:A47"/>
    <mergeCell ref="A49:A50"/>
    <mergeCell ref="A52:A53"/>
    <mergeCell ref="A55:A56"/>
    <mergeCell ref="A98:A99"/>
    <mergeCell ref="A101:A102"/>
    <mergeCell ref="A104:A105"/>
    <mergeCell ref="A107:A108"/>
    <mergeCell ref="A110:A111"/>
    <mergeCell ref="A113:A114"/>
    <mergeCell ref="A76:A77"/>
    <mergeCell ref="A79:A80"/>
    <mergeCell ref="A86:A87"/>
    <mergeCell ref="A89:A90"/>
    <mergeCell ref="A92:A93"/>
    <mergeCell ref="A95:A96"/>
    <mergeCell ref="A134:A135"/>
    <mergeCell ref="A137:A138"/>
    <mergeCell ref="A140:A141"/>
    <mergeCell ref="A143:A144"/>
    <mergeCell ref="A146:A147"/>
    <mergeCell ref="A149:A150"/>
    <mergeCell ref="A116:A117"/>
    <mergeCell ref="A119:A120"/>
    <mergeCell ref="A122:A123"/>
    <mergeCell ref="A125:A126"/>
    <mergeCell ref="A128:A129"/>
    <mergeCell ref="A131:A132"/>
    <mergeCell ref="A171:A172"/>
    <mergeCell ref="A174:A175"/>
    <mergeCell ref="A177:A178"/>
    <mergeCell ref="A180:A181"/>
    <mergeCell ref="A183:A184"/>
    <mergeCell ref="A186:A187"/>
    <mergeCell ref="A152:A153"/>
    <mergeCell ref="A156:A157"/>
    <mergeCell ref="A159:A160"/>
    <mergeCell ref="A162:A163"/>
    <mergeCell ref="A165:A166"/>
    <mergeCell ref="A168:A169"/>
    <mergeCell ref="A207:A208"/>
    <mergeCell ref="A210:A211"/>
    <mergeCell ref="A213:A214"/>
    <mergeCell ref="A216:A217"/>
    <mergeCell ref="A219:A220"/>
    <mergeCell ref="A222:A223"/>
    <mergeCell ref="A189:A190"/>
    <mergeCell ref="A192:A193"/>
    <mergeCell ref="A195:A196"/>
    <mergeCell ref="A198:A199"/>
    <mergeCell ref="A201:A202"/>
    <mergeCell ref="A204:A205"/>
  </mergeCells>
  <phoneticPr fontId="6" type="noConversion"/>
  <printOptions horizontalCentered="1"/>
  <pageMargins left="0.43307086614173229" right="0.31496062992125984" top="0.62992125984251968" bottom="0.59055118110236227" header="0.31496062992125984" footer="0.23622047244094491"/>
  <pageSetup paperSize="9" scale="68"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223"/>
  <sheetViews>
    <sheet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activeCell="A4" sqref="A4:C11"/>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33" width="13" style="49" customWidth="1"/>
    <col min="34" max="34" width="13" style="57" customWidth="1"/>
    <col min="35" max="35" width="13" style="49" customWidth="1"/>
    <col min="36" max="16384" width="9.33203125" style="49"/>
  </cols>
  <sheetData>
    <row r="1" spans="1:35" s="66" customFormat="1" ht="21">
      <c r="A1" s="96" t="s">
        <v>475</v>
      </c>
      <c r="B1" s="72"/>
      <c r="C1" s="72"/>
      <c r="D1" s="65"/>
      <c r="E1" s="65"/>
      <c r="F1" s="65"/>
      <c r="G1" s="65"/>
      <c r="H1" s="65"/>
      <c r="I1" s="65"/>
      <c r="J1" s="65"/>
      <c r="K1" s="65"/>
      <c r="L1" s="67" t="str">
        <f t="shared" ref="J1:N3" si="0">IF(L12=SUM(L15,L18,L24,L27,L30,L33,L21,L36,L39,L42,L45,L48,L51,L54,L57,L60,L63,L66,L69,L72,L75,L78),"","*")</f>
        <v/>
      </c>
      <c r="M1" s="67" t="str">
        <f t="shared" si="0"/>
        <v/>
      </c>
      <c r="N1" s="67" t="str">
        <f t="shared" si="0"/>
        <v/>
      </c>
      <c r="O1" s="67"/>
      <c r="P1" s="67"/>
      <c r="Q1" s="67"/>
      <c r="R1" s="67" t="str">
        <f t="shared" ref="R1:V3" si="1">IF(R12=SUM(R15,R18,R24,R27,R30,R33,R21,R36,R39,R42,R45,R48,R51,R54,R57,R60,R63,R66,R69,R72,R75,R78),"","*")</f>
        <v/>
      </c>
      <c r="S1" s="67" t="str">
        <f t="shared" si="1"/>
        <v/>
      </c>
      <c r="T1" s="67" t="str">
        <f t="shared" si="1"/>
        <v/>
      </c>
      <c r="U1" s="67" t="str">
        <f t="shared" si="1"/>
        <v/>
      </c>
      <c r="V1" s="67" t="str">
        <f t="shared" si="1"/>
        <v/>
      </c>
      <c r="W1" s="67"/>
      <c r="X1" s="67"/>
      <c r="Y1" s="67"/>
      <c r="Z1" s="67" t="str">
        <f t="shared" ref="Z1:AD3" si="2">IF(Z12=SUM(Z15,Z18,Z24,Z27,Z30,Z33,Z21,Z36,Z39,Z42,Z45,Z48,Z51,Z54,Z57,Z60,Z63,Z66,Z69,Z72,Z75,Z78),"","*")</f>
        <v/>
      </c>
      <c r="AA1" s="67" t="str">
        <f t="shared" si="2"/>
        <v/>
      </c>
      <c r="AB1" s="67" t="str">
        <f t="shared" si="2"/>
        <v/>
      </c>
      <c r="AC1" s="67" t="str">
        <f t="shared" si="2"/>
        <v/>
      </c>
      <c r="AD1" s="67" t="str">
        <f t="shared" si="2"/>
        <v/>
      </c>
      <c r="AE1" s="67"/>
      <c r="AF1" s="67"/>
      <c r="AG1" s="67"/>
      <c r="AH1" s="67" t="str">
        <f t="shared" ref="AH1:AI3" si="3">IF(AH12=SUM(AH15,AH18,AH24,AH27,AH30,AH33,AH21,AH36,AH39,AH42,AH45,AH48,AH51,AH54,AH57,AH60,AH63,AH66,AH69,AH72,AH75,AH78),"","*")</f>
        <v/>
      </c>
      <c r="AI1" s="67" t="str">
        <f t="shared" si="3"/>
        <v/>
      </c>
    </row>
    <row r="2" spans="1:35" ht="15.75" customHeight="1">
      <c r="A2" s="49"/>
      <c r="B2" s="73"/>
      <c r="C2" s="73"/>
      <c r="D2" s="67" t="str">
        <f t="shared" ref="D2:F3" si="4">IF(D13=SUM(D16,D19,D25,D28,D31,D34,D22,D37,D40,D43,D46,D49,D52,D55,D58,D61,D64,D67,D70,D73,D76,D79),"","*")</f>
        <v/>
      </c>
      <c r="E2" s="67" t="str">
        <f t="shared" si="4"/>
        <v/>
      </c>
      <c r="F2" s="67" t="str">
        <f t="shared" si="4"/>
        <v/>
      </c>
      <c r="G2" s="67"/>
      <c r="H2" s="67"/>
      <c r="I2" s="67"/>
      <c r="J2" s="67" t="str">
        <f t="shared" si="0"/>
        <v/>
      </c>
      <c r="K2" s="67" t="str">
        <f t="shared" si="0"/>
        <v/>
      </c>
      <c r="L2" s="67" t="str">
        <f t="shared" si="0"/>
        <v/>
      </c>
      <c r="M2" s="67" t="str">
        <f t="shared" si="0"/>
        <v/>
      </c>
      <c r="N2" s="67" t="str">
        <f t="shared" si="0"/>
        <v/>
      </c>
      <c r="O2" s="67"/>
      <c r="P2" s="67"/>
      <c r="Q2" s="67"/>
      <c r="R2" s="67" t="str">
        <f t="shared" si="1"/>
        <v/>
      </c>
      <c r="S2" s="67" t="str">
        <f t="shared" si="1"/>
        <v/>
      </c>
      <c r="T2" s="67" t="str">
        <f t="shared" si="1"/>
        <v/>
      </c>
      <c r="U2" s="67" t="str">
        <f t="shared" si="1"/>
        <v/>
      </c>
      <c r="V2" s="67" t="str">
        <f t="shared" si="1"/>
        <v/>
      </c>
      <c r="W2" s="67"/>
      <c r="X2" s="67"/>
      <c r="Y2" s="67"/>
      <c r="Z2" s="67" t="str">
        <f t="shared" si="2"/>
        <v/>
      </c>
      <c r="AA2" s="67" t="str">
        <f t="shared" si="2"/>
        <v/>
      </c>
      <c r="AB2" s="67" t="str">
        <f t="shared" si="2"/>
        <v/>
      </c>
      <c r="AC2" s="67" t="str">
        <f t="shared" si="2"/>
        <v/>
      </c>
      <c r="AD2" s="67" t="str">
        <f t="shared" si="2"/>
        <v/>
      </c>
      <c r="AE2" s="67"/>
      <c r="AF2" s="67"/>
      <c r="AG2" s="67"/>
      <c r="AH2" s="67" t="str">
        <f t="shared" si="3"/>
        <v/>
      </c>
      <c r="AI2" s="67" t="str">
        <f t="shared" si="3"/>
        <v/>
      </c>
    </row>
    <row r="3" spans="1:35" ht="15" customHeight="1">
      <c r="A3" s="64" t="s">
        <v>476</v>
      </c>
      <c r="B3" s="74"/>
      <c r="C3" s="74"/>
      <c r="D3" s="68" t="str">
        <f t="shared" si="4"/>
        <v/>
      </c>
      <c r="E3" s="68" t="str">
        <f t="shared" si="4"/>
        <v/>
      </c>
      <c r="F3" s="68" t="str">
        <f t="shared" si="4"/>
        <v/>
      </c>
      <c r="G3" s="68"/>
      <c r="H3" s="68"/>
      <c r="I3" s="68"/>
      <c r="J3" s="68" t="str">
        <f t="shared" si="0"/>
        <v/>
      </c>
      <c r="K3" s="68" t="str">
        <f t="shared" si="0"/>
        <v/>
      </c>
      <c r="L3" s="68" t="str">
        <f t="shared" si="0"/>
        <v/>
      </c>
      <c r="M3" s="68" t="str">
        <f t="shared" si="0"/>
        <v/>
      </c>
      <c r="N3" s="68" t="str">
        <f t="shared" si="0"/>
        <v/>
      </c>
      <c r="O3" s="68"/>
      <c r="P3" s="68"/>
      <c r="Q3" s="68"/>
      <c r="R3" s="68" t="str">
        <f t="shared" si="1"/>
        <v/>
      </c>
      <c r="S3" s="68" t="str">
        <f t="shared" si="1"/>
        <v/>
      </c>
      <c r="T3" s="68" t="str">
        <f t="shared" si="1"/>
        <v/>
      </c>
      <c r="U3" s="68" t="str">
        <f t="shared" si="1"/>
        <v/>
      </c>
      <c r="V3" s="68" t="str">
        <f t="shared" si="1"/>
        <v/>
      </c>
      <c r="W3" s="68"/>
      <c r="X3" s="68"/>
      <c r="Y3" s="68"/>
      <c r="Z3" s="68" t="str">
        <f t="shared" si="2"/>
        <v/>
      </c>
      <c r="AA3" s="68" t="str">
        <f t="shared" si="2"/>
        <v/>
      </c>
      <c r="AB3" s="68" t="str">
        <f t="shared" si="2"/>
        <v/>
      </c>
      <c r="AC3" s="68" t="str">
        <f t="shared" si="2"/>
        <v/>
      </c>
      <c r="AD3" s="68" t="str">
        <f t="shared" si="2"/>
        <v/>
      </c>
      <c r="AE3" s="68"/>
      <c r="AF3" s="68"/>
      <c r="AG3" s="68"/>
      <c r="AH3" s="68" t="str">
        <f t="shared" si="3"/>
        <v/>
      </c>
      <c r="AI3" s="68" t="str">
        <f t="shared" si="3"/>
        <v/>
      </c>
    </row>
    <row r="4" spans="1:35" s="51" customFormat="1" ht="22.5" customHeight="1">
      <c r="A4" s="138" t="s">
        <v>309</v>
      </c>
      <c r="B4" s="158"/>
      <c r="C4" s="159"/>
      <c r="D4" s="138" t="s">
        <v>445</v>
      </c>
      <c r="E4" s="139"/>
      <c r="F4" s="139"/>
      <c r="G4" s="139"/>
      <c r="H4" s="139"/>
      <c r="I4" s="139"/>
      <c r="J4" s="139"/>
      <c r="K4" s="147"/>
      <c r="L4" s="167" t="s">
        <v>478</v>
      </c>
      <c r="M4" s="139"/>
      <c r="N4" s="139"/>
      <c r="O4" s="139"/>
      <c r="P4" s="139"/>
      <c r="Q4" s="139"/>
      <c r="R4" s="139"/>
      <c r="S4" s="147"/>
      <c r="T4" s="138" t="s">
        <v>446</v>
      </c>
      <c r="U4" s="139"/>
      <c r="V4" s="139"/>
      <c r="W4" s="139"/>
      <c r="X4" s="139"/>
      <c r="Y4" s="139"/>
      <c r="Z4" s="139"/>
      <c r="AA4" s="147"/>
      <c r="AB4" s="167" t="s">
        <v>479</v>
      </c>
      <c r="AC4" s="139"/>
      <c r="AD4" s="139"/>
      <c r="AE4" s="139"/>
      <c r="AF4" s="139"/>
      <c r="AG4" s="139"/>
      <c r="AH4" s="139"/>
      <c r="AI4" s="139"/>
    </row>
    <row r="5" spans="1:35" s="51" customFormat="1" ht="22.5" customHeight="1">
      <c r="A5" s="162"/>
      <c r="B5" s="165"/>
      <c r="C5" s="156"/>
      <c r="D5" s="140"/>
      <c r="E5" s="166"/>
      <c r="F5" s="166"/>
      <c r="G5" s="166"/>
      <c r="H5" s="166"/>
      <c r="I5" s="166"/>
      <c r="J5" s="166"/>
      <c r="K5" s="149"/>
      <c r="L5" s="140"/>
      <c r="M5" s="166"/>
      <c r="N5" s="166"/>
      <c r="O5" s="166"/>
      <c r="P5" s="166"/>
      <c r="Q5" s="166"/>
      <c r="R5" s="166"/>
      <c r="S5" s="149"/>
      <c r="T5" s="140"/>
      <c r="U5" s="166"/>
      <c r="V5" s="166"/>
      <c r="W5" s="166"/>
      <c r="X5" s="166"/>
      <c r="Y5" s="166"/>
      <c r="Z5" s="166"/>
      <c r="AA5" s="149"/>
      <c r="AB5" s="140"/>
      <c r="AC5" s="166"/>
      <c r="AD5" s="166"/>
      <c r="AE5" s="166"/>
      <c r="AF5" s="166"/>
      <c r="AG5" s="166"/>
      <c r="AH5" s="166"/>
      <c r="AI5" s="166"/>
    </row>
    <row r="6" spans="1:35" s="51" customFormat="1" ht="11.25" customHeight="1">
      <c r="A6" s="162"/>
      <c r="B6" s="165"/>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5"/>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5"/>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5"/>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5"/>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98" t="s">
        <v>278</v>
      </c>
      <c r="B12" s="75" t="s">
        <v>296</v>
      </c>
      <c r="C12" s="76" t="s">
        <v>298</v>
      </c>
      <c r="D12" s="70">
        <v>101381</v>
      </c>
      <c r="E12" s="70">
        <v>51375</v>
      </c>
      <c r="F12" s="70">
        <v>50006</v>
      </c>
      <c r="G12" s="70">
        <v>147405</v>
      </c>
      <c r="H12" s="70">
        <v>74985</v>
      </c>
      <c r="I12" s="70">
        <v>72420</v>
      </c>
      <c r="J12" s="70">
        <v>1200873</v>
      </c>
      <c r="K12" s="70">
        <v>2516064014</v>
      </c>
      <c r="L12" s="70">
        <v>3292</v>
      </c>
      <c r="M12" s="70">
        <v>2019</v>
      </c>
      <c r="N12" s="70">
        <v>1273</v>
      </c>
      <c r="O12" s="70">
        <v>8223</v>
      </c>
      <c r="P12" s="70">
        <v>4740</v>
      </c>
      <c r="Q12" s="70">
        <v>3483</v>
      </c>
      <c r="R12" s="70">
        <v>15406</v>
      </c>
      <c r="S12" s="70">
        <v>127491166</v>
      </c>
      <c r="T12" s="70">
        <v>192</v>
      </c>
      <c r="U12" s="70">
        <v>113</v>
      </c>
      <c r="V12" s="70">
        <v>79</v>
      </c>
      <c r="W12" s="70">
        <v>282</v>
      </c>
      <c r="X12" s="70">
        <v>161</v>
      </c>
      <c r="Y12" s="70">
        <v>121</v>
      </c>
      <c r="Z12" s="70">
        <v>1992</v>
      </c>
      <c r="AA12" s="70">
        <v>12299113</v>
      </c>
      <c r="AB12" s="70">
        <v>1878</v>
      </c>
      <c r="AC12" s="70">
        <v>995</v>
      </c>
      <c r="AD12" s="70">
        <v>883</v>
      </c>
      <c r="AE12" s="70">
        <v>5474</v>
      </c>
      <c r="AF12" s="70">
        <v>2863</v>
      </c>
      <c r="AG12" s="70">
        <v>2611</v>
      </c>
      <c r="AH12" s="70">
        <v>24877</v>
      </c>
      <c r="AI12" s="70">
        <v>70827839</v>
      </c>
    </row>
    <row r="13" spans="1:35" ht="14.25" customHeight="1">
      <c r="A13" s="154" t="s">
        <v>201</v>
      </c>
      <c r="B13" s="77" t="s">
        <v>300</v>
      </c>
      <c r="C13" s="78" t="s">
        <v>302</v>
      </c>
      <c r="D13" s="52">
        <v>92820</v>
      </c>
      <c r="E13" s="52">
        <v>47011</v>
      </c>
      <c r="F13" s="52">
        <v>45809</v>
      </c>
      <c r="G13" s="52">
        <v>135547</v>
      </c>
      <c r="H13" s="52">
        <v>69024</v>
      </c>
      <c r="I13" s="52">
        <v>66523</v>
      </c>
      <c r="J13" s="52">
        <v>1102792</v>
      </c>
      <c r="K13" s="52">
        <v>2305915385</v>
      </c>
      <c r="L13" s="52">
        <v>3269</v>
      </c>
      <c r="M13" s="52">
        <v>2008</v>
      </c>
      <c r="N13" s="52">
        <v>1261</v>
      </c>
      <c r="O13" s="52">
        <v>8166</v>
      </c>
      <c r="P13" s="52">
        <v>4705</v>
      </c>
      <c r="Q13" s="52">
        <v>3461</v>
      </c>
      <c r="R13" s="52">
        <v>15339</v>
      </c>
      <c r="S13" s="52">
        <v>125892916</v>
      </c>
      <c r="T13" s="52">
        <v>187</v>
      </c>
      <c r="U13" s="52">
        <v>111</v>
      </c>
      <c r="V13" s="52">
        <v>76</v>
      </c>
      <c r="W13" s="52">
        <v>276</v>
      </c>
      <c r="X13" s="52">
        <v>158</v>
      </c>
      <c r="Y13" s="52">
        <v>118</v>
      </c>
      <c r="Z13" s="52">
        <v>1968</v>
      </c>
      <c r="AA13" s="52">
        <v>12179313</v>
      </c>
      <c r="AB13" s="52">
        <v>1707</v>
      </c>
      <c r="AC13" s="52">
        <v>917</v>
      </c>
      <c r="AD13" s="52">
        <v>790</v>
      </c>
      <c r="AE13" s="52">
        <v>4960</v>
      </c>
      <c r="AF13" s="52">
        <v>2626</v>
      </c>
      <c r="AG13" s="52">
        <v>2334</v>
      </c>
      <c r="AH13" s="52">
        <v>22849</v>
      </c>
      <c r="AI13" s="52">
        <v>65169391</v>
      </c>
    </row>
    <row r="14" spans="1:35" ht="14.25" customHeight="1">
      <c r="A14" s="155"/>
      <c r="B14" s="77" t="s">
        <v>304</v>
      </c>
      <c r="C14" s="78" t="s">
        <v>305</v>
      </c>
      <c r="D14" s="52">
        <v>8561</v>
      </c>
      <c r="E14" s="52">
        <v>4364</v>
      </c>
      <c r="F14" s="52">
        <v>4197</v>
      </c>
      <c r="G14" s="52">
        <v>11858</v>
      </c>
      <c r="H14" s="52">
        <v>5961</v>
      </c>
      <c r="I14" s="52">
        <v>5897</v>
      </c>
      <c r="J14" s="52">
        <v>98081</v>
      </c>
      <c r="K14" s="52">
        <v>210148629</v>
      </c>
      <c r="L14" s="52">
        <v>23</v>
      </c>
      <c r="M14" s="52">
        <v>11</v>
      </c>
      <c r="N14" s="52">
        <v>12</v>
      </c>
      <c r="O14" s="52">
        <v>57</v>
      </c>
      <c r="P14" s="52">
        <v>35</v>
      </c>
      <c r="Q14" s="52">
        <v>22</v>
      </c>
      <c r="R14" s="52">
        <v>67</v>
      </c>
      <c r="S14" s="52">
        <v>1598250</v>
      </c>
      <c r="T14" s="52">
        <v>5</v>
      </c>
      <c r="U14" s="52">
        <v>2</v>
      </c>
      <c r="V14" s="52">
        <v>3</v>
      </c>
      <c r="W14" s="52">
        <v>6</v>
      </c>
      <c r="X14" s="52">
        <v>3</v>
      </c>
      <c r="Y14" s="52">
        <v>3</v>
      </c>
      <c r="Z14" s="52">
        <v>24</v>
      </c>
      <c r="AA14" s="52">
        <v>119800</v>
      </c>
      <c r="AB14" s="52">
        <v>171</v>
      </c>
      <c r="AC14" s="52">
        <v>78</v>
      </c>
      <c r="AD14" s="52">
        <v>93</v>
      </c>
      <c r="AE14" s="52">
        <v>514</v>
      </c>
      <c r="AF14" s="52">
        <v>237</v>
      </c>
      <c r="AG14" s="52">
        <v>277</v>
      </c>
      <c r="AH14" s="52">
        <v>2028</v>
      </c>
      <c r="AI14" s="52">
        <v>5658448</v>
      </c>
    </row>
    <row r="15" spans="1:35" ht="14.25" customHeight="1">
      <c r="A15" s="99" t="s">
        <v>434</v>
      </c>
      <c r="B15" s="75" t="s">
        <v>296</v>
      </c>
      <c r="C15" s="76" t="s">
        <v>298</v>
      </c>
      <c r="D15" s="70">
        <v>24975</v>
      </c>
      <c r="E15" s="70">
        <v>12737</v>
      </c>
      <c r="F15" s="70">
        <v>12238</v>
      </c>
      <c r="G15" s="70">
        <v>28890</v>
      </c>
      <c r="H15" s="70">
        <v>14734</v>
      </c>
      <c r="I15" s="70">
        <v>14156</v>
      </c>
      <c r="J15" s="70">
        <v>301183</v>
      </c>
      <c r="K15" s="70">
        <v>622257839</v>
      </c>
      <c r="L15" s="70">
        <v>1128</v>
      </c>
      <c r="M15" s="70">
        <v>633</v>
      </c>
      <c r="N15" s="70">
        <v>495</v>
      </c>
      <c r="O15" s="70">
        <v>3520</v>
      </c>
      <c r="P15" s="70">
        <v>2043</v>
      </c>
      <c r="Q15" s="70">
        <v>1477</v>
      </c>
      <c r="R15" s="70">
        <v>6846</v>
      </c>
      <c r="S15" s="70">
        <v>31162564</v>
      </c>
      <c r="T15" s="70">
        <v>0</v>
      </c>
      <c r="U15" s="70">
        <v>0</v>
      </c>
      <c r="V15" s="70">
        <v>0</v>
      </c>
      <c r="W15" s="70">
        <v>0</v>
      </c>
      <c r="X15" s="70">
        <v>0</v>
      </c>
      <c r="Y15" s="70">
        <v>0</v>
      </c>
      <c r="Z15" s="70">
        <v>0</v>
      </c>
      <c r="AA15" s="70">
        <v>0</v>
      </c>
      <c r="AB15" s="70">
        <v>193</v>
      </c>
      <c r="AC15" s="70">
        <v>103</v>
      </c>
      <c r="AD15" s="70">
        <v>90</v>
      </c>
      <c r="AE15" s="70">
        <v>805</v>
      </c>
      <c r="AF15" s="70">
        <v>422</v>
      </c>
      <c r="AG15" s="70">
        <v>383</v>
      </c>
      <c r="AH15" s="70">
        <v>4798</v>
      </c>
      <c r="AI15" s="70">
        <v>13487176</v>
      </c>
    </row>
    <row r="16" spans="1:35" ht="14.25" customHeight="1">
      <c r="A16" s="150" t="s">
        <v>202</v>
      </c>
      <c r="B16" s="77" t="s">
        <v>300</v>
      </c>
      <c r="C16" s="78" t="s">
        <v>302</v>
      </c>
      <c r="D16" s="52">
        <v>23726</v>
      </c>
      <c r="E16" s="52">
        <v>12100</v>
      </c>
      <c r="F16" s="52">
        <v>11626</v>
      </c>
      <c r="G16" s="52">
        <v>27445</v>
      </c>
      <c r="H16" s="52">
        <v>13997</v>
      </c>
      <c r="I16" s="52">
        <v>13448</v>
      </c>
      <c r="J16" s="52">
        <v>286123</v>
      </c>
      <c r="K16" s="52">
        <v>591144947</v>
      </c>
      <c r="L16" s="52">
        <v>1128</v>
      </c>
      <c r="M16" s="52">
        <v>633</v>
      </c>
      <c r="N16" s="52">
        <v>495</v>
      </c>
      <c r="O16" s="52">
        <v>3520</v>
      </c>
      <c r="P16" s="52">
        <v>2043</v>
      </c>
      <c r="Q16" s="52">
        <v>1477</v>
      </c>
      <c r="R16" s="52">
        <v>6846</v>
      </c>
      <c r="S16" s="52">
        <v>31162564</v>
      </c>
      <c r="T16" s="52">
        <v>0</v>
      </c>
      <c r="U16" s="52">
        <v>0</v>
      </c>
      <c r="V16" s="52">
        <v>0</v>
      </c>
      <c r="W16" s="52">
        <v>0</v>
      </c>
      <c r="X16" s="52">
        <v>0</v>
      </c>
      <c r="Y16" s="52">
        <v>0</v>
      </c>
      <c r="Z16" s="52">
        <v>0</v>
      </c>
      <c r="AA16" s="52">
        <v>0</v>
      </c>
      <c r="AB16" s="52">
        <v>193</v>
      </c>
      <c r="AC16" s="52">
        <v>103</v>
      </c>
      <c r="AD16" s="52">
        <v>90</v>
      </c>
      <c r="AE16" s="52">
        <v>805</v>
      </c>
      <c r="AF16" s="52">
        <v>422</v>
      </c>
      <c r="AG16" s="52">
        <v>383</v>
      </c>
      <c r="AH16" s="52">
        <v>4798</v>
      </c>
      <c r="AI16" s="52">
        <v>13487176</v>
      </c>
    </row>
    <row r="17" spans="1:35" ht="14.25" customHeight="1">
      <c r="A17" s="151"/>
      <c r="B17" s="77" t="s">
        <v>304</v>
      </c>
      <c r="C17" s="78" t="s">
        <v>305</v>
      </c>
      <c r="D17" s="52">
        <v>1249</v>
      </c>
      <c r="E17" s="52">
        <v>637</v>
      </c>
      <c r="F17" s="52">
        <v>612</v>
      </c>
      <c r="G17" s="52">
        <v>1445</v>
      </c>
      <c r="H17" s="52">
        <v>737</v>
      </c>
      <c r="I17" s="52">
        <v>708</v>
      </c>
      <c r="J17" s="52">
        <v>15060</v>
      </c>
      <c r="K17" s="52">
        <v>31112892</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row>
    <row r="18" spans="1:35" ht="14.25" customHeight="1">
      <c r="A18" s="99" t="s">
        <v>435</v>
      </c>
      <c r="B18" s="75" t="s">
        <v>296</v>
      </c>
      <c r="C18" s="76" t="s">
        <v>298</v>
      </c>
      <c r="D18" s="70">
        <v>0</v>
      </c>
      <c r="E18" s="70">
        <v>0</v>
      </c>
      <c r="F18" s="70">
        <v>0</v>
      </c>
      <c r="G18" s="70">
        <v>0</v>
      </c>
      <c r="H18" s="70">
        <v>0</v>
      </c>
      <c r="I18" s="70">
        <v>0</v>
      </c>
      <c r="J18" s="70">
        <v>0</v>
      </c>
      <c r="K18" s="70">
        <v>0</v>
      </c>
      <c r="L18" s="70">
        <v>23</v>
      </c>
      <c r="M18" s="70">
        <v>15</v>
      </c>
      <c r="N18" s="70">
        <v>8</v>
      </c>
      <c r="O18" s="70">
        <v>177</v>
      </c>
      <c r="P18" s="70">
        <v>96</v>
      </c>
      <c r="Q18" s="70">
        <v>81</v>
      </c>
      <c r="R18" s="70">
        <v>261</v>
      </c>
      <c r="S18" s="70">
        <v>10643270</v>
      </c>
      <c r="T18" s="70">
        <v>12</v>
      </c>
      <c r="U18" s="70">
        <v>3</v>
      </c>
      <c r="V18" s="70">
        <v>9</v>
      </c>
      <c r="W18" s="70">
        <v>15</v>
      </c>
      <c r="X18" s="70">
        <v>5</v>
      </c>
      <c r="Y18" s="70">
        <v>10</v>
      </c>
      <c r="Z18" s="70">
        <v>83</v>
      </c>
      <c r="AA18" s="70">
        <v>487933</v>
      </c>
      <c r="AB18" s="70">
        <v>378</v>
      </c>
      <c r="AC18" s="70">
        <v>215</v>
      </c>
      <c r="AD18" s="70">
        <v>163</v>
      </c>
      <c r="AE18" s="70">
        <v>763</v>
      </c>
      <c r="AF18" s="70">
        <v>411</v>
      </c>
      <c r="AG18" s="70">
        <v>352</v>
      </c>
      <c r="AH18" s="70">
        <v>4349</v>
      </c>
      <c r="AI18" s="70">
        <v>13034860</v>
      </c>
    </row>
    <row r="19" spans="1:35" ht="14.25" customHeight="1">
      <c r="A19" s="150" t="s">
        <v>203</v>
      </c>
      <c r="B19" s="77" t="s">
        <v>300</v>
      </c>
      <c r="C19" s="78" t="s">
        <v>302</v>
      </c>
      <c r="D19" s="52">
        <v>0</v>
      </c>
      <c r="E19" s="52">
        <v>0</v>
      </c>
      <c r="F19" s="52">
        <v>0</v>
      </c>
      <c r="G19" s="52">
        <v>0</v>
      </c>
      <c r="H19" s="52">
        <v>0</v>
      </c>
      <c r="I19" s="52">
        <v>0</v>
      </c>
      <c r="J19" s="52">
        <v>0</v>
      </c>
      <c r="K19" s="52">
        <v>0</v>
      </c>
      <c r="L19" s="52">
        <v>22</v>
      </c>
      <c r="M19" s="52">
        <v>15</v>
      </c>
      <c r="N19" s="52">
        <v>7</v>
      </c>
      <c r="O19" s="52">
        <v>172</v>
      </c>
      <c r="P19" s="52">
        <v>93</v>
      </c>
      <c r="Q19" s="52">
        <v>79</v>
      </c>
      <c r="R19" s="52">
        <v>254</v>
      </c>
      <c r="S19" s="52">
        <v>10380135</v>
      </c>
      <c r="T19" s="52">
        <v>10</v>
      </c>
      <c r="U19" s="52">
        <v>2</v>
      </c>
      <c r="V19" s="52">
        <v>8</v>
      </c>
      <c r="W19" s="52">
        <v>13</v>
      </c>
      <c r="X19" s="52">
        <v>4</v>
      </c>
      <c r="Y19" s="52">
        <v>9</v>
      </c>
      <c r="Z19" s="52">
        <v>71</v>
      </c>
      <c r="AA19" s="52">
        <v>419133</v>
      </c>
      <c r="AB19" s="52">
        <v>365</v>
      </c>
      <c r="AC19" s="52">
        <v>210</v>
      </c>
      <c r="AD19" s="52">
        <v>155</v>
      </c>
      <c r="AE19" s="52">
        <v>744</v>
      </c>
      <c r="AF19" s="52">
        <v>404</v>
      </c>
      <c r="AG19" s="52">
        <v>340</v>
      </c>
      <c r="AH19" s="52">
        <v>4213</v>
      </c>
      <c r="AI19" s="52">
        <v>12626860</v>
      </c>
    </row>
    <row r="20" spans="1:35" ht="14.25" customHeight="1">
      <c r="A20" s="151"/>
      <c r="B20" s="79" t="s">
        <v>304</v>
      </c>
      <c r="C20" s="80" t="s">
        <v>305</v>
      </c>
      <c r="D20" s="52">
        <v>0</v>
      </c>
      <c r="E20" s="52">
        <v>0</v>
      </c>
      <c r="F20" s="52">
        <v>0</v>
      </c>
      <c r="G20" s="52">
        <v>0</v>
      </c>
      <c r="H20" s="52">
        <v>0</v>
      </c>
      <c r="I20" s="52">
        <v>0</v>
      </c>
      <c r="J20" s="52">
        <v>0</v>
      </c>
      <c r="K20" s="52">
        <v>0</v>
      </c>
      <c r="L20" s="52">
        <v>1</v>
      </c>
      <c r="M20" s="52">
        <v>0</v>
      </c>
      <c r="N20" s="52">
        <v>1</v>
      </c>
      <c r="O20" s="52">
        <v>5</v>
      </c>
      <c r="P20" s="52">
        <v>3</v>
      </c>
      <c r="Q20" s="52">
        <v>2</v>
      </c>
      <c r="R20" s="52">
        <v>7</v>
      </c>
      <c r="S20" s="52">
        <v>263135</v>
      </c>
      <c r="T20" s="52">
        <v>2</v>
      </c>
      <c r="U20" s="52">
        <v>1</v>
      </c>
      <c r="V20" s="52">
        <v>1</v>
      </c>
      <c r="W20" s="52">
        <v>2</v>
      </c>
      <c r="X20" s="52">
        <v>1</v>
      </c>
      <c r="Y20" s="52">
        <v>1</v>
      </c>
      <c r="Z20" s="52">
        <v>12</v>
      </c>
      <c r="AA20" s="52">
        <v>68800</v>
      </c>
      <c r="AB20" s="52">
        <v>13</v>
      </c>
      <c r="AC20" s="52">
        <v>5</v>
      </c>
      <c r="AD20" s="52">
        <v>8</v>
      </c>
      <c r="AE20" s="52">
        <v>19</v>
      </c>
      <c r="AF20" s="52">
        <v>7</v>
      </c>
      <c r="AG20" s="52">
        <v>12</v>
      </c>
      <c r="AH20" s="52">
        <v>136</v>
      </c>
      <c r="AI20" s="52">
        <v>408000</v>
      </c>
    </row>
    <row r="21" spans="1:35" ht="14.25" customHeight="1">
      <c r="A21" s="99" t="s">
        <v>436</v>
      </c>
      <c r="B21" s="75" t="s">
        <v>296</v>
      </c>
      <c r="C21" s="76" t="s">
        <v>298</v>
      </c>
      <c r="D21" s="70">
        <v>6996</v>
      </c>
      <c r="E21" s="70">
        <v>3536</v>
      </c>
      <c r="F21" s="70">
        <v>3460</v>
      </c>
      <c r="G21" s="70">
        <v>8488</v>
      </c>
      <c r="H21" s="70">
        <v>4294</v>
      </c>
      <c r="I21" s="70">
        <v>4194</v>
      </c>
      <c r="J21" s="70">
        <v>81621</v>
      </c>
      <c r="K21" s="70">
        <v>175893255</v>
      </c>
      <c r="L21" s="70">
        <v>397</v>
      </c>
      <c r="M21" s="70">
        <v>219</v>
      </c>
      <c r="N21" s="70">
        <v>178</v>
      </c>
      <c r="O21" s="70">
        <v>2052</v>
      </c>
      <c r="P21" s="70">
        <v>1007</v>
      </c>
      <c r="Q21" s="70">
        <v>1045</v>
      </c>
      <c r="R21" s="70">
        <v>1879</v>
      </c>
      <c r="S21" s="70">
        <v>12935783</v>
      </c>
      <c r="T21" s="70">
        <v>0</v>
      </c>
      <c r="U21" s="70">
        <v>0</v>
      </c>
      <c r="V21" s="70">
        <v>0</v>
      </c>
      <c r="W21" s="70">
        <v>0</v>
      </c>
      <c r="X21" s="70">
        <v>0</v>
      </c>
      <c r="Y21" s="70">
        <v>0</v>
      </c>
      <c r="Z21" s="70">
        <v>0</v>
      </c>
      <c r="AA21" s="70">
        <v>0</v>
      </c>
      <c r="AB21" s="70">
        <v>23</v>
      </c>
      <c r="AC21" s="70">
        <v>15</v>
      </c>
      <c r="AD21" s="70">
        <v>8</v>
      </c>
      <c r="AE21" s="70">
        <v>131</v>
      </c>
      <c r="AF21" s="70">
        <v>83</v>
      </c>
      <c r="AG21" s="70">
        <v>48</v>
      </c>
      <c r="AH21" s="70">
        <v>243</v>
      </c>
      <c r="AI21" s="70">
        <v>729000</v>
      </c>
    </row>
    <row r="22" spans="1:35" ht="14.25" customHeight="1">
      <c r="A22" s="150" t="s">
        <v>251</v>
      </c>
      <c r="B22" s="77" t="s">
        <v>300</v>
      </c>
      <c r="C22" s="78" t="s">
        <v>302</v>
      </c>
      <c r="D22" s="52">
        <v>6578</v>
      </c>
      <c r="E22" s="52">
        <v>3323</v>
      </c>
      <c r="F22" s="52">
        <v>3255</v>
      </c>
      <c r="G22" s="52">
        <v>7966</v>
      </c>
      <c r="H22" s="52">
        <v>4032</v>
      </c>
      <c r="I22" s="52">
        <v>3934</v>
      </c>
      <c r="J22" s="52">
        <v>76593</v>
      </c>
      <c r="K22" s="52">
        <v>165057915</v>
      </c>
      <c r="L22" s="52">
        <v>397</v>
      </c>
      <c r="M22" s="52">
        <v>219</v>
      </c>
      <c r="N22" s="52">
        <v>178</v>
      </c>
      <c r="O22" s="52">
        <v>2052</v>
      </c>
      <c r="P22" s="52">
        <v>1007</v>
      </c>
      <c r="Q22" s="52">
        <v>1045</v>
      </c>
      <c r="R22" s="52">
        <v>1879</v>
      </c>
      <c r="S22" s="52">
        <v>12935783</v>
      </c>
      <c r="T22" s="52">
        <v>0</v>
      </c>
      <c r="U22" s="52">
        <v>0</v>
      </c>
      <c r="V22" s="52">
        <v>0</v>
      </c>
      <c r="W22" s="52">
        <v>0</v>
      </c>
      <c r="X22" s="52">
        <v>0</v>
      </c>
      <c r="Y22" s="52">
        <v>0</v>
      </c>
      <c r="Z22" s="52">
        <v>0</v>
      </c>
      <c r="AA22" s="52">
        <v>0</v>
      </c>
      <c r="AB22" s="52">
        <v>23</v>
      </c>
      <c r="AC22" s="52">
        <v>15</v>
      </c>
      <c r="AD22" s="52">
        <v>8</v>
      </c>
      <c r="AE22" s="52">
        <v>125</v>
      </c>
      <c r="AF22" s="52">
        <v>80</v>
      </c>
      <c r="AG22" s="52">
        <v>45</v>
      </c>
      <c r="AH22" s="52">
        <v>229</v>
      </c>
      <c r="AI22" s="52">
        <v>687000</v>
      </c>
    </row>
    <row r="23" spans="1:35" ht="14.25" customHeight="1">
      <c r="A23" s="151"/>
      <c r="B23" s="79" t="s">
        <v>304</v>
      </c>
      <c r="C23" s="80" t="s">
        <v>305</v>
      </c>
      <c r="D23" s="52">
        <v>418</v>
      </c>
      <c r="E23" s="52">
        <v>213</v>
      </c>
      <c r="F23" s="52">
        <v>205</v>
      </c>
      <c r="G23" s="52">
        <v>522</v>
      </c>
      <c r="H23" s="52">
        <v>262</v>
      </c>
      <c r="I23" s="52">
        <v>260</v>
      </c>
      <c r="J23" s="52">
        <v>5028</v>
      </c>
      <c r="K23" s="52">
        <v>10835340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c r="AD23" s="52">
        <v>0</v>
      </c>
      <c r="AE23" s="52">
        <v>6</v>
      </c>
      <c r="AF23" s="52">
        <v>3</v>
      </c>
      <c r="AG23" s="52">
        <v>3</v>
      </c>
      <c r="AH23" s="52">
        <v>14</v>
      </c>
      <c r="AI23" s="52">
        <v>42000</v>
      </c>
    </row>
    <row r="24" spans="1:35" ht="14.25" customHeight="1">
      <c r="A24" s="99" t="s">
        <v>437</v>
      </c>
      <c r="B24" s="75" t="s">
        <v>296</v>
      </c>
      <c r="C24" s="76" t="s">
        <v>298</v>
      </c>
      <c r="D24" s="70">
        <v>15385</v>
      </c>
      <c r="E24" s="70">
        <v>7724</v>
      </c>
      <c r="F24" s="70">
        <v>7661</v>
      </c>
      <c r="G24" s="70">
        <v>18158</v>
      </c>
      <c r="H24" s="70">
        <v>9112</v>
      </c>
      <c r="I24" s="70">
        <v>9046</v>
      </c>
      <c r="J24" s="70">
        <v>184633</v>
      </c>
      <c r="K24" s="70">
        <v>377388212</v>
      </c>
      <c r="L24" s="70">
        <v>1415</v>
      </c>
      <c r="M24" s="70">
        <v>976</v>
      </c>
      <c r="N24" s="70">
        <v>439</v>
      </c>
      <c r="O24" s="70">
        <v>1561</v>
      </c>
      <c r="P24" s="70">
        <v>1081</v>
      </c>
      <c r="Q24" s="70">
        <v>480</v>
      </c>
      <c r="R24" s="70">
        <v>4912</v>
      </c>
      <c r="S24" s="70">
        <v>46982010</v>
      </c>
      <c r="T24" s="70">
        <v>155</v>
      </c>
      <c r="U24" s="70">
        <v>94</v>
      </c>
      <c r="V24" s="70">
        <v>61</v>
      </c>
      <c r="W24" s="70">
        <v>226</v>
      </c>
      <c r="X24" s="70">
        <v>131</v>
      </c>
      <c r="Y24" s="70">
        <v>95</v>
      </c>
      <c r="Z24" s="70">
        <v>1404</v>
      </c>
      <c r="AA24" s="70">
        <v>11245500</v>
      </c>
      <c r="AB24" s="70">
        <v>57</v>
      </c>
      <c r="AC24" s="70">
        <v>30</v>
      </c>
      <c r="AD24" s="70">
        <v>27</v>
      </c>
      <c r="AE24" s="70">
        <v>136</v>
      </c>
      <c r="AF24" s="70">
        <v>69</v>
      </c>
      <c r="AG24" s="70">
        <v>67</v>
      </c>
      <c r="AH24" s="70">
        <v>757</v>
      </c>
      <c r="AI24" s="70">
        <v>1674480</v>
      </c>
    </row>
    <row r="25" spans="1:35" ht="14.25" customHeight="1">
      <c r="A25" s="150" t="s">
        <v>204</v>
      </c>
      <c r="B25" s="77" t="s">
        <v>300</v>
      </c>
      <c r="C25" s="78" t="s">
        <v>302</v>
      </c>
      <c r="D25" s="52">
        <v>14486</v>
      </c>
      <c r="E25" s="52">
        <v>7293</v>
      </c>
      <c r="F25" s="52">
        <v>7193</v>
      </c>
      <c r="G25" s="52">
        <v>17063</v>
      </c>
      <c r="H25" s="52">
        <v>8590</v>
      </c>
      <c r="I25" s="52">
        <v>8473</v>
      </c>
      <c r="J25" s="52">
        <v>174702</v>
      </c>
      <c r="K25" s="52">
        <v>357059455</v>
      </c>
      <c r="L25" s="52">
        <v>1407</v>
      </c>
      <c r="M25" s="52">
        <v>973</v>
      </c>
      <c r="N25" s="52">
        <v>434</v>
      </c>
      <c r="O25" s="52">
        <v>1550</v>
      </c>
      <c r="P25" s="52">
        <v>1077</v>
      </c>
      <c r="Q25" s="52">
        <v>473</v>
      </c>
      <c r="R25" s="52">
        <v>4893</v>
      </c>
      <c r="S25" s="52">
        <v>46380160</v>
      </c>
      <c r="T25" s="52">
        <v>155</v>
      </c>
      <c r="U25" s="52">
        <v>94</v>
      </c>
      <c r="V25" s="52">
        <v>61</v>
      </c>
      <c r="W25" s="52">
        <v>226</v>
      </c>
      <c r="X25" s="52">
        <v>131</v>
      </c>
      <c r="Y25" s="52">
        <v>95</v>
      </c>
      <c r="Z25" s="52">
        <v>1404</v>
      </c>
      <c r="AA25" s="52">
        <v>11245500</v>
      </c>
      <c r="AB25" s="52">
        <v>46</v>
      </c>
      <c r="AC25" s="52">
        <v>22</v>
      </c>
      <c r="AD25" s="52">
        <v>24</v>
      </c>
      <c r="AE25" s="52">
        <v>117</v>
      </c>
      <c r="AF25" s="52">
        <v>59</v>
      </c>
      <c r="AG25" s="52">
        <v>58</v>
      </c>
      <c r="AH25" s="52">
        <v>652</v>
      </c>
      <c r="AI25" s="52">
        <v>1433289</v>
      </c>
    </row>
    <row r="26" spans="1:35" ht="14.25" customHeight="1">
      <c r="A26" s="151"/>
      <c r="B26" s="79" t="s">
        <v>304</v>
      </c>
      <c r="C26" s="80" t="s">
        <v>305</v>
      </c>
      <c r="D26" s="52">
        <v>899</v>
      </c>
      <c r="E26" s="52">
        <v>431</v>
      </c>
      <c r="F26" s="52">
        <v>468</v>
      </c>
      <c r="G26" s="52">
        <v>1095</v>
      </c>
      <c r="H26" s="52">
        <v>522</v>
      </c>
      <c r="I26" s="52">
        <v>573</v>
      </c>
      <c r="J26" s="52">
        <v>9931</v>
      </c>
      <c r="K26" s="52">
        <v>20328757</v>
      </c>
      <c r="L26" s="52">
        <v>8</v>
      </c>
      <c r="M26" s="52">
        <v>3</v>
      </c>
      <c r="N26" s="52">
        <v>5</v>
      </c>
      <c r="O26" s="52">
        <v>11</v>
      </c>
      <c r="P26" s="52">
        <v>4</v>
      </c>
      <c r="Q26" s="52">
        <v>7</v>
      </c>
      <c r="R26" s="52">
        <v>19</v>
      </c>
      <c r="S26" s="52">
        <v>601850</v>
      </c>
      <c r="T26" s="52">
        <v>0</v>
      </c>
      <c r="U26" s="52">
        <v>0</v>
      </c>
      <c r="V26" s="52">
        <v>0</v>
      </c>
      <c r="W26" s="52">
        <v>0</v>
      </c>
      <c r="X26" s="52">
        <v>0</v>
      </c>
      <c r="Y26" s="52">
        <v>0</v>
      </c>
      <c r="Z26" s="52">
        <v>0</v>
      </c>
      <c r="AA26" s="52">
        <v>0</v>
      </c>
      <c r="AB26" s="52">
        <v>11</v>
      </c>
      <c r="AC26" s="52">
        <v>8</v>
      </c>
      <c r="AD26" s="52">
        <v>3</v>
      </c>
      <c r="AE26" s="52">
        <v>19</v>
      </c>
      <c r="AF26" s="52">
        <v>10</v>
      </c>
      <c r="AG26" s="52">
        <v>9</v>
      </c>
      <c r="AH26" s="52">
        <v>105</v>
      </c>
      <c r="AI26" s="52">
        <v>241191</v>
      </c>
    </row>
    <row r="27" spans="1:35" ht="14.25" customHeight="1">
      <c r="A27" s="99" t="s">
        <v>438</v>
      </c>
      <c r="B27" s="75" t="s">
        <v>296</v>
      </c>
      <c r="C27" s="76" t="s">
        <v>298</v>
      </c>
      <c r="D27" s="70">
        <v>7363</v>
      </c>
      <c r="E27" s="70">
        <v>3607</v>
      </c>
      <c r="F27" s="70">
        <v>3756</v>
      </c>
      <c r="G27" s="70">
        <v>8364</v>
      </c>
      <c r="H27" s="70">
        <v>4097</v>
      </c>
      <c r="I27" s="70">
        <v>4267</v>
      </c>
      <c r="J27" s="70">
        <v>86950</v>
      </c>
      <c r="K27" s="70">
        <v>177986650</v>
      </c>
      <c r="L27" s="70">
        <v>0</v>
      </c>
      <c r="M27" s="70">
        <v>0</v>
      </c>
      <c r="N27" s="70">
        <v>0</v>
      </c>
      <c r="O27" s="70">
        <v>73</v>
      </c>
      <c r="P27" s="70">
        <v>38</v>
      </c>
      <c r="Q27" s="70">
        <v>35</v>
      </c>
      <c r="R27" s="70">
        <v>84</v>
      </c>
      <c r="S27" s="70">
        <v>3382000</v>
      </c>
      <c r="T27" s="70">
        <v>0</v>
      </c>
      <c r="U27" s="70">
        <v>0</v>
      </c>
      <c r="V27" s="70">
        <v>0</v>
      </c>
      <c r="W27" s="70">
        <v>0</v>
      </c>
      <c r="X27" s="70">
        <v>0</v>
      </c>
      <c r="Y27" s="70">
        <v>0</v>
      </c>
      <c r="Z27" s="70">
        <v>0</v>
      </c>
      <c r="AA27" s="70">
        <v>0</v>
      </c>
      <c r="AB27" s="70">
        <v>248</v>
      </c>
      <c r="AC27" s="70">
        <v>132</v>
      </c>
      <c r="AD27" s="70">
        <v>116</v>
      </c>
      <c r="AE27" s="70">
        <v>459</v>
      </c>
      <c r="AF27" s="70">
        <v>249</v>
      </c>
      <c r="AG27" s="70">
        <v>210</v>
      </c>
      <c r="AH27" s="70">
        <v>1908</v>
      </c>
      <c r="AI27" s="70">
        <v>5724000</v>
      </c>
    </row>
    <row r="28" spans="1:35" ht="14.25" customHeight="1">
      <c r="A28" s="150" t="s">
        <v>205</v>
      </c>
      <c r="B28" s="77" t="s">
        <v>300</v>
      </c>
      <c r="C28" s="78" t="s">
        <v>302</v>
      </c>
      <c r="D28" s="52">
        <v>7216</v>
      </c>
      <c r="E28" s="52">
        <v>3536</v>
      </c>
      <c r="F28" s="52">
        <v>3680</v>
      </c>
      <c r="G28" s="52">
        <v>8197</v>
      </c>
      <c r="H28" s="52">
        <v>4015</v>
      </c>
      <c r="I28" s="52">
        <v>4182</v>
      </c>
      <c r="J28" s="52">
        <v>85202</v>
      </c>
      <c r="K28" s="52">
        <v>174408494</v>
      </c>
      <c r="L28" s="52">
        <v>0</v>
      </c>
      <c r="M28" s="52">
        <v>0</v>
      </c>
      <c r="N28" s="52">
        <v>0</v>
      </c>
      <c r="O28" s="52">
        <v>71</v>
      </c>
      <c r="P28" s="52">
        <v>36</v>
      </c>
      <c r="Q28" s="52">
        <v>35</v>
      </c>
      <c r="R28" s="52">
        <v>82</v>
      </c>
      <c r="S28" s="52">
        <v>3371457</v>
      </c>
      <c r="T28" s="52">
        <v>0</v>
      </c>
      <c r="U28" s="52">
        <v>0</v>
      </c>
      <c r="V28" s="52">
        <v>0</v>
      </c>
      <c r="W28" s="52">
        <v>0</v>
      </c>
      <c r="X28" s="52">
        <v>0</v>
      </c>
      <c r="Y28" s="52">
        <v>0</v>
      </c>
      <c r="Z28" s="52">
        <v>0</v>
      </c>
      <c r="AA28" s="52">
        <v>0</v>
      </c>
      <c r="AB28" s="52">
        <v>244</v>
      </c>
      <c r="AC28" s="52">
        <v>130</v>
      </c>
      <c r="AD28" s="52">
        <v>114</v>
      </c>
      <c r="AE28" s="52">
        <v>448</v>
      </c>
      <c r="AF28" s="52">
        <v>243</v>
      </c>
      <c r="AG28" s="52">
        <v>205</v>
      </c>
      <c r="AH28" s="52">
        <v>1874</v>
      </c>
      <c r="AI28" s="52">
        <v>5622000</v>
      </c>
    </row>
    <row r="29" spans="1:35" ht="14.25" customHeight="1">
      <c r="A29" s="151"/>
      <c r="B29" s="79" t="s">
        <v>304</v>
      </c>
      <c r="C29" s="80" t="s">
        <v>305</v>
      </c>
      <c r="D29" s="52">
        <v>147</v>
      </c>
      <c r="E29" s="52">
        <v>71</v>
      </c>
      <c r="F29" s="52">
        <v>76</v>
      </c>
      <c r="G29" s="52">
        <v>167</v>
      </c>
      <c r="H29" s="52">
        <v>82</v>
      </c>
      <c r="I29" s="52">
        <v>85</v>
      </c>
      <c r="J29" s="52">
        <v>1748</v>
      </c>
      <c r="K29" s="52">
        <v>3578156</v>
      </c>
      <c r="L29" s="52">
        <v>0</v>
      </c>
      <c r="M29" s="52">
        <v>0</v>
      </c>
      <c r="N29" s="52">
        <v>0</v>
      </c>
      <c r="O29" s="52">
        <v>2</v>
      </c>
      <c r="P29" s="52">
        <v>2</v>
      </c>
      <c r="Q29" s="52">
        <v>0</v>
      </c>
      <c r="R29" s="52">
        <v>2</v>
      </c>
      <c r="S29" s="52">
        <v>10543</v>
      </c>
      <c r="T29" s="52">
        <v>0</v>
      </c>
      <c r="U29" s="52">
        <v>0</v>
      </c>
      <c r="V29" s="52">
        <v>0</v>
      </c>
      <c r="W29" s="52">
        <v>0</v>
      </c>
      <c r="X29" s="52">
        <v>0</v>
      </c>
      <c r="Y29" s="52">
        <v>0</v>
      </c>
      <c r="Z29" s="52">
        <v>0</v>
      </c>
      <c r="AA29" s="52">
        <v>0</v>
      </c>
      <c r="AB29" s="52">
        <v>4</v>
      </c>
      <c r="AC29" s="52">
        <v>2</v>
      </c>
      <c r="AD29" s="52">
        <v>2</v>
      </c>
      <c r="AE29" s="52">
        <v>11</v>
      </c>
      <c r="AF29" s="52">
        <v>6</v>
      </c>
      <c r="AG29" s="52">
        <v>5</v>
      </c>
      <c r="AH29" s="52">
        <v>34</v>
      </c>
      <c r="AI29" s="52">
        <v>102000</v>
      </c>
    </row>
    <row r="30" spans="1:35" ht="14.25" customHeight="1">
      <c r="A30" s="98" t="s">
        <v>279</v>
      </c>
      <c r="B30" s="75" t="s">
        <v>296</v>
      </c>
      <c r="C30" s="76" t="s">
        <v>298</v>
      </c>
      <c r="D30" s="70">
        <v>12725</v>
      </c>
      <c r="E30" s="70">
        <v>6437</v>
      </c>
      <c r="F30" s="70">
        <v>6288</v>
      </c>
      <c r="G30" s="70">
        <v>15112</v>
      </c>
      <c r="H30" s="70">
        <v>7704</v>
      </c>
      <c r="I30" s="70">
        <v>7408</v>
      </c>
      <c r="J30" s="70">
        <v>156959</v>
      </c>
      <c r="K30" s="70">
        <v>352987593</v>
      </c>
      <c r="L30" s="70">
        <v>13</v>
      </c>
      <c r="M30" s="70">
        <v>10</v>
      </c>
      <c r="N30" s="70">
        <v>3</v>
      </c>
      <c r="O30" s="70">
        <v>96</v>
      </c>
      <c r="P30" s="70">
        <v>65</v>
      </c>
      <c r="Q30" s="70">
        <v>31</v>
      </c>
      <c r="R30" s="70">
        <v>96</v>
      </c>
      <c r="S30" s="70">
        <v>1859769</v>
      </c>
      <c r="T30" s="70">
        <v>1</v>
      </c>
      <c r="U30" s="70">
        <v>1</v>
      </c>
      <c r="V30" s="70">
        <v>0</v>
      </c>
      <c r="W30" s="70">
        <v>1</v>
      </c>
      <c r="X30" s="70">
        <v>1</v>
      </c>
      <c r="Y30" s="70">
        <v>0</v>
      </c>
      <c r="Z30" s="70">
        <v>2</v>
      </c>
      <c r="AA30" s="70">
        <v>3200</v>
      </c>
      <c r="AB30" s="70">
        <v>320</v>
      </c>
      <c r="AC30" s="70">
        <v>176</v>
      </c>
      <c r="AD30" s="70">
        <v>144</v>
      </c>
      <c r="AE30" s="70">
        <v>793</v>
      </c>
      <c r="AF30" s="70">
        <v>421</v>
      </c>
      <c r="AG30" s="70">
        <v>372</v>
      </c>
      <c r="AH30" s="70">
        <v>4504</v>
      </c>
      <c r="AI30" s="70">
        <v>13147060</v>
      </c>
    </row>
    <row r="31" spans="1:35" ht="14.25" customHeight="1">
      <c r="A31" s="150" t="s">
        <v>206</v>
      </c>
      <c r="B31" s="77" t="s">
        <v>300</v>
      </c>
      <c r="C31" s="78" t="s">
        <v>302</v>
      </c>
      <c r="D31" s="52">
        <v>12258</v>
      </c>
      <c r="E31" s="52">
        <v>6180</v>
      </c>
      <c r="F31" s="52">
        <v>6078</v>
      </c>
      <c r="G31" s="52">
        <v>14580</v>
      </c>
      <c r="H31" s="52">
        <v>7414</v>
      </c>
      <c r="I31" s="52">
        <v>7166</v>
      </c>
      <c r="J31" s="52">
        <v>151413</v>
      </c>
      <c r="K31" s="52">
        <v>340550449</v>
      </c>
      <c r="L31" s="52">
        <v>13</v>
      </c>
      <c r="M31" s="52">
        <v>10</v>
      </c>
      <c r="N31" s="52">
        <v>3</v>
      </c>
      <c r="O31" s="52">
        <v>96</v>
      </c>
      <c r="P31" s="52">
        <v>65</v>
      </c>
      <c r="Q31" s="52">
        <v>31</v>
      </c>
      <c r="R31" s="52">
        <v>96</v>
      </c>
      <c r="S31" s="52">
        <v>1859769</v>
      </c>
      <c r="T31" s="52">
        <v>1</v>
      </c>
      <c r="U31" s="52">
        <v>1</v>
      </c>
      <c r="V31" s="52">
        <v>0</v>
      </c>
      <c r="W31" s="52">
        <v>1</v>
      </c>
      <c r="X31" s="52">
        <v>1</v>
      </c>
      <c r="Y31" s="52">
        <v>0</v>
      </c>
      <c r="Z31" s="52">
        <v>2</v>
      </c>
      <c r="AA31" s="52">
        <v>3200</v>
      </c>
      <c r="AB31" s="52">
        <v>291</v>
      </c>
      <c r="AC31" s="52">
        <v>163</v>
      </c>
      <c r="AD31" s="52">
        <v>128</v>
      </c>
      <c r="AE31" s="52">
        <v>737</v>
      </c>
      <c r="AF31" s="52">
        <v>393</v>
      </c>
      <c r="AG31" s="52">
        <v>344</v>
      </c>
      <c r="AH31" s="52">
        <v>4226</v>
      </c>
      <c r="AI31" s="52">
        <v>12372321</v>
      </c>
    </row>
    <row r="32" spans="1:35" ht="14.25" customHeight="1">
      <c r="A32" s="151"/>
      <c r="B32" s="79" t="s">
        <v>304</v>
      </c>
      <c r="C32" s="80" t="s">
        <v>305</v>
      </c>
      <c r="D32" s="52">
        <v>467</v>
      </c>
      <c r="E32" s="52">
        <v>257</v>
      </c>
      <c r="F32" s="52">
        <v>210</v>
      </c>
      <c r="G32" s="52">
        <v>532</v>
      </c>
      <c r="H32" s="52">
        <v>290</v>
      </c>
      <c r="I32" s="52">
        <v>242</v>
      </c>
      <c r="J32" s="52">
        <v>5546</v>
      </c>
      <c r="K32" s="52">
        <v>12437144</v>
      </c>
      <c r="L32" s="52">
        <v>0</v>
      </c>
      <c r="M32" s="52">
        <v>0</v>
      </c>
      <c r="N32" s="52">
        <v>0</v>
      </c>
      <c r="O32" s="52">
        <v>0</v>
      </c>
      <c r="P32" s="52">
        <v>0</v>
      </c>
      <c r="Q32" s="52">
        <v>0</v>
      </c>
      <c r="R32" s="52">
        <v>0</v>
      </c>
      <c r="S32" s="52">
        <v>0</v>
      </c>
      <c r="T32" s="52">
        <v>0</v>
      </c>
      <c r="U32" s="52">
        <v>0</v>
      </c>
      <c r="V32" s="52">
        <v>0</v>
      </c>
      <c r="W32" s="52">
        <v>0</v>
      </c>
      <c r="X32" s="52">
        <v>0</v>
      </c>
      <c r="Y32" s="52">
        <v>0</v>
      </c>
      <c r="Z32" s="52">
        <v>0</v>
      </c>
      <c r="AA32" s="52">
        <v>0</v>
      </c>
      <c r="AB32" s="52">
        <v>29</v>
      </c>
      <c r="AC32" s="52">
        <v>13</v>
      </c>
      <c r="AD32" s="52">
        <v>16</v>
      </c>
      <c r="AE32" s="52">
        <v>56</v>
      </c>
      <c r="AF32" s="52">
        <v>28</v>
      </c>
      <c r="AG32" s="52">
        <v>28</v>
      </c>
      <c r="AH32" s="52">
        <v>278</v>
      </c>
      <c r="AI32" s="52">
        <v>774739</v>
      </c>
    </row>
    <row r="33" spans="1:35" ht="14.25" customHeight="1">
      <c r="A33" s="99" t="s">
        <v>418</v>
      </c>
      <c r="B33" s="75" t="s">
        <v>296</v>
      </c>
      <c r="C33" s="76" t="s">
        <v>298</v>
      </c>
      <c r="D33" s="70">
        <v>1463</v>
      </c>
      <c r="E33" s="70">
        <v>729</v>
      </c>
      <c r="F33" s="70">
        <v>734</v>
      </c>
      <c r="G33" s="70">
        <v>1668</v>
      </c>
      <c r="H33" s="70">
        <v>841</v>
      </c>
      <c r="I33" s="70">
        <v>827</v>
      </c>
      <c r="J33" s="70">
        <v>16105</v>
      </c>
      <c r="K33" s="70">
        <v>32953926</v>
      </c>
      <c r="L33" s="70">
        <v>2</v>
      </c>
      <c r="M33" s="70">
        <v>1</v>
      </c>
      <c r="N33" s="70">
        <v>1</v>
      </c>
      <c r="O33" s="70">
        <v>6</v>
      </c>
      <c r="P33" s="70">
        <v>2</v>
      </c>
      <c r="Q33" s="70">
        <v>4</v>
      </c>
      <c r="R33" s="70">
        <v>6</v>
      </c>
      <c r="S33" s="70">
        <v>126459</v>
      </c>
      <c r="T33" s="70">
        <v>0</v>
      </c>
      <c r="U33" s="70">
        <v>0</v>
      </c>
      <c r="V33" s="70">
        <v>0</v>
      </c>
      <c r="W33" s="70">
        <v>0</v>
      </c>
      <c r="X33" s="70">
        <v>0</v>
      </c>
      <c r="Y33" s="70">
        <v>0</v>
      </c>
      <c r="Z33" s="70">
        <v>0</v>
      </c>
      <c r="AA33" s="70">
        <v>0</v>
      </c>
      <c r="AB33" s="70">
        <v>2</v>
      </c>
      <c r="AC33" s="70">
        <v>2</v>
      </c>
      <c r="AD33" s="70">
        <v>0</v>
      </c>
      <c r="AE33" s="70">
        <v>8</v>
      </c>
      <c r="AF33" s="70">
        <v>6</v>
      </c>
      <c r="AG33" s="70">
        <v>2</v>
      </c>
      <c r="AH33" s="70">
        <v>16</v>
      </c>
      <c r="AI33" s="70">
        <v>48000</v>
      </c>
    </row>
    <row r="34" spans="1:35" ht="14.25" customHeight="1">
      <c r="A34" s="150" t="s">
        <v>208</v>
      </c>
      <c r="B34" s="77" t="s">
        <v>300</v>
      </c>
      <c r="C34" s="78" t="s">
        <v>302</v>
      </c>
      <c r="D34" s="52">
        <v>1236</v>
      </c>
      <c r="E34" s="52">
        <v>617</v>
      </c>
      <c r="F34" s="52">
        <v>619</v>
      </c>
      <c r="G34" s="52">
        <v>1418</v>
      </c>
      <c r="H34" s="52">
        <v>721</v>
      </c>
      <c r="I34" s="52">
        <v>697</v>
      </c>
      <c r="J34" s="52">
        <v>13782</v>
      </c>
      <c r="K34" s="52">
        <v>28198745</v>
      </c>
      <c r="L34" s="52">
        <v>2</v>
      </c>
      <c r="M34" s="52">
        <v>1</v>
      </c>
      <c r="N34" s="52">
        <v>1</v>
      </c>
      <c r="O34" s="52">
        <v>6</v>
      </c>
      <c r="P34" s="52">
        <v>2</v>
      </c>
      <c r="Q34" s="52">
        <v>4</v>
      </c>
      <c r="R34" s="52">
        <v>6</v>
      </c>
      <c r="S34" s="52">
        <v>126459</v>
      </c>
      <c r="T34" s="52">
        <v>0</v>
      </c>
      <c r="U34" s="52">
        <v>0</v>
      </c>
      <c r="V34" s="52">
        <v>0</v>
      </c>
      <c r="W34" s="52">
        <v>0</v>
      </c>
      <c r="X34" s="52">
        <v>0</v>
      </c>
      <c r="Y34" s="52">
        <v>0</v>
      </c>
      <c r="Z34" s="52">
        <v>0</v>
      </c>
      <c r="AA34" s="52">
        <v>0</v>
      </c>
      <c r="AB34" s="52">
        <v>2</v>
      </c>
      <c r="AC34" s="52">
        <v>2</v>
      </c>
      <c r="AD34" s="52">
        <v>0</v>
      </c>
      <c r="AE34" s="52">
        <v>8</v>
      </c>
      <c r="AF34" s="52">
        <v>6</v>
      </c>
      <c r="AG34" s="52">
        <v>2</v>
      </c>
      <c r="AH34" s="52">
        <v>16</v>
      </c>
      <c r="AI34" s="52">
        <v>48000</v>
      </c>
    </row>
    <row r="35" spans="1:35" ht="14.25" customHeight="1">
      <c r="A35" s="151"/>
      <c r="B35" s="79" t="s">
        <v>304</v>
      </c>
      <c r="C35" s="80" t="s">
        <v>305</v>
      </c>
      <c r="D35" s="52">
        <v>227</v>
      </c>
      <c r="E35" s="52">
        <v>112</v>
      </c>
      <c r="F35" s="52">
        <v>115</v>
      </c>
      <c r="G35" s="52">
        <v>250</v>
      </c>
      <c r="H35" s="52">
        <v>120</v>
      </c>
      <c r="I35" s="52">
        <v>130</v>
      </c>
      <c r="J35" s="52">
        <v>2323</v>
      </c>
      <c r="K35" s="52">
        <v>4755181</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0</v>
      </c>
      <c r="AC35" s="52">
        <v>0</v>
      </c>
      <c r="AD35" s="52">
        <v>0</v>
      </c>
      <c r="AE35" s="52">
        <v>0</v>
      </c>
      <c r="AF35" s="52">
        <v>0</v>
      </c>
      <c r="AG35" s="52">
        <v>0</v>
      </c>
      <c r="AH35" s="52">
        <v>0</v>
      </c>
      <c r="AI35" s="52">
        <v>0</v>
      </c>
    </row>
    <row r="36" spans="1:35" ht="14.25" customHeight="1">
      <c r="A36" s="99" t="s">
        <v>419</v>
      </c>
      <c r="B36" s="75" t="s">
        <v>296</v>
      </c>
      <c r="C36" s="76" t="s">
        <v>298</v>
      </c>
      <c r="D36" s="70">
        <v>1776</v>
      </c>
      <c r="E36" s="70">
        <v>907</v>
      </c>
      <c r="F36" s="70">
        <v>869</v>
      </c>
      <c r="G36" s="70">
        <v>6861</v>
      </c>
      <c r="H36" s="70">
        <v>3487</v>
      </c>
      <c r="I36" s="70">
        <v>3374</v>
      </c>
      <c r="J36" s="70">
        <v>19780</v>
      </c>
      <c r="K36" s="70">
        <v>40442657</v>
      </c>
      <c r="L36" s="70">
        <v>5</v>
      </c>
      <c r="M36" s="70">
        <v>5</v>
      </c>
      <c r="N36" s="70">
        <v>0</v>
      </c>
      <c r="O36" s="70">
        <v>21</v>
      </c>
      <c r="P36" s="70">
        <v>15</v>
      </c>
      <c r="Q36" s="70">
        <v>6</v>
      </c>
      <c r="R36" s="70">
        <v>21</v>
      </c>
      <c r="S36" s="70">
        <v>728907</v>
      </c>
      <c r="T36" s="70">
        <v>0</v>
      </c>
      <c r="U36" s="70">
        <v>0</v>
      </c>
      <c r="V36" s="70">
        <v>0</v>
      </c>
      <c r="W36" s="70">
        <v>0</v>
      </c>
      <c r="X36" s="70">
        <v>0</v>
      </c>
      <c r="Y36" s="70">
        <v>0</v>
      </c>
      <c r="Z36" s="70">
        <v>0</v>
      </c>
      <c r="AA36" s="70">
        <v>0</v>
      </c>
      <c r="AB36" s="70">
        <v>160</v>
      </c>
      <c r="AC36" s="70">
        <v>85</v>
      </c>
      <c r="AD36" s="70">
        <v>75</v>
      </c>
      <c r="AE36" s="70">
        <v>596</v>
      </c>
      <c r="AF36" s="70">
        <v>312</v>
      </c>
      <c r="AG36" s="70">
        <v>284</v>
      </c>
      <c r="AH36" s="70">
        <v>1941</v>
      </c>
      <c r="AI36" s="70">
        <v>5790591</v>
      </c>
    </row>
    <row r="37" spans="1:35" ht="14.25" customHeight="1">
      <c r="A37" s="150" t="s">
        <v>210</v>
      </c>
      <c r="B37" s="77" t="s">
        <v>300</v>
      </c>
      <c r="C37" s="78" t="s">
        <v>302</v>
      </c>
      <c r="D37" s="52">
        <v>1369</v>
      </c>
      <c r="E37" s="52">
        <v>711</v>
      </c>
      <c r="F37" s="52">
        <v>658</v>
      </c>
      <c r="G37" s="52">
        <v>5360</v>
      </c>
      <c r="H37" s="52">
        <v>2760</v>
      </c>
      <c r="I37" s="52">
        <v>2600</v>
      </c>
      <c r="J37" s="52">
        <v>15463</v>
      </c>
      <c r="K37" s="52">
        <v>31605758</v>
      </c>
      <c r="L37" s="52">
        <v>5</v>
      </c>
      <c r="M37" s="52">
        <v>5</v>
      </c>
      <c r="N37" s="52">
        <v>0</v>
      </c>
      <c r="O37" s="52">
        <v>21</v>
      </c>
      <c r="P37" s="52">
        <v>15</v>
      </c>
      <c r="Q37" s="52">
        <v>6</v>
      </c>
      <c r="R37" s="52">
        <v>21</v>
      </c>
      <c r="S37" s="52">
        <v>728907</v>
      </c>
      <c r="T37" s="52">
        <v>0</v>
      </c>
      <c r="U37" s="52">
        <v>0</v>
      </c>
      <c r="V37" s="52">
        <v>0</v>
      </c>
      <c r="W37" s="52">
        <v>0</v>
      </c>
      <c r="X37" s="52">
        <v>0</v>
      </c>
      <c r="Y37" s="52">
        <v>0</v>
      </c>
      <c r="Z37" s="52">
        <v>0</v>
      </c>
      <c r="AA37" s="52">
        <v>0</v>
      </c>
      <c r="AB37" s="52">
        <v>156</v>
      </c>
      <c r="AC37" s="52">
        <v>83</v>
      </c>
      <c r="AD37" s="52">
        <v>73</v>
      </c>
      <c r="AE37" s="52">
        <v>521</v>
      </c>
      <c r="AF37" s="52">
        <v>278</v>
      </c>
      <c r="AG37" s="52">
        <v>243</v>
      </c>
      <c r="AH37" s="52">
        <v>1714</v>
      </c>
      <c r="AI37" s="52">
        <v>5123514</v>
      </c>
    </row>
    <row r="38" spans="1:35" ht="14.25" customHeight="1">
      <c r="A38" s="151"/>
      <c r="B38" s="79" t="s">
        <v>304</v>
      </c>
      <c r="C38" s="80" t="s">
        <v>305</v>
      </c>
      <c r="D38" s="52">
        <v>407</v>
      </c>
      <c r="E38" s="52">
        <v>196</v>
      </c>
      <c r="F38" s="52">
        <v>211</v>
      </c>
      <c r="G38" s="52">
        <v>1501</v>
      </c>
      <c r="H38" s="52">
        <v>727</v>
      </c>
      <c r="I38" s="52">
        <v>774</v>
      </c>
      <c r="J38" s="52">
        <v>4317</v>
      </c>
      <c r="K38" s="52">
        <v>8836899</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4</v>
      </c>
      <c r="AC38" s="52">
        <v>2</v>
      </c>
      <c r="AD38" s="52">
        <v>2</v>
      </c>
      <c r="AE38" s="52">
        <v>75</v>
      </c>
      <c r="AF38" s="52">
        <v>34</v>
      </c>
      <c r="AG38" s="52">
        <v>41</v>
      </c>
      <c r="AH38" s="52">
        <v>227</v>
      </c>
      <c r="AI38" s="52">
        <v>667077</v>
      </c>
    </row>
    <row r="39" spans="1:35" ht="14.25" customHeight="1">
      <c r="A39" s="99" t="s">
        <v>420</v>
      </c>
      <c r="B39" s="75" t="s">
        <v>296</v>
      </c>
      <c r="C39" s="76" t="s">
        <v>298</v>
      </c>
      <c r="D39" s="70">
        <v>1721</v>
      </c>
      <c r="E39" s="70">
        <v>857</v>
      </c>
      <c r="F39" s="70">
        <v>864</v>
      </c>
      <c r="G39" s="70">
        <v>1933</v>
      </c>
      <c r="H39" s="70">
        <v>958</v>
      </c>
      <c r="I39" s="70">
        <v>975</v>
      </c>
      <c r="J39" s="70">
        <v>18563</v>
      </c>
      <c r="K39" s="70">
        <v>37998461</v>
      </c>
      <c r="L39" s="70">
        <v>30</v>
      </c>
      <c r="M39" s="70">
        <v>14</v>
      </c>
      <c r="N39" s="70">
        <v>16</v>
      </c>
      <c r="O39" s="70">
        <v>58</v>
      </c>
      <c r="P39" s="70">
        <v>28</v>
      </c>
      <c r="Q39" s="70">
        <v>30</v>
      </c>
      <c r="R39" s="70">
        <v>633</v>
      </c>
      <c r="S39" s="70">
        <v>817084</v>
      </c>
      <c r="T39" s="70">
        <v>0</v>
      </c>
      <c r="U39" s="70">
        <v>0</v>
      </c>
      <c r="V39" s="70">
        <v>0</v>
      </c>
      <c r="W39" s="70">
        <v>0</v>
      </c>
      <c r="X39" s="70">
        <v>0</v>
      </c>
      <c r="Y39" s="70">
        <v>0</v>
      </c>
      <c r="Z39" s="70">
        <v>0</v>
      </c>
      <c r="AA39" s="70">
        <v>0</v>
      </c>
      <c r="AB39" s="70">
        <v>60</v>
      </c>
      <c r="AC39" s="70">
        <v>28</v>
      </c>
      <c r="AD39" s="70">
        <v>32</v>
      </c>
      <c r="AE39" s="70">
        <v>107</v>
      </c>
      <c r="AF39" s="70">
        <v>53</v>
      </c>
      <c r="AG39" s="70">
        <v>54</v>
      </c>
      <c r="AH39" s="70">
        <v>647</v>
      </c>
      <c r="AI39" s="70">
        <v>1941000</v>
      </c>
    </row>
    <row r="40" spans="1:35" ht="14.25" customHeight="1">
      <c r="A40" s="150" t="s">
        <v>211</v>
      </c>
      <c r="B40" s="77" t="s">
        <v>300</v>
      </c>
      <c r="C40" s="78" t="s">
        <v>302</v>
      </c>
      <c r="D40" s="52">
        <v>1501</v>
      </c>
      <c r="E40" s="52">
        <v>751</v>
      </c>
      <c r="F40" s="52">
        <v>750</v>
      </c>
      <c r="G40" s="52">
        <v>1680</v>
      </c>
      <c r="H40" s="52">
        <v>835</v>
      </c>
      <c r="I40" s="52">
        <v>845</v>
      </c>
      <c r="J40" s="52">
        <v>16203</v>
      </c>
      <c r="K40" s="52">
        <v>33167541</v>
      </c>
      <c r="L40" s="52">
        <v>30</v>
      </c>
      <c r="M40" s="52">
        <v>14</v>
      </c>
      <c r="N40" s="52">
        <v>16</v>
      </c>
      <c r="O40" s="52">
        <v>58</v>
      </c>
      <c r="P40" s="52">
        <v>28</v>
      </c>
      <c r="Q40" s="52">
        <v>30</v>
      </c>
      <c r="R40" s="52">
        <v>633</v>
      </c>
      <c r="S40" s="52">
        <v>817084</v>
      </c>
      <c r="T40" s="52">
        <v>0</v>
      </c>
      <c r="U40" s="52">
        <v>0</v>
      </c>
      <c r="V40" s="52">
        <v>0</v>
      </c>
      <c r="W40" s="52">
        <v>0</v>
      </c>
      <c r="X40" s="52">
        <v>0</v>
      </c>
      <c r="Y40" s="52">
        <v>0</v>
      </c>
      <c r="Z40" s="52">
        <v>0</v>
      </c>
      <c r="AA40" s="52">
        <v>0</v>
      </c>
      <c r="AB40" s="52">
        <v>60</v>
      </c>
      <c r="AC40" s="52">
        <v>28</v>
      </c>
      <c r="AD40" s="52">
        <v>32</v>
      </c>
      <c r="AE40" s="52">
        <v>107</v>
      </c>
      <c r="AF40" s="52">
        <v>53</v>
      </c>
      <c r="AG40" s="52">
        <v>54</v>
      </c>
      <c r="AH40" s="52">
        <v>647</v>
      </c>
      <c r="AI40" s="52">
        <v>1941000</v>
      </c>
    </row>
    <row r="41" spans="1:35" ht="14.25" customHeight="1">
      <c r="A41" s="151"/>
      <c r="B41" s="79" t="s">
        <v>304</v>
      </c>
      <c r="C41" s="80" t="s">
        <v>305</v>
      </c>
      <c r="D41" s="52">
        <v>220</v>
      </c>
      <c r="E41" s="52">
        <v>106</v>
      </c>
      <c r="F41" s="52">
        <v>114</v>
      </c>
      <c r="G41" s="52">
        <v>253</v>
      </c>
      <c r="H41" s="52">
        <v>123</v>
      </c>
      <c r="I41" s="52">
        <v>130</v>
      </c>
      <c r="J41" s="52">
        <v>2360</v>
      </c>
      <c r="K41" s="52">
        <v>4830920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row>
    <row r="42" spans="1:35" ht="14.25" customHeight="1">
      <c r="A42" s="99" t="s">
        <v>421</v>
      </c>
      <c r="B42" s="75" t="s">
        <v>296</v>
      </c>
      <c r="C42" s="76" t="s">
        <v>298</v>
      </c>
      <c r="D42" s="70">
        <v>7515</v>
      </c>
      <c r="E42" s="70">
        <v>3905</v>
      </c>
      <c r="F42" s="70">
        <v>3610</v>
      </c>
      <c r="G42" s="70">
        <v>29246</v>
      </c>
      <c r="H42" s="70">
        <v>15230</v>
      </c>
      <c r="I42" s="70">
        <v>14016</v>
      </c>
      <c r="J42" s="70">
        <v>86008</v>
      </c>
      <c r="K42" s="70">
        <v>176044161</v>
      </c>
      <c r="L42" s="70">
        <v>26</v>
      </c>
      <c r="M42" s="70">
        <v>13</v>
      </c>
      <c r="N42" s="70">
        <v>13</v>
      </c>
      <c r="O42" s="70">
        <v>109</v>
      </c>
      <c r="P42" s="70">
        <v>61</v>
      </c>
      <c r="Q42" s="70">
        <v>48</v>
      </c>
      <c r="R42" s="70">
        <v>125</v>
      </c>
      <c r="S42" s="70">
        <v>3934706</v>
      </c>
      <c r="T42" s="70">
        <v>0</v>
      </c>
      <c r="U42" s="70">
        <v>0</v>
      </c>
      <c r="V42" s="70">
        <v>0</v>
      </c>
      <c r="W42" s="70">
        <v>0</v>
      </c>
      <c r="X42" s="70">
        <v>0</v>
      </c>
      <c r="Y42" s="70">
        <v>0</v>
      </c>
      <c r="Z42" s="70">
        <v>0</v>
      </c>
      <c r="AA42" s="70">
        <v>0</v>
      </c>
      <c r="AB42" s="70">
        <v>177</v>
      </c>
      <c r="AC42" s="70">
        <v>79</v>
      </c>
      <c r="AD42" s="70">
        <v>98</v>
      </c>
      <c r="AE42" s="70">
        <v>697</v>
      </c>
      <c r="AF42" s="70">
        <v>333</v>
      </c>
      <c r="AG42" s="70">
        <v>364</v>
      </c>
      <c r="AH42" s="70">
        <v>1834</v>
      </c>
      <c r="AI42" s="70">
        <v>4284881</v>
      </c>
    </row>
    <row r="43" spans="1:35" ht="14.25" customHeight="1">
      <c r="A43" s="150" t="s">
        <v>212</v>
      </c>
      <c r="B43" s="77" t="s">
        <v>300</v>
      </c>
      <c r="C43" s="78" t="s">
        <v>302</v>
      </c>
      <c r="D43" s="52">
        <v>7313</v>
      </c>
      <c r="E43" s="52">
        <v>3818</v>
      </c>
      <c r="F43" s="52">
        <v>3495</v>
      </c>
      <c r="G43" s="52">
        <v>28487</v>
      </c>
      <c r="H43" s="52">
        <v>14889</v>
      </c>
      <c r="I43" s="52">
        <v>13598</v>
      </c>
      <c r="J43" s="52">
        <v>83703</v>
      </c>
      <c r="K43" s="52">
        <v>171324403</v>
      </c>
      <c r="L43" s="52">
        <v>26</v>
      </c>
      <c r="M43" s="52">
        <v>13</v>
      </c>
      <c r="N43" s="52">
        <v>13</v>
      </c>
      <c r="O43" s="52">
        <v>109</v>
      </c>
      <c r="P43" s="52">
        <v>61</v>
      </c>
      <c r="Q43" s="52">
        <v>48</v>
      </c>
      <c r="R43" s="52">
        <v>125</v>
      </c>
      <c r="S43" s="52">
        <v>3934706</v>
      </c>
      <c r="T43" s="52">
        <v>0</v>
      </c>
      <c r="U43" s="52">
        <v>0</v>
      </c>
      <c r="V43" s="52">
        <v>0</v>
      </c>
      <c r="W43" s="52">
        <v>0</v>
      </c>
      <c r="X43" s="52">
        <v>0</v>
      </c>
      <c r="Y43" s="52">
        <v>0</v>
      </c>
      <c r="Z43" s="52">
        <v>0</v>
      </c>
      <c r="AA43" s="52">
        <v>0</v>
      </c>
      <c r="AB43" s="52">
        <v>173</v>
      </c>
      <c r="AC43" s="52">
        <v>79</v>
      </c>
      <c r="AD43" s="52">
        <v>94</v>
      </c>
      <c r="AE43" s="52">
        <v>673</v>
      </c>
      <c r="AF43" s="52">
        <v>328</v>
      </c>
      <c r="AG43" s="52">
        <v>345</v>
      </c>
      <c r="AH43" s="52">
        <v>1764</v>
      </c>
      <c r="AI43" s="52">
        <v>4181029</v>
      </c>
    </row>
    <row r="44" spans="1:35" ht="14.25" customHeight="1">
      <c r="A44" s="151"/>
      <c r="B44" s="79" t="s">
        <v>304</v>
      </c>
      <c r="C44" s="80" t="s">
        <v>305</v>
      </c>
      <c r="D44" s="52">
        <v>202</v>
      </c>
      <c r="E44" s="52">
        <v>87</v>
      </c>
      <c r="F44" s="52">
        <v>115</v>
      </c>
      <c r="G44" s="52">
        <v>759</v>
      </c>
      <c r="H44" s="52">
        <v>341</v>
      </c>
      <c r="I44" s="52">
        <v>418</v>
      </c>
      <c r="J44" s="52">
        <v>2305</v>
      </c>
      <c r="K44" s="52">
        <v>4719758</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4</v>
      </c>
      <c r="AC44" s="52">
        <v>0</v>
      </c>
      <c r="AD44" s="52">
        <v>4</v>
      </c>
      <c r="AE44" s="52">
        <v>24</v>
      </c>
      <c r="AF44" s="52">
        <v>5</v>
      </c>
      <c r="AG44" s="52">
        <v>19</v>
      </c>
      <c r="AH44" s="52">
        <v>70</v>
      </c>
      <c r="AI44" s="52">
        <v>103852</v>
      </c>
    </row>
    <row r="45" spans="1:35" ht="14.25" customHeight="1">
      <c r="A45" s="99" t="s">
        <v>422</v>
      </c>
      <c r="B45" s="75" t="s">
        <v>296</v>
      </c>
      <c r="C45" s="76" t="s">
        <v>298</v>
      </c>
      <c r="D45" s="70">
        <v>1287</v>
      </c>
      <c r="E45" s="70">
        <v>620</v>
      </c>
      <c r="F45" s="70">
        <v>667</v>
      </c>
      <c r="G45" s="70">
        <v>1467</v>
      </c>
      <c r="H45" s="70">
        <v>712</v>
      </c>
      <c r="I45" s="70">
        <v>755</v>
      </c>
      <c r="J45" s="70">
        <v>14595</v>
      </c>
      <c r="K45" s="70">
        <v>29851401</v>
      </c>
      <c r="L45" s="70">
        <v>10</v>
      </c>
      <c r="M45" s="70">
        <v>5</v>
      </c>
      <c r="N45" s="70">
        <v>5</v>
      </c>
      <c r="O45" s="70">
        <v>34</v>
      </c>
      <c r="P45" s="70">
        <v>17</v>
      </c>
      <c r="Q45" s="70">
        <v>17</v>
      </c>
      <c r="R45" s="70">
        <v>19</v>
      </c>
      <c r="S45" s="70">
        <v>1621225</v>
      </c>
      <c r="T45" s="70">
        <v>0</v>
      </c>
      <c r="U45" s="70">
        <v>0</v>
      </c>
      <c r="V45" s="70">
        <v>0</v>
      </c>
      <c r="W45" s="70">
        <v>0</v>
      </c>
      <c r="X45" s="70">
        <v>0</v>
      </c>
      <c r="Y45" s="70">
        <v>0</v>
      </c>
      <c r="Z45" s="70">
        <v>0</v>
      </c>
      <c r="AA45" s="70">
        <v>0</v>
      </c>
      <c r="AB45" s="70">
        <v>0</v>
      </c>
      <c r="AC45" s="70">
        <v>0</v>
      </c>
      <c r="AD45" s="70">
        <v>0</v>
      </c>
      <c r="AE45" s="70">
        <v>24</v>
      </c>
      <c r="AF45" s="70">
        <v>18</v>
      </c>
      <c r="AG45" s="70">
        <v>6</v>
      </c>
      <c r="AH45" s="70">
        <v>24</v>
      </c>
      <c r="AI45" s="70">
        <v>72000</v>
      </c>
    </row>
    <row r="46" spans="1:35" ht="14.25" customHeight="1">
      <c r="A46" s="150" t="s">
        <v>213</v>
      </c>
      <c r="B46" s="77" t="s">
        <v>300</v>
      </c>
      <c r="C46" s="78" t="s">
        <v>302</v>
      </c>
      <c r="D46" s="52">
        <v>1135</v>
      </c>
      <c r="E46" s="52">
        <v>546</v>
      </c>
      <c r="F46" s="52">
        <v>589</v>
      </c>
      <c r="G46" s="52">
        <v>1299</v>
      </c>
      <c r="H46" s="52">
        <v>631</v>
      </c>
      <c r="I46" s="52">
        <v>668</v>
      </c>
      <c r="J46" s="52">
        <v>12993</v>
      </c>
      <c r="K46" s="52">
        <v>26572107</v>
      </c>
      <c r="L46" s="52">
        <v>9</v>
      </c>
      <c r="M46" s="52">
        <v>4</v>
      </c>
      <c r="N46" s="52">
        <v>5</v>
      </c>
      <c r="O46" s="52">
        <v>33</v>
      </c>
      <c r="P46" s="52">
        <v>16</v>
      </c>
      <c r="Q46" s="52">
        <v>17</v>
      </c>
      <c r="R46" s="52">
        <v>18</v>
      </c>
      <c r="S46" s="52">
        <v>1551251</v>
      </c>
      <c r="T46" s="52">
        <v>0</v>
      </c>
      <c r="U46" s="52">
        <v>0</v>
      </c>
      <c r="V46" s="52">
        <v>0</v>
      </c>
      <c r="W46" s="52">
        <v>0</v>
      </c>
      <c r="X46" s="52">
        <v>0</v>
      </c>
      <c r="Y46" s="52">
        <v>0</v>
      </c>
      <c r="Z46" s="52">
        <v>0</v>
      </c>
      <c r="AA46" s="52">
        <v>0</v>
      </c>
      <c r="AB46" s="52">
        <v>0</v>
      </c>
      <c r="AC46" s="52">
        <v>0</v>
      </c>
      <c r="AD46" s="52">
        <v>0</v>
      </c>
      <c r="AE46" s="52">
        <v>24</v>
      </c>
      <c r="AF46" s="52">
        <v>18</v>
      </c>
      <c r="AG46" s="52">
        <v>6</v>
      </c>
      <c r="AH46" s="52">
        <v>24</v>
      </c>
      <c r="AI46" s="52">
        <v>72000</v>
      </c>
    </row>
    <row r="47" spans="1:35" ht="14.25" customHeight="1">
      <c r="A47" s="151"/>
      <c r="B47" s="79" t="s">
        <v>304</v>
      </c>
      <c r="C47" s="80" t="s">
        <v>305</v>
      </c>
      <c r="D47" s="52">
        <v>152</v>
      </c>
      <c r="E47" s="52">
        <v>74</v>
      </c>
      <c r="F47" s="52">
        <v>78</v>
      </c>
      <c r="G47" s="52">
        <v>168</v>
      </c>
      <c r="H47" s="52">
        <v>81</v>
      </c>
      <c r="I47" s="52">
        <v>87</v>
      </c>
      <c r="J47" s="52">
        <v>1602</v>
      </c>
      <c r="K47" s="52">
        <v>3279294</v>
      </c>
      <c r="L47" s="52">
        <v>1</v>
      </c>
      <c r="M47" s="52">
        <v>1</v>
      </c>
      <c r="N47" s="52">
        <v>0</v>
      </c>
      <c r="O47" s="52">
        <v>1</v>
      </c>
      <c r="P47" s="52">
        <v>1</v>
      </c>
      <c r="Q47" s="52">
        <v>0</v>
      </c>
      <c r="R47" s="52">
        <v>1</v>
      </c>
      <c r="S47" s="52">
        <v>69974</v>
      </c>
      <c r="T47" s="52">
        <v>0</v>
      </c>
      <c r="U47" s="52">
        <v>0</v>
      </c>
      <c r="V47" s="52">
        <v>0</v>
      </c>
      <c r="W47" s="52">
        <v>0</v>
      </c>
      <c r="X47" s="52">
        <v>0</v>
      </c>
      <c r="Y47" s="52">
        <v>0</v>
      </c>
      <c r="Z47" s="52">
        <v>0</v>
      </c>
      <c r="AA47" s="52">
        <v>0</v>
      </c>
      <c r="AB47" s="52">
        <v>0</v>
      </c>
      <c r="AC47" s="52">
        <v>0</v>
      </c>
      <c r="AD47" s="52">
        <v>0</v>
      </c>
      <c r="AE47" s="52">
        <v>0</v>
      </c>
      <c r="AF47" s="52">
        <v>0</v>
      </c>
      <c r="AG47" s="52">
        <v>0</v>
      </c>
      <c r="AH47" s="52">
        <v>0</v>
      </c>
      <c r="AI47" s="52">
        <v>0</v>
      </c>
    </row>
    <row r="48" spans="1:35" ht="14.25" customHeight="1">
      <c r="A48" s="99" t="s">
        <v>423</v>
      </c>
      <c r="B48" s="75" t="s">
        <v>296</v>
      </c>
      <c r="C48" s="76" t="s">
        <v>298</v>
      </c>
      <c r="D48" s="70">
        <v>3095</v>
      </c>
      <c r="E48" s="70">
        <v>1553</v>
      </c>
      <c r="F48" s="70">
        <v>1542</v>
      </c>
      <c r="G48" s="70">
        <v>3519</v>
      </c>
      <c r="H48" s="70">
        <v>1780</v>
      </c>
      <c r="I48" s="70">
        <v>1739</v>
      </c>
      <c r="J48" s="70">
        <v>35715</v>
      </c>
      <c r="K48" s="70">
        <v>73106499</v>
      </c>
      <c r="L48" s="70">
        <v>169</v>
      </c>
      <c r="M48" s="70">
        <v>81</v>
      </c>
      <c r="N48" s="70">
        <v>88</v>
      </c>
      <c r="O48" s="70">
        <v>289</v>
      </c>
      <c r="P48" s="70">
        <v>149</v>
      </c>
      <c r="Q48" s="70">
        <v>140</v>
      </c>
      <c r="R48" s="70">
        <v>289</v>
      </c>
      <c r="S48" s="70">
        <v>6856871</v>
      </c>
      <c r="T48" s="70">
        <v>0</v>
      </c>
      <c r="U48" s="70">
        <v>0</v>
      </c>
      <c r="V48" s="70">
        <v>0</v>
      </c>
      <c r="W48" s="70">
        <v>0</v>
      </c>
      <c r="X48" s="70">
        <v>0</v>
      </c>
      <c r="Y48" s="70">
        <v>0</v>
      </c>
      <c r="Z48" s="70">
        <v>0</v>
      </c>
      <c r="AA48" s="70">
        <v>0</v>
      </c>
      <c r="AB48" s="70">
        <v>44</v>
      </c>
      <c r="AC48" s="70">
        <v>23</v>
      </c>
      <c r="AD48" s="70">
        <v>21</v>
      </c>
      <c r="AE48" s="70">
        <v>236</v>
      </c>
      <c r="AF48" s="70">
        <v>121</v>
      </c>
      <c r="AG48" s="70">
        <v>115</v>
      </c>
      <c r="AH48" s="70">
        <v>1009</v>
      </c>
      <c r="AI48" s="70">
        <v>3027000</v>
      </c>
    </row>
    <row r="49" spans="1:35" ht="14.25" customHeight="1">
      <c r="A49" s="150" t="s">
        <v>214</v>
      </c>
      <c r="B49" s="77" t="s">
        <v>300</v>
      </c>
      <c r="C49" s="78" t="s">
        <v>302</v>
      </c>
      <c r="D49" s="52">
        <v>3053</v>
      </c>
      <c r="E49" s="52">
        <v>1533</v>
      </c>
      <c r="F49" s="52">
        <v>1520</v>
      </c>
      <c r="G49" s="52">
        <v>3470</v>
      </c>
      <c r="H49" s="52">
        <v>1755</v>
      </c>
      <c r="I49" s="52">
        <v>1715</v>
      </c>
      <c r="J49" s="52">
        <v>35275</v>
      </c>
      <c r="K49" s="52">
        <v>72205819</v>
      </c>
      <c r="L49" s="52">
        <v>169</v>
      </c>
      <c r="M49" s="52">
        <v>81</v>
      </c>
      <c r="N49" s="52">
        <v>88</v>
      </c>
      <c r="O49" s="52">
        <v>289</v>
      </c>
      <c r="P49" s="52">
        <v>149</v>
      </c>
      <c r="Q49" s="52">
        <v>140</v>
      </c>
      <c r="R49" s="52">
        <v>289</v>
      </c>
      <c r="S49" s="52">
        <v>6856871</v>
      </c>
      <c r="T49" s="52">
        <v>0</v>
      </c>
      <c r="U49" s="52">
        <v>0</v>
      </c>
      <c r="V49" s="52">
        <v>0</v>
      </c>
      <c r="W49" s="52">
        <v>0</v>
      </c>
      <c r="X49" s="52">
        <v>0</v>
      </c>
      <c r="Y49" s="52">
        <v>0</v>
      </c>
      <c r="Z49" s="52">
        <v>0</v>
      </c>
      <c r="AA49" s="52">
        <v>0</v>
      </c>
      <c r="AB49" s="52">
        <v>44</v>
      </c>
      <c r="AC49" s="52">
        <v>23</v>
      </c>
      <c r="AD49" s="52">
        <v>21</v>
      </c>
      <c r="AE49" s="52">
        <v>236</v>
      </c>
      <c r="AF49" s="52">
        <v>121</v>
      </c>
      <c r="AG49" s="52">
        <v>115</v>
      </c>
      <c r="AH49" s="52">
        <v>1009</v>
      </c>
      <c r="AI49" s="52">
        <v>3027000</v>
      </c>
    </row>
    <row r="50" spans="1:35" ht="14.25" customHeight="1">
      <c r="A50" s="151"/>
      <c r="B50" s="79" t="s">
        <v>304</v>
      </c>
      <c r="C50" s="80" t="s">
        <v>305</v>
      </c>
      <c r="D50" s="52">
        <v>42</v>
      </c>
      <c r="E50" s="52">
        <v>20</v>
      </c>
      <c r="F50" s="52">
        <v>22</v>
      </c>
      <c r="G50" s="52">
        <v>49</v>
      </c>
      <c r="H50" s="52">
        <v>25</v>
      </c>
      <c r="I50" s="52">
        <v>24</v>
      </c>
      <c r="J50" s="52">
        <v>440</v>
      </c>
      <c r="K50" s="52">
        <v>900680</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0</v>
      </c>
      <c r="AC50" s="52">
        <v>0</v>
      </c>
      <c r="AD50" s="52">
        <v>0</v>
      </c>
      <c r="AE50" s="52">
        <v>0</v>
      </c>
      <c r="AF50" s="52">
        <v>0</v>
      </c>
      <c r="AG50" s="52">
        <v>0</v>
      </c>
      <c r="AH50" s="52">
        <v>0</v>
      </c>
      <c r="AI50" s="52">
        <v>0</v>
      </c>
    </row>
    <row r="51" spans="1:35" ht="14.25" customHeight="1">
      <c r="A51" s="99" t="s">
        <v>424</v>
      </c>
      <c r="B51" s="75" t="s">
        <v>296</v>
      </c>
      <c r="C51" s="76" t="s">
        <v>298</v>
      </c>
      <c r="D51" s="70">
        <v>3203</v>
      </c>
      <c r="E51" s="70">
        <v>1645</v>
      </c>
      <c r="F51" s="70">
        <v>1558</v>
      </c>
      <c r="G51" s="70">
        <v>3321</v>
      </c>
      <c r="H51" s="70">
        <v>1709</v>
      </c>
      <c r="I51" s="70">
        <v>1612</v>
      </c>
      <c r="J51" s="70">
        <v>38904</v>
      </c>
      <c r="K51" s="70">
        <v>79636488</v>
      </c>
      <c r="L51" s="70">
        <v>14</v>
      </c>
      <c r="M51" s="70">
        <v>8</v>
      </c>
      <c r="N51" s="70">
        <v>6</v>
      </c>
      <c r="O51" s="70">
        <v>34</v>
      </c>
      <c r="P51" s="70">
        <v>19</v>
      </c>
      <c r="Q51" s="70">
        <v>15</v>
      </c>
      <c r="R51" s="70">
        <v>34</v>
      </c>
      <c r="S51" s="70">
        <v>1017973</v>
      </c>
      <c r="T51" s="70">
        <v>4</v>
      </c>
      <c r="U51" s="70">
        <v>2</v>
      </c>
      <c r="V51" s="70">
        <v>2</v>
      </c>
      <c r="W51" s="70">
        <v>5</v>
      </c>
      <c r="X51" s="70">
        <v>2</v>
      </c>
      <c r="Y51" s="70">
        <v>3</v>
      </c>
      <c r="Z51" s="70">
        <v>20</v>
      </c>
      <c r="AA51" s="70">
        <v>131000</v>
      </c>
      <c r="AB51" s="70">
        <v>38</v>
      </c>
      <c r="AC51" s="70">
        <v>24</v>
      </c>
      <c r="AD51" s="70">
        <v>14</v>
      </c>
      <c r="AE51" s="70">
        <v>169</v>
      </c>
      <c r="AF51" s="70">
        <v>100</v>
      </c>
      <c r="AG51" s="70">
        <v>69</v>
      </c>
      <c r="AH51" s="70">
        <v>407</v>
      </c>
      <c r="AI51" s="70">
        <v>1221000</v>
      </c>
    </row>
    <row r="52" spans="1:35" ht="14.25" customHeight="1">
      <c r="A52" s="150" t="s">
        <v>215</v>
      </c>
      <c r="B52" s="77" t="s">
        <v>300</v>
      </c>
      <c r="C52" s="78" t="s">
        <v>302</v>
      </c>
      <c r="D52" s="52">
        <v>3116</v>
      </c>
      <c r="E52" s="52">
        <v>1599</v>
      </c>
      <c r="F52" s="52">
        <v>1517</v>
      </c>
      <c r="G52" s="52">
        <v>3230</v>
      </c>
      <c r="H52" s="52">
        <v>1661</v>
      </c>
      <c r="I52" s="52">
        <v>1569</v>
      </c>
      <c r="J52" s="52">
        <v>37930</v>
      </c>
      <c r="K52" s="52">
        <v>77642710</v>
      </c>
      <c r="L52" s="52">
        <v>14</v>
      </c>
      <c r="M52" s="52">
        <v>8</v>
      </c>
      <c r="N52" s="52">
        <v>6</v>
      </c>
      <c r="O52" s="52">
        <v>34</v>
      </c>
      <c r="P52" s="52">
        <v>19</v>
      </c>
      <c r="Q52" s="52">
        <v>15</v>
      </c>
      <c r="R52" s="52">
        <v>34</v>
      </c>
      <c r="S52" s="52">
        <v>1017973</v>
      </c>
      <c r="T52" s="52">
        <v>4</v>
      </c>
      <c r="U52" s="52">
        <v>2</v>
      </c>
      <c r="V52" s="52">
        <v>2</v>
      </c>
      <c r="W52" s="52">
        <v>5</v>
      </c>
      <c r="X52" s="52">
        <v>2</v>
      </c>
      <c r="Y52" s="52">
        <v>3</v>
      </c>
      <c r="Z52" s="52">
        <v>20</v>
      </c>
      <c r="AA52" s="52">
        <v>131000</v>
      </c>
      <c r="AB52" s="52">
        <v>37</v>
      </c>
      <c r="AC52" s="52">
        <v>23</v>
      </c>
      <c r="AD52" s="52">
        <v>14</v>
      </c>
      <c r="AE52" s="52">
        <v>167</v>
      </c>
      <c r="AF52" s="52">
        <v>98</v>
      </c>
      <c r="AG52" s="52">
        <v>69</v>
      </c>
      <c r="AH52" s="52">
        <v>402</v>
      </c>
      <c r="AI52" s="52">
        <v>1206000</v>
      </c>
    </row>
    <row r="53" spans="1:35" ht="14.25" customHeight="1">
      <c r="A53" s="151"/>
      <c r="B53" s="79" t="s">
        <v>304</v>
      </c>
      <c r="C53" s="80" t="s">
        <v>305</v>
      </c>
      <c r="D53" s="52">
        <v>87</v>
      </c>
      <c r="E53" s="52">
        <v>46</v>
      </c>
      <c r="F53" s="52">
        <v>41</v>
      </c>
      <c r="G53" s="52">
        <v>91</v>
      </c>
      <c r="H53" s="52">
        <v>48</v>
      </c>
      <c r="I53" s="52">
        <v>43</v>
      </c>
      <c r="J53" s="52">
        <v>974</v>
      </c>
      <c r="K53" s="52">
        <v>1993778</v>
      </c>
      <c r="L53" s="52">
        <v>0</v>
      </c>
      <c r="M53" s="52">
        <v>0</v>
      </c>
      <c r="N53" s="52">
        <v>0</v>
      </c>
      <c r="O53" s="52">
        <v>0</v>
      </c>
      <c r="P53" s="52">
        <v>0</v>
      </c>
      <c r="Q53" s="52">
        <v>0</v>
      </c>
      <c r="R53" s="52">
        <v>0</v>
      </c>
      <c r="S53" s="52">
        <v>0</v>
      </c>
      <c r="T53" s="52">
        <v>0</v>
      </c>
      <c r="U53" s="52">
        <v>0</v>
      </c>
      <c r="V53" s="52">
        <v>0</v>
      </c>
      <c r="W53" s="52">
        <v>0</v>
      </c>
      <c r="X53" s="52">
        <v>0</v>
      </c>
      <c r="Y53" s="52">
        <v>0</v>
      </c>
      <c r="Z53" s="52">
        <v>0</v>
      </c>
      <c r="AA53" s="52">
        <v>0</v>
      </c>
      <c r="AB53" s="52">
        <v>1</v>
      </c>
      <c r="AC53" s="52">
        <v>1</v>
      </c>
      <c r="AD53" s="52">
        <v>0</v>
      </c>
      <c r="AE53" s="52">
        <v>2</v>
      </c>
      <c r="AF53" s="52">
        <v>2</v>
      </c>
      <c r="AG53" s="52">
        <v>0</v>
      </c>
      <c r="AH53" s="52">
        <v>5</v>
      </c>
      <c r="AI53" s="52">
        <v>15000</v>
      </c>
    </row>
    <row r="54" spans="1:35" ht="14.25" customHeight="1">
      <c r="A54" s="99" t="s">
        <v>425</v>
      </c>
      <c r="B54" s="75" t="s">
        <v>296</v>
      </c>
      <c r="C54" s="76" t="s">
        <v>298</v>
      </c>
      <c r="D54" s="70">
        <v>4078</v>
      </c>
      <c r="E54" s="70">
        <v>2084</v>
      </c>
      <c r="F54" s="70">
        <v>1994</v>
      </c>
      <c r="G54" s="70">
        <v>4643</v>
      </c>
      <c r="H54" s="70">
        <v>2382</v>
      </c>
      <c r="I54" s="70">
        <v>2261</v>
      </c>
      <c r="J54" s="70">
        <v>47198</v>
      </c>
      <c r="K54" s="70">
        <v>96241697</v>
      </c>
      <c r="L54" s="70">
        <v>2</v>
      </c>
      <c r="M54" s="70">
        <v>1</v>
      </c>
      <c r="N54" s="70">
        <v>1</v>
      </c>
      <c r="O54" s="70">
        <v>18</v>
      </c>
      <c r="P54" s="70">
        <v>11</v>
      </c>
      <c r="Q54" s="70">
        <v>7</v>
      </c>
      <c r="R54" s="70">
        <v>20</v>
      </c>
      <c r="S54" s="70">
        <v>369117</v>
      </c>
      <c r="T54" s="70">
        <v>0</v>
      </c>
      <c r="U54" s="70">
        <v>0</v>
      </c>
      <c r="V54" s="70">
        <v>0</v>
      </c>
      <c r="W54" s="70">
        <v>0</v>
      </c>
      <c r="X54" s="70">
        <v>0</v>
      </c>
      <c r="Y54" s="70">
        <v>0</v>
      </c>
      <c r="Z54" s="70">
        <v>0</v>
      </c>
      <c r="AA54" s="70">
        <v>0</v>
      </c>
      <c r="AB54" s="70">
        <v>7</v>
      </c>
      <c r="AC54" s="70">
        <v>4</v>
      </c>
      <c r="AD54" s="70">
        <v>3</v>
      </c>
      <c r="AE54" s="70">
        <v>22</v>
      </c>
      <c r="AF54" s="70">
        <v>14</v>
      </c>
      <c r="AG54" s="70">
        <v>8</v>
      </c>
      <c r="AH54" s="70">
        <v>100</v>
      </c>
      <c r="AI54" s="70">
        <v>332718</v>
      </c>
    </row>
    <row r="55" spans="1:35" ht="14.25" customHeight="1">
      <c r="A55" s="150" t="s">
        <v>216</v>
      </c>
      <c r="B55" s="77" t="s">
        <v>300</v>
      </c>
      <c r="C55" s="78" t="s">
        <v>302</v>
      </c>
      <c r="D55" s="52">
        <v>3372</v>
      </c>
      <c r="E55" s="52">
        <v>1712</v>
      </c>
      <c r="F55" s="52">
        <v>1660</v>
      </c>
      <c r="G55" s="52">
        <v>3840</v>
      </c>
      <c r="H55" s="52">
        <v>1958</v>
      </c>
      <c r="I55" s="52">
        <v>1882</v>
      </c>
      <c r="J55" s="52">
        <v>39058</v>
      </c>
      <c r="K55" s="52">
        <v>79638136</v>
      </c>
      <c r="L55" s="52">
        <v>2</v>
      </c>
      <c r="M55" s="52">
        <v>1</v>
      </c>
      <c r="N55" s="52">
        <v>1</v>
      </c>
      <c r="O55" s="52">
        <v>18</v>
      </c>
      <c r="P55" s="52">
        <v>11</v>
      </c>
      <c r="Q55" s="52">
        <v>7</v>
      </c>
      <c r="R55" s="52">
        <v>20</v>
      </c>
      <c r="S55" s="52">
        <v>369117</v>
      </c>
      <c r="T55" s="52">
        <v>0</v>
      </c>
      <c r="U55" s="52">
        <v>0</v>
      </c>
      <c r="V55" s="52">
        <v>0</v>
      </c>
      <c r="W55" s="52">
        <v>0</v>
      </c>
      <c r="X55" s="52">
        <v>0</v>
      </c>
      <c r="Y55" s="52">
        <v>0</v>
      </c>
      <c r="Z55" s="52">
        <v>0</v>
      </c>
      <c r="AA55" s="52">
        <v>0</v>
      </c>
      <c r="AB55" s="52">
        <v>5</v>
      </c>
      <c r="AC55" s="52">
        <v>3</v>
      </c>
      <c r="AD55" s="52">
        <v>2</v>
      </c>
      <c r="AE55" s="52">
        <v>16</v>
      </c>
      <c r="AF55" s="52">
        <v>12</v>
      </c>
      <c r="AG55" s="52">
        <v>4</v>
      </c>
      <c r="AH55" s="52">
        <v>82</v>
      </c>
      <c r="AI55" s="52">
        <v>278718</v>
      </c>
    </row>
    <row r="56" spans="1:35" ht="14.25" customHeight="1">
      <c r="A56" s="151"/>
      <c r="B56" s="79" t="s">
        <v>304</v>
      </c>
      <c r="C56" s="80" t="s">
        <v>305</v>
      </c>
      <c r="D56" s="52">
        <v>706</v>
      </c>
      <c r="E56" s="52">
        <v>372</v>
      </c>
      <c r="F56" s="52">
        <v>334</v>
      </c>
      <c r="G56" s="52">
        <v>803</v>
      </c>
      <c r="H56" s="52">
        <v>424</v>
      </c>
      <c r="I56" s="52">
        <v>379</v>
      </c>
      <c r="J56" s="52">
        <v>8140</v>
      </c>
      <c r="K56" s="52">
        <v>16603561</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2</v>
      </c>
      <c r="AC56" s="52">
        <v>1</v>
      </c>
      <c r="AD56" s="52">
        <v>1</v>
      </c>
      <c r="AE56" s="52">
        <v>6</v>
      </c>
      <c r="AF56" s="52">
        <v>2</v>
      </c>
      <c r="AG56" s="52">
        <v>4</v>
      </c>
      <c r="AH56" s="52">
        <v>18</v>
      </c>
      <c r="AI56" s="52">
        <v>54000</v>
      </c>
    </row>
    <row r="57" spans="1:35" ht="14.25" customHeight="1">
      <c r="A57" s="99" t="s">
        <v>426</v>
      </c>
      <c r="B57" s="75" t="s">
        <v>296</v>
      </c>
      <c r="C57" s="76" t="s">
        <v>298</v>
      </c>
      <c r="D57" s="70">
        <v>2164</v>
      </c>
      <c r="E57" s="70">
        <v>1122</v>
      </c>
      <c r="F57" s="70">
        <v>1042</v>
      </c>
      <c r="G57" s="70">
        <v>2462</v>
      </c>
      <c r="H57" s="70">
        <v>1274</v>
      </c>
      <c r="I57" s="70">
        <v>1188</v>
      </c>
      <c r="J57" s="70">
        <v>24858</v>
      </c>
      <c r="K57" s="70">
        <v>56155571</v>
      </c>
      <c r="L57" s="70">
        <v>16</v>
      </c>
      <c r="M57" s="70">
        <v>10</v>
      </c>
      <c r="N57" s="70">
        <v>6</v>
      </c>
      <c r="O57" s="70">
        <v>52</v>
      </c>
      <c r="P57" s="70">
        <v>34</v>
      </c>
      <c r="Q57" s="70">
        <v>18</v>
      </c>
      <c r="R57" s="70">
        <v>48</v>
      </c>
      <c r="S57" s="70">
        <v>879780</v>
      </c>
      <c r="T57" s="70">
        <v>0</v>
      </c>
      <c r="U57" s="70">
        <v>0</v>
      </c>
      <c r="V57" s="70">
        <v>0</v>
      </c>
      <c r="W57" s="70">
        <v>0</v>
      </c>
      <c r="X57" s="70">
        <v>0</v>
      </c>
      <c r="Y57" s="70">
        <v>0</v>
      </c>
      <c r="Z57" s="70">
        <v>0</v>
      </c>
      <c r="AA57" s="70">
        <v>0</v>
      </c>
      <c r="AB57" s="70">
        <v>123</v>
      </c>
      <c r="AC57" s="70">
        <v>62</v>
      </c>
      <c r="AD57" s="70">
        <v>61</v>
      </c>
      <c r="AE57" s="70">
        <v>225</v>
      </c>
      <c r="AF57" s="70">
        <v>113</v>
      </c>
      <c r="AG57" s="70">
        <v>112</v>
      </c>
      <c r="AH57" s="70">
        <v>613</v>
      </c>
      <c r="AI57" s="70">
        <v>1839000</v>
      </c>
    </row>
    <row r="58" spans="1:35" ht="14.25" customHeight="1">
      <c r="A58" s="150" t="s">
        <v>217</v>
      </c>
      <c r="B58" s="77" t="s">
        <v>300</v>
      </c>
      <c r="C58" s="78" t="s">
        <v>302</v>
      </c>
      <c r="D58" s="52">
        <v>830</v>
      </c>
      <c r="E58" s="52">
        <v>416</v>
      </c>
      <c r="F58" s="52">
        <v>414</v>
      </c>
      <c r="G58" s="52">
        <v>922</v>
      </c>
      <c r="H58" s="52">
        <v>459</v>
      </c>
      <c r="I58" s="52">
        <v>463</v>
      </c>
      <c r="J58" s="52">
        <v>9546</v>
      </c>
      <c r="K58" s="52">
        <v>21575098</v>
      </c>
      <c r="L58" s="52">
        <v>9</v>
      </c>
      <c r="M58" s="52">
        <v>7</v>
      </c>
      <c r="N58" s="52">
        <v>2</v>
      </c>
      <c r="O58" s="52">
        <v>25</v>
      </c>
      <c r="P58" s="52">
        <v>18</v>
      </c>
      <c r="Q58" s="52">
        <v>7</v>
      </c>
      <c r="R58" s="52">
        <v>22</v>
      </c>
      <c r="S58" s="52">
        <v>327632</v>
      </c>
      <c r="T58" s="52">
        <v>0</v>
      </c>
      <c r="U58" s="52">
        <v>0</v>
      </c>
      <c r="V58" s="52">
        <v>0</v>
      </c>
      <c r="W58" s="52">
        <v>0</v>
      </c>
      <c r="X58" s="52">
        <v>0</v>
      </c>
      <c r="Y58" s="52">
        <v>0</v>
      </c>
      <c r="Z58" s="52">
        <v>0</v>
      </c>
      <c r="AA58" s="52">
        <v>0</v>
      </c>
      <c r="AB58" s="52">
        <v>27</v>
      </c>
      <c r="AC58" s="52">
        <v>18</v>
      </c>
      <c r="AD58" s="52">
        <v>9</v>
      </c>
      <c r="AE58" s="52">
        <v>45</v>
      </c>
      <c r="AF58" s="52">
        <v>29</v>
      </c>
      <c r="AG58" s="52">
        <v>16</v>
      </c>
      <c r="AH58" s="52">
        <v>114</v>
      </c>
      <c r="AI58" s="52">
        <v>342000</v>
      </c>
    </row>
    <row r="59" spans="1:35" ht="14.25" customHeight="1">
      <c r="A59" s="151"/>
      <c r="B59" s="79" t="s">
        <v>304</v>
      </c>
      <c r="C59" s="80" t="s">
        <v>305</v>
      </c>
      <c r="D59" s="52">
        <v>1334</v>
      </c>
      <c r="E59" s="52">
        <v>706</v>
      </c>
      <c r="F59" s="52">
        <v>628</v>
      </c>
      <c r="G59" s="52">
        <v>1540</v>
      </c>
      <c r="H59" s="52">
        <v>815</v>
      </c>
      <c r="I59" s="52">
        <v>725</v>
      </c>
      <c r="J59" s="52">
        <v>15312</v>
      </c>
      <c r="K59" s="52">
        <v>34580473</v>
      </c>
      <c r="L59" s="52">
        <v>7</v>
      </c>
      <c r="M59" s="52">
        <v>3</v>
      </c>
      <c r="N59" s="52">
        <v>4</v>
      </c>
      <c r="O59" s="52">
        <v>27</v>
      </c>
      <c r="P59" s="52">
        <v>16</v>
      </c>
      <c r="Q59" s="52">
        <v>11</v>
      </c>
      <c r="R59" s="52">
        <v>26</v>
      </c>
      <c r="S59" s="52">
        <v>552148</v>
      </c>
      <c r="T59" s="52">
        <v>0</v>
      </c>
      <c r="U59" s="52">
        <v>0</v>
      </c>
      <c r="V59" s="52">
        <v>0</v>
      </c>
      <c r="W59" s="52">
        <v>0</v>
      </c>
      <c r="X59" s="52">
        <v>0</v>
      </c>
      <c r="Y59" s="52">
        <v>0</v>
      </c>
      <c r="Z59" s="52">
        <v>0</v>
      </c>
      <c r="AA59" s="52">
        <v>0</v>
      </c>
      <c r="AB59" s="52">
        <v>96</v>
      </c>
      <c r="AC59" s="52">
        <v>44</v>
      </c>
      <c r="AD59" s="52">
        <v>52</v>
      </c>
      <c r="AE59" s="52">
        <v>180</v>
      </c>
      <c r="AF59" s="52">
        <v>84</v>
      </c>
      <c r="AG59" s="52">
        <v>96</v>
      </c>
      <c r="AH59" s="52">
        <v>499</v>
      </c>
      <c r="AI59" s="52">
        <v>1497000</v>
      </c>
    </row>
    <row r="60" spans="1:35" ht="14.25" customHeight="1">
      <c r="A60" s="99" t="s">
        <v>427</v>
      </c>
      <c r="B60" s="75" t="s">
        <v>296</v>
      </c>
      <c r="C60" s="76" t="s">
        <v>298</v>
      </c>
      <c r="D60" s="70">
        <v>2861</v>
      </c>
      <c r="E60" s="70">
        <v>1491</v>
      </c>
      <c r="F60" s="70">
        <v>1370</v>
      </c>
      <c r="G60" s="70">
        <v>3288</v>
      </c>
      <c r="H60" s="70">
        <v>1696</v>
      </c>
      <c r="I60" s="70">
        <v>1592</v>
      </c>
      <c r="J60" s="70">
        <v>33879</v>
      </c>
      <c r="K60" s="70">
        <v>76736008</v>
      </c>
      <c r="L60" s="70">
        <v>19</v>
      </c>
      <c r="M60" s="70">
        <v>13</v>
      </c>
      <c r="N60" s="70">
        <v>6</v>
      </c>
      <c r="O60" s="70">
        <v>56</v>
      </c>
      <c r="P60" s="70">
        <v>37</v>
      </c>
      <c r="Q60" s="70">
        <v>19</v>
      </c>
      <c r="R60" s="70">
        <v>56</v>
      </c>
      <c r="S60" s="70">
        <v>1058123</v>
      </c>
      <c r="T60" s="70">
        <v>9</v>
      </c>
      <c r="U60" s="70">
        <v>6</v>
      </c>
      <c r="V60" s="70">
        <v>3</v>
      </c>
      <c r="W60" s="70">
        <v>15</v>
      </c>
      <c r="X60" s="70">
        <v>11</v>
      </c>
      <c r="Y60" s="70">
        <v>4</v>
      </c>
      <c r="Z60" s="70">
        <v>56</v>
      </c>
      <c r="AA60" s="70">
        <v>260950</v>
      </c>
      <c r="AB60" s="70">
        <v>10</v>
      </c>
      <c r="AC60" s="70">
        <v>2</v>
      </c>
      <c r="AD60" s="70">
        <v>8</v>
      </c>
      <c r="AE60" s="70">
        <v>207</v>
      </c>
      <c r="AF60" s="70">
        <v>96</v>
      </c>
      <c r="AG60" s="70">
        <v>111</v>
      </c>
      <c r="AH60" s="70">
        <v>1164</v>
      </c>
      <c r="AI60" s="70">
        <v>3034964</v>
      </c>
    </row>
    <row r="61" spans="1:35" ht="14.25" customHeight="1">
      <c r="A61" s="150" t="s">
        <v>218</v>
      </c>
      <c r="B61" s="77" t="s">
        <v>300</v>
      </c>
      <c r="C61" s="78" t="s">
        <v>302</v>
      </c>
      <c r="D61" s="52">
        <v>1141</v>
      </c>
      <c r="E61" s="52">
        <v>599</v>
      </c>
      <c r="F61" s="52">
        <v>542</v>
      </c>
      <c r="G61" s="52">
        <v>1436</v>
      </c>
      <c r="H61" s="52">
        <v>738</v>
      </c>
      <c r="I61" s="52">
        <v>698</v>
      </c>
      <c r="J61" s="52">
        <v>14202</v>
      </c>
      <c r="K61" s="52">
        <v>32172080</v>
      </c>
      <c r="L61" s="52">
        <v>13</v>
      </c>
      <c r="M61" s="52">
        <v>9</v>
      </c>
      <c r="N61" s="52">
        <v>4</v>
      </c>
      <c r="O61" s="52">
        <v>45</v>
      </c>
      <c r="P61" s="52">
        <v>28</v>
      </c>
      <c r="Q61" s="52">
        <v>17</v>
      </c>
      <c r="R61" s="52">
        <v>44</v>
      </c>
      <c r="S61" s="52">
        <v>957523</v>
      </c>
      <c r="T61" s="52">
        <v>6</v>
      </c>
      <c r="U61" s="52">
        <v>5</v>
      </c>
      <c r="V61" s="52">
        <v>1</v>
      </c>
      <c r="W61" s="52">
        <v>11</v>
      </c>
      <c r="X61" s="52">
        <v>9</v>
      </c>
      <c r="Y61" s="52">
        <v>2</v>
      </c>
      <c r="Z61" s="52">
        <v>44</v>
      </c>
      <c r="AA61" s="52">
        <v>209950</v>
      </c>
      <c r="AB61" s="52">
        <v>6</v>
      </c>
      <c r="AC61" s="52">
        <v>0</v>
      </c>
      <c r="AD61" s="52">
        <v>6</v>
      </c>
      <c r="AE61" s="52">
        <v>100</v>
      </c>
      <c r="AF61" s="52">
        <v>43</v>
      </c>
      <c r="AG61" s="52">
        <v>57</v>
      </c>
      <c r="AH61" s="52">
        <v>555</v>
      </c>
      <c r="AI61" s="52">
        <v>1374771</v>
      </c>
    </row>
    <row r="62" spans="1:35" ht="14.25" customHeight="1">
      <c r="A62" s="151"/>
      <c r="B62" s="79" t="s">
        <v>304</v>
      </c>
      <c r="C62" s="80" t="s">
        <v>305</v>
      </c>
      <c r="D62" s="52">
        <v>1720</v>
      </c>
      <c r="E62" s="52">
        <v>892</v>
      </c>
      <c r="F62" s="52">
        <v>828</v>
      </c>
      <c r="G62" s="52">
        <v>1852</v>
      </c>
      <c r="H62" s="52">
        <v>958</v>
      </c>
      <c r="I62" s="52">
        <v>894</v>
      </c>
      <c r="J62" s="52">
        <v>19677</v>
      </c>
      <c r="K62" s="52">
        <v>44563928</v>
      </c>
      <c r="L62" s="52">
        <v>6</v>
      </c>
      <c r="M62" s="52">
        <v>4</v>
      </c>
      <c r="N62" s="52">
        <v>2</v>
      </c>
      <c r="O62" s="52">
        <v>11</v>
      </c>
      <c r="P62" s="52">
        <v>9</v>
      </c>
      <c r="Q62" s="52">
        <v>2</v>
      </c>
      <c r="R62" s="52">
        <v>12</v>
      </c>
      <c r="S62" s="52">
        <v>100600</v>
      </c>
      <c r="T62" s="52">
        <v>3</v>
      </c>
      <c r="U62" s="52">
        <v>1</v>
      </c>
      <c r="V62" s="52">
        <v>2</v>
      </c>
      <c r="W62" s="52">
        <v>4</v>
      </c>
      <c r="X62" s="52">
        <v>2</v>
      </c>
      <c r="Y62" s="52">
        <v>2</v>
      </c>
      <c r="Z62" s="52">
        <v>12</v>
      </c>
      <c r="AA62" s="52">
        <v>51000</v>
      </c>
      <c r="AB62" s="52">
        <v>4</v>
      </c>
      <c r="AC62" s="52">
        <v>2</v>
      </c>
      <c r="AD62" s="52">
        <v>2</v>
      </c>
      <c r="AE62" s="52">
        <v>107</v>
      </c>
      <c r="AF62" s="52">
        <v>53</v>
      </c>
      <c r="AG62" s="52">
        <v>54</v>
      </c>
      <c r="AH62" s="52">
        <v>609</v>
      </c>
      <c r="AI62" s="52">
        <v>1660193</v>
      </c>
    </row>
    <row r="63" spans="1:35" ht="14.25" customHeight="1">
      <c r="A63" s="99" t="s">
        <v>428</v>
      </c>
      <c r="B63" s="75" t="s">
        <v>296</v>
      </c>
      <c r="C63" s="76" t="s">
        <v>298</v>
      </c>
      <c r="D63" s="70">
        <v>196</v>
      </c>
      <c r="E63" s="70">
        <v>97</v>
      </c>
      <c r="F63" s="70">
        <v>99</v>
      </c>
      <c r="G63" s="70">
        <v>222</v>
      </c>
      <c r="H63" s="70">
        <v>109</v>
      </c>
      <c r="I63" s="70">
        <v>113</v>
      </c>
      <c r="J63" s="70">
        <v>2463</v>
      </c>
      <c r="K63" s="70">
        <v>5041761</v>
      </c>
      <c r="L63" s="70">
        <v>1</v>
      </c>
      <c r="M63" s="70">
        <v>1</v>
      </c>
      <c r="N63" s="70">
        <v>0</v>
      </c>
      <c r="O63" s="70">
        <v>5</v>
      </c>
      <c r="P63" s="70">
        <v>3</v>
      </c>
      <c r="Q63" s="70">
        <v>2</v>
      </c>
      <c r="R63" s="70">
        <v>4</v>
      </c>
      <c r="S63" s="70">
        <v>140479</v>
      </c>
      <c r="T63" s="70">
        <v>0</v>
      </c>
      <c r="U63" s="70">
        <v>0</v>
      </c>
      <c r="V63" s="70">
        <v>0</v>
      </c>
      <c r="W63" s="70">
        <v>0</v>
      </c>
      <c r="X63" s="70">
        <v>0</v>
      </c>
      <c r="Y63" s="70">
        <v>0</v>
      </c>
      <c r="Z63" s="70">
        <v>0</v>
      </c>
      <c r="AA63" s="70">
        <v>0</v>
      </c>
      <c r="AB63" s="70">
        <v>4</v>
      </c>
      <c r="AC63" s="70">
        <v>1</v>
      </c>
      <c r="AD63" s="70">
        <v>3</v>
      </c>
      <c r="AE63" s="70">
        <v>8</v>
      </c>
      <c r="AF63" s="70">
        <v>5</v>
      </c>
      <c r="AG63" s="70">
        <v>3</v>
      </c>
      <c r="AH63" s="70">
        <v>26</v>
      </c>
      <c r="AI63" s="70">
        <v>78000</v>
      </c>
    </row>
    <row r="64" spans="1:35" ht="14.25" customHeight="1">
      <c r="A64" s="150" t="s">
        <v>219</v>
      </c>
      <c r="B64" s="77" t="s">
        <v>300</v>
      </c>
      <c r="C64" s="78" t="s">
        <v>302</v>
      </c>
      <c r="D64" s="52">
        <v>190</v>
      </c>
      <c r="E64" s="52">
        <v>94</v>
      </c>
      <c r="F64" s="52">
        <v>96</v>
      </c>
      <c r="G64" s="52">
        <v>215</v>
      </c>
      <c r="H64" s="52">
        <v>106</v>
      </c>
      <c r="I64" s="52">
        <v>109</v>
      </c>
      <c r="J64" s="52">
        <v>2390</v>
      </c>
      <c r="K64" s="52">
        <v>4892330</v>
      </c>
      <c r="L64" s="52">
        <v>1</v>
      </c>
      <c r="M64" s="52">
        <v>1</v>
      </c>
      <c r="N64" s="52">
        <v>0</v>
      </c>
      <c r="O64" s="52">
        <v>5</v>
      </c>
      <c r="P64" s="52">
        <v>3</v>
      </c>
      <c r="Q64" s="52">
        <v>2</v>
      </c>
      <c r="R64" s="52">
        <v>4</v>
      </c>
      <c r="S64" s="52">
        <v>140479</v>
      </c>
      <c r="T64" s="52">
        <v>0</v>
      </c>
      <c r="U64" s="52">
        <v>0</v>
      </c>
      <c r="V64" s="52">
        <v>0</v>
      </c>
      <c r="W64" s="52">
        <v>0</v>
      </c>
      <c r="X64" s="52">
        <v>0</v>
      </c>
      <c r="Y64" s="52">
        <v>0</v>
      </c>
      <c r="Z64" s="52">
        <v>0</v>
      </c>
      <c r="AA64" s="52">
        <v>0</v>
      </c>
      <c r="AB64" s="52">
        <v>4</v>
      </c>
      <c r="AC64" s="52">
        <v>1</v>
      </c>
      <c r="AD64" s="52">
        <v>3</v>
      </c>
      <c r="AE64" s="52">
        <v>8</v>
      </c>
      <c r="AF64" s="52">
        <v>5</v>
      </c>
      <c r="AG64" s="52">
        <v>3</v>
      </c>
      <c r="AH64" s="52">
        <v>26</v>
      </c>
      <c r="AI64" s="52">
        <v>78000</v>
      </c>
    </row>
    <row r="65" spans="1:35" ht="14.25" customHeight="1">
      <c r="A65" s="151"/>
      <c r="B65" s="79" t="s">
        <v>304</v>
      </c>
      <c r="C65" s="80" t="s">
        <v>305</v>
      </c>
      <c r="D65" s="52">
        <v>6</v>
      </c>
      <c r="E65" s="52">
        <v>3</v>
      </c>
      <c r="F65" s="52">
        <v>3</v>
      </c>
      <c r="G65" s="52">
        <v>7</v>
      </c>
      <c r="H65" s="52">
        <v>3</v>
      </c>
      <c r="I65" s="52">
        <v>4</v>
      </c>
      <c r="J65" s="52">
        <v>73</v>
      </c>
      <c r="K65" s="52">
        <v>149431</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row>
    <row r="66" spans="1:35" ht="14.25" customHeight="1">
      <c r="A66" s="99" t="s">
        <v>429</v>
      </c>
      <c r="B66" s="75" t="s">
        <v>296</v>
      </c>
      <c r="C66" s="76" t="s">
        <v>298</v>
      </c>
      <c r="D66" s="70">
        <v>1686</v>
      </c>
      <c r="E66" s="70">
        <v>823</v>
      </c>
      <c r="F66" s="70">
        <v>863</v>
      </c>
      <c r="G66" s="70">
        <v>6803</v>
      </c>
      <c r="H66" s="70">
        <v>3337</v>
      </c>
      <c r="I66" s="70">
        <v>3466</v>
      </c>
      <c r="J66" s="70">
        <v>19609</v>
      </c>
      <c r="K66" s="70">
        <v>40139623</v>
      </c>
      <c r="L66" s="70">
        <v>2</v>
      </c>
      <c r="M66" s="70">
        <v>1</v>
      </c>
      <c r="N66" s="70">
        <v>1</v>
      </c>
      <c r="O66" s="70">
        <v>12</v>
      </c>
      <c r="P66" s="70">
        <v>3</v>
      </c>
      <c r="Q66" s="70">
        <v>9</v>
      </c>
      <c r="R66" s="70">
        <v>14</v>
      </c>
      <c r="S66" s="70">
        <v>442425</v>
      </c>
      <c r="T66" s="70">
        <v>1</v>
      </c>
      <c r="U66" s="70">
        <v>1</v>
      </c>
      <c r="V66" s="70">
        <v>0</v>
      </c>
      <c r="W66" s="70">
        <v>1</v>
      </c>
      <c r="X66" s="70">
        <v>1</v>
      </c>
      <c r="Y66" s="70">
        <v>0</v>
      </c>
      <c r="Z66" s="70">
        <v>1</v>
      </c>
      <c r="AA66" s="70">
        <v>9000</v>
      </c>
      <c r="AB66" s="70">
        <v>2</v>
      </c>
      <c r="AC66" s="70">
        <v>0</v>
      </c>
      <c r="AD66" s="70">
        <v>2</v>
      </c>
      <c r="AE66" s="70">
        <v>8</v>
      </c>
      <c r="AF66" s="70">
        <v>4</v>
      </c>
      <c r="AG66" s="70">
        <v>4</v>
      </c>
      <c r="AH66" s="70">
        <v>55</v>
      </c>
      <c r="AI66" s="70">
        <v>124216</v>
      </c>
    </row>
    <row r="67" spans="1:35" ht="14.25" customHeight="1">
      <c r="A67" s="150" t="s">
        <v>220</v>
      </c>
      <c r="B67" s="77" t="s">
        <v>300</v>
      </c>
      <c r="C67" s="78" t="s">
        <v>302</v>
      </c>
      <c r="D67" s="52">
        <v>1533</v>
      </c>
      <c r="E67" s="52">
        <v>749</v>
      </c>
      <c r="F67" s="52">
        <v>784</v>
      </c>
      <c r="G67" s="52">
        <v>6106</v>
      </c>
      <c r="H67" s="52">
        <v>3001</v>
      </c>
      <c r="I67" s="52">
        <v>3105</v>
      </c>
      <c r="J67" s="52">
        <v>17754</v>
      </c>
      <c r="K67" s="52">
        <v>36342438</v>
      </c>
      <c r="L67" s="52">
        <v>2</v>
      </c>
      <c r="M67" s="52">
        <v>1</v>
      </c>
      <c r="N67" s="52">
        <v>1</v>
      </c>
      <c r="O67" s="52">
        <v>12</v>
      </c>
      <c r="P67" s="52">
        <v>3</v>
      </c>
      <c r="Q67" s="52">
        <v>9</v>
      </c>
      <c r="R67" s="52">
        <v>14</v>
      </c>
      <c r="S67" s="52">
        <v>442425</v>
      </c>
      <c r="T67" s="52">
        <v>1</v>
      </c>
      <c r="U67" s="52">
        <v>1</v>
      </c>
      <c r="V67" s="52">
        <v>0</v>
      </c>
      <c r="W67" s="52">
        <v>1</v>
      </c>
      <c r="X67" s="52">
        <v>1</v>
      </c>
      <c r="Y67" s="52">
        <v>0</v>
      </c>
      <c r="Z67" s="52">
        <v>1</v>
      </c>
      <c r="AA67" s="52">
        <v>9000</v>
      </c>
      <c r="AB67" s="52">
        <v>2</v>
      </c>
      <c r="AC67" s="52">
        <v>0</v>
      </c>
      <c r="AD67" s="52">
        <v>2</v>
      </c>
      <c r="AE67" s="52">
        <v>8</v>
      </c>
      <c r="AF67" s="52">
        <v>4</v>
      </c>
      <c r="AG67" s="52">
        <v>4</v>
      </c>
      <c r="AH67" s="52">
        <v>55</v>
      </c>
      <c r="AI67" s="52">
        <v>124216</v>
      </c>
    </row>
    <row r="68" spans="1:35" ht="14.25" customHeight="1">
      <c r="A68" s="151"/>
      <c r="B68" s="79" t="s">
        <v>304</v>
      </c>
      <c r="C68" s="80" t="s">
        <v>305</v>
      </c>
      <c r="D68" s="52">
        <v>153</v>
      </c>
      <c r="E68" s="52">
        <v>74</v>
      </c>
      <c r="F68" s="52">
        <v>79</v>
      </c>
      <c r="G68" s="52">
        <v>697</v>
      </c>
      <c r="H68" s="52">
        <v>336</v>
      </c>
      <c r="I68" s="52">
        <v>361</v>
      </c>
      <c r="J68" s="52">
        <v>1855</v>
      </c>
      <c r="K68" s="52">
        <v>3797185</v>
      </c>
      <c r="L68" s="52">
        <v>0</v>
      </c>
      <c r="M68" s="52">
        <v>0</v>
      </c>
      <c r="N68" s="52">
        <v>0</v>
      </c>
      <c r="O68" s="52">
        <v>0</v>
      </c>
      <c r="P68" s="52">
        <v>0</v>
      </c>
      <c r="Q68" s="52">
        <v>0</v>
      </c>
      <c r="R68" s="52">
        <v>0</v>
      </c>
      <c r="S68" s="52">
        <v>0</v>
      </c>
      <c r="T68" s="52">
        <v>0</v>
      </c>
      <c r="U68" s="52">
        <v>0</v>
      </c>
      <c r="V68" s="52">
        <v>0</v>
      </c>
      <c r="W68" s="52">
        <v>0</v>
      </c>
      <c r="X68" s="52">
        <v>0</v>
      </c>
      <c r="Y68" s="52">
        <v>0</v>
      </c>
      <c r="Z68" s="52">
        <v>0</v>
      </c>
      <c r="AA68" s="52">
        <v>0</v>
      </c>
      <c r="AB68" s="52">
        <v>0</v>
      </c>
      <c r="AC68" s="52">
        <v>0</v>
      </c>
      <c r="AD68" s="52">
        <v>0</v>
      </c>
      <c r="AE68" s="52">
        <v>0</v>
      </c>
      <c r="AF68" s="52">
        <v>0</v>
      </c>
      <c r="AG68" s="52">
        <v>0</v>
      </c>
      <c r="AH68" s="52">
        <v>0</v>
      </c>
      <c r="AI68" s="52">
        <v>0</v>
      </c>
    </row>
    <row r="69" spans="1:35" ht="14.25" customHeight="1">
      <c r="A69" s="99" t="s">
        <v>430</v>
      </c>
      <c r="B69" s="75" t="s">
        <v>296</v>
      </c>
      <c r="C69" s="76" t="s">
        <v>298</v>
      </c>
      <c r="D69" s="70">
        <v>996</v>
      </c>
      <c r="E69" s="70">
        <v>495</v>
      </c>
      <c r="F69" s="70">
        <v>501</v>
      </c>
      <c r="G69" s="70">
        <v>1045</v>
      </c>
      <c r="H69" s="70">
        <v>520</v>
      </c>
      <c r="I69" s="70">
        <v>525</v>
      </c>
      <c r="J69" s="70">
        <v>10139</v>
      </c>
      <c r="K69" s="70">
        <v>20754533</v>
      </c>
      <c r="L69" s="70">
        <v>4</v>
      </c>
      <c r="M69" s="70">
        <v>4</v>
      </c>
      <c r="N69" s="70">
        <v>0</v>
      </c>
      <c r="O69" s="70">
        <v>20</v>
      </c>
      <c r="P69" s="70">
        <v>15</v>
      </c>
      <c r="Q69" s="70">
        <v>5</v>
      </c>
      <c r="R69" s="70">
        <v>20</v>
      </c>
      <c r="S69" s="70">
        <v>1068178</v>
      </c>
      <c r="T69" s="70">
        <v>0</v>
      </c>
      <c r="U69" s="70">
        <v>0</v>
      </c>
      <c r="V69" s="70">
        <v>0</v>
      </c>
      <c r="W69" s="70">
        <v>0</v>
      </c>
      <c r="X69" s="70">
        <v>0</v>
      </c>
      <c r="Y69" s="70">
        <v>0</v>
      </c>
      <c r="Z69" s="70">
        <v>0</v>
      </c>
      <c r="AA69" s="70">
        <v>0</v>
      </c>
      <c r="AB69" s="70">
        <v>16</v>
      </c>
      <c r="AC69" s="70">
        <v>4</v>
      </c>
      <c r="AD69" s="70">
        <v>12</v>
      </c>
      <c r="AE69" s="70">
        <v>36</v>
      </c>
      <c r="AF69" s="70">
        <v>14</v>
      </c>
      <c r="AG69" s="70">
        <v>22</v>
      </c>
      <c r="AH69" s="70">
        <v>197</v>
      </c>
      <c r="AI69" s="70">
        <v>501429</v>
      </c>
    </row>
    <row r="70" spans="1:35" ht="14.25" customHeight="1">
      <c r="A70" s="150" t="s">
        <v>221</v>
      </c>
      <c r="B70" s="77" t="s">
        <v>300</v>
      </c>
      <c r="C70" s="78" t="s">
        <v>302</v>
      </c>
      <c r="D70" s="52">
        <v>911</v>
      </c>
      <c r="E70" s="52">
        <v>446</v>
      </c>
      <c r="F70" s="52">
        <v>465</v>
      </c>
      <c r="G70" s="52">
        <v>959</v>
      </c>
      <c r="H70" s="52">
        <v>471</v>
      </c>
      <c r="I70" s="52">
        <v>488</v>
      </c>
      <c r="J70" s="52">
        <v>9195</v>
      </c>
      <c r="K70" s="52">
        <v>18822165</v>
      </c>
      <c r="L70" s="52">
        <v>4</v>
      </c>
      <c r="M70" s="52">
        <v>4</v>
      </c>
      <c r="N70" s="52">
        <v>0</v>
      </c>
      <c r="O70" s="52">
        <v>20</v>
      </c>
      <c r="P70" s="52">
        <v>15</v>
      </c>
      <c r="Q70" s="52">
        <v>5</v>
      </c>
      <c r="R70" s="52">
        <v>20</v>
      </c>
      <c r="S70" s="52">
        <v>1068178</v>
      </c>
      <c r="T70" s="52">
        <v>0</v>
      </c>
      <c r="U70" s="52">
        <v>0</v>
      </c>
      <c r="V70" s="52">
        <v>0</v>
      </c>
      <c r="W70" s="52">
        <v>0</v>
      </c>
      <c r="X70" s="52">
        <v>0</v>
      </c>
      <c r="Y70" s="52">
        <v>0</v>
      </c>
      <c r="Z70" s="52">
        <v>0</v>
      </c>
      <c r="AA70" s="52">
        <v>0</v>
      </c>
      <c r="AB70" s="52">
        <v>13</v>
      </c>
      <c r="AC70" s="52">
        <v>4</v>
      </c>
      <c r="AD70" s="52">
        <v>9</v>
      </c>
      <c r="AE70" s="52">
        <v>27</v>
      </c>
      <c r="AF70" s="52">
        <v>11</v>
      </c>
      <c r="AG70" s="52">
        <v>16</v>
      </c>
      <c r="AH70" s="52">
        <v>164</v>
      </c>
      <c r="AI70" s="52">
        <v>408033</v>
      </c>
    </row>
    <row r="71" spans="1:35" ht="14.25" customHeight="1">
      <c r="A71" s="151"/>
      <c r="B71" s="79" t="s">
        <v>304</v>
      </c>
      <c r="C71" s="80" t="s">
        <v>305</v>
      </c>
      <c r="D71" s="52">
        <v>85</v>
      </c>
      <c r="E71" s="52">
        <v>49</v>
      </c>
      <c r="F71" s="52">
        <v>36</v>
      </c>
      <c r="G71" s="52">
        <v>86</v>
      </c>
      <c r="H71" s="52">
        <v>49</v>
      </c>
      <c r="I71" s="52">
        <v>37</v>
      </c>
      <c r="J71" s="52">
        <v>944</v>
      </c>
      <c r="K71" s="52">
        <v>1932368</v>
      </c>
      <c r="L71" s="52">
        <v>0</v>
      </c>
      <c r="M71" s="52">
        <v>0</v>
      </c>
      <c r="N71" s="52">
        <v>0</v>
      </c>
      <c r="O71" s="52">
        <v>0</v>
      </c>
      <c r="P71" s="52">
        <v>0</v>
      </c>
      <c r="Q71" s="52">
        <v>0</v>
      </c>
      <c r="R71" s="52">
        <v>0</v>
      </c>
      <c r="S71" s="52">
        <v>0</v>
      </c>
      <c r="T71" s="52">
        <v>0</v>
      </c>
      <c r="U71" s="52">
        <v>0</v>
      </c>
      <c r="V71" s="52">
        <v>0</v>
      </c>
      <c r="W71" s="52">
        <v>0</v>
      </c>
      <c r="X71" s="52">
        <v>0</v>
      </c>
      <c r="Y71" s="52">
        <v>0</v>
      </c>
      <c r="Z71" s="52">
        <v>0</v>
      </c>
      <c r="AA71" s="52">
        <v>0</v>
      </c>
      <c r="AB71" s="52">
        <v>3</v>
      </c>
      <c r="AC71" s="52">
        <v>0</v>
      </c>
      <c r="AD71" s="52">
        <v>3</v>
      </c>
      <c r="AE71" s="52">
        <v>9</v>
      </c>
      <c r="AF71" s="52">
        <v>3</v>
      </c>
      <c r="AG71" s="52">
        <v>6</v>
      </c>
      <c r="AH71" s="52">
        <v>33</v>
      </c>
      <c r="AI71" s="52">
        <v>93396</v>
      </c>
    </row>
    <row r="72" spans="1:35" ht="14.25" customHeight="1">
      <c r="A72" s="99" t="s">
        <v>431</v>
      </c>
      <c r="B72" s="75" t="s">
        <v>296</v>
      </c>
      <c r="C72" s="76" t="s">
        <v>298</v>
      </c>
      <c r="D72" s="70">
        <v>1652</v>
      </c>
      <c r="E72" s="70">
        <v>874</v>
      </c>
      <c r="F72" s="70">
        <v>778</v>
      </c>
      <c r="G72" s="70">
        <v>1652</v>
      </c>
      <c r="H72" s="70">
        <v>874</v>
      </c>
      <c r="I72" s="70">
        <v>778</v>
      </c>
      <c r="J72" s="70">
        <v>18984</v>
      </c>
      <c r="K72" s="70">
        <v>38857518</v>
      </c>
      <c r="L72" s="70">
        <v>10</v>
      </c>
      <c r="M72" s="70">
        <v>5</v>
      </c>
      <c r="N72" s="70">
        <v>5</v>
      </c>
      <c r="O72" s="70">
        <v>12</v>
      </c>
      <c r="P72" s="70">
        <v>5</v>
      </c>
      <c r="Q72" s="70">
        <v>7</v>
      </c>
      <c r="R72" s="70">
        <v>21</v>
      </c>
      <c r="S72" s="70">
        <v>593074</v>
      </c>
      <c r="T72" s="70">
        <v>10</v>
      </c>
      <c r="U72" s="70">
        <v>6</v>
      </c>
      <c r="V72" s="70">
        <v>4</v>
      </c>
      <c r="W72" s="70">
        <v>19</v>
      </c>
      <c r="X72" s="70">
        <v>10</v>
      </c>
      <c r="Y72" s="70">
        <v>9</v>
      </c>
      <c r="Z72" s="70">
        <v>426</v>
      </c>
      <c r="AA72" s="70">
        <v>161530</v>
      </c>
      <c r="AB72" s="70">
        <v>9</v>
      </c>
      <c r="AC72" s="70">
        <v>7</v>
      </c>
      <c r="AD72" s="70">
        <v>2</v>
      </c>
      <c r="AE72" s="70">
        <v>33</v>
      </c>
      <c r="AF72" s="70">
        <v>14</v>
      </c>
      <c r="AG72" s="70">
        <v>19</v>
      </c>
      <c r="AH72" s="70">
        <v>218</v>
      </c>
      <c r="AI72" s="70">
        <v>535464</v>
      </c>
    </row>
    <row r="73" spans="1:35" ht="14.25" customHeight="1">
      <c r="A73" s="150" t="s">
        <v>222</v>
      </c>
      <c r="B73" s="77" t="s">
        <v>300</v>
      </c>
      <c r="C73" s="78" t="s">
        <v>302</v>
      </c>
      <c r="D73" s="52">
        <v>1622</v>
      </c>
      <c r="E73" s="52">
        <v>861</v>
      </c>
      <c r="F73" s="52">
        <v>761</v>
      </c>
      <c r="G73" s="52">
        <v>1622</v>
      </c>
      <c r="H73" s="52">
        <v>861</v>
      </c>
      <c r="I73" s="52">
        <v>761</v>
      </c>
      <c r="J73" s="52">
        <v>18659</v>
      </c>
      <c r="K73" s="52">
        <v>38192321</v>
      </c>
      <c r="L73" s="52">
        <v>10</v>
      </c>
      <c r="M73" s="52">
        <v>5</v>
      </c>
      <c r="N73" s="52">
        <v>5</v>
      </c>
      <c r="O73" s="52">
        <v>12</v>
      </c>
      <c r="P73" s="52">
        <v>5</v>
      </c>
      <c r="Q73" s="52">
        <v>7</v>
      </c>
      <c r="R73" s="52">
        <v>21</v>
      </c>
      <c r="S73" s="52">
        <v>593074</v>
      </c>
      <c r="T73" s="52">
        <v>10</v>
      </c>
      <c r="U73" s="52">
        <v>6</v>
      </c>
      <c r="V73" s="52">
        <v>4</v>
      </c>
      <c r="W73" s="52">
        <v>19</v>
      </c>
      <c r="X73" s="52">
        <v>10</v>
      </c>
      <c r="Y73" s="52">
        <v>9</v>
      </c>
      <c r="Z73" s="52">
        <v>426</v>
      </c>
      <c r="AA73" s="52">
        <v>161530</v>
      </c>
      <c r="AB73" s="52">
        <v>9</v>
      </c>
      <c r="AC73" s="52">
        <v>7</v>
      </c>
      <c r="AD73" s="52">
        <v>2</v>
      </c>
      <c r="AE73" s="52">
        <v>33</v>
      </c>
      <c r="AF73" s="52">
        <v>14</v>
      </c>
      <c r="AG73" s="52">
        <v>19</v>
      </c>
      <c r="AH73" s="52">
        <v>218</v>
      </c>
      <c r="AI73" s="52">
        <v>535464</v>
      </c>
    </row>
    <row r="74" spans="1:35" ht="14.25" customHeight="1">
      <c r="A74" s="151"/>
      <c r="B74" s="79" t="s">
        <v>304</v>
      </c>
      <c r="C74" s="80" t="s">
        <v>305</v>
      </c>
      <c r="D74" s="52">
        <v>30</v>
      </c>
      <c r="E74" s="52">
        <v>13</v>
      </c>
      <c r="F74" s="52">
        <v>17</v>
      </c>
      <c r="G74" s="52">
        <v>30</v>
      </c>
      <c r="H74" s="52">
        <v>13</v>
      </c>
      <c r="I74" s="52">
        <v>17</v>
      </c>
      <c r="J74" s="52">
        <v>325</v>
      </c>
      <c r="K74" s="52">
        <v>665197</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row>
    <row r="75" spans="1:35" ht="14.25" customHeight="1">
      <c r="A75" s="99" t="s">
        <v>432</v>
      </c>
      <c r="B75" s="75" t="s">
        <v>296</v>
      </c>
      <c r="C75" s="76" t="s">
        <v>298</v>
      </c>
      <c r="D75" s="70">
        <v>237</v>
      </c>
      <c r="E75" s="70">
        <v>126</v>
      </c>
      <c r="F75" s="70">
        <v>111</v>
      </c>
      <c r="G75" s="70">
        <v>256</v>
      </c>
      <c r="H75" s="70">
        <v>129</v>
      </c>
      <c r="I75" s="70">
        <v>127</v>
      </c>
      <c r="J75" s="70">
        <v>2653</v>
      </c>
      <c r="K75" s="70">
        <v>5430691</v>
      </c>
      <c r="L75" s="70">
        <v>6</v>
      </c>
      <c r="M75" s="70">
        <v>4</v>
      </c>
      <c r="N75" s="70">
        <v>2</v>
      </c>
      <c r="O75" s="70">
        <v>18</v>
      </c>
      <c r="P75" s="70">
        <v>11</v>
      </c>
      <c r="Q75" s="70">
        <v>7</v>
      </c>
      <c r="R75" s="70">
        <v>18</v>
      </c>
      <c r="S75" s="70">
        <v>871369</v>
      </c>
      <c r="T75" s="70">
        <v>0</v>
      </c>
      <c r="U75" s="70">
        <v>0</v>
      </c>
      <c r="V75" s="70">
        <v>0</v>
      </c>
      <c r="W75" s="70">
        <v>0</v>
      </c>
      <c r="X75" s="70">
        <v>0</v>
      </c>
      <c r="Y75" s="70">
        <v>0</v>
      </c>
      <c r="Z75" s="70">
        <v>0</v>
      </c>
      <c r="AA75" s="70">
        <v>0</v>
      </c>
      <c r="AB75" s="70">
        <v>7</v>
      </c>
      <c r="AC75" s="70">
        <v>3</v>
      </c>
      <c r="AD75" s="70">
        <v>4</v>
      </c>
      <c r="AE75" s="70">
        <v>11</v>
      </c>
      <c r="AF75" s="70">
        <v>5</v>
      </c>
      <c r="AG75" s="70">
        <v>6</v>
      </c>
      <c r="AH75" s="70">
        <v>67</v>
      </c>
      <c r="AI75" s="70">
        <v>201000</v>
      </c>
    </row>
    <row r="76" spans="1:35" ht="14.25" customHeight="1">
      <c r="A76" s="150" t="s">
        <v>224</v>
      </c>
      <c r="B76" s="77" t="s">
        <v>300</v>
      </c>
      <c r="C76" s="78" t="s">
        <v>302</v>
      </c>
      <c r="D76" s="52">
        <v>227</v>
      </c>
      <c r="E76" s="52">
        <v>121</v>
      </c>
      <c r="F76" s="52">
        <v>106</v>
      </c>
      <c r="G76" s="52">
        <v>245</v>
      </c>
      <c r="H76" s="52">
        <v>124</v>
      </c>
      <c r="I76" s="52">
        <v>121</v>
      </c>
      <c r="J76" s="52">
        <v>2532</v>
      </c>
      <c r="K76" s="52">
        <v>5183004</v>
      </c>
      <c r="L76" s="52">
        <v>6</v>
      </c>
      <c r="M76" s="52">
        <v>4</v>
      </c>
      <c r="N76" s="52">
        <v>2</v>
      </c>
      <c r="O76" s="52">
        <v>18</v>
      </c>
      <c r="P76" s="52">
        <v>11</v>
      </c>
      <c r="Q76" s="52">
        <v>7</v>
      </c>
      <c r="R76" s="52">
        <v>18</v>
      </c>
      <c r="S76" s="52">
        <v>871369</v>
      </c>
      <c r="T76" s="52">
        <v>0</v>
      </c>
      <c r="U76" s="52">
        <v>0</v>
      </c>
      <c r="V76" s="52">
        <v>0</v>
      </c>
      <c r="W76" s="52">
        <v>0</v>
      </c>
      <c r="X76" s="52">
        <v>0</v>
      </c>
      <c r="Y76" s="52">
        <v>0</v>
      </c>
      <c r="Z76" s="52">
        <v>0</v>
      </c>
      <c r="AA76" s="52">
        <v>0</v>
      </c>
      <c r="AB76" s="52">
        <v>7</v>
      </c>
      <c r="AC76" s="52">
        <v>3</v>
      </c>
      <c r="AD76" s="52">
        <v>4</v>
      </c>
      <c r="AE76" s="52">
        <v>11</v>
      </c>
      <c r="AF76" s="52">
        <v>5</v>
      </c>
      <c r="AG76" s="52">
        <v>6</v>
      </c>
      <c r="AH76" s="52">
        <v>67</v>
      </c>
      <c r="AI76" s="52">
        <v>201000</v>
      </c>
    </row>
    <row r="77" spans="1:35" ht="14.25" customHeight="1">
      <c r="A77" s="151"/>
      <c r="B77" s="79" t="s">
        <v>304</v>
      </c>
      <c r="C77" s="80" t="s">
        <v>305</v>
      </c>
      <c r="D77" s="52">
        <v>10</v>
      </c>
      <c r="E77" s="52">
        <v>5</v>
      </c>
      <c r="F77" s="52">
        <v>5</v>
      </c>
      <c r="G77" s="52">
        <v>11</v>
      </c>
      <c r="H77" s="52">
        <v>5</v>
      </c>
      <c r="I77" s="52">
        <v>6</v>
      </c>
      <c r="J77" s="52">
        <v>121</v>
      </c>
      <c r="K77" s="52">
        <v>247687</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0</v>
      </c>
      <c r="AF77" s="52">
        <v>0</v>
      </c>
      <c r="AG77" s="52">
        <v>0</v>
      </c>
      <c r="AH77" s="52">
        <v>0</v>
      </c>
      <c r="AI77" s="52">
        <v>0</v>
      </c>
    </row>
    <row r="78" spans="1:35" ht="14.25" customHeight="1">
      <c r="A78" s="99" t="s">
        <v>433</v>
      </c>
      <c r="B78" s="75" t="s">
        <v>296</v>
      </c>
      <c r="C78" s="76" t="s">
        <v>298</v>
      </c>
      <c r="D78" s="70">
        <v>7</v>
      </c>
      <c r="E78" s="70">
        <v>6</v>
      </c>
      <c r="F78" s="70">
        <v>1</v>
      </c>
      <c r="G78" s="70">
        <v>7</v>
      </c>
      <c r="H78" s="70">
        <v>6</v>
      </c>
      <c r="I78" s="70">
        <v>1</v>
      </c>
      <c r="J78" s="70">
        <v>74</v>
      </c>
      <c r="K78" s="70">
        <v>159470</v>
      </c>
      <c r="L78" s="70">
        <v>0</v>
      </c>
      <c r="M78" s="70">
        <v>0</v>
      </c>
      <c r="N78" s="70">
        <v>0</v>
      </c>
      <c r="O78" s="70">
        <v>0</v>
      </c>
      <c r="P78" s="70">
        <v>0</v>
      </c>
      <c r="Q78" s="70">
        <v>0</v>
      </c>
      <c r="R78" s="70">
        <v>0</v>
      </c>
      <c r="S78" s="70">
        <v>0</v>
      </c>
      <c r="T78" s="70">
        <v>0</v>
      </c>
      <c r="U78" s="70">
        <v>0</v>
      </c>
      <c r="V78" s="70">
        <v>0</v>
      </c>
      <c r="W78" s="70">
        <v>0</v>
      </c>
      <c r="X78" s="70">
        <v>0</v>
      </c>
      <c r="Y78" s="70">
        <v>0</v>
      </c>
      <c r="Z78" s="70">
        <v>0</v>
      </c>
      <c r="AA78" s="70">
        <v>0</v>
      </c>
      <c r="AB78" s="70">
        <v>0</v>
      </c>
      <c r="AC78" s="70">
        <v>0</v>
      </c>
      <c r="AD78" s="70">
        <v>0</v>
      </c>
      <c r="AE78" s="70">
        <v>0</v>
      </c>
      <c r="AF78" s="70">
        <v>0</v>
      </c>
      <c r="AG78" s="70">
        <v>0</v>
      </c>
      <c r="AH78" s="70">
        <v>0</v>
      </c>
      <c r="AI78" s="70">
        <v>0</v>
      </c>
    </row>
    <row r="79" spans="1:35" ht="14.25" customHeight="1">
      <c r="A79" s="150" t="s">
        <v>225</v>
      </c>
      <c r="B79" s="77" t="s">
        <v>300</v>
      </c>
      <c r="C79" s="78" t="s">
        <v>302</v>
      </c>
      <c r="D79" s="52">
        <v>7</v>
      </c>
      <c r="E79" s="52">
        <v>6</v>
      </c>
      <c r="F79" s="52">
        <v>1</v>
      </c>
      <c r="G79" s="52">
        <v>7</v>
      </c>
      <c r="H79" s="52">
        <v>6</v>
      </c>
      <c r="I79" s="52">
        <v>1</v>
      </c>
      <c r="J79" s="52">
        <v>74</v>
      </c>
      <c r="K79" s="52">
        <v>159470</v>
      </c>
      <c r="L79" s="52">
        <v>0</v>
      </c>
      <c r="M79" s="52">
        <v>0</v>
      </c>
      <c r="N79" s="52">
        <v>0</v>
      </c>
      <c r="O79" s="52">
        <v>0</v>
      </c>
      <c r="P79" s="52">
        <v>0</v>
      </c>
      <c r="Q79" s="52">
        <v>0</v>
      </c>
      <c r="R79" s="52">
        <v>0</v>
      </c>
      <c r="S79" s="52">
        <v>0</v>
      </c>
      <c r="T79" s="52">
        <v>0</v>
      </c>
      <c r="U79" s="52">
        <v>0</v>
      </c>
      <c r="V79" s="52">
        <v>0</v>
      </c>
      <c r="W79" s="52">
        <v>0</v>
      </c>
      <c r="X79" s="52">
        <v>0</v>
      </c>
      <c r="Y79" s="52">
        <v>0</v>
      </c>
      <c r="Z79" s="52">
        <v>0</v>
      </c>
      <c r="AA79" s="52">
        <v>0</v>
      </c>
      <c r="AB79" s="52">
        <v>0</v>
      </c>
      <c r="AC79" s="52">
        <v>0</v>
      </c>
      <c r="AD79" s="52">
        <v>0</v>
      </c>
      <c r="AE79" s="52">
        <v>0</v>
      </c>
      <c r="AF79" s="52">
        <v>0</v>
      </c>
      <c r="AG79" s="52">
        <v>0</v>
      </c>
      <c r="AH79" s="52">
        <v>0</v>
      </c>
      <c r="AI79" s="52">
        <v>0</v>
      </c>
    </row>
    <row r="80" spans="1:35" ht="14.25" customHeight="1">
      <c r="A80" s="151"/>
      <c r="B80" s="79" t="s">
        <v>304</v>
      </c>
      <c r="C80" s="80" t="s">
        <v>305</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0</v>
      </c>
      <c r="AB80" s="53">
        <v>0</v>
      </c>
      <c r="AC80" s="53">
        <v>0</v>
      </c>
      <c r="AD80" s="53">
        <v>0</v>
      </c>
      <c r="AE80" s="53">
        <v>0</v>
      </c>
      <c r="AF80" s="53">
        <v>0</v>
      </c>
      <c r="AG80" s="53">
        <v>0</v>
      </c>
      <c r="AH80" s="53">
        <v>0</v>
      </c>
      <c r="AI80" s="53">
        <v>0</v>
      </c>
    </row>
    <row r="81" spans="1:35" ht="17.25" customHeight="1">
      <c r="A81" s="81" t="s">
        <v>389</v>
      </c>
      <c r="B81" s="81"/>
      <c r="C81" s="81"/>
      <c r="AH81" s="49"/>
    </row>
    <row r="82" spans="1:35" ht="12.75">
      <c r="A82" s="94" t="s">
        <v>226</v>
      </c>
      <c r="B82" s="81"/>
      <c r="C82" s="81"/>
      <c r="R82" s="56"/>
      <c r="S82" s="56"/>
      <c r="T82" s="56"/>
    </row>
    <row r="83" spans="1:35" ht="14.25">
      <c r="A83" s="81" t="s">
        <v>477</v>
      </c>
      <c r="B83" s="81"/>
      <c r="C83" s="81"/>
    </row>
    <row r="84" spans="1:35" ht="12.75">
      <c r="A84" s="95"/>
    </row>
    <row r="85" spans="1:35" ht="18.75" hidden="1" customHeight="1">
      <c r="A85" s="98" t="s">
        <v>278</v>
      </c>
      <c r="B85" s="75" t="s">
        <v>296</v>
      </c>
      <c r="C85" s="76" t="s">
        <v>298</v>
      </c>
      <c r="D85" s="70">
        <v>109041</v>
      </c>
      <c r="E85" s="70">
        <v>55290</v>
      </c>
      <c r="F85" s="70">
        <v>53751</v>
      </c>
      <c r="G85" s="70">
        <v>135638</v>
      </c>
      <c r="H85" s="70">
        <v>68694</v>
      </c>
      <c r="I85" s="70">
        <v>66944</v>
      </c>
      <c r="J85" s="70">
        <v>1309150</v>
      </c>
      <c r="K85" s="70">
        <v>2635270627</v>
      </c>
      <c r="L85" s="70">
        <v>2167</v>
      </c>
      <c r="M85" s="70">
        <v>1359</v>
      </c>
      <c r="N85" s="70">
        <v>808</v>
      </c>
      <c r="O85" s="70">
        <v>7802</v>
      </c>
      <c r="P85" s="70">
        <v>4544</v>
      </c>
      <c r="Q85" s="70">
        <v>3258</v>
      </c>
      <c r="R85" s="70">
        <v>12118</v>
      </c>
      <c r="S85" s="70">
        <v>115556809</v>
      </c>
      <c r="T85" s="70">
        <v>2315</v>
      </c>
      <c r="U85" s="70">
        <v>1228</v>
      </c>
      <c r="V85" s="70">
        <v>1087</v>
      </c>
      <c r="W85" s="70">
        <v>5630</v>
      </c>
      <c r="X85" s="70">
        <v>3001</v>
      </c>
      <c r="Y85" s="70">
        <v>2629</v>
      </c>
      <c r="Z85" s="70">
        <v>31105</v>
      </c>
      <c r="AA85" s="70">
        <v>96199232</v>
      </c>
      <c r="AB85" s="70">
        <v>2662</v>
      </c>
      <c r="AC85" s="70">
        <v>1388</v>
      </c>
      <c r="AD85" s="70">
        <v>1274</v>
      </c>
      <c r="AE85" s="70">
        <v>8179</v>
      </c>
      <c r="AF85" s="70">
        <v>4089</v>
      </c>
      <c r="AG85" s="70">
        <v>4090</v>
      </c>
      <c r="AH85" s="70">
        <v>33309</v>
      </c>
      <c r="AI85" s="70">
        <v>96693823</v>
      </c>
    </row>
    <row r="86" spans="1:35" ht="14.25" hidden="1" customHeight="1">
      <c r="A86" s="154" t="s">
        <v>201</v>
      </c>
      <c r="B86" s="77" t="s">
        <v>300</v>
      </c>
      <c r="C86" s="78" t="s">
        <v>302</v>
      </c>
      <c r="D86" s="52">
        <v>100763</v>
      </c>
      <c r="E86" s="52">
        <v>51018</v>
      </c>
      <c r="F86" s="52">
        <v>49745</v>
      </c>
      <c r="G86" s="52">
        <v>122383</v>
      </c>
      <c r="H86" s="52">
        <v>61857</v>
      </c>
      <c r="I86" s="52">
        <v>60526</v>
      </c>
      <c r="J86" s="52">
        <v>1211725</v>
      </c>
      <c r="K86" s="52">
        <v>2434328928</v>
      </c>
      <c r="L86" s="52">
        <v>2152</v>
      </c>
      <c r="M86" s="52">
        <v>1352</v>
      </c>
      <c r="N86" s="52">
        <v>800</v>
      </c>
      <c r="O86" s="52">
        <v>7733</v>
      </c>
      <c r="P86" s="52">
        <v>4508</v>
      </c>
      <c r="Q86" s="52">
        <v>3225</v>
      </c>
      <c r="R86" s="52">
        <v>12021</v>
      </c>
      <c r="S86" s="52">
        <v>113937671</v>
      </c>
      <c r="T86" s="52">
        <v>2314</v>
      </c>
      <c r="U86" s="52">
        <v>1227</v>
      </c>
      <c r="V86" s="52">
        <v>1087</v>
      </c>
      <c r="W86" s="52">
        <v>5624</v>
      </c>
      <c r="X86" s="52">
        <v>2996</v>
      </c>
      <c r="Y86" s="52">
        <v>2628</v>
      </c>
      <c r="Z86" s="52">
        <v>31086</v>
      </c>
      <c r="AA86" s="52">
        <v>96113232</v>
      </c>
      <c r="AB86" s="52">
        <v>2400</v>
      </c>
      <c r="AC86" s="52">
        <v>1244</v>
      </c>
      <c r="AD86" s="52">
        <v>1156</v>
      </c>
      <c r="AE86" s="52">
        <v>6682</v>
      </c>
      <c r="AF86" s="52">
        <v>3334</v>
      </c>
      <c r="AG86" s="52">
        <v>3348</v>
      </c>
      <c r="AH86" s="52">
        <v>29906</v>
      </c>
      <c r="AI86" s="52">
        <v>86930457</v>
      </c>
    </row>
    <row r="87" spans="1:35" ht="14.25" hidden="1" customHeight="1">
      <c r="A87" s="155"/>
      <c r="B87" s="77" t="s">
        <v>304</v>
      </c>
      <c r="C87" s="78" t="s">
        <v>305</v>
      </c>
      <c r="D87" s="52">
        <v>8278</v>
      </c>
      <c r="E87" s="52">
        <v>4272</v>
      </c>
      <c r="F87" s="52">
        <v>4006</v>
      </c>
      <c r="G87" s="52">
        <v>13255</v>
      </c>
      <c r="H87" s="52">
        <v>6837</v>
      </c>
      <c r="I87" s="52">
        <v>6418</v>
      </c>
      <c r="J87" s="52">
        <v>97425</v>
      </c>
      <c r="K87" s="52">
        <v>200941699</v>
      </c>
      <c r="L87" s="52">
        <v>15</v>
      </c>
      <c r="M87" s="52">
        <v>7</v>
      </c>
      <c r="N87" s="52">
        <v>8</v>
      </c>
      <c r="O87" s="52">
        <v>69</v>
      </c>
      <c r="P87" s="52">
        <v>36</v>
      </c>
      <c r="Q87" s="52">
        <v>33</v>
      </c>
      <c r="R87" s="52">
        <v>97</v>
      </c>
      <c r="S87" s="52">
        <v>1619138</v>
      </c>
      <c r="T87" s="52">
        <v>1</v>
      </c>
      <c r="U87" s="52">
        <v>1</v>
      </c>
      <c r="V87" s="52">
        <v>0</v>
      </c>
      <c r="W87" s="52">
        <v>6</v>
      </c>
      <c r="X87" s="52">
        <v>5</v>
      </c>
      <c r="Y87" s="52">
        <v>1</v>
      </c>
      <c r="Z87" s="52">
        <v>19</v>
      </c>
      <c r="AA87" s="52">
        <v>86000</v>
      </c>
      <c r="AB87" s="52">
        <v>262</v>
      </c>
      <c r="AC87" s="52">
        <v>144</v>
      </c>
      <c r="AD87" s="52">
        <v>118</v>
      </c>
      <c r="AE87" s="52">
        <v>1497</v>
      </c>
      <c r="AF87" s="52">
        <v>755</v>
      </c>
      <c r="AG87" s="52">
        <v>742</v>
      </c>
      <c r="AH87" s="52">
        <v>3403</v>
      </c>
      <c r="AI87" s="52">
        <v>9763366</v>
      </c>
    </row>
    <row r="88" spans="1:35" ht="14.25" hidden="1" customHeight="1">
      <c r="A88" s="99" t="s">
        <v>434</v>
      </c>
      <c r="B88" s="75" t="s">
        <v>296</v>
      </c>
      <c r="C88" s="76" t="s">
        <v>298</v>
      </c>
      <c r="D88" s="70">
        <v>25254</v>
      </c>
      <c r="E88" s="70">
        <v>12880</v>
      </c>
      <c r="F88" s="70">
        <v>12374</v>
      </c>
      <c r="G88" s="70">
        <v>30195</v>
      </c>
      <c r="H88" s="70">
        <v>15399</v>
      </c>
      <c r="I88" s="70">
        <v>14796</v>
      </c>
      <c r="J88" s="70">
        <v>310929</v>
      </c>
      <c r="K88" s="70">
        <v>618418741</v>
      </c>
      <c r="L88" s="70">
        <v>770</v>
      </c>
      <c r="M88" s="70">
        <v>445</v>
      </c>
      <c r="N88" s="70">
        <v>325</v>
      </c>
      <c r="O88" s="70">
        <v>2747</v>
      </c>
      <c r="P88" s="70">
        <v>1563</v>
      </c>
      <c r="Q88" s="70">
        <v>1184</v>
      </c>
      <c r="R88" s="70">
        <v>3912</v>
      </c>
      <c r="S88" s="70">
        <v>31581849</v>
      </c>
      <c r="T88" s="70">
        <v>673</v>
      </c>
      <c r="U88" s="70">
        <v>359</v>
      </c>
      <c r="V88" s="70">
        <v>314</v>
      </c>
      <c r="W88" s="70">
        <v>2632</v>
      </c>
      <c r="X88" s="70">
        <v>1394</v>
      </c>
      <c r="Y88" s="70">
        <v>1238</v>
      </c>
      <c r="Z88" s="70">
        <v>7297</v>
      </c>
      <c r="AA88" s="70">
        <v>13449089</v>
      </c>
      <c r="AB88" s="70">
        <v>240</v>
      </c>
      <c r="AC88" s="70">
        <v>114</v>
      </c>
      <c r="AD88" s="70">
        <v>126</v>
      </c>
      <c r="AE88" s="70">
        <v>981</v>
      </c>
      <c r="AF88" s="70">
        <v>475</v>
      </c>
      <c r="AG88" s="70">
        <v>506</v>
      </c>
      <c r="AH88" s="70">
        <v>5843</v>
      </c>
      <c r="AI88" s="70">
        <v>16703884</v>
      </c>
    </row>
    <row r="89" spans="1:35" ht="14.25" hidden="1" customHeight="1">
      <c r="A89" s="150" t="s">
        <v>202</v>
      </c>
      <c r="B89" s="77" t="s">
        <v>300</v>
      </c>
      <c r="C89" s="78" t="s">
        <v>302</v>
      </c>
      <c r="D89" s="52">
        <v>23991</v>
      </c>
      <c r="E89" s="52">
        <v>12236</v>
      </c>
      <c r="F89" s="52">
        <v>11755</v>
      </c>
      <c r="G89" s="52">
        <v>28685</v>
      </c>
      <c r="H89" s="52">
        <v>14629</v>
      </c>
      <c r="I89" s="52">
        <v>14056</v>
      </c>
      <c r="J89" s="52">
        <v>295382</v>
      </c>
      <c r="K89" s="52">
        <v>587497804</v>
      </c>
      <c r="L89" s="52">
        <v>770</v>
      </c>
      <c r="M89" s="52">
        <v>445</v>
      </c>
      <c r="N89" s="52">
        <v>325</v>
      </c>
      <c r="O89" s="52">
        <v>2747</v>
      </c>
      <c r="P89" s="52">
        <v>1563</v>
      </c>
      <c r="Q89" s="52">
        <v>1184</v>
      </c>
      <c r="R89" s="52">
        <v>3912</v>
      </c>
      <c r="S89" s="52">
        <v>31581849</v>
      </c>
      <c r="T89" s="52">
        <v>673</v>
      </c>
      <c r="U89" s="52">
        <v>359</v>
      </c>
      <c r="V89" s="52">
        <v>314</v>
      </c>
      <c r="W89" s="52">
        <v>2632</v>
      </c>
      <c r="X89" s="52">
        <v>1394</v>
      </c>
      <c r="Y89" s="52">
        <v>1238</v>
      </c>
      <c r="Z89" s="52">
        <v>7297</v>
      </c>
      <c r="AA89" s="52">
        <v>13449089</v>
      </c>
      <c r="AB89" s="52">
        <v>240</v>
      </c>
      <c r="AC89" s="52">
        <v>114</v>
      </c>
      <c r="AD89" s="52">
        <v>126</v>
      </c>
      <c r="AE89" s="52">
        <v>981</v>
      </c>
      <c r="AF89" s="52">
        <v>475</v>
      </c>
      <c r="AG89" s="52">
        <v>506</v>
      </c>
      <c r="AH89" s="52">
        <v>5843</v>
      </c>
      <c r="AI89" s="52">
        <v>16703884</v>
      </c>
    </row>
    <row r="90" spans="1:35" ht="14.25" hidden="1" customHeight="1">
      <c r="A90" s="151"/>
      <c r="B90" s="77" t="s">
        <v>304</v>
      </c>
      <c r="C90" s="78" t="s">
        <v>305</v>
      </c>
      <c r="D90" s="52">
        <v>1263</v>
      </c>
      <c r="E90" s="52">
        <v>644</v>
      </c>
      <c r="F90" s="52">
        <v>619</v>
      </c>
      <c r="G90" s="52">
        <v>1510</v>
      </c>
      <c r="H90" s="52">
        <v>770</v>
      </c>
      <c r="I90" s="52">
        <v>740</v>
      </c>
      <c r="J90" s="52">
        <v>15547</v>
      </c>
      <c r="K90" s="52">
        <v>30920937</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row>
    <row r="91" spans="1:35" ht="14.25" hidden="1" customHeight="1">
      <c r="A91" s="99" t="s">
        <v>435</v>
      </c>
      <c r="B91" s="75" t="s">
        <v>296</v>
      </c>
      <c r="C91" s="76" t="s">
        <v>298</v>
      </c>
      <c r="D91" s="70">
        <v>0</v>
      </c>
      <c r="E91" s="70">
        <v>0</v>
      </c>
      <c r="F91" s="70">
        <v>0</v>
      </c>
      <c r="G91" s="70">
        <v>0</v>
      </c>
      <c r="H91" s="70">
        <v>0</v>
      </c>
      <c r="I91" s="70">
        <v>0</v>
      </c>
      <c r="J91" s="70">
        <v>0</v>
      </c>
      <c r="K91" s="70">
        <v>0</v>
      </c>
      <c r="L91" s="70">
        <v>26</v>
      </c>
      <c r="M91" s="70">
        <v>11</v>
      </c>
      <c r="N91" s="70">
        <v>15</v>
      </c>
      <c r="O91" s="70">
        <v>184</v>
      </c>
      <c r="P91" s="70">
        <v>94</v>
      </c>
      <c r="Q91" s="70">
        <v>90</v>
      </c>
      <c r="R91" s="70">
        <v>253</v>
      </c>
      <c r="S91" s="70">
        <v>8131293</v>
      </c>
      <c r="T91" s="70">
        <v>1504</v>
      </c>
      <c r="U91" s="70">
        <v>784</v>
      </c>
      <c r="V91" s="70">
        <v>720</v>
      </c>
      <c r="W91" s="70">
        <v>2308</v>
      </c>
      <c r="X91" s="70">
        <v>1204</v>
      </c>
      <c r="Y91" s="70">
        <v>1104</v>
      </c>
      <c r="Z91" s="70">
        <v>21565</v>
      </c>
      <c r="AA91" s="70">
        <v>70277347</v>
      </c>
      <c r="AB91" s="70">
        <v>312</v>
      </c>
      <c r="AC91" s="70">
        <v>159</v>
      </c>
      <c r="AD91" s="70">
        <v>153</v>
      </c>
      <c r="AE91" s="70">
        <v>663</v>
      </c>
      <c r="AF91" s="70">
        <v>340</v>
      </c>
      <c r="AG91" s="70">
        <v>323</v>
      </c>
      <c r="AH91" s="70">
        <v>3698</v>
      </c>
      <c r="AI91" s="70">
        <v>11062500</v>
      </c>
    </row>
    <row r="92" spans="1:35" ht="14.25" hidden="1" customHeight="1">
      <c r="A92" s="150" t="s">
        <v>203</v>
      </c>
      <c r="B92" s="77" t="s">
        <v>300</v>
      </c>
      <c r="C92" s="78" t="s">
        <v>302</v>
      </c>
      <c r="D92" s="52">
        <v>0</v>
      </c>
      <c r="E92" s="52">
        <v>0</v>
      </c>
      <c r="F92" s="52">
        <v>0</v>
      </c>
      <c r="G92" s="52">
        <v>0</v>
      </c>
      <c r="H92" s="52">
        <v>0</v>
      </c>
      <c r="I92" s="52">
        <v>0</v>
      </c>
      <c r="J92" s="52">
        <v>0</v>
      </c>
      <c r="K92" s="52">
        <v>0</v>
      </c>
      <c r="L92" s="52">
        <v>25</v>
      </c>
      <c r="M92" s="52">
        <v>11</v>
      </c>
      <c r="N92" s="52">
        <v>14</v>
      </c>
      <c r="O92" s="52">
        <v>178</v>
      </c>
      <c r="P92" s="52">
        <v>92</v>
      </c>
      <c r="Q92" s="52">
        <v>86</v>
      </c>
      <c r="R92" s="52">
        <v>245</v>
      </c>
      <c r="S92" s="52">
        <v>7986201</v>
      </c>
      <c r="T92" s="52">
        <v>1504</v>
      </c>
      <c r="U92" s="52">
        <v>784</v>
      </c>
      <c r="V92" s="52">
        <v>720</v>
      </c>
      <c r="W92" s="52">
        <v>2308</v>
      </c>
      <c r="X92" s="52">
        <v>1204</v>
      </c>
      <c r="Y92" s="52">
        <v>1104</v>
      </c>
      <c r="Z92" s="52">
        <v>21565</v>
      </c>
      <c r="AA92" s="52">
        <v>70277347</v>
      </c>
      <c r="AB92" s="52">
        <v>301</v>
      </c>
      <c r="AC92" s="52">
        <v>153</v>
      </c>
      <c r="AD92" s="52">
        <v>148</v>
      </c>
      <c r="AE92" s="52">
        <v>635</v>
      </c>
      <c r="AF92" s="52">
        <v>326</v>
      </c>
      <c r="AG92" s="52">
        <v>309</v>
      </c>
      <c r="AH92" s="52">
        <v>3519</v>
      </c>
      <c r="AI92" s="52">
        <v>10527700</v>
      </c>
    </row>
    <row r="93" spans="1:35" ht="14.25" hidden="1" customHeight="1">
      <c r="A93" s="151"/>
      <c r="B93" s="79" t="s">
        <v>304</v>
      </c>
      <c r="C93" s="80" t="s">
        <v>305</v>
      </c>
      <c r="D93" s="52">
        <v>0</v>
      </c>
      <c r="E93" s="52">
        <v>0</v>
      </c>
      <c r="F93" s="52">
        <v>0</v>
      </c>
      <c r="G93" s="52">
        <v>0</v>
      </c>
      <c r="H93" s="52">
        <v>0</v>
      </c>
      <c r="I93" s="52">
        <v>0</v>
      </c>
      <c r="J93" s="52">
        <v>0</v>
      </c>
      <c r="K93" s="52">
        <v>0</v>
      </c>
      <c r="L93" s="52">
        <v>1</v>
      </c>
      <c r="M93" s="52">
        <v>0</v>
      </c>
      <c r="N93" s="52">
        <v>1</v>
      </c>
      <c r="O93" s="52">
        <v>6</v>
      </c>
      <c r="P93" s="52">
        <v>2</v>
      </c>
      <c r="Q93" s="52">
        <v>4</v>
      </c>
      <c r="R93" s="52">
        <v>8</v>
      </c>
      <c r="S93" s="52">
        <v>145092</v>
      </c>
      <c r="T93" s="52">
        <v>0</v>
      </c>
      <c r="U93" s="52">
        <v>0</v>
      </c>
      <c r="V93" s="52">
        <v>0</v>
      </c>
      <c r="W93" s="52">
        <v>0</v>
      </c>
      <c r="X93" s="52">
        <v>0</v>
      </c>
      <c r="Y93" s="52">
        <v>0</v>
      </c>
      <c r="Z93" s="52">
        <v>0</v>
      </c>
      <c r="AA93" s="52">
        <v>0</v>
      </c>
      <c r="AB93" s="52">
        <v>11</v>
      </c>
      <c r="AC93" s="52">
        <v>6</v>
      </c>
      <c r="AD93" s="52">
        <v>5</v>
      </c>
      <c r="AE93" s="52">
        <v>28</v>
      </c>
      <c r="AF93" s="52">
        <v>14</v>
      </c>
      <c r="AG93" s="52">
        <v>14</v>
      </c>
      <c r="AH93" s="52">
        <v>179</v>
      </c>
      <c r="AI93" s="52">
        <v>534800</v>
      </c>
    </row>
    <row r="94" spans="1:35" ht="14.25" hidden="1" customHeight="1">
      <c r="A94" s="99" t="s">
        <v>436</v>
      </c>
      <c r="B94" s="75" t="s">
        <v>296</v>
      </c>
      <c r="C94" s="76" t="s">
        <v>298</v>
      </c>
      <c r="D94" s="70">
        <v>7714</v>
      </c>
      <c r="E94" s="70">
        <v>3887</v>
      </c>
      <c r="F94" s="70">
        <v>3827</v>
      </c>
      <c r="G94" s="70">
        <v>8575</v>
      </c>
      <c r="H94" s="70">
        <v>4298</v>
      </c>
      <c r="I94" s="70">
        <v>4277</v>
      </c>
      <c r="J94" s="70">
        <v>83204</v>
      </c>
      <c r="K94" s="70">
        <v>172481892</v>
      </c>
      <c r="L94" s="70">
        <v>171</v>
      </c>
      <c r="M94" s="70">
        <v>98</v>
      </c>
      <c r="N94" s="70">
        <v>73</v>
      </c>
      <c r="O94" s="70">
        <v>2132</v>
      </c>
      <c r="P94" s="70">
        <v>1172</v>
      </c>
      <c r="Q94" s="70">
        <v>960</v>
      </c>
      <c r="R94" s="70">
        <v>2132</v>
      </c>
      <c r="S94" s="70">
        <v>11859782</v>
      </c>
      <c r="T94" s="70">
        <v>19</v>
      </c>
      <c r="U94" s="70">
        <v>12</v>
      </c>
      <c r="V94" s="70">
        <v>7</v>
      </c>
      <c r="W94" s="70">
        <v>76</v>
      </c>
      <c r="X94" s="70">
        <v>41</v>
      </c>
      <c r="Y94" s="70">
        <v>35</v>
      </c>
      <c r="Z94" s="70">
        <v>100</v>
      </c>
      <c r="AA94" s="70">
        <v>526500</v>
      </c>
      <c r="AB94" s="70">
        <v>48</v>
      </c>
      <c r="AC94" s="70">
        <v>31</v>
      </c>
      <c r="AD94" s="70">
        <v>17</v>
      </c>
      <c r="AE94" s="70">
        <v>131</v>
      </c>
      <c r="AF94" s="70">
        <v>76</v>
      </c>
      <c r="AG94" s="70">
        <v>55</v>
      </c>
      <c r="AH94" s="70">
        <v>551</v>
      </c>
      <c r="AI94" s="70">
        <v>1653000</v>
      </c>
    </row>
    <row r="95" spans="1:35" ht="14.25" hidden="1" customHeight="1">
      <c r="A95" s="150" t="s">
        <v>251</v>
      </c>
      <c r="B95" s="77" t="s">
        <v>300</v>
      </c>
      <c r="C95" s="78" t="s">
        <v>302</v>
      </c>
      <c r="D95" s="52">
        <v>7206</v>
      </c>
      <c r="E95" s="52">
        <v>3623</v>
      </c>
      <c r="F95" s="52">
        <v>3583</v>
      </c>
      <c r="G95" s="52">
        <v>7990</v>
      </c>
      <c r="H95" s="52">
        <v>3990</v>
      </c>
      <c r="I95" s="52">
        <v>4000</v>
      </c>
      <c r="J95" s="52">
        <v>77592</v>
      </c>
      <c r="K95" s="52">
        <v>160848216</v>
      </c>
      <c r="L95" s="52">
        <v>171</v>
      </c>
      <c r="M95" s="52">
        <v>98</v>
      </c>
      <c r="N95" s="52">
        <v>73</v>
      </c>
      <c r="O95" s="52">
        <v>2128</v>
      </c>
      <c r="P95" s="52">
        <v>1170</v>
      </c>
      <c r="Q95" s="52">
        <v>958</v>
      </c>
      <c r="R95" s="52">
        <v>2128</v>
      </c>
      <c r="S95" s="52">
        <v>11804702</v>
      </c>
      <c r="T95" s="52">
        <v>19</v>
      </c>
      <c r="U95" s="52">
        <v>12</v>
      </c>
      <c r="V95" s="52">
        <v>7</v>
      </c>
      <c r="W95" s="52">
        <v>76</v>
      </c>
      <c r="X95" s="52">
        <v>41</v>
      </c>
      <c r="Y95" s="52">
        <v>35</v>
      </c>
      <c r="Z95" s="52">
        <v>100</v>
      </c>
      <c r="AA95" s="52">
        <v>526500</v>
      </c>
      <c r="AB95" s="52">
        <v>47</v>
      </c>
      <c r="AC95" s="52">
        <v>31</v>
      </c>
      <c r="AD95" s="52">
        <v>16</v>
      </c>
      <c r="AE95" s="52">
        <v>109</v>
      </c>
      <c r="AF95" s="52">
        <v>64</v>
      </c>
      <c r="AG95" s="52">
        <v>45</v>
      </c>
      <c r="AH95" s="52">
        <v>447</v>
      </c>
      <c r="AI95" s="52">
        <v>1341000</v>
      </c>
    </row>
    <row r="96" spans="1:35" ht="14.25" hidden="1" customHeight="1">
      <c r="A96" s="151"/>
      <c r="B96" s="79" t="s">
        <v>304</v>
      </c>
      <c r="C96" s="80" t="s">
        <v>305</v>
      </c>
      <c r="D96" s="52">
        <v>508</v>
      </c>
      <c r="E96" s="52">
        <v>264</v>
      </c>
      <c r="F96" s="52">
        <v>244</v>
      </c>
      <c r="G96" s="52">
        <v>585</v>
      </c>
      <c r="H96" s="52">
        <v>308</v>
      </c>
      <c r="I96" s="52">
        <v>277</v>
      </c>
      <c r="J96" s="52">
        <v>5612</v>
      </c>
      <c r="K96" s="52">
        <v>11633676</v>
      </c>
      <c r="L96" s="52">
        <v>0</v>
      </c>
      <c r="M96" s="52">
        <v>0</v>
      </c>
      <c r="N96" s="52">
        <v>0</v>
      </c>
      <c r="O96" s="52">
        <v>4</v>
      </c>
      <c r="P96" s="52">
        <v>2</v>
      </c>
      <c r="Q96" s="52">
        <v>2</v>
      </c>
      <c r="R96" s="52">
        <v>4</v>
      </c>
      <c r="S96" s="52">
        <v>55080</v>
      </c>
      <c r="T96" s="52">
        <v>0</v>
      </c>
      <c r="U96" s="52">
        <v>0</v>
      </c>
      <c r="V96" s="52">
        <v>0</v>
      </c>
      <c r="W96" s="52">
        <v>0</v>
      </c>
      <c r="X96" s="52">
        <v>0</v>
      </c>
      <c r="Y96" s="52">
        <v>0</v>
      </c>
      <c r="Z96" s="52">
        <v>0</v>
      </c>
      <c r="AA96" s="52">
        <v>0</v>
      </c>
      <c r="AB96" s="52">
        <v>1</v>
      </c>
      <c r="AC96" s="52">
        <v>0</v>
      </c>
      <c r="AD96" s="52">
        <v>1</v>
      </c>
      <c r="AE96" s="52">
        <v>22</v>
      </c>
      <c r="AF96" s="52">
        <v>12</v>
      </c>
      <c r="AG96" s="52">
        <v>10</v>
      </c>
      <c r="AH96" s="52">
        <v>104</v>
      </c>
      <c r="AI96" s="52">
        <v>312000</v>
      </c>
    </row>
    <row r="97" spans="1:35" ht="14.25" hidden="1" customHeight="1">
      <c r="A97" s="99" t="s">
        <v>437</v>
      </c>
      <c r="B97" s="75" t="s">
        <v>296</v>
      </c>
      <c r="C97" s="76" t="s">
        <v>298</v>
      </c>
      <c r="D97" s="70">
        <v>16383</v>
      </c>
      <c r="E97" s="70">
        <v>8242</v>
      </c>
      <c r="F97" s="70">
        <v>8141</v>
      </c>
      <c r="G97" s="70">
        <v>19321</v>
      </c>
      <c r="H97" s="70">
        <v>9709</v>
      </c>
      <c r="I97" s="70">
        <v>9612</v>
      </c>
      <c r="J97" s="70">
        <v>196757</v>
      </c>
      <c r="K97" s="70">
        <v>387364825</v>
      </c>
      <c r="L97" s="70">
        <v>1066</v>
      </c>
      <c r="M97" s="70">
        <v>725</v>
      </c>
      <c r="N97" s="70">
        <v>341</v>
      </c>
      <c r="O97" s="70">
        <v>1697</v>
      </c>
      <c r="P97" s="70">
        <v>1134</v>
      </c>
      <c r="Q97" s="70">
        <v>563</v>
      </c>
      <c r="R97" s="70">
        <v>3933</v>
      </c>
      <c r="S97" s="70">
        <v>41490205</v>
      </c>
      <c r="T97" s="70">
        <v>74</v>
      </c>
      <c r="U97" s="70">
        <v>47</v>
      </c>
      <c r="V97" s="70">
        <v>27</v>
      </c>
      <c r="W97" s="70">
        <v>292</v>
      </c>
      <c r="X97" s="70">
        <v>158</v>
      </c>
      <c r="Y97" s="70">
        <v>134</v>
      </c>
      <c r="Z97" s="70">
        <v>1545</v>
      </c>
      <c r="AA97" s="70">
        <v>9358620</v>
      </c>
      <c r="AB97" s="70">
        <v>124</v>
      </c>
      <c r="AC97" s="70">
        <v>69</v>
      </c>
      <c r="AD97" s="70">
        <v>55</v>
      </c>
      <c r="AE97" s="70">
        <v>282</v>
      </c>
      <c r="AF97" s="70">
        <v>143</v>
      </c>
      <c r="AG97" s="70">
        <v>139</v>
      </c>
      <c r="AH97" s="70">
        <v>1369</v>
      </c>
      <c r="AI97" s="70">
        <v>3779398</v>
      </c>
    </row>
    <row r="98" spans="1:35" ht="14.25" hidden="1" customHeight="1">
      <c r="A98" s="150" t="s">
        <v>204</v>
      </c>
      <c r="B98" s="77" t="s">
        <v>300</v>
      </c>
      <c r="C98" s="78" t="s">
        <v>302</v>
      </c>
      <c r="D98" s="52">
        <v>15510</v>
      </c>
      <c r="E98" s="52">
        <v>7819</v>
      </c>
      <c r="F98" s="52">
        <v>7691</v>
      </c>
      <c r="G98" s="52">
        <v>18272</v>
      </c>
      <c r="H98" s="52">
        <v>9197</v>
      </c>
      <c r="I98" s="52">
        <v>9075</v>
      </c>
      <c r="J98" s="52">
        <v>186414</v>
      </c>
      <c r="K98" s="52">
        <v>366999458</v>
      </c>
      <c r="L98" s="52">
        <v>1066</v>
      </c>
      <c r="M98" s="52">
        <v>725</v>
      </c>
      <c r="N98" s="52">
        <v>341</v>
      </c>
      <c r="O98" s="52">
        <v>1680</v>
      </c>
      <c r="P98" s="52">
        <v>1123</v>
      </c>
      <c r="Q98" s="52">
        <v>557</v>
      </c>
      <c r="R98" s="52">
        <v>3895</v>
      </c>
      <c r="S98" s="52">
        <v>41182305</v>
      </c>
      <c r="T98" s="52">
        <v>74</v>
      </c>
      <c r="U98" s="52">
        <v>47</v>
      </c>
      <c r="V98" s="52">
        <v>27</v>
      </c>
      <c r="W98" s="52">
        <v>292</v>
      </c>
      <c r="X98" s="52">
        <v>158</v>
      </c>
      <c r="Y98" s="52">
        <v>134</v>
      </c>
      <c r="Z98" s="52">
        <v>1545</v>
      </c>
      <c r="AA98" s="52">
        <v>9358620</v>
      </c>
      <c r="AB98" s="52">
        <v>119</v>
      </c>
      <c r="AC98" s="52">
        <v>65</v>
      </c>
      <c r="AD98" s="52">
        <v>54</v>
      </c>
      <c r="AE98" s="52">
        <v>269</v>
      </c>
      <c r="AF98" s="52">
        <v>135</v>
      </c>
      <c r="AG98" s="52">
        <v>134</v>
      </c>
      <c r="AH98" s="52">
        <v>1332</v>
      </c>
      <c r="AI98" s="52">
        <v>3675336</v>
      </c>
    </row>
    <row r="99" spans="1:35" ht="14.25" hidden="1" customHeight="1">
      <c r="A99" s="151"/>
      <c r="B99" s="79" t="s">
        <v>304</v>
      </c>
      <c r="C99" s="80" t="s">
        <v>305</v>
      </c>
      <c r="D99" s="52">
        <v>873</v>
      </c>
      <c r="E99" s="52">
        <v>423</v>
      </c>
      <c r="F99" s="52">
        <v>450</v>
      </c>
      <c r="G99" s="52">
        <v>1049</v>
      </c>
      <c r="H99" s="52">
        <v>512</v>
      </c>
      <c r="I99" s="52">
        <v>537</v>
      </c>
      <c r="J99" s="52">
        <v>10343</v>
      </c>
      <c r="K99" s="52">
        <v>20365367</v>
      </c>
      <c r="L99" s="52">
        <v>0</v>
      </c>
      <c r="M99" s="52">
        <v>0</v>
      </c>
      <c r="N99" s="52">
        <v>0</v>
      </c>
      <c r="O99" s="52">
        <v>17</v>
      </c>
      <c r="P99" s="52">
        <v>11</v>
      </c>
      <c r="Q99" s="52">
        <v>6</v>
      </c>
      <c r="R99" s="52">
        <v>38</v>
      </c>
      <c r="S99" s="52">
        <v>307900</v>
      </c>
      <c r="T99" s="52">
        <v>0</v>
      </c>
      <c r="U99" s="52">
        <v>0</v>
      </c>
      <c r="V99" s="52">
        <v>0</v>
      </c>
      <c r="W99" s="52">
        <v>0</v>
      </c>
      <c r="X99" s="52">
        <v>0</v>
      </c>
      <c r="Y99" s="52">
        <v>0</v>
      </c>
      <c r="Z99" s="52">
        <v>0</v>
      </c>
      <c r="AA99" s="52">
        <v>0</v>
      </c>
      <c r="AB99" s="52">
        <v>5</v>
      </c>
      <c r="AC99" s="52">
        <v>4</v>
      </c>
      <c r="AD99" s="52">
        <v>1</v>
      </c>
      <c r="AE99" s="52">
        <v>13</v>
      </c>
      <c r="AF99" s="52">
        <v>8</v>
      </c>
      <c r="AG99" s="52">
        <v>5</v>
      </c>
      <c r="AH99" s="52">
        <v>37</v>
      </c>
      <c r="AI99" s="52">
        <v>104062</v>
      </c>
    </row>
    <row r="100" spans="1:35" ht="14.25" hidden="1" customHeight="1">
      <c r="A100" s="99" t="s">
        <v>438</v>
      </c>
      <c r="B100" s="75" t="s">
        <v>296</v>
      </c>
      <c r="C100" s="76" t="s">
        <v>298</v>
      </c>
      <c r="D100" s="70">
        <v>8311</v>
      </c>
      <c r="E100" s="70">
        <v>4071</v>
      </c>
      <c r="F100" s="70">
        <v>4240</v>
      </c>
      <c r="G100" s="70">
        <v>9692</v>
      </c>
      <c r="H100" s="70">
        <v>4738</v>
      </c>
      <c r="I100" s="70">
        <v>4954</v>
      </c>
      <c r="J100" s="70">
        <v>99078</v>
      </c>
      <c r="K100" s="70">
        <v>195084582</v>
      </c>
      <c r="L100" s="70">
        <v>15</v>
      </c>
      <c r="M100" s="70">
        <v>8</v>
      </c>
      <c r="N100" s="70">
        <v>7</v>
      </c>
      <c r="O100" s="70">
        <v>151</v>
      </c>
      <c r="P100" s="70">
        <v>85</v>
      </c>
      <c r="Q100" s="70">
        <v>66</v>
      </c>
      <c r="R100" s="70">
        <v>199</v>
      </c>
      <c r="S100" s="70">
        <v>3046215</v>
      </c>
      <c r="T100" s="70">
        <v>0</v>
      </c>
      <c r="U100" s="70">
        <v>0</v>
      </c>
      <c r="V100" s="70">
        <v>0</v>
      </c>
      <c r="W100" s="70">
        <v>0</v>
      </c>
      <c r="X100" s="70">
        <v>0</v>
      </c>
      <c r="Y100" s="70">
        <v>0</v>
      </c>
      <c r="Z100" s="70">
        <v>0</v>
      </c>
      <c r="AA100" s="70">
        <v>0</v>
      </c>
      <c r="AB100" s="70">
        <v>406</v>
      </c>
      <c r="AC100" s="70">
        <v>195</v>
      </c>
      <c r="AD100" s="70">
        <v>211</v>
      </c>
      <c r="AE100" s="70">
        <v>842</v>
      </c>
      <c r="AF100" s="70">
        <v>397</v>
      </c>
      <c r="AG100" s="70">
        <v>445</v>
      </c>
      <c r="AH100" s="70">
        <v>3543</v>
      </c>
      <c r="AI100" s="70">
        <v>10629000</v>
      </c>
    </row>
    <row r="101" spans="1:35" ht="14.25" hidden="1" customHeight="1">
      <c r="A101" s="150" t="s">
        <v>205</v>
      </c>
      <c r="B101" s="77" t="s">
        <v>300</v>
      </c>
      <c r="C101" s="78" t="s">
        <v>302</v>
      </c>
      <c r="D101" s="52">
        <v>8143</v>
      </c>
      <c r="E101" s="52">
        <v>3988</v>
      </c>
      <c r="F101" s="52">
        <v>4155</v>
      </c>
      <c r="G101" s="52">
        <v>9499</v>
      </c>
      <c r="H101" s="52">
        <v>4642</v>
      </c>
      <c r="I101" s="52">
        <v>4857</v>
      </c>
      <c r="J101" s="52">
        <v>97057</v>
      </c>
      <c r="K101" s="52">
        <v>191105233</v>
      </c>
      <c r="L101" s="52">
        <v>15</v>
      </c>
      <c r="M101" s="52">
        <v>8</v>
      </c>
      <c r="N101" s="52">
        <v>7</v>
      </c>
      <c r="O101" s="52">
        <v>151</v>
      </c>
      <c r="P101" s="52">
        <v>85</v>
      </c>
      <c r="Q101" s="52">
        <v>66</v>
      </c>
      <c r="R101" s="52">
        <v>199</v>
      </c>
      <c r="S101" s="52">
        <v>3046215</v>
      </c>
      <c r="T101" s="52">
        <v>0</v>
      </c>
      <c r="U101" s="52">
        <v>0</v>
      </c>
      <c r="V101" s="52">
        <v>0</v>
      </c>
      <c r="W101" s="52">
        <v>0</v>
      </c>
      <c r="X101" s="52">
        <v>0</v>
      </c>
      <c r="Y101" s="52">
        <v>0</v>
      </c>
      <c r="Z101" s="52">
        <v>0</v>
      </c>
      <c r="AA101" s="52">
        <v>0</v>
      </c>
      <c r="AB101" s="52">
        <v>396</v>
      </c>
      <c r="AC101" s="52">
        <v>189</v>
      </c>
      <c r="AD101" s="52">
        <v>207</v>
      </c>
      <c r="AE101" s="52">
        <v>816</v>
      </c>
      <c r="AF101" s="52">
        <v>378</v>
      </c>
      <c r="AG101" s="52">
        <v>438</v>
      </c>
      <c r="AH101" s="52">
        <v>3478</v>
      </c>
      <c r="AI101" s="52">
        <v>10434000</v>
      </c>
    </row>
    <row r="102" spans="1:35" ht="14.25" hidden="1" customHeight="1">
      <c r="A102" s="151"/>
      <c r="B102" s="79" t="s">
        <v>304</v>
      </c>
      <c r="C102" s="80" t="s">
        <v>305</v>
      </c>
      <c r="D102" s="52">
        <v>168</v>
      </c>
      <c r="E102" s="52">
        <v>83</v>
      </c>
      <c r="F102" s="52">
        <v>85</v>
      </c>
      <c r="G102" s="52">
        <v>193</v>
      </c>
      <c r="H102" s="52">
        <v>96</v>
      </c>
      <c r="I102" s="52">
        <v>97</v>
      </c>
      <c r="J102" s="52">
        <v>2021</v>
      </c>
      <c r="K102" s="52">
        <v>3979349</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10</v>
      </c>
      <c r="AC102" s="52">
        <v>6</v>
      </c>
      <c r="AD102" s="52">
        <v>4</v>
      </c>
      <c r="AE102" s="52">
        <v>26</v>
      </c>
      <c r="AF102" s="52">
        <v>19</v>
      </c>
      <c r="AG102" s="52">
        <v>7</v>
      </c>
      <c r="AH102" s="52">
        <v>65</v>
      </c>
      <c r="AI102" s="52">
        <v>195000</v>
      </c>
    </row>
    <row r="103" spans="1:35" ht="14.25" hidden="1" customHeight="1">
      <c r="A103" s="98" t="s">
        <v>279</v>
      </c>
      <c r="B103" s="75" t="s">
        <v>296</v>
      </c>
      <c r="C103" s="76" t="s">
        <v>298</v>
      </c>
      <c r="D103" s="70">
        <v>16103</v>
      </c>
      <c r="E103" s="70">
        <v>8183</v>
      </c>
      <c r="F103" s="70">
        <v>7920</v>
      </c>
      <c r="G103" s="70">
        <v>19120</v>
      </c>
      <c r="H103" s="70">
        <v>9721</v>
      </c>
      <c r="I103" s="70">
        <v>9399</v>
      </c>
      <c r="J103" s="70">
        <v>200237</v>
      </c>
      <c r="K103" s="70">
        <v>429394283</v>
      </c>
      <c r="L103" s="70">
        <v>8</v>
      </c>
      <c r="M103" s="70">
        <v>3</v>
      </c>
      <c r="N103" s="70">
        <v>5</v>
      </c>
      <c r="O103" s="70">
        <v>87</v>
      </c>
      <c r="P103" s="70">
        <v>43</v>
      </c>
      <c r="Q103" s="70">
        <v>44</v>
      </c>
      <c r="R103" s="70">
        <v>95</v>
      </c>
      <c r="S103" s="70">
        <v>1197275</v>
      </c>
      <c r="T103" s="70">
        <v>0</v>
      </c>
      <c r="U103" s="70">
        <v>0</v>
      </c>
      <c r="V103" s="70">
        <v>0</v>
      </c>
      <c r="W103" s="70">
        <v>0</v>
      </c>
      <c r="X103" s="70">
        <v>0</v>
      </c>
      <c r="Y103" s="70">
        <v>0</v>
      </c>
      <c r="Z103" s="70">
        <v>0</v>
      </c>
      <c r="AA103" s="70">
        <v>0</v>
      </c>
      <c r="AB103" s="70">
        <v>506</v>
      </c>
      <c r="AC103" s="70">
        <v>285</v>
      </c>
      <c r="AD103" s="70">
        <v>221</v>
      </c>
      <c r="AE103" s="70">
        <v>1062</v>
      </c>
      <c r="AF103" s="70">
        <v>570</v>
      </c>
      <c r="AG103" s="70">
        <v>492</v>
      </c>
      <c r="AH103" s="70">
        <v>5917</v>
      </c>
      <c r="AI103" s="70">
        <v>17036186</v>
      </c>
    </row>
    <row r="104" spans="1:35" ht="14.25" hidden="1" customHeight="1">
      <c r="A104" s="150" t="s">
        <v>206</v>
      </c>
      <c r="B104" s="77" t="s">
        <v>300</v>
      </c>
      <c r="C104" s="78" t="s">
        <v>302</v>
      </c>
      <c r="D104" s="52">
        <v>15597</v>
      </c>
      <c r="E104" s="52">
        <v>7904</v>
      </c>
      <c r="F104" s="52">
        <v>7693</v>
      </c>
      <c r="G104" s="52">
        <v>18592</v>
      </c>
      <c r="H104" s="52">
        <v>9437</v>
      </c>
      <c r="I104" s="52">
        <v>9155</v>
      </c>
      <c r="J104" s="52">
        <v>194601</v>
      </c>
      <c r="K104" s="52">
        <v>417032282</v>
      </c>
      <c r="L104" s="52">
        <v>8</v>
      </c>
      <c r="M104" s="52">
        <v>3</v>
      </c>
      <c r="N104" s="52">
        <v>5</v>
      </c>
      <c r="O104" s="52">
        <v>87</v>
      </c>
      <c r="P104" s="52">
        <v>43</v>
      </c>
      <c r="Q104" s="52">
        <v>44</v>
      </c>
      <c r="R104" s="52">
        <v>95</v>
      </c>
      <c r="S104" s="52">
        <v>1197275</v>
      </c>
      <c r="T104" s="52">
        <v>0</v>
      </c>
      <c r="U104" s="52">
        <v>0</v>
      </c>
      <c r="V104" s="52">
        <v>0</v>
      </c>
      <c r="W104" s="52">
        <v>0</v>
      </c>
      <c r="X104" s="52">
        <v>0</v>
      </c>
      <c r="Y104" s="52">
        <v>0</v>
      </c>
      <c r="Z104" s="52">
        <v>0</v>
      </c>
      <c r="AA104" s="52">
        <v>0</v>
      </c>
      <c r="AB104" s="52">
        <v>481</v>
      </c>
      <c r="AC104" s="52">
        <v>269</v>
      </c>
      <c r="AD104" s="52">
        <v>212</v>
      </c>
      <c r="AE104" s="52">
        <v>1007</v>
      </c>
      <c r="AF104" s="52">
        <v>535</v>
      </c>
      <c r="AG104" s="52">
        <v>472</v>
      </c>
      <c r="AH104" s="52">
        <v>5656</v>
      </c>
      <c r="AI104" s="52">
        <v>16343717</v>
      </c>
    </row>
    <row r="105" spans="1:35" ht="14.25" hidden="1" customHeight="1">
      <c r="A105" s="151"/>
      <c r="B105" s="79" t="s">
        <v>304</v>
      </c>
      <c r="C105" s="80" t="s">
        <v>305</v>
      </c>
      <c r="D105" s="52">
        <v>506</v>
      </c>
      <c r="E105" s="52">
        <v>279</v>
      </c>
      <c r="F105" s="52">
        <v>227</v>
      </c>
      <c r="G105" s="52">
        <v>528</v>
      </c>
      <c r="H105" s="52">
        <v>284</v>
      </c>
      <c r="I105" s="52">
        <v>244</v>
      </c>
      <c r="J105" s="52">
        <v>5636</v>
      </c>
      <c r="K105" s="52">
        <v>12362001</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25</v>
      </c>
      <c r="AC105" s="52">
        <v>16</v>
      </c>
      <c r="AD105" s="52">
        <v>9</v>
      </c>
      <c r="AE105" s="52">
        <v>55</v>
      </c>
      <c r="AF105" s="52">
        <v>35</v>
      </c>
      <c r="AG105" s="52">
        <v>20</v>
      </c>
      <c r="AH105" s="52">
        <v>261</v>
      </c>
      <c r="AI105" s="52">
        <v>692469</v>
      </c>
    </row>
    <row r="106" spans="1:35" ht="14.25" hidden="1" customHeight="1">
      <c r="A106" s="99" t="s">
        <v>418</v>
      </c>
      <c r="B106" s="75" t="s">
        <v>296</v>
      </c>
      <c r="C106" s="76" t="s">
        <v>298</v>
      </c>
      <c r="D106" s="70">
        <v>1481</v>
      </c>
      <c r="E106" s="70">
        <v>761</v>
      </c>
      <c r="F106" s="70">
        <v>720</v>
      </c>
      <c r="G106" s="70">
        <v>1701</v>
      </c>
      <c r="H106" s="70">
        <v>878</v>
      </c>
      <c r="I106" s="70">
        <v>823</v>
      </c>
      <c r="J106" s="70">
        <v>16936</v>
      </c>
      <c r="K106" s="70">
        <v>33346877</v>
      </c>
      <c r="L106" s="70">
        <v>2</v>
      </c>
      <c r="M106" s="70">
        <v>0</v>
      </c>
      <c r="N106" s="70">
        <v>2</v>
      </c>
      <c r="O106" s="70">
        <v>8</v>
      </c>
      <c r="P106" s="70">
        <v>5</v>
      </c>
      <c r="Q106" s="70">
        <v>3</v>
      </c>
      <c r="R106" s="70">
        <v>14</v>
      </c>
      <c r="S106" s="70">
        <v>167216</v>
      </c>
      <c r="T106" s="70">
        <v>0</v>
      </c>
      <c r="U106" s="70">
        <v>0</v>
      </c>
      <c r="V106" s="70">
        <v>0</v>
      </c>
      <c r="W106" s="70">
        <v>0</v>
      </c>
      <c r="X106" s="70">
        <v>0</v>
      </c>
      <c r="Y106" s="70">
        <v>0</v>
      </c>
      <c r="Z106" s="70">
        <v>0</v>
      </c>
      <c r="AA106" s="70">
        <v>0</v>
      </c>
      <c r="AB106" s="70">
        <v>17</v>
      </c>
      <c r="AC106" s="70">
        <v>5</v>
      </c>
      <c r="AD106" s="70">
        <v>12</v>
      </c>
      <c r="AE106" s="70">
        <v>47</v>
      </c>
      <c r="AF106" s="70">
        <v>24</v>
      </c>
      <c r="AG106" s="70">
        <v>23</v>
      </c>
      <c r="AH106" s="70">
        <v>181</v>
      </c>
      <c r="AI106" s="70">
        <v>500220</v>
      </c>
    </row>
    <row r="107" spans="1:35" ht="14.25" hidden="1" customHeight="1">
      <c r="A107" s="150" t="s">
        <v>208</v>
      </c>
      <c r="B107" s="77" t="s">
        <v>300</v>
      </c>
      <c r="C107" s="78" t="s">
        <v>302</v>
      </c>
      <c r="D107" s="52">
        <v>1287</v>
      </c>
      <c r="E107" s="52">
        <v>663</v>
      </c>
      <c r="F107" s="52">
        <v>624</v>
      </c>
      <c r="G107" s="52">
        <v>1485</v>
      </c>
      <c r="H107" s="52">
        <v>771</v>
      </c>
      <c r="I107" s="52">
        <v>714</v>
      </c>
      <c r="J107" s="52">
        <v>14909</v>
      </c>
      <c r="K107" s="52">
        <v>29355714</v>
      </c>
      <c r="L107" s="52">
        <v>2</v>
      </c>
      <c r="M107" s="52">
        <v>0</v>
      </c>
      <c r="N107" s="52">
        <v>2</v>
      </c>
      <c r="O107" s="52">
        <v>8</v>
      </c>
      <c r="P107" s="52">
        <v>5</v>
      </c>
      <c r="Q107" s="52">
        <v>3</v>
      </c>
      <c r="R107" s="52">
        <v>14</v>
      </c>
      <c r="S107" s="52">
        <v>167216</v>
      </c>
      <c r="T107" s="52">
        <v>0</v>
      </c>
      <c r="U107" s="52">
        <v>0</v>
      </c>
      <c r="V107" s="52">
        <v>0</v>
      </c>
      <c r="W107" s="52">
        <v>0</v>
      </c>
      <c r="X107" s="52">
        <v>0</v>
      </c>
      <c r="Y107" s="52">
        <v>0</v>
      </c>
      <c r="Z107" s="52">
        <v>0</v>
      </c>
      <c r="AA107" s="52">
        <v>0</v>
      </c>
      <c r="AB107" s="52">
        <v>14</v>
      </c>
      <c r="AC107" s="52">
        <v>3</v>
      </c>
      <c r="AD107" s="52">
        <v>11</v>
      </c>
      <c r="AE107" s="52">
        <v>38</v>
      </c>
      <c r="AF107" s="52">
        <v>18</v>
      </c>
      <c r="AG107" s="52">
        <v>20</v>
      </c>
      <c r="AH107" s="52">
        <v>157</v>
      </c>
      <c r="AI107" s="52">
        <v>430720</v>
      </c>
    </row>
    <row r="108" spans="1:35" ht="14.25" hidden="1" customHeight="1">
      <c r="A108" s="151"/>
      <c r="B108" s="79" t="s">
        <v>304</v>
      </c>
      <c r="C108" s="80" t="s">
        <v>305</v>
      </c>
      <c r="D108" s="52">
        <v>194</v>
      </c>
      <c r="E108" s="52">
        <v>98</v>
      </c>
      <c r="F108" s="52">
        <v>96</v>
      </c>
      <c r="G108" s="52">
        <v>216</v>
      </c>
      <c r="H108" s="52">
        <v>107</v>
      </c>
      <c r="I108" s="52">
        <v>109</v>
      </c>
      <c r="J108" s="52">
        <v>2027</v>
      </c>
      <c r="K108" s="52">
        <v>3991163</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3</v>
      </c>
      <c r="AC108" s="52">
        <v>2</v>
      </c>
      <c r="AD108" s="52">
        <v>1</v>
      </c>
      <c r="AE108" s="52">
        <v>9</v>
      </c>
      <c r="AF108" s="52">
        <v>6</v>
      </c>
      <c r="AG108" s="52">
        <v>3</v>
      </c>
      <c r="AH108" s="52">
        <v>24</v>
      </c>
      <c r="AI108" s="52">
        <v>69500</v>
      </c>
    </row>
    <row r="109" spans="1:35" ht="14.25" hidden="1" customHeight="1">
      <c r="A109" s="99" t="s">
        <v>419</v>
      </c>
      <c r="B109" s="75" t="s">
        <v>296</v>
      </c>
      <c r="C109" s="76" t="s">
        <v>298</v>
      </c>
      <c r="D109" s="70">
        <v>1711</v>
      </c>
      <c r="E109" s="70">
        <v>852</v>
      </c>
      <c r="F109" s="70">
        <v>859</v>
      </c>
      <c r="G109" s="70">
        <v>2031</v>
      </c>
      <c r="H109" s="70">
        <v>1001</v>
      </c>
      <c r="I109" s="70">
        <v>1030</v>
      </c>
      <c r="J109" s="70">
        <v>20363</v>
      </c>
      <c r="K109" s="70">
        <v>40051429</v>
      </c>
      <c r="L109" s="70">
        <v>0</v>
      </c>
      <c r="M109" s="70">
        <v>0</v>
      </c>
      <c r="N109" s="70">
        <v>0</v>
      </c>
      <c r="O109" s="70">
        <v>26</v>
      </c>
      <c r="P109" s="70">
        <v>16</v>
      </c>
      <c r="Q109" s="70">
        <v>10</v>
      </c>
      <c r="R109" s="70">
        <v>31</v>
      </c>
      <c r="S109" s="70">
        <v>530803</v>
      </c>
      <c r="T109" s="70">
        <v>0</v>
      </c>
      <c r="U109" s="70">
        <v>0</v>
      </c>
      <c r="V109" s="70">
        <v>0</v>
      </c>
      <c r="W109" s="70">
        <v>0</v>
      </c>
      <c r="X109" s="70">
        <v>0</v>
      </c>
      <c r="Y109" s="70">
        <v>0</v>
      </c>
      <c r="Z109" s="70">
        <v>0</v>
      </c>
      <c r="AA109" s="70">
        <v>0</v>
      </c>
      <c r="AB109" s="70">
        <v>237</v>
      </c>
      <c r="AC109" s="70">
        <v>111</v>
      </c>
      <c r="AD109" s="70">
        <v>126</v>
      </c>
      <c r="AE109" s="70">
        <v>1208</v>
      </c>
      <c r="AF109" s="70">
        <v>532</v>
      </c>
      <c r="AG109" s="70">
        <v>676</v>
      </c>
      <c r="AH109" s="70">
        <v>3000</v>
      </c>
      <c r="AI109" s="70">
        <v>8819995</v>
      </c>
    </row>
    <row r="110" spans="1:35" ht="14.25" hidden="1" customHeight="1">
      <c r="A110" s="150" t="s">
        <v>210</v>
      </c>
      <c r="B110" s="77" t="s">
        <v>300</v>
      </c>
      <c r="C110" s="78" t="s">
        <v>302</v>
      </c>
      <c r="D110" s="52">
        <v>1336</v>
      </c>
      <c r="E110" s="52">
        <v>669</v>
      </c>
      <c r="F110" s="52">
        <v>667</v>
      </c>
      <c r="G110" s="52">
        <v>1595</v>
      </c>
      <c r="H110" s="52">
        <v>793</v>
      </c>
      <c r="I110" s="52">
        <v>802</v>
      </c>
      <c r="J110" s="52">
        <v>16147</v>
      </c>
      <c r="K110" s="52">
        <v>31750125</v>
      </c>
      <c r="L110" s="52">
        <v>0</v>
      </c>
      <c r="M110" s="52">
        <v>0</v>
      </c>
      <c r="N110" s="52">
        <v>0</v>
      </c>
      <c r="O110" s="52">
        <v>26</v>
      </c>
      <c r="P110" s="52">
        <v>16</v>
      </c>
      <c r="Q110" s="52">
        <v>10</v>
      </c>
      <c r="R110" s="52">
        <v>31</v>
      </c>
      <c r="S110" s="52">
        <v>530803</v>
      </c>
      <c r="T110" s="52">
        <v>0</v>
      </c>
      <c r="U110" s="52">
        <v>0</v>
      </c>
      <c r="V110" s="52">
        <v>0</v>
      </c>
      <c r="W110" s="52">
        <v>0</v>
      </c>
      <c r="X110" s="52">
        <v>0</v>
      </c>
      <c r="Y110" s="52">
        <v>0</v>
      </c>
      <c r="Z110" s="52">
        <v>0</v>
      </c>
      <c r="AA110" s="52">
        <v>0</v>
      </c>
      <c r="AB110" s="52">
        <v>195</v>
      </c>
      <c r="AC110" s="52">
        <v>93</v>
      </c>
      <c r="AD110" s="52">
        <v>102</v>
      </c>
      <c r="AE110" s="52">
        <v>962</v>
      </c>
      <c r="AF110" s="52">
        <v>429</v>
      </c>
      <c r="AG110" s="52">
        <v>533</v>
      </c>
      <c r="AH110" s="52">
        <v>2354</v>
      </c>
      <c r="AI110" s="52">
        <v>6899065</v>
      </c>
    </row>
    <row r="111" spans="1:35" ht="14.25" hidden="1" customHeight="1">
      <c r="A111" s="151"/>
      <c r="B111" s="79" t="s">
        <v>304</v>
      </c>
      <c r="C111" s="80" t="s">
        <v>305</v>
      </c>
      <c r="D111" s="52">
        <v>375</v>
      </c>
      <c r="E111" s="52">
        <v>183</v>
      </c>
      <c r="F111" s="52">
        <v>192</v>
      </c>
      <c r="G111" s="52">
        <v>436</v>
      </c>
      <c r="H111" s="52">
        <v>208</v>
      </c>
      <c r="I111" s="52">
        <v>228</v>
      </c>
      <c r="J111" s="52">
        <v>4216</v>
      </c>
      <c r="K111" s="52">
        <v>8301304</v>
      </c>
      <c r="L111" s="52">
        <v>0</v>
      </c>
      <c r="M111" s="52">
        <v>0</v>
      </c>
      <c r="N111" s="52">
        <v>0</v>
      </c>
      <c r="O111" s="52">
        <v>0</v>
      </c>
      <c r="P111" s="52">
        <v>0</v>
      </c>
      <c r="Q111" s="52">
        <v>0</v>
      </c>
      <c r="R111" s="52">
        <v>0</v>
      </c>
      <c r="S111" s="52">
        <v>0</v>
      </c>
      <c r="T111" s="52">
        <v>0</v>
      </c>
      <c r="U111" s="52">
        <v>0</v>
      </c>
      <c r="V111" s="52">
        <v>0</v>
      </c>
      <c r="W111" s="52">
        <v>0</v>
      </c>
      <c r="X111" s="52">
        <v>0</v>
      </c>
      <c r="Y111" s="52">
        <v>0</v>
      </c>
      <c r="Z111" s="52">
        <v>0</v>
      </c>
      <c r="AA111" s="52">
        <v>0</v>
      </c>
      <c r="AB111" s="52">
        <v>42</v>
      </c>
      <c r="AC111" s="52">
        <v>18</v>
      </c>
      <c r="AD111" s="52">
        <v>24</v>
      </c>
      <c r="AE111" s="52">
        <v>246</v>
      </c>
      <c r="AF111" s="52">
        <v>103</v>
      </c>
      <c r="AG111" s="52">
        <v>143</v>
      </c>
      <c r="AH111" s="52">
        <v>646</v>
      </c>
      <c r="AI111" s="52">
        <v>1920930</v>
      </c>
    </row>
    <row r="112" spans="1:35" ht="14.25" hidden="1" customHeight="1">
      <c r="A112" s="99" t="s">
        <v>420</v>
      </c>
      <c r="B112" s="75" t="s">
        <v>296</v>
      </c>
      <c r="C112" s="76" t="s">
        <v>298</v>
      </c>
      <c r="D112" s="70">
        <v>1684</v>
      </c>
      <c r="E112" s="70">
        <v>812</v>
      </c>
      <c r="F112" s="70">
        <v>872</v>
      </c>
      <c r="G112" s="70">
        <v>1920</v>
      </c>
      <c r="H112" s="70">
        <v>930</v>
      </c>
      <c r="I112" s="70">
        <v>990</v>
      </c>
      <c r="J112" s="70">
        <v>18392</v>
      </c>
      <c r="K112" s="70">
        <v>36186282</v>
      </c>
      <c r="L112" s="70">
        <v>34</v>
      </c>
      <c r="M112" s="70">
        <v>20</v>
      </c>
      <c r="N112" s="70">
        <v>14</v>
      </c>
      <c r="O112" s="70">
        <v>63</v>
      </c>
      <c r="P112" s="70">
        <v>30</v>
      </c>
      <c r="Q112" s="70">
        <v>33</v>
      </c>
      <c r="R112" s="70">
        <v>738</v>
      </c>
      <c r="S112" s="70">
        <v>847290</v>
      </c>
      <c r="T112" s="70">
        <v>0</v>
      </c>
      <c r="U112" s="70">
        <v>0</v>
      </c>
      <c r="V112" s="70">
        <v>0</v>
      </c>
      <c r="W112" s="70">
        <v>0</v>
      </c>
      <c r="X112" s="70">
        <v>0</v>
      </c>
      <c r="Y112" s="70">
        <v>0</v>
      </c>
      <c r="Z112" s="70">
        <v>0</v>
      </c>
      <c r="AA112" s="70">
        <v>0</v>
      </c>
      <c r="AB112" s="70">
        <v>94</v>
      </c>
      <c r="AC112" s="70">
        <v>52</v>
      </c>
      <c r="AD112" s="70">
        <v>42</v>
      </c>
      <c r="AE112" s="70">
        <v>159</v>
      </c>
      <c r="AF112" s="70">
        <v>82</v>
      </c>
      <c r="AG112" s="70">
        <v>77</v>
      </c>
      <c r="AH112" s="70">
        <v>987</v>
      </c>
      <c r="AI112" s="70">
        <v>2961000</v>
      </c>
    </row>
    <row r="113" spans="1:35" ht="14.25" hidden="1" customHeight="1">
      <c r="A113" s="150" t="s">
        <v>211</v>
      </c>
      <c r="B113" s="77" t="s">
        <v>300</v>
      </c>
      <c r="C113" s="78" t="s">
        <v>302</v>
      </c>
      <c r="D113" s="52">
        <v>1523</v>
      </c>
      <c r="E113" s="52">
        <v>731</v>
      </c>
      <c r="F113" s="52">
        <v>792</v>
      </c>
      <c r="G113" s="52">
        <v>1737</v>
      </c>
      <c r="H113" s="52">
        <v>836</v>
      </c>
      <c r="I113" s="52">
        <v>901</v>
      </c>
      <c r="J113" s="52">
        <v>16576</v>
      </c>
      <c r="K113" s="52">
        <v>32610578</v>
      </c>
      <c r="L113" s="52">
        <v>34</v>
      </c>
      <c r="M113" s="52">
        <v>20</v>
      </c>
      <c r="N113" s="52">
        <v>14</v>
      </c>
      <c r="O113" s="52">
        <v>63</v>
      </c>
      <c r="P113" s="52">
        <v>30</v>
      </c>
      <c r="Q113" s="52">
        <v>33</v>
      </c>
      <c r="R113" s="52">
        <v>738</v>
      </c>
      <c r="S113" s="52">
        <v>847290</v>
      </c>
      <c r="T113" s="52">
        <v>0</v>
      </c>
      <c r="U113" s="52">
        <v>0</v>
      </c>
      <c r="V113" s="52">
        <v>0</v>
      </c>
      <c r="W113" s="52">
        <v>0</v>
      </c>
      <c r="X113" s="52">
        <v>0</v>
      </c>
      <c r="Y113" s="52">
        <v>0</v>
      </c>
      <c r="Z113" s="52">
        <v>0</v>
      </c>
      <c r="AA113" s="52">
        <v>0</v>
      </c>
      <c r="AB113" s="52">
        <v>94</v>
      </c>
      <c r="AC113" s="52">
        <v>52</v>
      </c>
      <c r="AD113" s="52">
        <v>42</v>
      </c>
      <c r="AE113" s="52">
        <v>155</v>
      </c>
      <c r="AF113" s="52">
        <v>80</v>
      </c>
      <c r="AG113" s="52">
        <v>75</v>
      </c>
      <c r="AH113" s="52">
        <v>983</v>
      </c>
      <c r="AI113" s="52">
        <v>2949000</v>
      </c>
    </row>
    <row r="114" spans="1:35" ht="14.25" hidden="1" customHeight="1">
      <c r="A114" s="151"/>
      <c r="B114" s="79" t="s">
        <v>304</v>
      </c>
      <c r="C114" s="80" t="s">
        <v>305</v>
      </c>
      <c r="D114" s="52">
        <v>161</v>
      </c>
      <c r="E114" s="52">
        <v>81</v>
      </c>
      <c r="F114" s="52">
        <v>80</v>
      </c>
      <c r="G114" s="52">
        <v>183</v>
      </c>
      <c r="H114" s="52">
        <v>94</v>
      </c>
      <c r="I114" s="52">
        <v>89</v>
      </c>
      <c r="J114" s="52">
        <v>1816</v>
      </c>
      <c r="K114" s="52">
        <v>3575704</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4</v>
      </c>
      <c r="AF114" s="52">
        <v>2</v>
      </c>
      <c r="AG114" s="52">
        <v>2</v>
      </c>
      <c r="AH114" s="52">
        <v>4</v>
      </c>
      <c r="AI114" s="52">
        <v>12000</v>
      </c>
    </row>
    <row r="115" spans="1:35" ht="14.25" hidden="1" customHeight="1">
      <c r="A115" s="99" t="s">
        <v>421</v>
      </c>
      <c r="B115" s="75" t="s">
        <v>296</v>
      </c>
      <c r="C115" s="76" t="s">
        <v>298</v>
      </c>
      <c r="D115" s="70">
        <v>7467</v>
      </c>
      <c r="E115" s="70">
        <v>3859</v>
      </c>
      <c r="F115" s="70">
        <v>3608</v>
      </c>
      <c r="G115" s="70">
        <v>8844</v>
      </c>
      <c r="H115" s="70">
        <v>4536</v>
      </c>
      <c r="I115" s="70">
        <v>4308</v>
      </c>
      <c r="J115" s="70">
        <v>90465</v>
      </c>
      <c r="K115" s="70">
        <v>178042887</v>
      </c>
      <c r="L115" s="70">
        <v>9</v>
      </c>
      <c r="M115" s="70">
        <v>5</v>
      </c>
      <c r="N115" s="70">
        <v>4</v>
      </c>
      <c r="O115" s="70">
        <v>74</v>
      </c>
      <c r="P115" s="70">
        <v>49</v>
      </c>
      <c r="Q115" s="70">
        <v>25</v>
      </c>
      <c r="R115" s="70">
        <v>102</v>
      </c>
      <c r="S115" s="70">
        <v>2933378</v>
      </c>
      <c r="T115" s="70">
        <v>11</v>
      </c>
      <c r="U115" s="70">
        <v>4</v>
      </c>
      <c r="V115" s="70">
        <v>7</v>
      </c>
      <c r="W115" s="70">
        <v>252</v>
      </c>
      <c r="X115" s="70">
        <v>159</v>
      </c>
      <c r="Y115" s="70">
        <v>93</v>
      </c>
      <c r="Z115" s="70">
        <v>252</v>
      </c>
      <c r="AA115" s="70">
        <v>1578376</v>
      </c>
      <c r="AB115" s="70">
        <v>130</v>
      </c>
      <c r="AC115" s="70">
        <v>67</v>
      </c>
      <c r="AD115" s="70">
        <v>63</v>
      </c>
      <c r="AE115" s="70">
        <v>330</v>
      </c>
      <c r="AF115" s="70">
        <v>178</v>
      </c>
      <c r="AG115" s="70">
        <v>152</v>
      </c>
      <c r="AH115" s="70">
        <v>1721</v>
      </c>
      <c r="AI115" s="70">
        <v>4594604</v>
      </c>
    </row>
    <row r="116" spans="1:35" ht="14.25" hidden="1" customHeight="1">
      <c r="A116" s="150" t="s">
        <v>212</v>
      </c>
      <c r="B116" s="77" t="s">
        <v>300</v>
      </c>
      <c r="C116" s="78" t="s">
        <v>302</v>
      </c>
      <c r="D116" s="52">
        <v>7293</v>
      </c>
      <c r="E116" s="52">
        <v>3773</v>
      </c>
      <c r="F116" s="52">
        <v>3520</v>
      </c>
      <c r="G116" s="52">
        <v>8623</v>
      </c>
      <c r="H116" s="52">
        <v>4423</v>
      </c>
      <c r="I116" s="52">
        <v>4200</v>
      </c>
      <c r="J116" s="52">
        <v>88175</v>
      </c>
      <c r="K116" s="52">
        <v>173537815</v>
      </c>
      <c r="L116" s="52">
        <v>9</v>
      </c>
      <c r="M116" s="52">
        <v>5</v>
      </c>
      <c r="N116" s="52">
        <v>4</v>
      </c>
      <c r="O116" s="52">
        <v>74</v>
      </c>
      <c r="P116" s="52">
        <v>49</v>
      </c>
      <c r="Q116" s="52">
        <v>25</v>
      </c>
      <c r="R116" s="52">
        <v>102</v>
      </c>
      <c r="S116" s="52">
        <v>2933378</v>
      </c>
      <c r="T116" s="52">
        <v>11</v>
      </c>
      <c r="U116" s="52">
        <v>4</v>
      </c>
      <c r="V116" s="52">
        <v>7</v>
      </c>
      <c r="W116" s="52">
        <v>252</v>
      </c>
      <c r="X116" s="52">
        <v>159</v>
      </c>
      <c r="Y116" s="52">
        <v>93</v>
      </c>
      <c r="Z116" s="52">
        <v>252</v>
      </c>
      <c r="AA116" s="52">
        <v>1578376</v>
      </c>
      <c r="AB116" s="52">
        <v>121</v>
      </c>
      <c r="AC116" s="52">
        <v>60</v>
      </c>
      <c r="AD116" s="52">
        <v>61</v>
      </c>
      <c r="AE116" s="52">
        <v>317</v>
      </c>
      <c r="AF116" s="52">
        <v>168</v>
      </c>
      <c r="AG116" s="52">
        <v>149</v>
      </c>
      <c r="AH116" s="52">
        <v>1651</v>
      </c>
      <c r="AI116" s="52">
        <v>4398387</v>
      </c>
    </row>
    <row r="117" spans="1:35" ht="14.25" hidden="1" customHeight="1">
      <c r="A117" s="151"/>
      <c r="B117" s="79" t="s">
        <v>304</v>
      </c>
      <c r="C117" s="80" t="s">
        <v>305</v>
      </c>
      <c r="D117" s="52">
        <v>174</v>
      </c>
      <c r="E117" s="52">
        <v>86</v>
      </c>
      <c r="F117" s="52">
        <v>88</v>
      </c>
      <c r="G117" s="52">
        <v>221</v>
      </c>
      <c r="H117" s="52">
        <v>113</v>
      </c>
      <c r="I117" s="52">
        <v>108</v>
      </c>
      <c r="J117" s="52">
        <v>2290</v>
      </c>
      <c r="K117" s="52">
        <v>4505072</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52">
        <v>9</v>
      </c>
      <c r="AC117" s="52">
        <v>7</v>
      </c>
      <c r="AD117" s="52">
        <v>2</v>
      </c>
      <c r="AE117" s="52">
        <v>13</v>
      </c>
      <c r="AF117" s="52">
        <v>10</v>
      </c>
      <c r="AG117" s="52">
        <v>3</v>
      </c>
      <c r="AH117" s="52">
        <v>70</v>
      </c>
      <c r="AI117" s="52">
        <v>196217</v>
      </c>
    </row>
    <row r="118" spans="1:35" ht="14.25" hidden="1" customHeight="1">
      <c r="A118" s="99" t="s">
        <v>422</v>
      </c>
      <c r="B118" s="75" t="s">
        <v>296</v>
      </c>
      <c r="C118" s="76" t="s">
        <v>298</v>
      </c>
      <c r="D118" s="70">
        <v>1314</v>
      </c>
      <c r="E118" s="70">
        <v>673</v>
      </c>
      <c r="F118" s="70">
        <v>641</v>
      </c>
      <c r="G118" s="70">
        <v>1371</v>
      </c>
      <c r="H118" s="70">
        <v>699</v>
      </c>
      <c r="I118" s="70">
        <v>672</v>
      </c>
      <c r="J118" s="70">
        <v>15270</v>
      </c>
      <c r="K118" s="70">
        <v>30065027</v>
      </c>
      <c r="L118" s="70">
        <v>0</v>
      </c>
      <c r="M118" s="70">
        <v>0</v>
      </c>
      <c r="N118" s="70">
        <v>0</v>
      </c>
      <c r="O118" s="70">
        <v>15</v>
      </c>
      <c r="P118" s="70">
        <v>11</v>
      </c>
      <c r="Q118" s="70">
        <v>4</v>
      </c>
      <c r="R118" s="70">
        <v>15</v>
      </c>
      <c r="S118" s="70">
        <v>547658</v>
      </c>
      <c r="T118" s="70">
        <v>0</v>
      </c>
      <c r="U118" s="70">
        <v>0</v>
      </c>
      <c r="V118" s="70">
        <v>0</v>
      </c>
      <c r="W118" s="70">
        <v>0</v>
      </c>
      <c r="X118" s="70">
        <v>0</v>
      </c>
      <c r="Y118" s="70">
        <v>0</v>
      </c>
      <c r="Z118" s="70">
        <v>0</v>
      </c>
      <c r="AA118" s="70">
        <v>0</v>
      </c>
      <c r="AB118" s="70">
        <v>2</v>
      </c>
      <c r="AC118" s="70">
        <v>0</v>
      </c>
      <c r="AD118" s="70">
        <v>2</v>
      </c>
      <c r="AE118" s="70">
        <v>20</v>
      </c>
      <c r="AF118" s="70">
        <v>7</v>
      </c>
      <c r="AG118" s="70">
        <v>13</v>
      </c>
      <c r="AH118" s="70">
        <v>69</v>
      </c>
      <c r="AI118" s="70">
        <v>207000</v>
      </c>
    </row>
    <row r="119" spans="1:35" ht="14.25" hidden="1" customHeight="1">
      <c r="A119" s="150" t="s">
        <v>213</v>
      </c>
      <c r="B119" s="77" t="s">
        <v>300</v>
      </c>
      <c r="C119" s="78" t="s">
        <v>302</v>
      </c>
      <c r="D119" s="52">
        <v>1199</v>
      </c>
      <c r="E119" s="52">
        <v>617</v>
      </c>
      <c r="F119" s="52">
        <v>582</v>
      </c>
      <c r="G119" s="52">
        <v>1256</v>
      </c>
      <c r="H119" s="52">
        <v>643</v>
      </c>
      <c r="I119" s="52">
        <v>613</v>
      </c>
      <c r="J119" s="52">
        <v>14010</v>
      </c>
      <c r="K119" s="52">
        <v>27587087</v>
      </c>
      <c r="L119" s="52">
        <v>0</v>
      </c>
      <c r="M119" s="52">
        <v>0</v>
      </c>
      <c r="N119" s="52">
        <v>0</v>
      </c>
      <c r="O119" s="52">
        <v>15</v>
      </c>
      <c r="P119" s="52">
        <v>11</v>
      </c>
      <c r="Q119" s="52">
        <v>4</v>
      </c>
      <c r="R119" s="52">
        <v>15</v>
      </c>
      <c r="S119" s="52">
        <v>547658</v>
      </c>
      <c r="T119" s="52">
        <v>0</v>
      </c>
      <c r="U119" s="52">
        <v>0</v>
      </c>
      <c r="V119" s="52">
        <v>0</v>
      </c>
      <c r="W119" s="52">
        <v>0</v>
      </c>
      <c r="X119" s="52">
        <v>0</v>
      </c>
      <c r="Y119" s="52">
        <v>0</v>
      </c>
      <c r="Z119" s="52">
        <v>0</v>
      </c>
      <c r="AA119" s="52">
        <v>0</v>
      </c>
      <c r="AB119" s="52">
        <v>2</v>
      </c>
      <c r="AC119" s="52">
        <v>0</v>
      </c>
      <c r="AD119" s="52">
        <v>2</v>
      </c>
      <c r="AE119" s="52">
        <v>17</v>
      </c>
      <c r="AF119" s="52">
        <v>7</v>
      </c>
      <c r="AG119" s="52">
        <v>10</v>
      </c>
      <c r="AH119" s="52">
        <v>60</v>
      </c>
      <c r="AI119" s="52">
        <v>180000</v>
      </c>
    </row>
    <row r="120" spans="1:35" ht="14.25" hidden="1" customHeight="1">
      <c r="A120" s="151"/>
      <c r="B120" s="79" t="s">
        <v>304</v>
      </c>
      <c r="C120" s="80" t="s">
        <v>305</v>
      </c>
      <c r="D120" s="52">
        <v>115</v>
      </c>
      <c r="E120" s="52">
        <v>56</v>
      </c>
      <c r="F120" s="52">
        <v>59</v>
      </c>
      <c r="G120" s="52">
        <v>115</v>
      </c>
      <c r="H120" s="52">
        <v>56</v>
      </c>
      <c r="I120" s="52">
        <v>59</v>
      </c>
      <c r="J120" s="52">
        <v>1260</v>
      </c>
      <c r="K120" s="52">
        <v>2477940</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52">
        <v>0</v>
      </c>
      <c r="AC120" s="52">
        <v>0</v>
      </c>
      <c r="AD120" s="52">
        <v>0</v>
      </c>
      <c r="AE120" s="52">
        <v>3</v>
      </c>
      <c r="AF120" s="52">
        <v>0</v>
      </c>
      <c r="AG120" s="52">
        <v>3</v>
      </c>
      <c r="AH120" s="52">
        <v>9</v>
      </c>
      <c r="AI120" s="52">
        <v>27000</v>
      </c>
    </row>
    <row r="121" spans="1:35" ht="14.25" hidden="1" customHeight="1">
      <c r="A121" s="99" t="s">
        <v>423</v>
      </c>
      <c r="B121" s="75" t="s">
        <v>296</v>
      </c>
      <c r="C121" s="76" t="s">
        <v>298</v>
      </c>
      <c r="D121" s="70">
        <v>3387</v>
      </c>
      <c r="E121" s="70">
        <v>1770</v>
      </c>
      <c r="F121" s="70">
        <v>1617</v>
      </c>
      <c r="G121" s="70">
        <v>3885</v>
      </c>
      <c r="H121" s="70">
        <v>2005</v>
      </c>
      <c r="I121" s="70">
        <v>1880</v>
      </c>
      <c r="J121" s="70">
        <v>39032</v>
      </c>
      <c r="K121" s="70">
        <v>76854008</v>
      </c>
      <c r="L121" s="70">
        <v>2</v>
      </c>
      <c r="M121" s="70">
        <v>2</v>
      </c>
      <c r="N121" s="70">
        <v>0</v>
      </c>
      <c r="O121" s="70">
        <v>379</v>
      </c>
      <c r="P121" s="70">
        <v>209</v>
      </c>
      <c r="Q121" s="70">
        <v>170</v>
      </c>
      <c r="R121" s="70">
        <v>379</v>
      </c>
      <c r="S121" s="70">
        <v>4488348</v>
      </c>
      <c r="T121" s="70">
        <v>4</v>
      </c>
      <c r="U121" s="70">
        <v>3</v>
      </c>
      <c r="V121" s="70">
        <v>1</v>
      </c>
      <c r="W121" s="70">
        <v>13</v>
      </c>
      <c r="X121" s="70">
        <v>10</v>
      </c>
      <c r="Y121" s="70">
        <v>3</v>
      </c>
      <c r="Z121" s="70">
        <v>55</v>
      </c>
      <c r="AA121" s="70">
        <v>188000</v>
      </c>
      <c r="AB121" s="70">
        <v>66</v>
      </c>
      <c r="AC121" s="70">
        <v>38</v>
      </c>
      <c r="AD121" s="70">
        <v>28</v>
      </c>
      <c r="AE121" s="70">
        <v>267</v>
      </c>
      <c r="AF121" s="70">
        <v>142</v>
      </c>
      <c r="AG121" s="70">
        <v>125</v>
      </c>
      <c r="AH121" s="70">
        <v>1201</v>
      </c>
      <c r="AI121" s="70">
        <v>3603000</v>
      </c>
    </row>
    <row r="122" spans="1:35" ht="14.25" hidden="1" customHeight="1">
      <c r="A122" s="150" t="s">
        <v>214</v>
      </c>
      <c r="B122" s="77" t="s">
        <v>300</v>
      </c>
      <c r="C122" s="78" t="s">
        <v>302</v>
      </c>
      <c r="D122" s="52">
        <v>3346</v>
      </c>
      <c r="E122" s="52">
        <v>1750</v>
      </c>
      <c r="F122" s="52">
        <v>1596</v>
      </c>
      <c r="G122" s="52">
        <v>3827</v>
      </c>
      <c r="H122" s="52">
        <v>1978</v>
      </c>
      <c r="I122" s="52">
        <v>1849</v>
      </c>
      <c r="J122" s="52">
        <v>38622</v>
      </c>
      <c r="K122" s="52">
        <v>76046718</v>
      </c>
      <c r="L122" s="52">
        <v>2</v>
      </c>
      <c r="M122" s="52">
        <v>2</v>
      </c>
      <c r="N122" s="52">
        <v>0</v>
      </c>
      <c r="O122" s="52">
        <v>379</v>
      </c>
      <c r="P122" s="52">
        <v>209</v>
      </c>
      <c r="Q122" s="52">
        <v>170</v>
      </c>
      <c r="R122" s="52">
        <v>379</v>
      </c>
      <c r="S122" s="52">
        <v>4488348</v>
      </c>
      <c r="T122" s="52">
        <v>4</v>
      </c>
      <c r="U122" s="52">
        <v>3</v>
      </c>
      <c r="V122" s="52">
        <v>1</v>
      </c>
      <c r="W122" s="52">
        <v>13</v>
      </c>
      <c r="X122" s="52">
        <v>10</v>
      </c>
      <c r="Y122" s="52">
        <v>3</v>
      </c>
      <c r="Z122" s="52">
        <v>55</v>
      </c>
      <c r="AA122" s="52">
        <v>188000</v>
      </c>
      <c r="AB122" s="52">
        <v>66</v>
      </c>
      <c r="AC122" s="52">
        <v>38</v>
      </c>
      <c r="AD122" s="52">
        <v>28</v>
      </c>
      <c r="AE122" s="52">
        <v>265</v>
      </c>
      <c r="AF122" s="52">
        <v>141</v>
      </c>
      <c r="AG122" s="52">
        <v>124</v>
      </c>
      <c r="AH122" s="52">
        <v>1185</v>
      </c>
      <c r="AI122" s="52">
        <v>3555000</v>
      </c>
    </row>
    <row r="123" spans="1:35" ht="14.25" hidden="1" customHeight="1">
      <c r="A123" s="151"/>
      <c r="B123" s="79" t="s">
        <v>304</v>
      </c>
      <c r="C123" s="80" t="s">
        <v>305</v>
      </c>
      <c r="D123" s="52">
        <v>41</v>
      </c>
      <c r="E123" s="52">
        <v>20</v>
      </c>
      <c r="F123" s="52">
        <v>21</v>
      </c>
      <c r="G123" s="52">
        <v>58</v>
      </c>
      <c r="H123" s="52">
        <v>27</v>
      </c>
      <c r="I123" s="52">
        <v>31</v>
      </c>
      <c r="J123" s="52">
        <v>410</v>
      </c>
      <c r="K123" s="52">
        <v>807290</v>
      </c>
      <c r="L123" s="52">
        <v>0</v>
      </c>
      <c r="M123" s="52">
        <v>0</v>
      </c>
      <c r="N123" s="52">
        <v>0</v>
      </c>
      <c r="O123" s="52">
        <v>0</v>
      </c>
      <c r="P123" s="52">
        <v>0</v>
      </c>
      <c r="Q123" s="52">
        <v>0</v>
      </c>
      <c r="R123" s="52">
        <v>0</v>
      </c>
      <c r="S123" s="52">
        <v>0</v>
      </c>
      <c r="T123" s="52">
        <v>0</v>
      </c>
      <c r="U123" s="52">
        <v>0</v>
      </c>
      <c r="V123" s="52">
        <v>0</v>
      </c>
      <c r="W123" s="52">
        <v>0</v>
      </c>
      <c r="X123" s="52">
        <v>0</v>
      </c>
      <c r="Y123" s="52">
        <v>0</v>
      </c>
      <c r="Z123" s="52">
        <v>0</v>
      </c>
      <c r="AA123" s="52">
        <v>0</v>
      </c>
      <c r="AB123" s="52">
        <v>0</v>
      </c>
      <c r="AC123" s="52">
        <v>0</v>
      </c>
      <c r="AD123" s="52">
        <v>0</v>
      </c>
      <c r="AE123" s="52">
        <v>2</v>
      </c>
      <c r="AF123" s="52">
        <v>1</v>
      </c>
      <c r="AG123" s="52">
        <v>1</v>
      </c>
      <c r="AH123" s="52">
        <v>16</v>
      </c>
      <c r="AI123" s="52">
        <v>48000</v>
      </c>
    </row>
    <row r="124" spans="1:35" ht="14.25" hidden="1" customHeight="1">
      <c r="A124" s="99" t="s">
        <v>424</v>
      </c>
      <c r="B124" s="75" t="s">
        <v>296</v>
      </c>
      <c r="C124" s="76" t="s">
        <v>298</v>
      </c>
      <c r="D124" s="70">
        <v>3694</v>
      </c>
      <c r="E124" s="70">
        <v>1831</v>
      </c>
      <c r="F124" s="70">
        <v>1863</v>
      </c>
      <c r="G124" s="70">
        <v>4261</v>
      </c>
      <c r="H124" s="70">
        <v>2136</v>
      </c>
      <c r="I124" s="70">
        <v>2125</v>
      </c>
      <c r="J124" s="70">
        <v>43538</v>
      </c>
      <c r="K124" s="70">
        <v>85722384</v>
      </c>
      <c r="L124" s="70">
        <v>10</v>
      </c>
      <c r="M124" s="70">
        <v>5</v>
      </c>
      <c r="N124" s="70">
        <v>5</v>
      </c>
      <c r="O124" s="70">
        <v>19</v>
      </c>
      <c r="P124" s="70">
        <v>9</v>
      </c>
      <c r="Q124" s="70">
        <v>10</v>
      </c>
      <c r="R124" s="70">
        <v>20</v>
      </c>
      <c r="S124" s="70">
        <v>369999</v>
      </c>
      <c r="T124" s="70">
        <v>3</v>
      </c>
      <c r="U124" s="70">
        <v>2</v>
      </c>
      <c r="V124" s="70">
        <v>1</v>
      </c>
      <c r="W124" s="70">
        <v>7</v>
      </c>
      <c r="X124" s="70">
        <v>2</v>
      </c>
      <c r="Y124" s="70">
        <v>5</v>
      </c>
      <c r="Z124" s="70">
        <v>24</v>
      </c>
      <c r="AA124" s="70">
        <v>138000</v>
      </c>
      <c r="AB124" s="70">
        <v>69</v>
      </c>
      <c r="AC124" s="70">
        <v>44</v>
      </c>
      <c r="AD124" s="70">
        <v>25</v>
      </c>
      <c r="AE124" s="70">
        <v>246</v>
      </c>
      <c r="AF124" s="70">
        <v>142</v>
      </c>
      <c r="AG124" s="70">
        <v>104</v>
      </c>
      <c r="AH124" s="70">
        <v>795</v>
      </c>
      <c r="AI124" s="70">
        <v>2385000</v>
      </c>
    </row>
    <row r="125" spans="1:35" ht="14.25" hidden="1" customHeight="1">
      <c r="A125" s="150" t="s">
        <v>215</v>
      </c>
      <c r="B125" s="77" t="s">
        <v>300</v>
      </c>
      <c r="C125" s="78" t="s">
        <v>302</v>
      </c>
      <c r="D125" s="52">
        <v>3610</v>
      </c>
      <c r="E125" s="52">
        <v>1792</v>
      </c>
      <c r="F125" s="52">
        <v>1818</v>
      </c>
      <c r="G125" s="52">
        <v>4167</v>
      </c>
      <c r="H125" s="52">
        <v>2091</v>
      </c>
      <c r="I125" s="52">
        <v>2076</v>
      </c>
      <c r="J125" s="52">
        <v>42535</v>
      </c>
      <c r="K125" s="52">
        <v>83747477</v>
      </c>
      <c r="L125" s="52">
        <v>10</v>
      </c>
      <c r="M125" s="52">
        <v>5</v>
      </c>
      <c r="N125" s="52">
        <v>5</v>
      </c>
      <c r="O125" s="52">
        <v>19</v>
      </c>
      <c r="P125" s="52">
        <v>9</v>
      </c>
      <c r="Q125" s="52">
        <v>10</v>
      </c>
      <c r="R125" s="52">
        <v>20</v>
      </c>
      <c r="S125" s="52">
        <v>369999</v>
      </c>
      <c r="T125" s="52">
        <v>3</v>
      </c>
      <c r="U125" s="52">
        <v>2</v>
      </c>
      <c r="V125" s="52">
        <v>1</v>
      </c>
      <c r="W125" s="52">
        <v>7</v>
      </c>
      <c r="X125" s="52">
        <v>2</v>
      </c>
      <c r="Y125" s="52">
        <v>5</v>
      </c>
      <c r="Z125" s="52">
        <v>24</v>
      </c>
      <c r="AA125" s="52">
        <v>138000</v>
      </c>
      <c r="AB125" s="52">
        <v>63</v>
      </c>
      <c r="AC125" s="52">
        <v>39</v>
      </c>
      <c r="AD125" s="52">
        <v>24</v>
      </c>
      <c r="AE125" s="52">
        <v>233</v>
      </c>
      <c r="AF125" s="52">
        <v>131</v>
      </c>
      <c r="AG125" s="52">
        <v>102</v>
      </c>
      <c r="AH125" s="52">
        <v>765</v>
      </c>
      <c r="AI125" s="52">
        <v>2295000</v>
      </c>
    </row>
    <row r="126" spans="1:35" ht="14.25" hidden="1" customHeight="1">
      <c r="A126" s="151"/>
      <c r="B126" s="79" t="s">
        <v>304</v>
      </c>
      <c r="C126" s="80" t="s">
        <v>305</v>
      </c>
      <c r="D126" s="52">
        <v>84</v>
      </c>
      <c r="E126" s="52">
        <v>39</v>
      </c>
      <c r="F126" s="52">
        <v>45</v>
      </c>
      <c r="G126" s="52">
        <v>94</v>
      </c>
      <c r="H126" s="52">
        <v>45</v>
      </c>
      <c r="I126" s="52">
        <v>49</v>
      </c>
      <c r="J126" s="52">
        <v>1003</v>
      </c>
      <c r="K126" s="52">
        <v>1974907</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6</v>
      </c>
      <c r="AC126" s="52">
        <v>5</v>
      </c>
      <c r="AD126" s="52">
        <v>1</v>
      </c>
      <c r="AE126" s="52">
        <v>13</v>
      </c>
      <c r="AF126" s="52">
        <v>11</v>
      </c>
      <c r="AG126" s="52">
        <v>2</v>
      </c>
      <c r="AH126" s="52">
        <v>30</v>
      </c>
      <c r="AI126" s="52">
        <v>90000</v>
      </c>
    </row>
    <row r="127" spans="1:35" ht="14.25" hidden="1" customHeight="1">
      <c r="A127" s="99" t="s">
        <v>425</v>
      </c>
      <c r="B127" s="75" t="s">
        <v>296</v>
      </c>
      <c r="C127" s="76" t="s">
        <v>298</v>
      </c>
      <c r="D127" s="70">
        <v>4508</v>
      </c>
      <c r="E127" s="70">
        <v>2312</v>
      </c>
      <c r="F127" s="70">
        <v>2196</v>
      </c>
      <c r="G127" s="70">
        <v>5422</v>
      </c>
      <c r="H127" s="70">
        <v>2771</v>
      </c>
      <c r="I127" s="70">
        <v>2651</v>
      </c>
      <c r="J127" s="70">
        <v>55228</v>
      </c>
      <c r="K127" s="70">
        <v>103953502</v>
      </c>
      <c r="L127" s="70">
        <v>4</v>
      </c>
      <c r="M127" s="70">
        <v>3</v>
      </c>
      <c r="N127" s="70">
        <v>1</v>
      </c>
      <c r="O127" s="70">
        <v>24</v>
      </c>
      <c r="P127" s="70">
        <v>15</v>
      </c>
      <c r="Q127" s="70">
        <v>9</v>
      </c>
      <c r="R127" s="70">
        <v>28</v>
      </c>
      <c r="S127" s="70">
        <v>1445574</v>
      </c>
      <c r="T127" s="70">
        <v>15</v>
      </c>
      <c r="U127" s="70">
        <v>8</v>
      </c>
      <c r="V127" s="70">
        <v>7</v>
      </c>
      <c r="W127" s="70">
        <v>22</v>
      </c>
      <c r="X127" s="70">
        <v>11</v>
      </c>
      <c r="Y127" s="70">
        <v>11</v>
      </c>
      <c r="Z127" s="70">
        <v>23</v>
      </c>
      <c r="AA127" s="70">
        <v>23200</v>
      </c>
      <c r="AB127" s="70">
        <v>17</v>
      </c>
      <c r="AC127" s="70">
        <v>11</v>
      </c>
      <c r="AD127" s="70">
        <v>6</v>
      </c>
      <c r="AE127" s="70">
        <v>68</v>
      </c>
      <c r="AF127" s="70">
        <v>38</v>
      </c>
      <c r="AG127" s="70">
        <v>30</v>
      </c>
      <c r="AH127" s="70">
        <v>202</v>
      </c>
      <c r="AI127" s="70">
        <v>606000</v>
      </c>
    </row>
    <row r="128" spans="1:35" ht="14.25" hidden="1" customHeight="1">
      <c r="A128" s="150" t="s">
        <v>216</v>
      </c>
      <c r="B128" s="77" t="s">
        <v>300</v>
      </c>
      <c r="C128" s="78" t="s">
        <v>302</v>
      </c>
      <c r="D128" s="52">
        <v>3769</v>
      </c>
      <c r="E128" s="52">
        <v>1933</v>
      </c>
      <c r="F128" s="52">
        <v>1836</v>
      </c>
      <c r="G128" s="52">
        <v>4573</v>
      </c>
      <c r="H128" s="52">
        <v>2331</v>
      </c>
      <c r="I128" s="52">
        <v>2242</v>
      </c>
      <c r="J128" s="52">
        <v>46792</v>
      </c>
      <c r="K128" s="52">
        <v>87397305</v>
      </c>
      <c r="L128" s="52">
        <v>4</v>
      </c>
      <c r="M128" s="52">
        <v>3</v>
      </c>
      <c r="N128" s="52">
        <v>1</v>
      </c>
      <c r="O128" s="52">
        <v>24</v>
      </c>
      <c r="P128" s="52">
        <v>15</v>
      </c>
      <c r="Q128" s="52">
        <v>9</v>
      </c>
      <c r="R128" s="52">
        <v>28</v>
      </c>
      <c r="S128" s="52">
        <v>1445574</v>
      </c>
      <c r="T128" s="52">
        <v>15</v>
      </c>
      <c r="U128" s="52">
        <v>8</v>
      </c>
      <c r="V128" s="52">
        <v>7</v>
      </c>
      <c r="W128" s="52">
        <v>22</v>
      </c>
      <c r="X128" s="52">
        <v>11</v>
      </c>
      <c r="Y128" s="52">
        <v>11</v>
      </c>
      <c r="Z128" s="52">
        <v>23</v>
      </c>
      <c r="AA128" s="52">
        <v>23200</v>
      </c>
      <c r="AB128" s="52">
        <v>16</v>
      </c>
      <c r="AC128" s="52">
        <v>10</v>
      </c>
      <c r="AD128" s="52">
        <v>6</v>
      </c>
      <c r="AE128" s="52">
        <v>56</v>
      </c>
      <c r="AF128" s="52">
        <v>30</v>
      </c>
      <c r="AG128" s="52">
        <v>26</v>
      </c>
      <c r="AH128" s="52">
        <v>166</v>
      </c>
      <c r="AI128" s="52">
        <v>498000</v>
      </c>
    </row>
    <row r="129" spans="1:35" ht="14.25" hidden="1" customHeight="1">
      <c r="A129" s="151"/>
      <c r="B129" s="79" t="s">
        <v>304</v>
      </c>
      <c r="C129" s="80" t="s">
        <v>305</v>
      </c>
      <c r="D129" s="52">
        <v>739</v>
      </c>
      <c r="E129" s="52">
        <v>379</v>
      </c>
      <c r="F129" s="52">
        <v>360</v>
      </c>
      <c r="G129" s="52">
        <v>849</v>
      </c>
      <c r="H129" s="52">
        <v>440</v>
      </c>
      <c r="I129" s="52">
        <v>409</v>
      </c>
      <c r="J129" s="52">
        <v>8436</v>
      </c>
      <c r="K129" s="52">
        <v>16556197</v>
      </c>
      <c r="L129" s="52">
        <v>0</v>
      </c>
      <c r="M129" s="52">
        <v>0</v>
      </c>
      <c r="N129" s="52">
        <v>0</v>
      </c>
      <c r="O129" s="52">
        <v>0</v>
      </c>
      <c r="P129" s="52">
        <v>0</v>
      </c>
      <c r="Q129" s="52">
        <v>0</v>
      </c>
      <c r="R129" s="52">
        <v>0</v>
      </c>
      <c r="S129" s="52">
        <v>0</v>
      </c>
      <c r="T129" s="52">
        <v>0</v>
      </c>
      <c r="U129" s="52">
        <v>0</v>
      </c>
      <c r="V129" s="52">
        <v>0</v>
      </c>
      <c r="W129" s="52">
        <v>0</v>
      </c>
      <c r="X129" s="52">
        <v>0</v>
      </c>
      <c r="Y129" s="52">
        <v>0</v>
      </c>
      <c r="Z129" s="52">
        <v>0</v>
      </c>
      <c r="AA129" s="52">
        <v>0</v>
      </c>
      <c r="AB129" s="52">
        <v>1</v>
      </c>
      <c r="AC129" s="52">
        <v>1</v>
      </c>
      <c r="AD129" s="52">
        <v>0</v>
      </c>
      <c r="AE129" s="52">
        <v>12</v>
      </c>
      <c r="AF129" s="52">
        <v>8</v>
      </c>
      <c r="AG129" s="52">
        <v>4</v>
      </c>
      <c r="AH129" s="52">
        <v>36</v>
      </c>
      <c r="AI129" s="52">
        <v>108000</v>
      </c>
    </row>
    <row r="130" spans="1:35" ht="14.25" hidden="1" customHeight="1">
      <c r="A130" s="99" t="s">
        <v>426</v>
      </c>
      <c r="B130" s="75" t="s">
        <v>296</v>
      </c>
      <c r="C130" s="76" t="s">
        <v>298</v>
      </c>
      <c r="D130" s="70">
        <v>2135</v>
      </c>
      <c r="E130" s="70">
        <v>1098</v>
      </c>
      <c r="F130" s="70">
        <v>1037</v>
      </c>
      <c r="G130" s="70">
        <v>8369</v>
      </c>
      <c r="H130" s="70">
        <v>4305</v>
      </c>
      <c r="I130" s="70">
        <v>4064</v>
      </c>
      <c r="J130" s="70">
        <v>26046</v>
      </c>
      <c r="K130" s="70">
        <v>56702142</v>
      </c>
      <c r="L130" s="70">
        <v>15</v>
      </c>
      <c r="M130" s="70">
        <v>8</v>
      </c>
      <c r="N130" s="70">
        <v>7</v>
      </c>
      <c r="O130" s="70">
        <v>30</v>
      </c>
      <c r="P130" s="70">
        <v>14</v>
      </c>
      <c r="Q130" s="70">
        <v>16</v>
      </c>
      <c r="R130" s="70">
        <v>38</v>
      </c>
      <c r="S130" s="70">
        <v>809627</v>
      </c>
      <c r="T130" s="70">
        <v>0</v>
      </c>
      <c r="U130" s="70">
        <v>0</v>
      </c>
      <c r="V130" s="70">
        <v>0</v>
      </c>
      <c r="W130" s="70">
        <v>0</v>
      </c>
      <c r="X130" s="70">
        <v>0</v>
      </c>
      <c r="Y130" s="70">
        <v>0</v>
      </c>
      <c r="Z130" s="70">
        <v>0</v>
      </c>
      <c r="AA130" s="70">
        <v>0</v>
      </c>
      <c r="AB130" s="70">
        <v>122</v>
      </c>
      <c r="AC130" s="70">
        <v>64</v>
      </c>
      <c r="AD130" s="70">
        <v>58</v>
      </c>
      <c r="AE130" s="70">
        <v>269</v>
      </c>
      <c r="AF130" s="70">
        <v>136</v>
      </c>
      <c r="AG130" s="70">
        <v>133</v>
      </c>
      <c r="AH130" s="70">
        <v>1297</v>
      </c>
      <c r="AI130" s="70">
        <v>3846915</v>
      </c>
    </row>
    <row r="131" spans="1:35" ht="14.25" hidden="1" customHeight="1">
      <c r="A131" s="150" t="s">
        <v>217</v>
      </c>
      <c r="B131" s="77" t="s">
        <v>300</v>
      </c>
      <c r="C131" s="78" t="s">
        <v>302</v>
      </c>
      <c r="D131" s="52">
        <v>866</v>
      </c>
      <c r="E131" s="52">
        <v>431</v>
      </c>
      <c r="F131" s="52">
        <v>435</v>
      </c>
      <c r="G131" s="52">
        <v>3433</v>
      </c>
      <c r="H131" s="52">
        <v>1719</v>
      </c>
      <c r="I131" s="52">
        <v>1714</v>
      </c>
      <c r="J131" s="52">
        <v>10706</v>
      </c>
      <c r="K131" s="52">
        <v>23306962</v>
      </c>
      <c r="L131" s="52">
        <v>3</v>
      </c>
      <c r="M131" s="52">
        <v>3</v>
      </c>
      <c r="N131" s="52">
        <v>0</v>
      </c>
      <c r="O131" s="52">
        <v>6</v>
      </c>
      <c r="P131" s="52">
        <v>4</v>
      </c>
      <c r="Q131" s="52">
        <v>2</v>
      </c>
      <c r="R131" s="52">
        <v>9</v>
      </c>
      <c r="S131" s="52">
        <v>197608</v>
      </c>
      <c r="T131" s="52">
        <v>0</v>
      </c>
      <c r="U131" s="52">
        <v>0</v>
      </c>
      <c r="V131" s="52">
        <v>0</v>
      </c>
      <c r="W131" s="52">
        <v>0</v>
      </c>
      <c r="X131" s="52">
        <v>0</v>
      </c>
      <c r="Y131" s="52">
        <v>0</v>
      </c>
      <c r="Z131" s="52">
        <v>0</v>
      </c>
      <c r="AA131" s="52">
        <v>0</v>
      </c>
      <c r="AB131" s="52">
        <v>44</v>
      </c>
      <c r="AC131" s="52">
        <v>26</v>
      </c>
      <c r="AD131" s="52">
        <v>18</v>
      </c>
      <c r="AE131" s="52">
        <v>91</v>
      </c>
      <c r="AF131" s="52">
        <v>48</v>
      </c>
      <c r="AG131" s="52">
        <v>43</v>
      </c>
      <c r="AH131" s="52">
        <v>471</v>
      </c>
      <c r="AI131" s="52">
        <v>1419000</v>
      </c>
    </row>
    <row r="132" spans="1:35" ht="14.25" hidden="1" customHeight="1">
      <c r="A132" s="151"/>
      <c r="B132" s="79" t="s">
        <v>304</v>
      </c>
      <c r="C132" s="80" t="s">
        <v>305</v>
      </c>
      <c r="D132" s="52">
        <v>1269</v>
      </c>
      <c r="E132" s="52">
        <v>667</v>
      </c>
      <c r="F132" s="52">
        <v>602</v>
      </c>
      <c r="G132" s="52">
        <v>4936</v>
      </c>
      <c r="H132" s="52">
        <v>2586</v>
      </c>
      <c r="I132" s="52">
        <v>2350</v>
      </c>
      <c r="J132" s="52">
        <v>15340</v>
      </c>
      <c r="K132" s="52">
        <v>33395180</v>
      </c>
      <c r="L132" s="52">
        <v>12</v>
      </c>
      <c r="M132" s="52">
        <v>5</v>
      </c>
      <c r="N132" s="52">
        <v>7</v>
      </c>
      <c r="O132" s="52">
        <v>24</v>
      </c>
      <c r="P132" s="52">
        <v>10</v>
      </c>
      <c r="Q132" s="52">
        <v>14</v>
      </c>
      <c r="R132" s="52">
        <v>29</v>
      </c>
      <c r="S132" s="52">
        <v>612019</v>
      </c>
      <c r="T132" s="52">
        <v>0</v>
      </c>
      <c r="U132" s="52">
        <v>0</v>
      </c>
      <c r="V132" s="52">
        <v>0</v>
      </c>
      <c r="W132" s="52">
        <v>0</v>
      </c>
      <c r="X132" s="52">
        <v>0</v>
      </c>
      <c r="Y132" s="52">
        <v>0</v>
      </c>
      <c r="Z132" s="52">
        <v>0</v>
      </c>
      <c r="AA132" s="52">
        <v>0</v>
      </c>
      <c r="AB132" s="52">
        <v>78</v>
      </c>
      <c r="AC132" s="52">
        <v>38</v>
      </c>
      <c r="AD132" s="52">
        <v>40</v>
      </c>
      <c r="AE132" s="52">
        <v>178</v>
      </c>
      <c r="AF132" s="52">
        <v>88</v>
      </c>
      <c r="AG132" s="52">
        <v>90</v>
      </c>
      <c r="AH132" s="52">
        <v>826</v>
      </c>
      <c r="AI132" s="52">
        <v>2427915</v>
      </c>
    </row>
    <row r="133" spans="1:35" ht="14.25" hidden="1" customHeight="1">
      <c r="A133" s="99" t="s">
        <v>427</v>
      </c>
      <c r="B133" s="75" t="s">
        <v>296</v>
      </c>
      <c r="C133" s="76" t="s">
        <v>298</v>
      </c>
      <c r="D133" s="70">
        <v>2922</v>
      </c>
      <c r="E133" s="70">
        <v>1560</v>
      </c>
      <c r="F133" s="70">
        <v>1362</v>
      </c>
      <c r="G133" s="70">
        <v>3839</v>
      </c>
      <c r="H133" s="70">
        <v>2030</v>
      </c>
      <c r="I133" s="70">
        <v>1809</v>
      </c>
      <c r="J133" s="70">
        <v>35165</v>
      </c>
      <c r="K133" s="70">
        <v>76554205</v>
      </c>
      <c r="L133" s="70">
        <v>5</v>
      </c>
      <c r="M133" s="70">
        <v>5</v>
      </c>
      <c r="N133" s="70">
        <v>0</v>
      </c>
      <c r="O133" s="70">
        <v>36</v>
      </c>
      <c r="P133" s="70">
        <v>22</v>
      </c>
      <c r="Q133" s="70">
        <v>14</v>
      </c>
      <c r="R133" s="70">
        <v>37</v>
      </c>
      <c r="S133" s="70">
        <v>728520</v>
      </c>
      <c r="T133" s="70">
        <v>2</v>
      </c>
      <c r="U133" s="70">
        <v>2</v>
      </c>
      <c r="V133" s="70">
        <v>0</v>
      </c>
      <c r="W133" s="70">
        <v>7</v>
      </c>
      <c r="X133" s="70">
        <v>6</v>
      </c>
      <c r="Y133" s="70">
        <v>1</v>
      </c>
      <c r="Z133" s="70">
        <v>20</v>
      </c>
      <c r="AA133" s="70">
        <v>89000</v>
      </c>
      <c r="AB133" s="70">
        <v>147</v>
      </c>
      <c r="AC133" s="70">
        <v>76</v>
      </c>
      <c r="AD133" s="70">
        <v>71</v>
      </c>
      <c r="AE133" s="70">
        <v>1325</v>
      </c>
      <c r="AF133" s="70">
        <v>662</v>
      </c>
      <c r="AG133" s="70">
        <v>663</v>
      </c>
      <c r="AH133" s="70">
        <v>1720</v>
      </c>
      <c r="AI133" s="70">
        <v>4967543</v>
      </c>
    </row>
    <row r="134" spans="1:35" ht="14.25" hidden="1" customHeight="1">
      <c r="A134" s="150" t="s">
        <v>218</v>
      </c>
      <c r="B134" s="77" t="s">
        <v>300</v>
      </c>
      <c r="C134" s="78" t="s">
        <v>302</v>
      </c>
      <c r="D134" s="52">
        <v>1381</v>
      </c>
      <c r="E134" s="52">
        <v>729</v>
      </c>
      <c r="F134" s="52">
        <v>652</v>
      </c>
      <c r="G134" s="52">
        <v>1947</v>
      </c>
      <c r="H134" s="52">
        <v>1019</v>
      </c>
      <c r="I134" s="52">
        <v>928</v>
      </c>
      <c r="J134" s="52">
        <v>16775</v>
      </c>
      <c r="K134" s="52">
        <v>36519175</v>
      </c>
      <c r="L134" s="52">
        <v>3</v>
      </c>
      <c r="M134" s="52">
        <v>3</v>
      </c>
      <c r="N134" s="52">
        <v>0</v>
      </c>
      <c r="O134" s="52">
        <v>19</v>
      </c>
      <c r="P134" s="52">
        <v>11</v>
      </c>
      <c r="Q134" s="52">
        <v>8</v>
      </c>
      <c r="R134" s="52">
        <v>20</v>
      </c>
      <c r="S134" s="52">
        <v>236332</v>
      </c>
      <c r="T134" s="52">
        <v>1</v>
      </c>
      <c r="U134" s="52">
        <v>1</v>
      </c>
      <c r="V134" s="52">
        <v>0</v>
      </c>
      <c r="W134" s="52">
        <v>1</v>
      </c>
      <c r="X134" s="52">
        <v>1</v>
      </c>
      <c r="Y134" s="52">
        <v>0</v>
      </c>
      <c r="Z134" s="52">
        <v>1</v>
      </c>
      <c r="AA134" s="52">
        <v>3000</v>
      </c>
      <c r="AB134" s="52">
        <v>78</v>
      </c>
      <c r="AC134" s="52">
        <v>36</v>
      </c>
      <c r="AD134" s="52">
        <v>42</v>
      </c>
      <c r="AE134" s="52">
        <v>485</v>
      </c>
      <c r="AF134" s="52">
        <v>247</v>
      </c>
      <c r="AG134" s="52">
        <v>238</v>
      </c>
      <c r="AH134" s="52">
        <v>750</v>
      </c>
      <c r="AI134" s="52">
        <v>2235000</v>
      </c>
    </row>
    <row r="135" spans="1:35" ht="14.25" hidden="1" customHeight="1">
      <c r="A135" s="151"/>
      <c r="B135" s="79" t="s">
        <v>304</v>
      </c>
      <c r="C135" s="80" t="s">
        <v>305</v>
      </c>
      <c r="D135" s="52">
        <v>1541</v>
      </c>
      <c r="E135" s="52">
        <v>831</v>
      </c>
      <c r="F135" s="52">
        <v>710</v>
      </c>
      <c r="G135" s="52">
        <v>1892</v>
      </c>
      <c r="H135" s="52">
        <v>1011</v>
      </c>
      <c r="I135" s="52">
        <v>881</v>
      </c>
      <c r="J135" s="52">
        <v>18390</v>
      </c>
      <c r="K135" s="52">
        <v>40035030</v>
      </c>
      <c r="L135" s="52">
        <v>2</v>
      </c>
      <c r="M135" s="52">
        <v>2</v>
      </c>
      <c r="N135" s="52">
        <v>0</v>
      </c>
      <c r="O135" s="52">
        <v>17</v>
      </c>
      <c r="P135" s="52">
        <v>11</v>
      </c>
      <c r="Q135" s="52">
        <v>6</v>
      </c>
      <c r="R135" s="52">
        <v>17</v>
      </c>
      <c r="S135" s="52">
        <v>492188</v>
      </c>
      <c r="T135" s="52">
        <v>1</v>
      </c>
      <c r="U135" s="52">
        <v>1</v>
      </c>
      <c r="V135" s="52">
        <v>0</v>
      </c>
      <c r="W135" s="52">
        <v>6</v>
      </c>
      <c r="X135" s="52">
        <v>5</v>
      </c>
      <c r="Y135" s="52">
        <v>1</v>
      </c>
      <c r="Z135" s="52">
        <v>19</v>
      </c>
      <c r="AA135" s="52">
        <v>86000</v>
      </c>
      <c r="AB135" s="52">
        <v>69</v>
      </c>
      <c r="AC135" s="52">
        <v>40</v>
      </c>
      <c r="AD135" s="52">
        <v>29</v>
      </c>
      <c r="AE135" s="52">
        <v>840</v>
      </c>
      <c r="AF135" s="52">
        <v>415</v>
      </c>
      <c r="AG135" s="52">
        <v>425</v>
      </c>
      <c r="AH135" s="52">
        <v>970</v>
      </c>
      <c r="AI135" s="52">
        <v>2732543</v>
      </c>
    </row>
    <row r="136" spans="1:35" ht="14.25" hidden="1" customHeight="1">
      <c r="A136" s="99" t="s">
        <v>428</v>
      </c>
      <c r="B136" s="75" t="s">
        <v>296</v>
      </c>
      <c r="C136" s="76" t="s">
        <v>298</v>
      </c>
      <c r="D136" s="70">
        <v>197</v>
      </c>
      <c r="E136" s="70">
        <v>101</v>
      </c>
      <c r="F136" s="70">
        <v>96</v>
      </c>
      <c r="G136" s="70">
        <v>639</v>
      </c>
      <c r="H136" s="70">
        <v>327</v>
      </c>
      <c r="I136" s="70">
        <v>312</v>
      </c>
      <c r="J136" s="70">
        <v>2465</v>
      </c>
      <c r="K136" s="70">
        <v>4829957</v>
      </c>
      <c r="L136" s="70">
        <v>2</v>
      </c>
      <c r="M136" s="70">
        <v>1</v>
      </c>
      <c r="N136" s="70">
        <v>1</v>
      </c>
      <c r="O136" s="70">
        <v>37</v>
      </c>
      <c r="P136" s="70">
        <v>20</v>
      </c>
      <c r="Q136" s="70">
        <v>17</v>
      </c>
      <c r="R136" s="70">
        <v>37</v>
      </c>
      <c r="S136" s="70">
        <v>327435</v>
      </c>
      <c r="T136" s="70">
        <v>0</v>
      </c>
      <c r="U136" s="70">
        <v>0</v>
      </c>
      <c r="V136" s="70">
        <v>0</v>
      </c>
      <c r="W136" s="70">
        <v>0</v>
      </c>
      <c r="X136" s="70">
        <v>0</v>
      </c>
      <c r="Y136" s="70">
        <v>0</v>
      </c>
      <c r="Z136" s="70">
        <v>0</v>
      </c>
      <c r="AA136" s="70">
        <v>0</v>
      </c>
      <c r="AB136" s="70">
        <v>4</v>
      </c>
      <c r="AC136" s="70">
        <v>2</v>
      </c>
      <c r="AD136" s="70">
        <v>2</v>
      </c>
      <c r="AE136" s="70">
        <v>10</v>
      </c>
      <c r="AF136" s="70">
        <v>6</v>
      </c>
      <c r="AG136" s="70">
        <v>4</v>
      </c>
      <c r="AH136" s="70">
        <v>37</v>
      </c>
      <c r="AI136" s="70">
        <v>111000</v>
      </c>
    </row>
    <row r="137" spans="1:35" ht="14.25" hidden="1" customHeight="1">
      <c r="A137" s="150" t="s">
        <v>219</v>
      </c>
      <c r="B137" s="77" t="s">
        <v>300</v>
      </c>
      <c r="C137" s="78" t="s">
        <v>302</v>
      </c>
      <c r="D137" s="52">
        <v>193</v>
      </c>
      <c r="E137" s="52">
        <v>100</v>
      </c>
      <c r="F137" s="52">
        <v>93</v>
      </c>
      <c r="G137" s="52">
        <v>627</v>
      </c>
      <c r="H137" s="52">
        <v>324</v>
      </c>
      <c r="I137" s="52">
        <v>303</v>
      </c>
      <c r="J137" s="52">
        <v>2417</v>
      </c>
      <c r="K137" s="52">
        <v>4735445</v>
      </c>
      <c r="L137" s="52">
        <v>2</v>
      </c>
      <c r="M137" s="52">
        <v>1</v>
      </c>
      <c r="N137" s="52">
        <v>1</v>
      </c>
      <c r="O137" s="52">
        <v>37</v>
      </c>
      <c r="P137" s="52">
        <v>20</v>
      </c>
      <c r="Q137" s="52">
        <v>17</v>
      </c>
      <c r="R137" s="52">
        <v>37</v>
      </c>
      <c r="S137" s="52">
        <v>327435</v>
      </c>
      <c r="T137" s="52">
        <v>0</v>
      </c>
      <c r="U137" s="52">
        <v>0</v>
      </c>
      <c r="V137" s="52">
        <v>0</v>
      </c>
      <c r="W137" s="52">
        <v>0</v>
      </c>
      <c r="X137" s="52">
        <v>0</v>
      </c>
      <c r="Y137" s="52">
        <v>0</v>
      </c>
      <c r="Z137" s="52">
        <v>0</v>
      </c>
      <c r="AA137" s="52">
        <v>0</v>
      </c>
      <c r="AB137" s="52">
        <v>4</v>
      </c>
      <c r="AC137" s="52">
        <v>2</v>
      </c>
      <c r="AD137" s="52">
        <v>2</v>
      </c>
      <c r="AE137" s="52">
        <v>10</v>
      </c>
      <c r="AF137" s="52">
        <v>6</v>
      </c>
      <c r="AG137" s="52">
        <v>4</v>
      </c>
      <c r="AH137" s="52">
        <v>37</v>
      </c>
      <c r="AI137" s="52">
        <v>111000</v>
      </c>
    </row>
    <row r="138" spans="1:35" ht="14.25" hidden="1" customHeight="1">
      <c r="A138" s="151"/>
      <c r="B138" s="79" t="s">
        <v>304</v>
      </c>
      <c r="C138" s="80" t="s">
        <v>305</v>
      </c>
      <c r="D138" s="52">
        <v>4</v>
      </c>
      <c r="E138" s="52">
        <v>1</v>
      </c>
      <c r="F138" s="52">
        <v>3</v>
      </c>
      <c r="G138" s="52">
        <v>12</v>
      </c>
      <c r="H138" s="52">
        <v>3</v>
      </c>
      <c r="I138" s="52">
        <v>9</v>
      </c>
      <c r="J138" s="52">
        <v>48</v>
      </c>
      <c r="K138" s="52">
        <v>94512</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52">
        <v>0</v>
      </c>
      <c r="AC138" s="52">
        <v>0</v>
      </c>
      <c r="AD138" s="52">
        <v>0</v>
      </c>
      <c r="AE138" s="52">
        <v>0</v>
      </c>
      <c r="AF138" s="52">
        <v>0</v>
      </c>
      <c r="AG138" s="52">
        <v>0</v>
      </c>
      <c r="AH138" s="52">
        <v>0</v>
      </c>
      <c r="AI138" s="52">
        <v>0</v>
      </c>
    </row>
    <row r="139" spans="1:35" ht="14.25" hidden="1" customHeight="1">
      <c r="A139" s="99" t="s">
        <v>429</v>
      </c>
      <c r="B139" s="75" t="s">
        <v>296</v>
      </c>
      <c r="C139" s="76" t="s">
        <v>298</v>
      </c>
      <c r="D139" s="70">
        <v>1842</v>
      </c>
      <c r="E139" s="70">
        <v>931</v>
      </c>
      <c r="F139" s="70">
        <v>911</v>
      </c>
      <c r="G139" s="70">
        <v>2107</v>
      </c>
      <c r="H139" s="70">
        <v>1061</v>
      </c>
      <c r="I139" s="70">
        <v>1046</v>
      </c>
      <c r="J139" s="70">
        <v>21399</v>
      </c>
      <c r="K139" s="70">
        <v>42042088</v>
      </c>
      <c r="L139" s="70">
        <v>1</v>
      </c>
      <c r="M139" s="70">
        <v>0</v>
      </c>
      <c r="N139" s="70">
        <v>1</v>
      </c>
      <c r="O139" s="70">
        <v>13</v>
      </c>
      <c r="P139" s="70">
        <v>6</v>
      </c>
      <c r="Q139" s="70">
        <v>7</v>
      </c>
      <c r="R139" s="70">
        <v>15</v>
      </c>
      <c r="S139" s="70">
        <v>318185</v>
      </c>
      <c r="T139" s="70">
        <v>0</v>
      </c>
      <c r="U139" s="70">
        <v>0</v>
      </c>
      <c r="V139" s="70">
        <v>0</v>
      </c>
      <c r="W139" s="70">
        <v>0</v>
      </c>
      <c r="X139" s="70">
        <v>0</v>
      </c>
      <c r="Y139" s="70">
        <v>0</v>
      </c>
      <c r="Z139" s="70">
        <v>0</v>
      </c>
      <c r="AA139" s="70">
        <v>0</v>
      </c>
      <c r="AB139" s="70">
        <v>36</v>
      </c>
      <c r="AC139" s="70">
        <v>22</v>
      </c>
      <c r="AD139" s="70">
        <v>14</v>
      </c>
      <c r="AE139" s="70">
        <v>76</v>
      </c>
      <c r="AF139" s="70">
        <v>46</v>
      </c>
      <c r="AG139" s="70">
        <v>30</v>
      </c>
      <c r="AH139" s="70">
        <v>235</v>
      </c>
      <c r="AI139" s="70">
        <v>606971</v>
      </c>
    </row>
    <row r="140" spans="1:35" ht="14.25" hidden="1" customHeight="1">
      <c r="A140" s="150" t="s">
        <v>220</v>
      </c>
      <c r="B140" s="77" t="s">
        <v>300</v>
      </c>
      <c r="C140" s="78" t="s">
        <v>302</v>
      </c>
      <c r="D140" s="52">
        <v>1698</v>
      </c>
      <c r="E140" s="52">
        <v>849</v>
      </c>
      <c r="F140" s="52">
        <v>849</v>
      </c>
      <c r="G140" s="52">
        <v>1952</v>
      </c>
      <c r="H140" s="52">
        <v>979</v>
      </c>
      <c r="I140" s="52">
        <v>973</v>
      </c>
      <c r="J140" s="52">
        <v>19803</v>
      </c>
      <c r="K140" s="52">
        <v>38899564</v>
      </c>
      <c r="L140" s="52">
        <v>1</v>
      </c>
      <c r="M140" s="52">
        <v>0</v>
      </c>
      <c r="N140" s="52">
        <v>1</v>
      </c>
      <c r="O140" s="52">
        <v>12</v>
      </c>
      <c r="P140" s="52">
        <v>6</v>
      </c>
      <c r="Q140" s="52">
        <v>6</v>
      </c>
      <c r="R140" s="52">
        <v>14</v>
      </c>
      <c r="S140" s="52">
        <v>311326</v>
      </c>
      <c r="T140" s="52">
        <v>0</v>
      </c>
      <c r="U140" s="52">
        <v>0</v>
      </c>
      <c r="V140" s="52">
        <v>0</v>
      </c>
      <c r="W140" s="52">
        <v>0</v>
      </c>
      <c r="X140" s="52">
        <v>0</v>
      </c>
      <c r="Y140" s="52">
        <v>0</v>
      </c>
      <c r="Z140" s="52">
        <v>0</v>
      </c>
      <c r="AA140" s="52">
        <v>0</v>
      </c>
      <c r="AB140" s="52">
        <v>35</v>
      </c>
      <c r="AC140" s="52">
        <v>21</v>
      </c>
      <c r="AD140" s="52">
        <v>14</v>
      </c>
      <c r="AE140" s="52">
        <v>59</v>
      </c>
      <c r="AF140" s="52">
        <v>32</v>
      </c>
      <c r="AG140" s="52">
        <v>27</v>
      </c>
      <c r="AH140" s="52">
        <v>183</v>
      </c>
      <c r="AI140" s="52">
        <v>471361</v>
      </c>
    </row>
    <row r="141" spans="1:35" ht="14.25" hidden="1" customHeight="1">
      <c r="A141" s="151"/>
      <c r="B141" s="79" t="s">
        <v>304</v>
      </c>
      <c r="C141" s="80" t="s">
        <v>305</v>
      </c>
      <c r="D141" s="52">
        <v>144</v>
      </c>
      <c r="E141" s="52">
        <v>82</v>
      </c>
      <c r="F141" s="52">
        <v>62</v>
      </c>
      <c r="G141" s="52">
        <v>155</v>
      </c>
      <c r="H141" s="52">
        <v>82</v>
      </c>
      <c r="I141" s="52">
        <v>73</v>
      </c>
      <c r="J141" s="52">
        <v>1596</v>
      </c>
      <c r="K141" s="52">
        <v>3142524</v>
      </c>
      <c r="L141" s="52">
        <v>0</v>
      </c>
      <c r="M141" s="52">
        <v>0</v>
      </c>
      <c r="N141" s="52">
        <v>0</v>
      </c>
      <c r="O141" s="52">
        <v>1</v>
      </c>
      <c r="P141" s="52">
        <v>0</v>
      </c>
      <c r="Q141" s="52">
        <v>1</v>
      </c>
      <c r="R141" s="52">
        <v>1</v>
      </c>
      <c r="S141" s="52">
        <v>6859</v>
      </c>
      <c r="T141" s="52">
        <v>0</v>
      </c>
      <c r="U141" s="52">
        <v>0</v>
      </c>
      <c r="V141" s="52">
        <v>0</v>
      </c>
      <c r="W141" s="52">
        <v>0</v>
      </c>
      <c r="X141" s="52">
        <v>0</v>
      </c>
      <c r="Y141" s="52">
        <v>0</v>
      </c>
      <c r="Z141" s="52">
        <v>0</v>
      </c>
      <c r="AA141" s="52">
        <v>0</v>
      </c>
      <c r="AB141" s="52">
        <v>1</v>
      </c>
      <c r="AC141" s="52">
        <v>1</v>
      </c>
      <c r="AD141" s="52">
        <v>0</v>
      </c>
      <c r="AE141" s="52">
        <v>17</v>
      </c>
      <c r="AF141" s="52">
        <v>14</v>
      </c>
      <c r="AG141" s="52">
        <v>3</v>
      </c>
      <c r="AH141" s="52">
        <v>52</v>
      </c>
      <c r="AI141" s="52">
        <v>135610</v>
      </c>
    </row>
    <row r="142" spans="1:35" ht="14.25" hidden="1" customHeight="1">
      <c r="A142" s="99" t="s">
        <v>430</v>
      </c>
      <c r="B142" s="75" t="s">
        <v>296</v>
      </c>
      <c r="C142" s="76" t="s">
        <v>298</v>
      </c>
      <c r="D142" s="70">
        <v>855</v>
      </c>
      <c r="E142" s="70">
        <v>412</v>
      </c>
      <c r="F142" s="70">
        <v>443</v>
      </c>
      <c r="G142" s="70">
        <v>1058</v>
      </c>
      <c r="H142" s="70">
        <v>516</v>
      </c>
      <c r="I142" s="70">
        <v>542</v>
      </c>
      <c r="J142" s="70">
        <v>10339</v>
      </c>
      <c r="K142" s="70">
        <v>20306297</v>
      </c>
      <c r="L142" s="70">
        <v>2</v>
      </c>
      <c r="M142" s="70">
        <v>1</v>
      </c>
      <c r="N142" s="70">
        <v>1</v>
      </c>
      <c r="O142" s="70">
        <v>7</v>
      </c>
      <c r="P142" s="70">
        <v>2</v>
      </c>
      <c r="Q142" s="70">
        <v>5</v>
      </c>
      <c r="R142" s="70">
        <v>8</v>
      </c>
      <c r="S142" s="70">
        <v>390881</v>
      </c>
      <c r="T142" s="70">
        <v>8</v>
      </c>
      <c r="U142" s="70">
        <v>6</v>
      </c>
      <c r="V142" s="70">
        <v>2</v>
      </c>
      <c r="W142" s="70">
        <v>18</v>
      </c>
      <c r="X142" s="70">
        <v>14</v>
      </c>
      <c r="Y142" s="70">
        <v>4</v>
      </c>
      <c r="Z142" s="70">
        <v>100</v>
      </c>
      <c r="AA142" s="70">
        <v>521500</v>
      </c>
      <c r="AB142" s="70">
        <v>9</v>
      </c>
      <c r="AC142" s="70">
        <v>2</v>
      </c>
      <c r="AD142" s="70">
        <v>7</v>
      </c>
      <c r="AE142" s="70">
        <v>59</v>
      </c>
      <c r="AF142" s="70">
        <v>28</v>
      </c>
      <c r="AG142" s="70">
        <v>31</v>
      </c>
      <c r="AH142" s="70">
        <v>349</v>
      </c>
      <c r="AI142" s="70">
        <v>958166</v>
      </c>
    </row>
    <row r="143" spans="1:35" ht="14.25" hidden="1" customHeight="1">
      <c r="A143" s="150" t="s">
        <v>221</v>
      </c>
      <c r="B143" s="77" t="s">
        <v>300</v>
      </c>
      <c r="C143" s="78" t="s">
        <v>302</v>
      </c>
      <c r="D143" s="52">
        <v>785</v>
      </c>
      <c r="E143" s="52">
        <v>380</v>
      </c>
      <c r="F143" s="52">
        <v>405</v>
      </c>
      <c r="G143" s="52">
        <v>963</v>
      </c>
      <c r="H143" s="52">
        <v>467</v>
      </c>
      <c r="I143" s="52">
        <v>496</v>
      </c>
      <c r="J143" s="52">
        <v>9505</v>
      </c>
      <c r="K143" s="52">
        <v>18664151</v>
      </c>
      <c r="L143" s="52">
        <v>2</v>
      </c>
      <c r="M143" s="52">
        <v>1</v>
      </c>
      <c r="N143" s="52">
        <v>1</v>
      </c>
      <c r="O143" s="52">
        <v>7</v>
      </c>
      <c r="P143" s="52">
        <v>2</v>
      </c>
      <c r="Q143" s="52">
        <v>5</v>
      </c>
      <c r="R143" s="52">
        <v>8</v>
      </c>
      <c r="S143" s="52">
        <v>390881</v>
      </c>
      <c r="T143" s="52">
        <v>8</v>
      </c>
      <c r="U143" s="52">
        <v>6</v>
      </c>
      <c r="V143" s="52">
        <v>2</v>
      </c>
      <c r="W143" s="52">
        <v>18</v>
      </c>
      <c r="X143" s="52">
        <v>14</v>
      </c>
      <c r="Y143" s="52">
        <v>4</v>
      </c>
      <c r="Z143" s="52">
        <v>100</v>
      </c>
      <c r="AA143" s="52">
        <v>521500</v>
      </c>
      <c r="AB143" s="52">
        <v>8</v>
      </c>
      <c r="AC143" s="52">
        <v>2</v>
      </c>
      <c r="AD143" s="52">
        <v>6</v>
      </c>
      <c r="AE143" s="52">
        <v>47</v>
      </c>
      <c r="AF143" s="52">
        <v>23</v>
      </c>
      <c r="AG143" s="52">
        <v>24</v>
      </c>
      <c r="AH143" s="52">
        <v>280</v>
      </c>
      <c r="AI143" s="52">
        <v>815846</v>
      </c>
    </row>
    <row r="144" spans="1:35" ht="14.25" hidden="1" customHeight="1">
      <c r="A144" s="151"/>
      <c r="B144" s="79" t="s">
        <v>304</v>
      </c>
      <c r="C144" s="80" t="s">
        <v>305</v>
      </c>
      <c r="D144" s="52">
        <v>70</v>
      </c>
      <c r="E144" s="52">
        <v>32</v>
      </c>
      <c r="F144" s="52">
        <v>38</v>
      </c>
      <c r="G144" s="52">
        <v>95</v>
      </c>
      <c r="H144" s="52">
        <v>49</v>
      </c>
      <c r="I144" s="52">
        <v>46</v>
      </c>
      <c r="J144" s="52">
        <v>834</v>
      </c>
      <c r="K144" s="52">
        <v>1642146</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1</v>
      </c>
      <c r="AC144" s="52">
        <v>0</v>
      </c>
      <c r="AD144" s="52">
        <v>1</v>
      </c>
      <c r="AE144" s="52">
        <v>12</v>
      </c>
      <c r="AF144" s="52">
        <v>5</v>
      </c>
      <c r="AG144" s="52">
        <v>7</v>
      </c>
      <c r="AH144" s="52">
        <v>69</v>
      </c>
      <c r="AI144" s="52">
        <v>142320</v>
      </c>
    </row>
    <row r="145" spans="1:35" ht="14.25" hidden="1" customHeight="1">
      <c r="A145" s="99" t="s">
        <v>431</v>
      </c>
      <c r="B145" s="75" t="s">
        <v>296</v>
      </c>
      <c r="C145" s="76" t="s">
        <v>298</v>
      </c>
      <c r="D145" s="70">
        <v>1769</v>
      </c>
      <c r="E145" s="70">
        <v>909</v>
      </c>
      <c r="F145" s="70">
        <v>860</v>
      </c>
      <c r="G145" s="70">
        <v>2001</v>
      </c>
      <c r="H145" s="70">
        <v>1023</v>
      </c>
      <c r="I145" s="70">
        <v>978</v>
      </c>
      <c r="J145" s="70">
        <v>20737</v>
      </c>
      <c r="K145" s="70">
        <v>40831153</v>
      </c>
      <c r="L145" s="70">
        <v>18</v>
      </c>
      <c r="M145" s="70">
        <v>15</v>
      </c>
      <c r="N145" s="70">
        <v>3</v>
      </c>
      <c r="O145" s="70">
        <v>40</v>
      </c>
      <c r="P145" s="70">
        <v>27</v>
      </c>
      <c r="Q145" s="70">
        <v>13</v>
      </c>
      <c r="R145" s="70">
        <v>80</v>
      </c>
      <c r="S145" s="70">
        <v>1918032</v>
      </c>
      <c r="T145" s="70">
        <v>2</v>
      </c>
      <c r="U145" s="70">
        <v>1</v>
      </c>
      <c r="V145" s="70">
        <v>1</v>
      </c>
      <c r="W145" s="70">
        <v>3</v>
      </c>
      <c r="X145" s="70">
        <v>2</v>
      </c>
      <c r="Y145" s="70">
        <v>1</v>
      </c>
      <c r="Z145" s="70">
        <v>124</v>
      </c>
      <c r="AA145" s="70">
        <v>49600</v>
      </c>
      <c r="AB145" s="70">
        <v>54</v>
      </c>
      <c r="AC145" s="70">
        <v>32</v>
      </c>
      <c r="AD145" s="70">
        <v>22</v>
      </c>
      <c r="AE145" s="70">
        <v>54</v>
      </c>
      <c r="AF145" s="70">
        <v>32</v>
      </c>
      <c r="AG145" s="70">
        <v>22</v>
      </c>
      <c r="AH145" s="70">
        <v>373</v>
      </c>
      <c r="AI145" s="70">
        <v>999441</v>
      </c>
    </row>
    <row r="146" spans="1:35" ht="14.25" hidden="1" customHeight="1">
      <c r="A146" s="150" t="s">
        <v>222</v>
      </c>
      <c r="B146" s="77" t="s">
        <v>300</v>
      </c>
      <c r="C146" s="78" t="s">
        <v>302</v>
      </c>
      <c r="D146" s="52">
        <v>1743</v>
      </c>
      <c r="E146" s="52">
        <v>892</v>
      </c>
      <c r="F146" s="52">
        <v>851</v>
      </c>
      <c r="G146" s="52">
        <v>1971</v>
      </c>
      <c r="H146" s="52">
        <v>1006</v>
      </c>
      <c r="I146" s="52">
        <v>965</v>
      </c>
      <c r="J146" s="52">
        <v>20426</v>
      </c>
      <c r="K146" s="52">
        <v>40218794</v>
      </c>
      <c r="L146" s="52">
        <v>18</v>
      </c>
      <c r="M146" s="52">
        <v>15</v>
      </c>
      <c r="N146" s="52">
        <v>3</v>
      </c>
      <c r="O146" s="52">
        <v>40</v>
      </c>
      <c r="P146" s="52">
        <v>27</v>
      </c>
      <c r="Q146" s="52">
        <v>13</v>
      </c>
      <c r="R146" s="52">
        <v>80</v>
      </c>
      <c r="S146" s="52">
        <v>1918032</v>
      </c>
      <c r="T146" s="52">
        <v>2</v>
      </c>
      <c r="U146" s="52">
        <v>1</v>
      </c>
      <c r="V146" s="52">
        <v>1</v>
      </c>
      <c r="W146" s="52">
        <v>3</v>
      </c>
      <c r="X146" s="52">
        <v>2</v>
      </c>
      <c r="Y146" s="52">
        <v>1</v>
      </c>
      <c r="Z146" s="52">
        <v>124</v>
      </c>
      <c r="AA146" s="52">
        <v>49600</v>
      </c>
      <c r="AB146" s="52">
        <v>54</v>
      </c>
      <c r="AC146" s="52">
        <v>32</v>
      </c>
      <c r="AD146" s="52">
        <v>22</v>
      </c>
      <c r="AE146" s="52">
        <v>54</v>
      </c>
      <c r="AF146" s="52">
        <v>32</v>
      </c>
      <c r="AG146" s="52">
        <v>22</v>
      </c>
      <c r="AH146" s="52">
        <v>373</v>
      </c>
      <c r="AI146" s="52">
        <v>999441</v>
      </c>
    </row>
    <row r="147" spans="1:35" ht="14.25" hidden="1" customHeight="1">
      <c r="A147" s="151"/>
      <c r="B147" s="79" t="s">
        <v>304</v>
      </c>
      <c r="C147" s="80" t="s">
        <v>305</v>
      </c>
      <c r="D147" s="52">
        <v>26</v>
      </c>
      <c r="E147" s="52">
        <v>17</v>
      </c>
      <c r="F147" s="52">
        <v>9</v>
      </c>
      <c r="G147" s="52">
        <v>30</v>
      </c>
      <c r="H147" s="52">
        <v>17</v>
      </c>
      <c r="I147" s="52">
        <v>13</v>
      </c>
      <c r="J147" s="52">
        <v>311</v>
      </c>
      <c r="K147" s="52">
        <v>612359</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row>
    <row r="148" spans="1:35" ht="14.25" hidden="1" customHeight="1">
      <c r="A148" s="99" t="s">
        <v>432</v>
      </c>
      <c r="B148" s="75" t="s">
        <v>296</v>
      </c>
      <c r="C148" s="76" t="s">
        <v>298</v>
      </c>
      <c r="D148" s="70">
        <v>303</v>
      </c>
      <c r="E148" s="70">
        <v>141</v>
      </c>
      <c r="F148" s="70">
        <v>162</v>
      </c>
      <c r="G148" s="70">
        <v>1280</v>
      </c>
      <c r="H148" s="70">
        <v>606</v>
      </c>
      <c r="I148" s="70">
        <v>674</v>
      </c>
      <c r="J148" s="70">
        <v>3486</v>
      </c>
      <c r="K148" s="70">
        <v>6863934</v>
      </c>
      <c r="L148" s="70">
        <v>7</v>
      </c>
      <c r="M148" s="70">
        <v>4</v>
      </c>
      <c r="N148" s="70">
        <v>3</v>
      </c>
      <c r="O148" s="70">
        <v>31</v>
      </c>
      <c r="P148" s="70">
        <v>16</v>
      </c>
      <c r="Q148" s="70">
        <v>15</v>
      </c>
      <c r="R148" s="70">
        <v>50</v>
      </c>
      <c r="S148" s="70">
        <v>2355340</v>
      </c>
      <c r="T148" s="70">
        <v>0</v>
      </c>
      <c r="U148" s="70">
        <v>0</v>
      </c>
      <c r="V148" s="70">
        <v>0</v>
      </c>
      <c r="W148" s="70">
        <v>0</v>
      </c>
      <c r="X148" s="70">
        <v>0</v>
      </c>
      <c r="Y148" s="70">
        <v>0</v>
      </c>
      <c r="Z148" s="70">
        <v>0</v>
      </c>
      <c r="AA148" s="70">
        <v>0</v>
      </c>
      <c r="AB148" s="70">
        <v>22</v>
      </c>
      <c r="AC148" s="70">
        <v>9</v>
      </c>
      <c r="AD148" s="70">
        <v>13</v>
      </c>
      <c r="AE148" s="70">
        <v>80</v>
      </c>
      <c r="AF148" s="70">
        <v>33</v>
      </c>
      <c r="AG148" s="70">
        <v>47</v>
      </c>
      <c r="AH148" s="70">
        <v>221</v>
      </c>
      <c r="AI148" s="70">
        <v>663000</v>
      </c>
    </row>
    <row r="149" spans="1:35" ht="14.25" hidden="1" customHeight="1">
      <c r="A149" s="150" t="s">
        <v>224</v>
      </c>
      <c r="B149" s="77" t="s">
        <v>300</v>
      </c>
      <c r="C149" s="78" t="s">
        <v>302</v>
      </c>
      <c r="D149" s="52">
        <v>280</v>
      </c>
      <c r="E149" s="52">
        <v>134</v>
      </c>
      <c r="F149" s="52">
        <v>146</v>
      </c>
      <c r="G149" s="52">
        <v>1182</v>
      </c>
      <c r="H149" s="52">
        <v>577</v>
      </c>
      <c r="I149" s="52">
        <v>605</v>
      </c>
      <c r="J149" s="52">
        <v>3197</v>
      </c>
      <c r="K149" s="52">
        <v>6294893</v>
      </c>
      <c r="L149" s="52">
        <v>7</v>
      </c>
      <c r="M149" s="52">
        <v>4</v>
      </c>
      <c r="N149" s="52">
        <v>3</v>
      </c>
      <c r="O149" s="52">
        <v>31</v>
      </c>
      <c r="P149" s="52">
        <v>16</v>
      </c>
      <c r="Q149" s="52">
        <v>15</v>
      </c>
      <c r="R149" s="52">
        <v>50</v>
      </c>
      <c r="S149" s="52">
        <v>2355340</v>
      </c>
      <c r="T149" s="52">
        <v>0</v>
      </c>
      <c r="U149" s="52">
        <v>0</v>
      </c>
      <c r="V149" s="52">
        <v>0</v>
      </c>
      <c r="W149" s="52">
        <v>0</v>
      </c>
      <c r="X149" s="52">
        <v>0</v>
      </c>
      <c r="Y149" s="52">
        <v>0</v>
      </c>
      <c r="Z149" s="52">
        <v>0</v>
      </c>
      <c r="AA149" s="52">
        <v>0</v>
      </c>
      <c r="AB149" s="52">
        <v>22</v>
      </c>
      <c r="AC149" s="52">
        <v>9</v>
      </c>
      <c r="AD149" s="52">
        <v>13</v>
      </c>
      <c r="AE149" s="52">
        <v>76</v>
      </c>
      <c r="AF149" s="52">
        <v>29</v>
      </c>
      <c r="AG149" s="52">
        <v>47</v>
      </c>
      <c r="AH149" s="52">
        <v>216</v>
      </c>
      <c r="AI149" s="52">
        <v>648000</v>
      </c>
    </row>
    <row r="150" spans="1:35" ht="14.25" hidden="1" customHeight="1">
      <c r="A150" s="151"/>
      <c r="B150" s="79" t="s">
        <v>304</v>
      </c>
      <c r="C150" s="80" t="s">
        <v>305</v>
      </c>
      <c r="D150" s="52">
        <v>23</v>
      </c>
      <c r="E150" s="52">
        <v>7</v>
      </c>
      <c r="F150" s="52">
        <v>16</v>
      </c>
      <c r="G150" s="52">
        <v>98</v>
      </c>
      <c r="H150" s="52">
        <v>29</v>
      </c>
      <c r="I150" s="52">
        <v>69</v>
      </c>
      <c r="J150" s="52">
        <v>289</v>
      </c>
      <c r="K150" s="52">
        <v>569041</v>
      </c>
      <c r="L150" s="52">
        <v>0</v>
      </c>
      <c r="M150" s="52">
        <v>0</v>
      </c>
      <c r="N150" s="52">
        <v>0</v>
      </c>
      <c r="O150" s="52">
        <v>0</v>
      </c>
      <c r="P150" s="52">
        <v>0</v>
      </c>
      <c r="Q150" s="52">
        <v>0</v>
      </c>
      <c r="R150" s="52">
        <v>0</v>
      </c>
      <c r="S150" s="52">
        <v>0</v>
      </c>
      <c r="T150" s="52">
        <v>0</v>
      </c>
      <c r="U150" s="52">
        <v>0</v>
      </c>
      <c r="V150" s="52">
        <v>0</v>
      </c>
      <c r="W150" s="52">
        <v>0</v>
      </c>
      <c r="X150" s="52">
        <v>0</v>
      </c>
      <c r="Y150" s="52">
        <v>0</v>
      </c>
      <c r="Z150" s="52">
        <v>0</v>
      </c>
      <c r="AA150" s="52">
        <v>0</v>
      </c>
      <c r="AB150" s="52">
        <v>0</v>
      </c>
      <c r="AC150" s="52">
        <v>0</v>
      </c>
      <c r="AD150" s="52">
        <v>0</v>
      </c>
      <c r="AE150" s="52">
        <v>4</v>
      </c>
      <c r="AF150" s="52">
        <v>4</v>
      </c>
      <c r="AG150" s="52">
        <v>0</v>
      </c>
      <c r="AH150" s="52">
        <v>5</v>
      </c>
      <c r="AI150" s="52">
        <v>15000</v>
      </c>
    </row>
    <row r="151" spans="1:35" ht="14.25" hidden="1" customHeight="1">
      <c r="A151" s="99" t="s">
        <v>433</v>
      </c>
      <c r="B151" s="75" t="s">
        <v>296</v>
      </c>
      <c r="C151" s="76" t="s">
        <v>298</v>
      </c>
      <c r="D151" s="70">
        <v>7</v>
      </c>
      <c r="E151" s="70">
        <v>5</v>
      </c>
      <c r="F151" s="70">
        <v>2</v>
      </c>
      <c r="G151" s="70">
        <v>7</v>
      </c>
      <c r="H151" s="70">
        <v>5</v>
      </c>
      <c r="I151" s="70">
        <v>2</v>
      </c>
      <c r="J151" s="70">
        <v>84</v>
      </c>
      <c r="K151" s="70">
        <v>174132</v>
      </c>
      <c r="L151" s="70">
        <v>0</v>
      </c>
      <c r="M151" s="70">
        <v>0</v>
      </c>
      <c r="N151" s="70">
        <v>0</v>
      </c>
      <c r="O151" s="70">
        <v>2</v>
      </c>
      <c r="P151" s="70">
        <v>2</v>
      </c>
      <c r="Q151" s="70">
        <v>0</v>
      </c>
      <c r="R151" s="70">
        <v>2</v>
      </c>
      <c r="S151" s="70">
        <v>71904</v>
      </c>
      <c r="T151" s="70">
        <v>0</v>
      </c>
      <c r="U151" s="70">
        <v>0</v>
      </c>
      <c r="V151" s="70">
        <v>0</v>
      </c>
      <c r="W151" s="70">
        <v>0</v>
      </c>
      <c r="X151" s="70">
        <v>0</v>
      </c>
      <c r="Y151" s="70">
        <v>0</v>
      </c>
      <c r="Z151" s="70">
        <v>0</v>
      </c>
      <c r="AA151" s="70">
        <v>0</v>
      </c>
      <c r="AB151" s="70">
        <v>0</v>
      </c>
      <c r="AC151" s="70">
        <v>0</v>
      </c>
      <c r="AD151" s="70">
        <v>0</v>
      </c>
      <c r="AE151" s="70">
        <v>0</v>
      </c>
      <c r="AF151" s="70">
        <v>0</v>
      </c>
      <c r="AG151" s="70">
        <v>0</v>
      </c>
      <c r="AH151" s="70">
        <v>0</v>
      </c>
      <c r="AI151" s="70">
        <v>0</v>
      </c>
    </row>
    <row r="152" spans="1:35" ht="14.25" hidden="1" customHeight="1">
      <c r="A152" s="150" t="s">
        <v>225</v>
      </c>
      <c r="B152" s="77" t="s">
        <v>300</v>
      </c>
      <c r="C152" s="78" t="s">
        <v>302</v>
      </c>
      <c r="D152" s="52">
        <v>7</v>
      </c>
      <c r="E152" s="52">
        <v>5</v>
      </c>
      <c r="F152" s="52">
        <v>2</v>
      </c>
      <c r="G152" s="52">
        <v>7</v>
      </c>
      <c r="H152" s="52">
        <v>5</v>
      </c>
      <c r="I152" s="52">
        <v>2</v>
      </c>
      <c r="J152" s="52">
        <v>84</v>
      </c>
      <c r="K152" s="52">
        <v>174132</v>
      </c>
      <c r="L152" s="52">
        <v>0</v>
      </c>
      <c r="M152" s="52">
        <v>0</v>
      </c>
      <c r="N152" s="52">
        <v>0</v>
      </c>
      <c r="O152" s="52">
        <v>2</v>
      </c>
      <c r="P152" s="52">
        <v>2</v>
      </c>
      <c r="Q152" s="52">
        <v>0</v>
      </c>
      <c r="R152" s="52">
        <v>2</v>
      </c>
      <c r="S152" s="52">
        <v>71904</v>
      </c>
      <c r="T152" s="52">
        <v>0</v>
      </c>
      <c r="U152" s="52">
        <v>0</v>
      </c>
      <c r="V152" s="52">
        <v>0</v>
      </c>
      <c r="W152" s="52">
        <v>0</v>
      </c>
      <c r="X152" s="52">
        <v>0</v>
      </c>
      <c r="Y152" s="52">
        <v>0</v>
      </c>
      <c r="Z152" s="52">
        <v>0</v>
      </c>
      <c r="AA152" s="52">
        <v>0</v>
      </c>
      <c r="AB152" s="52">
        <v>0</v>
      </c>
      <c r="AC152" s="52">
        <v>0</v>
      </c>
      <c r="AD152" s="52">
        <v>0</v>
      </c>
      <c r="AE152" s="52">
        <v>0</v>
      </c>
      <c r="AF152" s="52">
        <v>0</v>
      </c>
      <c r="AG152" s="52">
        <v>0</v>
      </c>
      <c r="AH152" s="52">
        <v>0</v>
      </c>
      <c r="AI152" s="52">
        <v>0</v>
      </c>
    </row>
    <row r="153" spans="1:35" ht="14.25" hidden="1" customHeight="1">
      <c r="A153" s="151"/>
      <c r="B153" s="79" t="s">
        <v>304</v>
      </c>
      <c r="C153" s="80" t="s">
        <v>305</v>
      </c>
      <c r="D153" s="53">
        <v>0</v>
      </c>
      <c r="E153" s="53">
        <v>0</v>
      </c>
      <c r="F153" s="53">
        <v>0</v>
      </c>
      <c r="G153" s="53">
        <v>0</v>
      </c>
      <c r="H153" s="53">
        <v>0</v>
      </c>
      <c r="I153" s="53">
        <v>0</v>
      </c>
      <c r="J153" s="53">
        <v>0</v>
      </c>
      <c r="K153" s="53">
        <v>0</v>
      </c>
      <c r="L153" s="53">
        <v>0</v>
      </c>
      <c r="M153" s="53">
        <v>0</v>
      </c>
      <c r="N153" s="53">
        <v>0</v>
      </c>
      <c r="O153" s="53">
        <v>0</v>
      </c>
      <c r="P153" s="53">
        <v>0</v>
      </c>
      <c r="Q153" s="53">
        <v>0</v>
      </c>
      <c r="R153" s="53">
        <v>0</v>
      </c>
      <c r="S153" s="53">
        <v>0</v>
      </c>
      <c r="T153" s="53">
        <v>0</v>
      </c>
      <c r="U153" s="53">
        <v>0</v>
      </c>
      <c r="V153" s="53">
        <v>0</v>
      </c>
      <c r="W153" s="53">
        <v>0</v>
      </c>
      <c r="X153" s="53">
        <v>0</v>
      </c>
      <c r="Y153" s="53">
        <v>0</v>
      </c>
      <c r="Z153" s="53">
        <v>0</v>
      </c>
      <c r="AA153" s="53">
        <v>0</v>
      </c>
      <c r="AB153" s="53">
        <v>0</v>
      </c>
      <c r="AC153" s="53">
        <v>0</v>
      </c>
      <c r="AD153" s="53">
        <v>0</v>
      </c>
      <c r="AE153" s="53">
        <v>0</v>
      </c>
      <c r="AF153" s="53">
        <v>0</v>
      </c>
      <c r="AG153" s="53">
        <v>0</v>
      </c>
      <c r="AH153" s="53">
        <v>0</v>
      </c>
      <c r="AI153" s="53">
        <v>0</v>
      </c>
    </row>
    <row r="154" spans="1:35" hidden="1"/>
    <row r="155" spans="1:35" ht="18.75" hidden="1" customHeight="1">
      <c r="A155" s="103" t="s">
        <v>278</v>
      </c>
      <c r="B155" s="75" t="s">
        <v>296</v>
      </c>
      <c r="C155" s="76" t="s">
        <v>298</v>
      </c>
      <c r="D155" s="70" t="str">
        <f t="shared" ref="D155:AI162" si="5">IF(D85=D12,"","*")</f>
        <v>*</v>
      </c>
      <c r="E155" s="70" t="str">
        <f t="shared" si="5"/>
        <v>*</v>
      </c>
      <c r="F155" s="70" t="str">
        <f t="shared" si="5"/>
        <v>*</v>
      </c>
      <c r="G155" s="70" t="str">
        <f t="shared" si="5"/>
        <v>*</v>
      </c>
      <c r="H155" s="70" t="str">
        <f t="shared" si="5"/>
        <v>*</v>
      </c>
      <c r="I155" s="70" t="str">
        <f t="shared" si="5"/>
        <v>*</v>
      </c>
      <c r="J155" s="70" t="str">
        <f t="shared" si="5"/>
        <v>*</v>
      </c>
      <c r="K155" s="70" t="str">
        <f t="shared" si="5"/>
        <v>*</v>
      </c>
      <c r="L155" s="70" t="str">
        <f t="shared" si="5"/>
        <v>*</v>
      </c>
      <c r="M155" s="70" t="str">
        <f t="shared" si="5"/>
        <v>*</v>
      </c>
      <c r="N155" s="70" t="str">
        <f t="shared" si="5"/>
        <v>*</v>
      </c>
      <c r="O155" s="70" t="str">
        <f t="shared" si="5"/>
        <v>*</v>
      </c>
      <c r="P155" s="70" t="str">
        <f t="shared" si="5"/>
        <v>*</v>
      </c>
      <c r="Q155" s="70" t="str">
        <f t="shared" si="5"/>
        <v>*</v>
      </c>
      <c r="R155" s="70" t="str">
        <f t="shared" si="5"/>
        <v>*</v>
      </c>
      <c r="S155" s="70" t="str">
        <f t="shared" si="5"/>
        <v>*</v>
      </c>
      <c r="T155" s="70" t="str">
        <f t="shared" si="5"/>
        <v>*</v>
      </c>
      <c r="U155" s="70" t="str">
        <f t="shared" si="5"/>
        <v>*</v>
      </c>
      <c r="V155" s="70" t="str">
        <f t="shared" si="5"/>
        <v>*</v>
      </c>
      <c r="W155" s="70" t="str">
        <f t="shared" si="5"/>
        <v>*</v>
      </c>
      <c r="X155" s="70" t="str">
        <f t="shared" si="5"/>
        <v>*</v>
      </c>
      <c r="Y155" s="70" t="str">
        <f t="shared" si="5"/>
        <v>*</v>
      </c>
      <c r="Z155" s="70" t="str">
        <f t="shared" si="5"/>
        <v>*</v>
      </c>
      <c r="AA155" s="70" t="str">
        <f t="shared" si="5"/>
        <v>*</v>
      </c>
      <c r="AB155" s="70" t="str">
        <f t="shared" si="5"/>
        <v>*</v>
      </c>
      <c r="AC155" s="70" t="str">
        <f t="shared" si="5"/>
        <v>*</v>
      </c>
      <c r="AD155" s="70" t="str">
        <f t="shared" si="5"/>
        <v>*</v>
      </c>
      <c r="AE155" s="70" t="str">
        <f t="shared" si="5"/>
        <v>*</v>
      </c>
      <c r="AF155" s="70" t="str">
        <f t="shared" si="5"/>
        <v>*</v>
      </c>
      <c r="AG155" s="70" t="str">
        <f t="shared" si="5"/>
        <v>*</v>
      </c>
      <c r="AH155" s="70" t="str">
        <f t="shared" si="5"/>
        <v>*</v>
      </c>
      <c r="AI155" s="70" t="str">
        <f t="shared" si="5"/>
        <v>*</v>
      </c>
    </row>
    <row r="156" spans="1:35" ht="14.25" hidden="1" customHeight="1">
      <c r="A156" s="154" t="s">
        <v>201</v>
      </c>
      <c r="B156" s="77" t="s">
        <v>300</v>
      </c>
      <c r="C156" s="78" t="s">
        <v>302</v>
      </c>
      <c r="D156" s="52" t="str">
        <f t="shared" si="5"/>
        <v>*</v>
      </c>
      <c r="E156" s="52" t="str">
        <f t="shared" si="5"/>
        <v>*</v>
      </c>
      <c r="F156" s="52" t="str">
        <f t="shared" si="5"/>
        <v>*</v>
      </c>
      <c r="G156" s="52" t="str">
        <f t="shared" si="5"/>
        <v>*</v>
      </c>
      <c r="H156" s="52" t="str">
        <f t="shared" si="5"/>
        <v>*</v>
      </c>
      <c r="I156" s="52" t="str">
        <f t="shared" si="5"/>
        <v>*</v>
      </c>
      <c r="J156" s="52" t="str">
        <f t="shared" si="5"/>
        <v>*</v>
      </c>
      <c r="K156" s="52" t="str">
        <f t="shared" si="5"/>
        <v>*</v>
      </c>
      <c r="L156" s="52" t="str">
        <f t="shared" si="5"/>
        <v>*</v>
      </c>
      <c r="M156" s="52" t="str">
        <f t="shared" si="5"/>
        <v>*</v>
      </c>
      <c r="N156" s="52" t="str">
        <f t="shared" si="5"/>
        <v>*</v>
      </c>
      <c r="O156" s="52" t="str">
        <f t="shared" si="5"/>
        <v>*</v>
      </c>
      <c r="P156" s="52" t="str">
        <f t="shared" si="5"/>
        <v>*</v>
      </c>
      <c r="Q156" s="52" t="str">
        <f t="shared" si="5"/>
        <v>*</v>
      </c>
      <c r="R156" s="52" t="str">
        <f t="shared" si="5"/>
        <v>*</v>
      </c>
      <c r="S156" s="52" t="str">
        <f t="shared" si="5"/>
        <v>*</v>
      </c>
      <c r="T156" s="52" t="str">
        <f t="shared" si="5"/>
        <v>*</v>
      </c>
      <c r="U156" s="52" t="str">
        <f t="shared" si="5"/>
        <v>*</v>
      </c>
      <c r="V156" s="52" t="str">
        <f t="shared" si="5"/>
        <v>*</v>
      </c>
      <c r="W156" s="52" t="str">
        <f t="shared" si="5"/>
        <v>*</v>
      </c>
      <c r="X156" s="52" t="str">
        <f t="shared" si="5"/>
        <v>*</v>
      </c>
      <c r="Y156" s="52" t="str">
        <f t="shared" si="5"/>
        <v>*</v>
      </c>
      <c r="Z156" s="52" t="str">
        <f t="shared" si="5"/>
        <v>*</v>
      </c>
      <c r="AA156" s="52" t="str">
        <f t="shared" si="5"/>
        <v>*</v>
      </c>
      <c r="AB156" s="52" t="str">
        <f t="shared" si="5"/>
        <v>*</v>
      </c>
      <c r="AC156" s="52" t="str">
        <f t="shared" si="5"/>
        <v>*</v>
      </c>
      <c r="AD156" s="52" t="str">
        <f t="shared" si="5"/>
        <v>*</v>
      </c>
      <c r="AE156" s="52" t="str">
        <f t="shared" si="5"/>
        <v>*</v>
      </c>
      <c r="AF156" s="52" t="str">
        <f t="shared" si="5"/>
        <v>*</v>
      </c>
      <c r="AG156" s="52" t="str">
        <f t="shared" si="5"/>
        <v>*</v>
      </c>
      <c r="AH156" s="52" t="str">
        <f t="shared" si="5"/>
        <v>*</v>
      </c>
      <c r="AI156" s="52" t="str">
        <f t="shared" si="5"/>
        <v>*</v>
      </c>
    </row>
    <row r="157" spans="1:35" ht="14.25" hidden="1" customHeight="1">
      <c r="A157" s="155"/>
      <c r="B157" s="77" t="s">
        <v>304</v>
      </c>
      <c r="C157" s="78" t="s">
        <v>305</v>
      </c>
      <c r="D157" s="52" t="str">
        <f t="shared" si="5"/>
        <v>*</v>
      </c>
      <c r="E157" s="52" t="str">
        <f t="shared" si="5"/>
        <v>*</v>
      </c>
      <c r="F157" s="52" t="str">
        <f t="shared" si="5"/>
        <v>*</v>
      </c>
      <c r="G157" s="52" t="str">
        <f t="shared" si="5"/>
        <v>*</v>
      </c>
      <c r="H157" s="52" t="str">
        <f t="shared" si="5"/>
        <v>*</v>
      </c>
      <c r="I157" s="52" t="str">
        <f t="shared" si="5"/>
        <v>*</v>
      </c>
      <c r="J157" s="52" t="str">
        <f t="shared" si="5"/>
        <v>*</v>
      </c>
      <c r="K157" s="52" t="str">
        <f t="shared" si="5"/>
        <v>*</v>
      </c>
      <c r="L157" s="52" t="str">
        <f t="shared" si="5"/>
        <v>*</v>
      </c>
      <c r="M157" s="52" t="str">
        <f t="shared" si="5"/>
        <v>*</v>
      </c>
      <c r="N157" s="52" t="str">
        <f t="shared" si="5"/>
        <v>*</v>
      </c>
      <c r="O157" s="52" t="str">
        <f t="shared" si="5"/>
        <v>*</v>
      </c>
      <c r="P157" s="52" t="str">
        <f t="shared" si="5"/>
        <v>*</v>
      </c>
      <c r="Q157" s="52" t="str">
        <f t="shared" si="5"/>
        <v>*</v>
      </c>
      <c r="R157" s="52" t="str">
        <f t="shared" si="5"/>
        <v>*</v>
      </c>
      <c r="S157" s="52" t="str">
        <f t="shared" si="5"/>
        <v>*</v>
      </c>
      <c r="T157" s="52" t="str">
        <f t="shared" si="5"/>
        <v>*</v>
      </c>
      <c r="U157" s="52" t="str">
        <f t="shared" si="5"/>
        <v>*</v>
      </c>
      <c r="V157" s="52" t="str">
        <f t="shared" si="5"/>
        <v>*</v>
      </c>
      <c r="W157" s="52" t="str">
        <f t="shared" si="5"/>
        <v/>
      </c>
      <c r="X157" s="52" t="str">
        <f t="shared" si="5"/>
        <v>*</v>
      </c>
      <c r="Y157" s="52" t="str">
        <f t="shared" si="5"/>
        <v>*</v>
      </c>
      <c r="Z157" s="52" t="str">
        <f t="shared" si="5"/>
        <v>*</v>
      </c>
      <c r="AA157" s="52" t="str">
        <f t="shared" si="5"/>
        <v>*</v>
      </c>
      <c r="AB157" s="52" t="str">
        <f t="shared" si="5"/>
        <v>*</v>
      </c>
      <c r="AC157" s="52" t="str">
        <f t="shared" si="5"/>
        <v>*</v>
      </c>
      <c r="AD157" s="52" t="str">
        <f t="shared" si="5"/>
        <v>*</v>
      </c>
      <c r="AE157" s="52" t="str">
        <f t="shared" si="5"/>
        <v>*</v>
      </c>
      <c r="AF157" s="52" t="str">
        <f t="shared" si="5"/>
        <v>*</v>
      </c>
      <c r="AG157" s="52" t="str">
        <f t="shared" si="5"/>
        <v>*</v>
      </c>
      <c r="AH157" s="52" t="str">
        <f t="shared" si="5"/>
        <v>*</v>
      </c>
      <c r="AI157" s="52" t="str">
        <f t="shared" si="5"/>
        <v>*</v>
      </c>
    </row>
    <row r="158" spans="1:35" ht="14.25" hidden="1" customHeight="1">
      <c r="A158" s="97" t="s">
        <v>391</v>
      </c>
      <c r="B158" s="75" t="s">
        <v>296</v>
      </c>
      <c r="C158" s="76" t="s">
        <v>298</v>
      </c>
      <c r="D158" s="70" t="str">
        <f t="shared" si="5"/>
        <v>*</v>
      </c>
      <c r="E158" s="70" t="str">
        <f t="shared" si="5"/>
        <v>*</v>
      </c>
      <c r="F158" s="70" t="str">
        <f t="shared" si="5"/>
        <v>*</v>
      </c>
      <c r="G158" s="70" t="str">
        <f t="shared" si="5"/>
        <v>*</v>
      </c>
      <c r="H158" s="70" t="str">
        <f t="shared" si="5"/>
        <v>*</v>
      </c>
      <c r="I158" s="70" t="str">
        <f t="shared" si="5"/>
        <v>*</v>
      </c>
      <c r="J158" s="70" t="str">
        <f t="shared" si="5"/>
        <v>*</v>
      </c>
      <c r="K158" s="70" t="str">
        <f t="shared" si="5"/>
        <v>*</v>
      </c>
      <c r="L158" s="70" t="str">
        <f t="shared" si="5"/>
        <v>*</v>
      </c>
      <c r="M158" s="70" t="str">
        <f t="shared" si="5"/>
        <v>*</v>
      </c>
      <c r="N158" s="70" t="str">
        <f t="shared" si="5"/>
        <v>*</v>
      </c>
      <c r="O158" s="70" t="str">
        <f t="shared" si="5"/>
        <v>*</v>
      </c>
      <c r="P158" s="70" t="str">
        <f t="shared" si="5"/>
        <v>*</v>
      </c>
      <c r="Q158" s="70" t="str">
        <f t="shared" si="5"/>
        <v>*</v>
      </c>
      <c r="R158" s="70" t="str">
        <f t="shared" si="5"/>
        <v>*</v>
      </c>
      <c r="S158" s="70" t="str">
        <f t="shared" si="5"/>
        <v>*</v>
      </c>
      <c r="T158" s="70" t="str">
        <f t="shared" si="5"/>
        <v>*</v>
      </c>
      <c r="U158" s="70" t="str">
        <f t="shared" si="5"/>
        <v>*</v>
      </c>
      <c r="V158" s="70" t="str">
        <f t="shared" si="5"/>
        <v>*</v>
      </c>
      <c r="W158" s="70" t="str">
        <f t="shared" si="5"/>
        <v>*</v>
      </c>
      <c r="X158" s="70" t="str">
        <f t="shared" si="5"/>
        <v>*</v>
      </c>
      <c r="Y158" s="70" t="str">
        <f t="shared" si="5"/>
        <v>*</v>
      </c>
      <c r="Z158" s="70" t="str">
        <f t="shared" si="5"/>
        <v>*</v>
      </c>
      <c r="AA158" s="70" t="str">
        <f t="shared" si="5"/>
        <v>*</v>
      </c>
      <c r="AB158" s="70" t="str">
        <f t="shared" si="5"/>
        <v>*</v>
      </c>
      <c r="AC158" s="70" t="str">
        <f t="shared" si="5"/>
        <v>*</v>
      </c>
      <c r="AD158" s="70" t="str">
        <f t="shared" si="5"/>
        <v>*</v>
      </c>
      <c r="AE158" s="70" t="str">
        <f t="shared" si="5"/>
        <v>*</v>
      </c>
      <c r="AF158" s="70" t="str">
        <f t="shared" si="5"/>
        <v>*</v>
      </c>
      <c r="AG158" s="70" t="str">
        <f t="shared" si="5"/>
        <v>*</v>
      </c>
      <c r="AH158" s="70" t="str">
        <f t="shared" si="5"/>
        <v>*</v>
      </c>
      <c r="AI158" s="70" t="str">
        <f t="shared" si="5"/>
        <v>*</v>
      </c>
    </row>
    <row r="159" spans="1:35" ht="14.25" hidden="1" customHeight="1">
      <c r="A159" s="170" t="s">
        <v>392</v>
      </c>
      <c r="B159" s="77" t="s">
        <v>300</v>
      </c>
      <c r="C159" s="78" t="s">
        <v>302</v>
      </c>
      <c r="D159" s="52" t="str">
        <f t="shared" si="5"/>
        <v>*</v>
      </c>
      <c r="E159" s="52" t="str">
        <f t="shared" si="5"/>
        <v>*</v>
      </c>
      <c r="F159" s="52" t="str">
        <f t="shared" si="5"/>
        <v>*</v>
      </c>
      <c r="G159" s="52" t="str">
        <f t="shared" si="5"/>
        <v>*</v>
      </c>
      <c r="H159" s="52" t="str">
        <f t="shared" si="5"/>
        <v>*</v>
      </c>
      <c r="I159" s="52" t="str">
        <f t="shared" si="5"/>
        <v>*</v>
      </c>
      <c r="J159" s="52" t="str">
        <f t="shared" si="5"/>
        <v>*</v>
      </c>
      <c r="K159" s="52" t="str">
        <f t="shared" si="5"/>
        <v>*</v>
      </c>
      <c r="L159" s="52" t="str">
        <f t="shared" si="5"/>
        <v>*</v>
      </c>
      <c r="M159" s="52" t="str">
        <f t="shared" si="5"/>
        <v>*</v>
      </c>
      <c r="N159" s="52" t="str">
        <f t="shared" si="5"/>
        <v>*</v>
      </c>
      <c r="O159" s="52" t="str">
        <f t="shared" si="5"/>
        <v>*</v>
      </c>
      <c r="P159" s="52" t="str">
        <f t="shared" si="5"/>
        <v>*</v>
      </c>
      <c r="Q159" s="52" t="str">
        <f t="shared" si="5"/>
        <v>*</v>
      </c>
      <c r="R159" s="52" t="str">
        <f t="shared" si="5"/>
        <v>*</v>
      </c>
      <c r="S159" s="52" t="str">
        <f t="shared" si="5"/>
        <v>*</v>
      </c>
      <c r="T159" s="52" t="str">
        <f t="shared" si="5"/>
        <v>*</v>
      </c>
      <c r="U159" s="52" t="str">
        <f t="shared" si="5"/>
        <v>*</v>
      </c>
      <c r="V159" s="52" t="str">
        <f t="shared" si="5"/>
        <v>*</v>
      </c>
      <c r="W159" s="52" t="str">
        <f t="shared" si="5"/>
        <v>*</v>
      </c>
      <c r="X159" s="52" t="str">
        <f t="shared" si="5"/>
        <v>*</v>
      </c>
      <c r="Y159" s="52" t="str">
        <f t="shared" si="5"/>
        <v>*</v>
      </c>
      <c r="Z159" s="52" t="str">
        <f t="shared" si="5"/>
        <v>*</v>
      </c>
      <c r="AA159" s="52" t="str">
        <f t="shared" si="5"/>
        <v>*</v>
      </c>
      <c r="AB159" s="52" t="str">
        <f t="shared" si="5"/>
        <v>*</v>
      </c>
      <c r="AC159" s="52" t="str">
        <f t="shared" si="5"/>
        <v>*</v>
      </c>
      <c r="AD159" s="52" t="str">
        <f t="shared" si="5"/>
        <v>*</v>
      </c>
      <c r="AE159" s="52" t="str">
        <f t="shared" si="5"/>
        <v>*</v>
      </c>
      <c r="AF159" s="52" t="str">
        <f t="shared" si="5"/>
        <v>*</v>
      </c>
      <c r="AG159" s="52" t="str">
        <f t="shared" si="5"/>
        <v>*</v>
      </c>
      <c r="AH159" s="52" t="str">
        <f t="shared" si="5"/>
        <v>*</v>
      </c>
      <c r="AI159" s="52" t="str">
        <f t="shared" si="5"/>
        <v>*</v>
      </c>
    </row>
    <row r="160" spans="1:35" ht="14.25" hidden="1" customHeight="1">
      <c r="A160" s="171"/>
      <c r="B160" s="77" t="s">
        <v>304</v>
      </c>
      <c r="C160" s="78" t="s">
        <v>305</v>
      </c>
      <c r="D160" s="52" t="str">
        <f t="shared" si="5"/>
        <v>*</v>
      </c>
      <c r="E160" s="52" t="str">
        <f t="shared" si="5"/>
        <v>*</v>
      </c>
      <c r="F160" s="52" t="str">
        <f t="shared" si="5"/>
        <v>*</v>
      </c>
      <c r="G160" s="52" t="str">
        <f t="shared" si="5"/>
        <v>*</v>
      </c>
      <c r="H160" s="52" t="str">
        <f t="shared" si="5"/>
        <v>*</v>
      </c>
      <c r="I160" s="52" t="str">
        <f t="shared" si="5"/>
        <v>*</v>
      </c>
      <c r="J160" s="52" t="str">
        <f t="shared" si="5"/>
        <v>*</v>
      </c>
      <c r="K160" s="52" t="str">
        <f t="shared" si="5"/>
        <v>*</v>
      </c>
      <c r="L160" s="52" t="str">
        <f t="shared" si="5"/>
        <v/>
      </c>
      <c r="M160" s="52" t="str">
        <f t="shared" si="5"/>
        <v/>
      </c>
      <c r="N160" s="52" t="str">
        <f t="shared" si="5"/>
        <v/>
      </c>
      <c r="O160" s="52" t="str">
        <f t="shared" si="5"/>
        <v/>
      </c>
      <c r="P160" s="52" t="str">
        <f t="shared" si="5"/>
        <v/>
      </c>
      <c r="Q160" s="52" t="str">
        <f t="shared" si="5"/>
        <v/>
      </c>
      <c r="R160" s="52" t="str">
        <f t="shared" si="5"/>
        <v/>
      </c>
      <c r="S160" s="52" t="str">
        <f t="shared" si="5"/>
        <v/>
      </c>
      <c r="T160" s="52" t="str">
        <f t="shared" si="5"/>
        <v/>
      </c>
      <c r="U160" s="52" t="str">
        <f t="shared" si="5"/>
        <v/>
      </c>
      <c r="V160" s="52" t="str">
        <f t="shared" si="5"/>
        <v/>
      </c>
      <c r="W160" s="52" t="str">
        <f t="shared" si="5"/>
        <v/>
      </c>
      <c r="X160" s="52" t="str">
        <f t="shared" si="5"/>
        <v/>
      </c>
      <c r="Y160" s="52" t="str">
        <f t="shared" si="5"/>
        <v/>
      </c>
      <c r="Z160" s="52" t="str">
        <f t="shared" si="5"/>
        <v/>
      </c>
      <c r="AA160" s="52" t="str">
        <f t="shared" si="5"/>
        <v/>
      </c>
      <c r="AB160" s="52" t="str">
        <f t="shared" si="5"/>
        <v/>
      </c>
      <c r="AC160" s="52" t="str">
        <f t="shared" si="5"/>
        <v/>
      </c>
      <c r="AD160" s="52" t="str">
        <f t="shared" si="5"/>
        <v/>
      </c>
      <c r="AE160" s="52" t="str">
        <f t="shared" si="5"/>
        <v/>
      </c>
      <c r="AF160" s="52" t="str">
        <f t="shared" si="5"/>
        <v/>
      </c>
      <c r="AG160" s="52" t="str">
        <f t="shared" si="5"/>
        <v/>
      </c>
      <c r="AH160" s="52" t="str">
        <f t="shared" si="5"/>
        <v/>
      </c>
      <c r="AI160" s="52" t="str">
        <f t="shared" si="5"/>
        <v/>
      </c>
    </row>
    <row r="161" spans="1:35" ht="14.25" hidden="1" customHeight="1">
      <c r="A161" s="97" t="s">
        <v>393</v>
      </c>
      <c r="B161" s="75" t="s">
        <v>296</v>
      </c>
      <c r="C161" s="76" t="s">
        <v>298</v>
      </c>
      <c r="D161" s="70" t="str">
        <f t="shared" si="5"/>
        <v/>
      </c>
      <c r="E161" s="70" t="str">
        <f t="shared" si="5"/>
        <v/>
      </c>
      <c r="F161" s="70" t="str">
        <f t="shared" si="5"/>
        <v/>
      </c>
      <c r="G161" s="70" t="str">
        <f t="shared" si="5"/>
        <v/>
      </c>
      <c r="H161" s="70" t="str">
        <f t="shared" si="5"/>
        <v/>
      </c>
      <c r="I161" s="70" t="str">
        <f t="shared" si="5"/>
        <v/>
      </c>
      <c r="J161" s="70" t="str">
        <f t="shared" si="5"/>
        <v/>
      </c>
      <c r="K161" s="70" t="str">
        <f t="shared" si="5"/>
        <v/>
      </c>
      <c r="L161" s="70" t="str">
        <f t="shared" si="5"/>
        <v>*</v>
      </c>
      <c r="M161" s="70" t="str">
        <f t="shared" si="5"/>
        <v>*</v>
      </c>
      <c r="N161" s="70" t="str">
        <f t="shared" si="5"/>
        <v>*</v>
      </c>
      <c r="O161" s="70" t="str">
        <f t="shared" si="5"/>
        <v>*</v>
      </c>
      <c r="P161" s="70" t="str">
        <f t="shared" si="5"/>
        <v>*</v>
      </c>
      <c r="Q161" s="70" t="str">
        <f t="shared" si="5"/>
        <v>*</v>
      </c>
      <c r="R161" s="70" t="str">
        <f t="shared" si="5"/>
        <v>*</v>
      </c>
      <c r="S161" s="70" t="str">
        <f t="shared" si="5"/>
        <v>*</v>
      </c>
      <c r="T161" s="70" t="str">
        <f t="shared" si="5"/>
        <v>*</v>
      </c>
      <c r="U161" s="70" t="str">
        <f t="shared" si="5"/>
        <v>*</v>
      </c>
      <c r="V161" s="70" t="str">
        <f t="shared" si="5"/>
        <v>*</v>
      </c>
      <c r="W161" s="70" t="str">
        <f t="shared" si="5"/>
        <v>*</v>
      </c>
      <c r="X161" s="70" t="str">
        <f t="shared" si="5"/>
        <v>*</v>
      </c>
      <c r="Y161" s="70" t="str">
        <f t="shared" si="5"/>
        <v>*</v>
      </c>
      <c r="Z161" s="70" t="str">
        <f t="shared" si="5"/>
        <v>*</v>
      </c>
      <c r="AA161" s="70" t="str">
        <f t="shared" si="5"/>
        <v>*</v>
      </c>
      <c r="AB161" s="70" t="str">
        <f t="shared" si="5"/>
        <v>*</v>
      </c>
      <c r="AC161" s="70" t="str">
        <f t="shared" si="5"/>
        <v>*</v>
      </c>
      <c r="AD161" s="70" t="str">
        <f t="shared" si="5"/>
        <v>*</v>
      </c>
      <c r="AE161" s="70" t="str">
        <f t="shared" si="5"/>
        <v>*</v>
      </c>
      <c r="AF161" s="70" t="str">
        <f t="shared" si="5"/>
        <v>*</v>
      </c>
      <c r="AG161" s="70" t="str">
        <f t="shared" si="5"/>
        <v>*</v>
      </c>
      <c r="AH161" s="70" t="str">
        <f t="shared" si="5"/>
        <v>*</v>
      </c>
      <c r="AI161" s="70" t="str">
        <f t="shared" si="5"/>
        <v>*</v>
      </c>
    </row>
    <row r="162" spans="1:35" ht="14.25" hidden="1" customHeight="1">
      <c r="A162" s="168" t="s">
        <v>394</v>
      </c>
      <c r="B162" s="77" t="s">
        <v>300</v>
      </c>
      <c r="C162" s="78" t="s">
        <v>302</v>
      </c>
      <c r="D162" s="52" t="str">
        <f t="shared" si="5"/>
        <v/>
      </c>
      <c r="E162" s="52" t="str">
        <f t="shared" si="5"/>
        <v/>
      </c>
      <c r="F162" s="52" t="str">
        <f t="shared" si="5"/>
        <v/>
      </c>
      <c r="G162" s="52" t="str">
        <f t="shared" si="5"/>
        <v/>
      </c>
      <c r="H162" s="52" t="str">
        <f t="shared" si="5"/>
        <v/>
      </c>
      <c r="I162" s="52" t="str">
        <f t="shared" si="5"/>
        <v/>
      </c>
      <c r="J162" s="52" t="str">
        <f t="shared" si="5"/>
        <v/>
      </c>
      <c r="K162" s="52" t="str">
        <f t="shared" si="5"/>
        <v/>
      </c>
      <c r="L162" s="52" t="str">
        <f t="shared" si="5"/>
        <v>*</v>
      </c>
      <c r="M162" s="52" t="str">
        <f t="shared" si="5"/>
        <v>*</v>
      </c>
      <c r="N162" s="52" t="str">
        <f t="shared" si="5"/>
        <v>*</v>
      </c>
      <c r="O162" s="52" t="str">
        <f t="shared" si="5"/>
        <v>*</v>
      </c>
      <c r="P162" s="52" t="str">
        <f t="shared" si="5"/>
        <v>*</v>
      </c>
      <c r="Q162" s="52" t="str">
        <f t="shared" si="5"/>
        <v>*</v>
      </c>
      <c r="R162" s="52" t="str">
        <f t="shared" si="5"/>
        <v>*</v>
      </c>
      <c r="S162" s="52" t="str">
        <f t="shared" si="5"/>
        <v>*</v>
      </c>
      <c r="T162" s="52" t="str">
        <f t="shared" si="5"/>
        <v>*</v>
      </c>
      <c r="U162" s="52" t="str">
        <f t="shared" si="5"/>
        <v>*</v>
      </c>
      <c r="V162" s="52" t="str">
        <f t="shared" si="5"/>
        <v>*</v>
      </c>
      <c r="W162" s="52" t="str">
        <f t="shared" si="5"/>
        <v>*</v>
      </c>
      <c r="X162" s="52" t="str">
        <f t="shared" si="5"/>
        <v>*</v>
      </c>
      <c r="Y162" s="52" t="str">
        <f t="shared" si="5"/>
        <v>*</v>
      </c>
      <c r="Z162" s="52" t="str">
        <f t="shared" si="5"/>
        <v>*</v>
      </c>
      <c r="AA162" s="52" t="str">
        <f t="shared" si="5"/>
        <v>*</v>
      </c>
      <c r="AB162" s="52" t="str">
        <f t="shared" si="5"/>
        <v>*</v>
      </c>
      <c r="AC162" s="52" t="str">
        <f t="shared" si="5"/>
        <v>*</v>
      </c>
      <c r="AD162" s="52" t="str">
        <f t="shared" si="5"/>
        <v>*</v>
      </c>
      <c r="AE162" s="52" t="str">
        <f t="shared" si="5"/>
        <v>*</v>
      </c>
      <c r="AF162" s="52" t="str">
        <f t="shared" si="5"/>
        <v>*</v>
      </c>
      <c r="AG162" s="52" t="str">
        <f t="shared" si="5"/>
        <v>*</v>
      </c>
      <c r="AH162" s="52" t="str">
        <f t="shared" si="5"/>
        <v>*</v>
      </c>
      <c r="AI162" s="52" t="str">
        <f t="shared" ref="AI162:AI170" si="6">IF(AI92=AI19,"","*")</f>
        <v>*</v>
      </c>
    </row>
    <row r="163" spans="1:35" ht="14.25" hidden="1" customHeight="1">
      <c r="A163" s="169"/>
      <c r="B163" s="79" t="s">
        <v>304</v>
      </c>
      <c r="C163" s="80" t="s">
        <v>305</v>
      </c>
      <c r="D163" s="52" t="str">
        <f t="shared" ref="D163:AH171" si="7">IF(D93=D20,"","*")</f>
        <v/>
      </c>
      <c r="E163" s="52" t="str">
        <f t="shared" si="7"/>
        <v/>
      </c>
      <c r="F163" s="52" t="str">
        <f t="shared" si="7"/>
        <v/>
      </c>
      <c r="G163" s="52" t="str">
        <f t="shared" si="7"/>
        <v/>
      </c>
      <c r="H163" s="52" t="str">
        <f t="shared" si="7"/>
        <v/>
      </c>
      <c r="I163" s="52" t="str">
        <f t="shared" si="7"/>
        <v/>
      </c>
      <c r="J163" s="52" t="str">
        <f t="shared" si="7"/>
        <v/>
      </c>
      <c r="K163" s="52" t="str">
        <f t="shared" si="7"/>
        <v/>
      </c>
      <c r="L163" s="52" t="str">
        <f t="shared" si="7"/>
        <v/>
      </c>
      <c r="M163" s="52" t="str">
        <f t="shared" si="7"/>
        <v/>
      </c>
      <c r="N163" s="52" t="str">
        <f t="shared" si="7"/>
        <v/>
      </c>
      <c r="O163" s="52" t="str">
        <f t="shared" si="7"/>
        <v>*</v>
      </c>
      <c r="P163" s="52" t="str">
        <f t="shared" si="7"/>
        <v>*</v>
      </c>
      <c r="Q163" s="52" t="str">
        <f t="shared" si="7"/>
        <v>*</v>
      </c>
      <c r="R163" s="52" t="str">
        <f t="shared" si="7"/>
        <v>*</v>
      </c>
      <c r="S163" s="52" t="str">
        <f t="shared" si="7"/>
        <v>*</v>
      </c>
      <c r="T163" s="52" t="str">
        <f t="shared" si="7"/>
        <v>*</v>
      </c>
      <c r="U163" s="52" t="str">
        <f t="shared" si="7"/>
        <v>*</v>
      </c>
      <c r="V163" s="52" t="str">
        <f t="shared" si="7"/>
        <v>*</v>
      </c>
      <c r="W163" s="52" t="str">
        <f t="shared" si="7"/>
        <v>*</v>
      </c>
      <c r="X163" s="52" t="str">
        <f t="shared" si="7"/>
        <v>*</v>
      </c>
      <c r="Y163" s="52" t="str">
        <f t="shared" si="7"/>
        <v>*</v>
      </c>
      <c r="Z163" s="52" t="str">
        <f t="shared" si="7"/>
        <v>*</v>
      </c>
      <c r="AA163" s="52" t="str">
        <f t="shared" si="7"/>
        <v>*</v>
      </c>
      <c r="AB163" s="52" t="str">
        <f t="shared" si="7"/>
        <v>*</v>
      </c>
      <c r="AC163" s="52" t="str">
        <f t="shared" si="7"/>
        <v>*</v>
      </c>
      <c r="AD163" s="52" t="str">
        <f t="shared" si="7"/>
        <v>*</v>
      </c>
      <c r="AE163" s="52" t="str">
        <f t="shared" si="7"/>
        <v>*</v>
      </c>
      <c r="AF163" s="52" t="str">
        <f t="shared" si="7"/>
        <v>*</v>
      </c>
      <c r="AG163" s="52" t="str">
        <f t="shared" si="7"/>
        <v>*</v>
      </c>
      <c r="AH163" s="52" t="str">
        <f t="shared" si="7"/>
        <v>*</v>
      </c>
      <c r="AI163" s="52" t="str">
        <f t="shared" si="6"/>
        <v>*</v>
      </c>
    </row>
    <row r="164" spans="1:35" ht="14.25" hidden="1" customHeight="1">
      <c r="A164" s="97" t="s">
        <v>395</v>
      </c>
      <c r="B164" s="75" t="s">
        <v>296</v>
      </c>
      <c r="C164" s="76" t="s">
        <v>298</v>
      </c>
      <c r="D164" s="70" t="str">
        <f t="shared" si="7"/>
        <v>*</v>
      </c>
      <c r="E164" s="70" t="str">
        <f t="shared" si="7"/>
        <v>*</v>
      </c>
      <c r="F164" s="70" t="str">
        <f t="shared" si="7"/>
        <v>*</v>
      </c>
      <c r="G164" s="70" t="str">
        <f t="shared" si="7"/>
        <v>*</v>
      </c>
      <c r="H164" s="70" t="str">
        <f t="shared" si="7"/>
        <v>*</v>
      </c>
      <c r="I164" s="70" t="str">
        <f t="shared" si="7"/>
        <v>*</v>
      </c>
      <c r="J164" s="70" t="str">
        <f t="shared" si="7"/>
        <v>*</v>
      </c>
      <c r="K164" s="70" t="str">
        <f t="shared" si="7"/>
        <v>*</v>
      </c>
      <c r="L164" s="70" t="str">
        <f t="shared" si="7"/>
        <v>*</v>
      </c>
      <c r="M164" s="70" t="str">
        <f t="shared" si="7"/>
        <v>*</v>
      </c>
      <c r="N164" s="70" t="str">
        <f t="shared" si="7"/>
        <v>*</v>
      </c>
      <c r="O164" s="70" t="str">
        <f t="shared" si="7"/>
        <v>*</v>
      </c>
      <c r="P164" s="70" t="str">
        <f t="shared" si="7"/>
        <v>*</v>
      </c>
      <c r="Q164" s="70" t="str">
        <f t="shared" si="7"/>
        <v>*</v>
      </c>
      <c r="R164" s="70" t="str">
        <f t="shared" si="7"/>
        <v>*</v>
      </c>
      <c r="S164" s="70" t="str">
        <f t="shared" si="7"/>
        <v>*</v>
      </c>
      <c r="T164" s="70" t="str">
        <f t="shared" si="7"/>
        <v>*</v>
      </c>
      <c r="U164" s="70" t="str">
        <f t="shared" si="7"/>
        <v>*</v>
      </c>
      <c r="V164" s="70" t="str">
        <f t="shared" si="7"/>
        <v>*</v>
      </c>
      <c r="W164" s="70" t="str">
        <f t="shared" si="7"/>
        <v>*</v>
      </c>
      <c r="X164" s="70" t="str">
        <f t="shared" si="7"/>
        <v>*</v>
      </c>
      <c r="Y164" s="70" t="str">
        <f t="shared" si="7"/>
        <v>*</v>
      </c>
      <c r="Z164" s="70" t="str">
        <f t="shared" si="7"/>
        <v>*</v>
      </c>
      <c r="AA164" s="70" t="str">
        <f t="shared" si="7"/>
        <v>*</v>
      </c>
      <c r="AB164" s="70" t="str">
        <f t="shared" si="7"/>
        <v>*</v>
      </c>
      <c r="AC164" s="70" t="str">
        <f t="shared" si="7"/>
        <v>*</v>
      </c>
      <c r="AD164" s="70" t="str">
        <f t="shared" si="7"/>
        <v>*</v>
      </c>
      <c r="AE164" s="70" t="str">
        <f t="shared" si="7"/>
        <v/>
      </c>
      <c r="AF164" s="70" t="str">
        <f t="shared" si="7"/>
        <v>*</v>
      </c>
      <c r="AG164" s="70" t="str">
        <f t="shared" si="7"/>
        <v>*</v>
      </c>
      <c r="AH164" s="70" t="str">
        <f t="shared" si="7"/>
        <v>*</v>
      </c>
      <c r="AI164" s="70" t="str">
        <f t="shared" si="6"/>
        <v>*</v>
      </c>
    </row>
    <row r="165" spans="1:35" ht="14.25" hidden="1" customHeight="1">
      <c r="A165" s="170" t="s">
        <v>396</v>
      </c>
      <c r="B165" s="77" t="s">
        <v>300</v>
      </c>
      <c r="C165" s="78" t="s">
        <v>302</v>
      </c>
      <c r="D165" s="52" t="str">
        <f t="shared" si="7"/>
        <v>*</v>
      </c>
      <c r="E165" s="52" t="str">
        <f t="shared" si="7"/>
        <v>*</v>
      </c>
      <c r="F165" s="52" t="str">
        <f t="shared" si="7"/>
        <v>*</v>
      </c>
      <c r="G165" s="52" t="str">
        <f t="shared" si="7"/>
        <v>*</v>
      </c>
      <c r="H165" s="52" t="str">
        <f t="shared" si="7"/>
        <v>*</v>
      </c>
      <c r="I165" s="52" t="str">
        <f t="shared" si="7"/>
        <v>*</v>
      </c>
      <c r="J165" s="52" t="str">
        <f t="shared" si="7"/>
        <v>*</v>
      </c>
      <c r="K165" s="52" t="str">
        <f t="shared" si="7"/>
        <v>*</v>
      </c>
      <c r="L165" s="52" t="str">
        <f t="shared" si="7"/>
        <v>*</v>
      </c>
      <c r="M165" s="52" t="str">
        <f t="shared" si="7"/>
        <v>*</v>
      </c>
      <c r="N165" s="52" t="str">
        <f t="shared" si="7"/>
        <v>*</v>
      </c>
      <c r="O165" s="52" t="str">
        <f t="shared" si="7"/>
        <v>*</v>
      </c>
      <c r="P165" s="52" t="str">
        <f t="shared" si="7"/>
        <v>*</v>
      </c>
      <c r="Q165" s="52" t="str">
        <f t="shared" si="7"/>
        <v>*</v>
      </c>
      <c r="R165" s="52" t="str">
        <f t="shared" si="7"/>
        <v>*</v>
      </c>
      <c r="S165" s="52" t="str">
        <f t="shared" si="7"/>
        <v>*</v>
      </c>
      <c r="T165" s="52" t="str">
        <f t="shared" si="7"/>
        <v>*</v>
      </c>
      <c r="U165" s="52" t="str">
        <f t="shared" si="7"/>
        <v>*</v>
      </c>
      <c r="V165" s="52" t="str">
        <f t="shared" si="7"/>
        <v>*</v>
      </c>
      <c r="W165" s="52" t="str">
        <f t="shared" si="7"/>
        <v>*</v>
      </c>
      <c r="X165" s="52" t="str">
        <f t="shared" si="7"/>
        <v>*</v>
      </c>
      <c r="Y165" s="52" t="str">
        <f t="shared" si="7"/>
        <v>*</v>
      </c>
      <c r="Z165" s="52" t="str">
        <f t="shared" si="7"/>
        <v>*</v>
      </c>
      <c r="AA165" s="52" t="str">
        <f t="shared" si="7"/>
        <v>*</v>
      </c>
      <c r="AB165" s="52" t="str">
        <f t="shared" si="7"/>
        <v>*</v>
      </c>
      <c r="AC165" s="52" t="str">
        <f t="shared" si="7"/>
        <v>*</v>
      </c>
      <c r="AD165" s="52" t="str">
        <f t="shared" si="7"/>
        <v>*</v>
      </c>
      <c r="AE165" s="52" t="str">
        <f t="shared" si="7"/>
        <v>*</v>
      </c>
      <c r="AF165" s="52" t="str">
        <f t="shared" si="7"/>
        <v>*</v>
      </c>
      <c r="AG165" s="52" t="str">
        <f t="shared" si="7"/>
        <v/>
      </c>
      <c r="AH165" s="52" t="str">
        <f t="shared" si="7"/>
        <v>*</v>
      </c>
      <c r="AI165" s="52" t="str">
        <f t="shared" si="6"/>
        <v>*</v>
      </c>
    </row>
    <row r="166" spans="1:35" ht="14.25" hidden="1" customHeight="1">
      <c r="A166" s="171"/>
      <c r="B166" s="79" t="s">
        <v>304</v>
      </c>
      <c r="C166" s="80" t="s">
        <v>305</v>
      </c>
      <c r="D166" s="52" t="str">
        <f t="shared" si="7"/>
        <v>*</v>
      </c>
      <c r="E166" s="52" t="str">
        <f t="shared" si="7"/>
        <v>*</v>
      </c>
      <c r="F166" s="52" t="str">
        <f t="shared" si="7"/>
        <v>*</v>
      </c>
      <c r="G166" s="52" t="str">
        <f t="shared" si="7"/>
        <v>*</v>
      </c>
      <c r="H166" s="52" t="str">
        <f t="shared" si="7"/>
        <v>*</v>
      </c>
      <c r="I166" s="52" t="str">
        <f t="shared" si="7"/>
        <v>*</v>
      </c>
      <c r="J166" s="52" t="str">
        <f t="shared" si="7"/>
        <v>*</v>
      </c>
      <c r="K166" s="52" t="str">
        <f t="shared" si="7"/>
        <v>*</v>
      </c>
      <c r="L166" s="52" t="str">
        <f t="shared" si="7"/>
        <v/>
      </c>
      <c r="M166" s="52" t="str">
        <f t="shared" si="7"/>
        <v/>
      </c>
      <c r="N166" s="52" t="str">
        <f t="shared" si="7"/>
        <v/>
      </c>
      <c r="O166" s="52" t="str">
        <f t="shared" si="7"/>
        <v>*</v>
      </c>
      <c r="P166" s="52" t="str">
        <f t="shared" si="7"/>
        <v>*</v>
      </c>
      <c r="Q166" s="52" t="str">
        <f t="shared" si="7"/>
        <v>*</v>
      </c>
      <c r="R166" s="52" t="str">
        <f t="shared" si="7"/>
        <v>*</v>
      </c>
      <c r="S166" s="52" t="str">
        <f t="shared" si="7"/>
        <v>*</v>
      </c>
      <c r="T166" s="52" t="str">
        <f t="shared" si="7"/>
        <v/>
      </c>
      <c r="U166" s="52" t="str">
        <f t="shared" si="7"/>
        <v/>
      </c>
      <c r="V166" s="52" t="str">
        <f t="shared" si="7"/>
        <v/>
      </c>
      <c r="W166" s="52" t="str">
        <f t="shared" si="7"/>
        <v/>
      </c>
      <c r="X166" s="52" t="str">
        <f t="shared" si="7"/>
        <v/>
      </c>
      <c r="Y166" s="52" t="str">
        <f t="shared" si="7"/>
        <v/>
      </c>
      <c r="Z166" s="52" t="str">
        <f t="shared" si="7"/>
        <v/>
      </c>
      <c r="AA166" s="52" t="str">
        <f t="shared" si="7"/>
        <v/>
      </c>
      <c r="AB166" s="52" t="str">
        <f t="shared" si="7"/>
        <v>*</v>
      </c>
      <c r="AC166" s="52" t="str">
        <f t="shared" si="7"/>
        <v/>
      </c>
      <c r="AD166" s="52" t="str">
        <f t="shared" si="7"/>
        <v>*</v>
      </c>
      <c r="AE166" s="52" t="str">
        <f t="shared" si="7"/>
        <v>*</v>
      </c>
      <c r="AF166" s="52" t="str">
        <f t="shared" si="7"/>
        <v>*</v>
      </c>
      <c r="AG166" s="52" t="str">
        <f t="shared" si="7"/>
        <v>*</v>
      </c>
      <c r="AH166" s="52" t="str">
        <f t="shared" si="7"/>
        <v>*</v>
      </c>
      <c r="AI166" s="52" t="str">
        <f t="shared" si="6"/>
        <v>*</v>
      </c>
    </row>
    <row r="167" spans="1:35" ht="14.25" hidden="1" customHeight="1">
      <c r="A167" s="97" t="s">
        <v>397</v>
      </c>
      <c r="B167" s="75" t="s">
        <v>296</v>
      </c>
      <c r="C167" s="76" t="s">
        <v>298</v>
      </c>
      <c r="D167" s="70" t="str">
        <f t="shared" si="7"/>
        <v>*</v>
      </c>
      <c r="E167" s="70" t="str">
        <f t="shared" si="7"/>
        <v>*</v>
      </c>
      <c r="F167" s="70" t="str">
        <f t="shared" si="7"/>
        <v>*</v>
      </c>
      <c r="G167" s="70" t="str">
        <f t="shared" si="7"/>
        <v>*</v>
      </c>
      <c r="H167" s="70" t="str">
        <f t="shared" si="7"/>
        <v>*</v>
      </c>
      <c r="I167" s="70" t="str">
        <f t="shared" si="7"/>
        <v>*</v>
      </c>
      <c r="J167" s="70" t="str">
        <f t="shared" si="7"/>
        <v>*</v>
      </c>
      <c r="K167" s="70" t="str">
        <f t="shared" si="7"/>
        <v>*</v>
      </c>
      <c r="L167" s="70" t="str">
        <f t="shared" si="7"/>
        <v>*</v>
      </c>
      <c r="M167" s="70" t="str">
        <f t="shared" si="7"/>
        <v>*</v>
      </c>
      <c r="N167" s="70" t="str">
        <f t="shared" si="7"/>
        <v>*</v>
      </c>
      <c r="O167" s="70" t="str">
        <f t="shared" si="7"/>
        <v>*</v>
      </c>
      <c r="P167" s="70" t="str">
        <f t="shared" si="7"/>
        <v>*</v>
      </c>
      <c r="Q167" s="70" t="str">
        <f t="shared" si="7"/>
        <v>*</v>
      </c>
      <c r="R167" s="70" t="str">
        <f t="shared" si="7"/>
        <v>*</v>
      </c>
      <c r="S167" s="70" t="str">
        <f t="shared" si="7"/>
        <v>*</v>
      </c>
      <c r="T167" s="70" t="str">
        <f t="shared" si="7"/>
        <v>*</v>
      </c>
      <c r="U167" s="70" t="str">
        <f t="shared" si="7"/>
        <v>*</v>
      </c>
      <c r="V167" s="70" t="str">
        <f t="shared" si="7"/>
        <v>*</v>
      </c>
      <c r="W167" s="70" t="str">
        <f t="shared" si="7"/>
        <v>*</v>
      </c>
      <c r="X167" s="70" t="str">
        <f t="shared" si="7"/>
        <v>*</v>
      </c>
      <c r="Y167" s="70" t="str">
        <f t="shared" si="7"/>
        <v>*</v>
      </c>
      <c r="Z167" s="70" t="str">
        <f t="shared" si="7"/>
        <v>*</v>
      </c>
      <c r="AA167" s="70" t="str">
        <f t="shared" si="7"/>
        <v>*</v>
      </c>
      <c r="AB167" s="70" t="str">
        <f t="shared" si="7"/>
        <v>*</v>
      </c>
      <c r="AC167" s="70" t="str">
        <f t="shared" si="7"/>
        <v>*</v>
      </c>
      <c r="AD167" s="70" t="str">
        <f t="shared" si="7"/>
        <v>*</v>
      </c>
      <c r="AE167" s="70" t="str">
        <f t="shared" si="7"/>
        <v>*</v>
      </c>
      <c r="AF167" s="70" t="str">
        <f t="shared" si="7"/>
        <v>*</v>
      </c>
      <c r="AG167" s="70" t="str">
        <f t="shared" si="7"/>
        <v>*</v>
      </c>
      <c r="AH167" s="70" t="str">
        <f t="shared" si="7"/>
        <v>*</v>
      </c>
      <c r="AI167" s="70" t="str">
        <f t="shared" si="6"/>
        <v>*</v>
      </c>
    </row>
    <row r="168" spans="1:35" ht="14.25" hidden="1" customHeight="1">
      <c r="A168" s="170" t="s">
        <v>231</v>
      </c>
      <c r="B168" s="77" t="s">
        <v>300</v>
      </c>
      <c r="C168" s="78" t="s">
        <v>302</v>
      </c>
      <c r="D168" s="52" t="str">
        <f t="shared" si="7"/>
        <v>*</v>
      </c>
      <c r="E168" s="52" t="str">
        <f t="shared" si="7"/>
        <v>*</v>
      </c>
      <c r="F168" s="52" t="str">
        <f t="shared" si="7"/>
        <v>*</v>
      </c>
      <c r="G168" s="52" t="str">
        <f t="shared" si="7"/>
        <v>*</v>
      </c>
      <c r="H168" s="52" t="str">
        <f t="shared" si="7"/>
        <v>*</v>
      </c>
      <c r="I168" s="52" t="str">
        <f t="shared" si="7"/>
        <v>*</v>
      </c>
      <c r="J168" s="52" t="str">
        <f t="shared" si="7"/>
        <v>*</v>
      </c>
      <c r="K168" s="52" t="str">
        <f t="shared" si="7"/>
        <v>*</v>
      </c>
      <c r="L168" s="52" t="str">
        <f t="shared" si="7"/>
        <v>*</v>
      </c>
      <c r="M168" s="52" t="str">
        <f t="shared" si="7"/>
        <v>*</v>
      </c>
      <c r="N168" s="52" t="str">
        <f t="shared" si="7"/>
        <v>*</v>
      </c>
      <c r="O168" s="52" t="str">
        <f t="shared" si="7"/>
        <v>*</v>
      </c>
      <c r="P168" s="52" t="str">
        <f t="shared" si="7"/>
        <v>*</v>
      </c>
      <c r="Q168" s="52" t="str">
        <f t="shared" si="7"/>
        <v>*</v>
      </c>
      <c r="R168" s="52" t="str">
        <f t="shared" si="7"/>
        <v>*</v>
      </c>
      <c r="S168" s="52" t="str">
        <f t="shared" si="7"/>
        <v>*</v>
      </c>
      <c r="T168" s="52" t="str">
        <f t="shared" si="7"/>
        <v>*</v>
      </c>
      <c r="U168" s="52" t="str">
        <f t="shared" si="7"/>
        <v>*</v>
      </c>
      <c r="V168" s="52" t="str">
        <f t="shared" si="7"/>
        <v>*</v>
      </c>
      <c r="W168" s="52" t="str">
        <f t="shared" si="7"/>
        <v>*</v>
      </c>
      <c r="X168" s="52" t="str">
        <f t="shared" si="7"/>
        <v>*</v>
      </c>
      <c r="Y168" s="52" t="str">
        <f t="shared" si="7"/>
        <v>*</v>
      </c>
      <c r="Z168" s="52" t="str">
        <f t="shared" si="7"/>
        <v>*</v>
      </c>
      <c r="AA168" s="52" t="str">
        <f t="shared" si="7"/>
        <v>*</v>
      </c>
      <c r="AB168" s="52" t="str">
        <f t="shared" si="7"/>
        <v>*</v>
      </c>
      <c r="AC168" s="52" t="str">
        <f t="shared" si="7"/>
        <v>*</v>
      </c>
      <c r="AD168" s="52" t="str">
        <f t="shared" si="7"/>
        <v>*</v>
      </c>
      <c r="AE168" s="52" t="str">
        <f t="shared" si="7"/>
        <v>*</v>
      </c>
      <c r="AF168" s="52" t="str">
        <f t="shared" si="7"/>
        <v>*</v>
      </c>
      <c r="AG168" s="52" t="str">
        <f t="shared" si="7"/>
        <v>*</v>
      </c>
      <c r="AH168" s="52" t="str">
        <f t="shared" si="7"/>
        <v>*</v>
      </c>
      <c r="AI168" s="52" t="str">
        <f t="shared" si="6"/>
        <v>*</v>
      </c>
    </row>
    <row r="169" spans="1:35" ht="14.25" hidden="1" customHeight="1">
      <c r="A169" s="171"/>
      <c r="B169" s="79" t="s">
        <v>304</v>
      </c>
      <c r="C169" s="80" t="s">
        <v>305</v>
      </c>
      <c r="D169" s="52" t="str">
        <f t="shared" si="7"/>
        <v>*</v>
      </c>
      <c r="E169" s="52" t="str">
        <f t="shared" si="7"/>
        <v>*</v>
      </c>
      <c r="F169" s="52" t="str">
        <f t="shared" si="7"/>
        <v>*</v>
      </c>
      <c r="G169" s="52" t="str">
        <f t="shared" si="7"/>
        <v>*</v>
      </c>
      <c r="H169" s="52" t="str">
        <f t="shared" si="7"/>
        <v>*</v>
      </c>
      <c r="I169" s="52" t="str">
        <f t="shared" si="7"/>
        <v>*</v>
      </c>
      <c r="J169" s="52" t="str">
        <f t="shared" si="7"/>
        <v>*</v>
      </c>
      <c r="K169" s="52" t="str">
        <f t="shared" si="7"/>
        <v>*</v>
      </c>
      <c r="L169" s="52" t="str">
        <f t="shared" si="7"/>
        <v>*</v>
      </c>
      <c r="M169" s="52" t="str">
        <f t="shared" si="7"/>
        <v>*</v>
      </c>
      <c r="N169" s="52" t="str">
        <f t="shared" si="7"/>
        <v>*</v>
      </c>
      <c r="O169" s="52" t="str">
        <f t="shared" si="7"/>
        <v>*</v>
      </c>
      <c r="P169" s="52" t="str">
        <f t="shared" si="7"/>
        <v>*</v>
      </c>
      <c r="Q169" s="52" t="str">
        <f t="shared" si="7"/>
        <v>*</v>
      </c>
      <c r="R169" s="52" t="str">
        <f t="shared" si="7"/>
        <v>*</v>
      </c>
      <c r="S169" s="52" t="str">
        <f t="shared" si="7"/>
        <v>*</v>
      </c>
      <c r="T169" s="52" t="str">
        <f t="shared" si="7"/>
        <v/>
      </c>
      <c r="U169" s="52" t="str">
        <f t="shared" si="7"/>
        <v/>
      </c>
      <c r="V169" s="52" t="str">
        <f t="shared" si="7"/>
        <v/>
      </c>
      <c r="W169" s="52" t="str">
        <f t="shared" si="7"/>
        <v/>
      </c>
      <c r="X169" s="52" t="str">
        <f t="shared" si="7"/>
        <v/>
      </c>
      <c r="Y169" s="52" t="str">
        <f t="shared" si="7"/>
        <v/>
      </c>
      <c r="Z169" s="52" t="str">
        <f t="shared" si="7"/>
        <v/>
      </c>
      <c r="AA169" s="52" t="str">
        <f t="shared" si="7"/>
        <v/>
      </c>
      <c r="AB169" s="52" t="str">
        <f t="shared" si="7"/>
        <v>*</v>
      </c>
      <c r="AC169" s="52" t="str">
        <f t="shared" si="7"/>
        <v>*</v>
      </c>
      <c r="AD169" s="52" t="str">
        <f t="shared" si="7"/>
        <v>*</v>
      </c>
      <c r="AE169" s="52" t="str">
        <f t="shared" si="7"/>
        <v>*</v>
      </c>
      <c r="AF169" s="52" t="str">
        <f t="shared" si="7"/>
        <v>*</v>
      </c>
      <c r="AG169" s="52" t="str">
        <f t="shared" si="7"/>
        <v>*</v>
      </c>
      <c r="AH169" s="52" t="str">
        <f t="shared" si="7"/>
        <v>*</v>
      </c>
      <c r="AI169" s="52" t="str">
        <f t="shared" si="6"/>
        <v>*</v>
      </c>
    </row>
    <row r="170" spans="1:35" ht="14.25" hidden="1" customHeight="1">
      <c r="A170" s="97" t="s">
        <v>399</v>
      </c>
      <c r="B170" s="75" t="s">
        <v>296</v>
      </c>
      <c r="C170" s="76" t="s">
        <v>298</v>
      </c>
      <c r="D170" s="70" t="str">
        <f t="shared" si="7"/>
        <v>*</v>
      </c>
      <c r="E170" s="70" t="str">
        <f t="shared" si="7"/>
        <v>*</v>
      </c>
      <c r="F170" s="70" t="str">
        <f t="shared" si="7"/>
        <v>*</v>
      </c>
      <c r="G170" s="70" t="str">
        <f t="shared" si="7"/>
        <v>*</v>
      </c>
      <c r="H170" s="70" t="str">
        <f t="shared" si="7"/>
        <v>*</v>
      </c>
      <c r="I170" s="70" t="str">
        <f t="shared" si="7"/>
        <v>*</v>
      </c>
      <c r="J170" s="70" t="str">
        <f t="shared" si="7"/>
        <v>*</v>
      </c>
      <c r="K170" s="70" t="str">
        <f t="shared" si="7"/>
        <v>*</v>
      </c>
      <c r="L170" s="70" t="str">
        <f t="shared" si="7"/>
        <v>*</v>
      </c>
      <c r="M170" s="70" t="str">
        <f t="shared" si="7"/>
        <v>*</v>
      </c>
      <c r="N170" s="70" t="str">
        <f t="shared" si="7"/>
        <v>*</v>
      </c>
      <c r="O170" s="70" t="str">
        <f t="shared" si="7"/>
        <v>*</v>
      </c>
      <c r="P170" s="70" t="str">
        <f t="shared" si="7"/>
        <v>*</v>
      </c>
      <c r="Q170" s="70" t="str">
        <f t="shared" si="7"/>
        <v>*</v>
      </c>
      <c r="R170" s="70" t="str">
        <f t="shared" si="7"/>
        <v>*</v>
      </c>
      <c r="S170" s="70" t="str">
        <f t="shared" si="7"/>
        <v>*</v>
      </c>
      <c r="T170" s="70" t="str">
        <f t="shared" si="7"/>
        <v/>
      </c>
      <c r="U170" s="70" t="str">
        <f t="shared" si="7"/>
        <v/>
      </c>
      <c r="V170" s="70" t="str">
        <f t="shared" si="7"/>
        <v/>
      </c>
      <c r="W170" s="70" t="str">
        <f t="shared" si="7"/>
        <v/>
      </c>
      <c r="X170" s="70" t="str">
        <f t="shared" si="7"/>
        <v/>
      </c>
      <c r="Y170" s="70" t="str">
        <f t="shared" si="7"/>
        <v/>
      </c>
      <c r="Z170" s="70" t="str">
        <f t="shared" si="7"/>
        <v/>
      </c>
      <c r="AA170" s="70" t="str">
        <f t="shared" si="7"/>
        <v/>
      </c>
      <c r="AB170" s="70" t="str">
        <f t="shared" si="7"/>
        <v>*</v>
      </c>
      <c r="AC170" s="70" t="str">
        <f t="shared" si="7"/>
        <v>*</v>
      </c>
      <c r="AD170" s="70" t="str">
        <f t="shared" si="7"/>
        <v>*</v>
      </c>
      <c r="AE170" s="70" t="str">
        <f t="shared" si="7"/>
        <v>*</v>
      </c>
      <c r="AF170" s="70" t="str">
        <f t="shared" si="7"/>
        <v>*</v>
      </c>
      <c r="AG170" s="70" t="str">
        <f t="shared" si="7"/>
        <v>*</v>
      </c>
      <c r="AH170" s="70" t="str">
        <f t="shared" si="7"/>
        <v>*</v>
      </c>
      <c r="AI170" s="70" t="str">
        <f t="shared" si="6"/>
        <v>*</v>
      </c>
    </row>
    <row r="171" spans="1:35" ht="14.25" hidden="1" customHeight="1">
      <c r="A171" s="168" t="s">
        <v>400</v>
      </c>
      <c r="B171" s="77" t="s">
        <v>300</v>
      </c>
      <c r="C171" s="78" t="s">
        <v>302</v>
      </c>
      <c r="D171" s="52" t="str">
        <f t="shared" si="7"/>
        <v>*</v>
      </c>
      <c r="E171" s="52" t="str">
        <f t="shared" si="7"/>
        <v>*</v>
      </c>
      <c r="F171" s="52" t="str">
        <f t="shared" si="7"/>
        <v>*</v>
      </c>
      <c r="G171" s="52" t="str">
        <f t="shared" si="7"/>
        <v>*</v>
      </c>
      <c r="H171" s="52" t="str">
        <f t="shared" si="7"/>
        <v>*</v>
      </c>
      <c r="I171" s="52" t="str">
        <f t="shared" si="7"/>
        <v>*</v>
      </c>
      <c r="J171" s="52" t="str">
        <f t="shared" si="7"/>
        <v>*</v>
      </c>
      <c r="K171" s="52" t="str">
        <f t="shared" ref="E171:AI179" si="8">IF(K101=K28,"","*")</f>
        <v>*</v>
      </c>
      <c r="L171" s="52" t="str">
        <f t="shared" si="8"/>
        <v>*</v>
      </c>
      <c r="M171" s="52" t="str">
        <f t="shared" si="8"/>
        <v>*</v>
      </c>
      <c r="N171" s="52" t="str">
        <f t="shared" si="8"/>
        <v>*</v>
      </c>
      <c r="O171" s="52" t="str">
        <f t="shared" si="8"/>
        <v>*</v>
      </c>
      <c r="P171" s="52" t="str">
        <f t="shared" si="8"/>
        <v>*</v>
      </c>
      <c r="Q171" s="52" t="str">
        <f t="shared" si="8"/>
        <v>*</v>
      </c>
      <c r="R171" s="52" t="str">
        <f t="shared" si="8"/>
        <v>*</v>
      </c>
      <c r="S171" s="52" t="str">
        <f t="shared" si="8"/>
        <v>*</v>
      </c>
      <c r="T171" s="52" t="str">
        <f t="shared" si="8"/>
        <v/>
      </c>
      <c r="U171" s="52" t="str">
        <f t="shared" si="8"/>
        <v/>
      </c>
      <c r="V171" s="52" t="str">
        <f t="shared" si="8"/>
        <v/>
      </c>
      <c r="W171" s="52" t="str">
        <f t="shared" si="8"/>
        <v/>
      </c>
      <c r="X171" s="52" t="str">
        <f t="shared" si="8"/>
        <v/>
      </c>
      <c r="Y171" s="52" t="str">
        <f t="shared" si="8"/>
        <v/>
      </c>
      <c r="Z171" s="52" t="str">
        <f t="shared" si="8"/>
        <v/>
      </c>
      <c r="AA171" s="52" t="str">
        <f t="shared" si="8"/>
        <v/>
      </c>
      <c r="AB171" s="52" t="str">
        <f t="shared" si="8"/>
        <v>*</v>
      </c>
      <c r="AC171" s="52" t="str">
        <f t="shared" si="8"/>
        <v>*</v>
      </c>
      <c r="AD171" s="52" t="str">
        <f t="shared" si="8"/>
        <v>*</v>
      </c>
      <c r="AE171" s="52" t="str">
        <f t="shared" si="8"/>
        <v>*</v>
      </c>
      <c r="AF171" s="52" t="str">
        <f t="shared" si="8"/>
        <v>*</v>
      </c>
      <c r="AG171" s="52" t="str">
        <f t="shared" si="8"/>
        <v>*</v>
      </c>
      <c r="AH171" s="52" t="str">
        <f t="shared" si="8"/>
        <v>*</v>
      </c>
      <c r="AI171" s="52" t="str">
        <f t="shared" si="8"/>
        <v>*</v>
      </c>
    </row>
    <row r="172" spans="1:35" ht="14.25" hidden="1" customHeight="1">
      <c r="A172" s="169"/>
      <c r="B172" s="79" t="s">
        <v>304</v>
      </c>
      <c r="C172" s="80" t="s">
        <v>305</v>
      </c>
      <c r="D172" s="52" t="str">
        <f t="shared" ref="D172:D196" si="9">IF(D102=D29,"","*")</f>
        <v>*</v>
      </c>
      <c r="E172" s="52" t="str">
        <f t="shared" si="8"/>
        <v>*</v>
      </c>
      <c r="F172" s="52" t="str">
        <f t="shared" si="8"/>
        <v>*</v>
      </c>
      <c r="G172" s="52" t="str">
        <f t="shared" si="8"/>
        <v>*</v>
      </c>
      <c r="H172" s="52" t="str">
        <f t="shared" si="8"/>
        <v>*</v>
      </c>
      <c r="I172" s="52" t="str">
        <f t="shared" si="8"/>
        <v>*</v>
      </c>
      <c r="J172" s="52" t="str">
        <f t="shared" si="8"/>
        <v>*</v>
      </c>
      <c r="K172" s="52" t="str">
        <f t="shared" si="8"/>
        <v>*</v>
      </c>
      <c r="L172" s="52" t="str">
        <f t="shared" si="8"/>
        <v/>
      </c>
      <c r="M172" s="52" t="str">
        <f t="shared" si="8"/>
        <v/>
      </c>
      <c r="N172" s="52" t="str">
        <f t="shared" si="8"/>
        <v/>
      </c>
      <c r="O172" s="52" t="str">
        <f t="shared" si="8"/>
        <v>*</v>
      </c>
      <c r="P172" s="52" t="str">
        <f t="shared" si="8"/>
        <v>*</v>
      </c>
      <c r="Q172" s="52" t="str">
        <f t="shared" si="8"/>
        <v/>
      </c>
      <c r="R172" s="52" t="str">
        <f t="shared" si="8"/>
        <v>*</v>
      </c>
      <c r="S172" s="52" t="str">
        <f t="shared" si="8"/>
        <v>*</v>
      </c>
      <c r="T172" s="52" t="str">
        <f t="shared" si="8"/>
        <v/>
      </c>
      <c r="U172" s="52" t="str">
        <f t="shared" si="8"/>
        <v/>
      </c>
      <c r="V172" s="52" t="str">
        <f t="shared" si="8"/>
        <v/>
      </c>
      <c r="W172" s="52" t="str">
        <f t="shared" si="8"/>
        <v/>
      </c>
      <c r="X172" s="52" t="str">
        <f t="shared" si="8"/>
        <v/>
      </c>
      <c r="Y172" s="52" t="str">
        <f t="shared" si="8"/>
        <v/>
      </c>
      <c r="Z172" s="52" t="str">
        <f t="shared" si="8"/>
        <v/>
      </c>
      <c r="AA172" s="52" t="str">
        <f t="shared" si="8"/>
        <v/>
      </c>
      <c r="AB172" s="52" t="str">
        <f t="shared" si="8"/>
        <v>*</v>
      </c>
      <c r="AC172" s="52" t="str">
        <f t="shared" si="8"/>
        <v>*</v>
      </c>
      <c r="AD172" s="52" t="str">
        <f t="shared" si="8"/>
        <v>*</v>
      </c>
      <c r="AE172" s="52" t="str">
        <f t="shared" si="8"/>
        <v>*</v>
      </c>
      <c r="AF172" s="52" t="str">
        <f t="shared" si="8"/>
        <v>*</v>
      </c>
      <c r="AG172" s="52" t="str">
        <f t="shared" si="8"/>
        <v>*</v>
      </c>
      <c r="AH172" s="52" t="str">
        <f t="shared" si="8"/>
        <v>*</v>
      </c>
      <c r="AI172" s="52" t="str">
        <f t="shared" si="8"/>
        <v>*</v>
      </c>
    </row>
    <row r="173" spans="1:35" ht="14.25" hidden="1" customHeight="1">
      <c r="A173" s="97" t="s">
        <v>401</v>
      </c>
      <c r="B173" s="75" t="s">
        <v>296</v>
      </c>
      <c r="C173" s="76" t="s">
        <v>298</v>
      </c>
      <c r="D173" s="70" t="str">
        <f t="shared" si="9"/>
        <v>*</v>
      </c>
      <c r="E173" s="70" t="str">
        <f t="shared" si="8"/>
        <v>*</v>
      </c>
      <c r="F173" s="70" t="str">
        <f t="shared" si="8"/>
        <v>*</v>
      </c>
      <c r="G173" s="70" t="str">
        <f t="shared" si="8"/>
        <v>*</v>
      </c>
      <c r="H173" s="70" t="str">
        <f t="shared" si="8"/>
        <v>*</v>
      </c>
      <c r="I173" s="70" t="str">
        <f t="shared" si="8"/>
        <v>*</v>
      </c>
      <c r="J173" s="70" t="str">
        <f t="shared" si="8"/>
        <v>*</v>
      </c>
      <c r="K173" s="70" t="str">
        <f t="shared" si="8"/>
        <v>*</v>
      </c>
      <c r="L173" s="70" t="str">
        <f t="shared" si="8"/>
        <v>*</v>
      </c>
      <c r="M173" s="70" t="str">
        <f t="shared" si="8"/>
        <v>*</v>
      </c>
      <c r="N173" s="70" t="str">
        <f t="shared" si="8"/>
        <v>*</v>
      </c>
      <c r="O173" s="70" t="str">
        <f t="shared" si="8"/>
        <v>*</v>
      </c>
      <c r="P173" s="70" t="str">
        <f t="shared" si="8"/>
        <v>*</v>
      </c>
      <c r="Q173" s="70" t="str">
        <f t="shared" si="8"/>
        <v>*</v>
      </c>
      <c r="R173" s="70" t="str">
        <f t="shared" si="8"/>
        <v>*</v>
      </c>
      <c r="S173" s="70" t="str">
        <f t="shared" si="8"/>
        <v>*</v>
      </c>
      <c r="T173" s="70" t="str">
        <f t="shared" si="8"/>
        <v>*</v>
      </c>
      <c r="U173" s="70" t="str">
        <f t="shared" si="8"/>
        <v>*</v>
      </c>
      <c r="V173" s="70" t="str">
        <f t="shared" si="8"/>
        <v/>
      </c>
      <c r="W173" s="70" t="str">
        <f t="shared" si="8"/>
        <v>*</v>
      </c>
      <c r="X173" s="70" t="str">
        <f t="shared" si="8"/>
        <v>*</v>
      </c>
      <c r="Y173" s="70" t="str">
        <f t="shared" si="8"/>
        <v/>
      </c>
      <c r="Z173" s="70" t="str">
        <f t="shared" si="8"/>
        <v>*</v>
      </c>
      <c r="AA173" s="70" t="str">
        <f t="shared" si="8"/>
        <v>*</v>
      </c>
      <c r="AB173" s="70" t="str">
        <f t="shared" si="8"/>
        <v>*</v>
      </c>
      <c r="AC173" s="70" t="str">
        <f t="shared" si="8"/>
        <v>*</v>
      </c>
      <c r="AD173" s="70" t="str">
        <f t="shared" si="8"/>
        <v>*</v>
      </c>
      <c r="AE173" s="70" t="str">
        <f t="shared" si="8"/>
        <v>*</v>
      </c>
      <c r="AF173" s="70" t="str">
        <f t="shared" si="8"/>
        <v>*</v>
      </c>
      <c r="AG173" s="70" t="str">
        <f t="shared" si="8"/>
        <v>*</v>
      </c>
      <c r="AH173" s="70" t="str">
        <f t="shared" si="8"/>
        <v>*</v>
      </c>
      <c r="AI173" s="70" t="str">
        <f t="shared" si="8"/>
        <v>*</v>
      </c>
    </row>
    <row r="174" spans="1:35" ht="14.25" hidden="1" customHeight="1">
      <c r="A174" s="170" t="s">
        <v>402</v>
      </c>
      <c r="B174" s="77" t="s">
        <v>300</v>
      </c>
      <c r="C174" s="78" t="s">
        <v>302</v>
      </c>
      <c r="D174" s="52" t="str">
        <f t="shared" si="9"/>
        <v>*</v>
      </c>
      <c r="E174" s="52" t="str">
        <f t="shared" si="8"/>
        <v>*</v>
      </c>
      <c r="F174" s="52" t="str">
        <f t="shared" si="8"/>
        <v>*</v>
      </c>
      <c r="G174" s="52" t="str">
        <f t="shared" si="8"/>
        <v>*</v>
      </c>
      <c r="H174" s="52" t="str">
        <f t="shared" si="8"/>
        <v>*</v>
      </c>
      <c r="I174" s="52" t="str">
        <f t="shared" si="8"/>
        <v>*</v>
      </c>
      <c r="J174" s="52" t="str">
        <f t="shared" si="8"/>
        <v>*</v>
      </c>
      <c r="K174" s="52" t="str">
        <f t="shared" si="8"/>
        <v>*</v>
      </c>
      <c r="L174" s="52" t="str">
        <f t="shared" si="8"/>
        <v>*</v>
      </c>
      <c r="M174" s="52" t="str">
        <f t="shared" si="8"/>
        <v>*</v>
      </c>
      <c r="N174" s="52" t="str">
        <f t="shared" si="8"/>
        <v>*</v>
      </c>
      <c r="O174" s="52" t="str">
        <f t="shared" si="8"/>
        <v>*</v>
      </c>
      <c r="P174" s="52" t="str">
        <f t="shared" si="8"/>
        <v>*</v>
      </c>
      <c r="Q174" s="52" t="str">
        <f t="shared" si="8"/>
        <v>*</v>
      </c>
      <c r="R174" s="52" t="str">
        <f t="shared" si="8"/>
        <v>*</v>
      </c>
      <c r="S174" s="52" t="str">
        <f t="shared" si="8"/>
        <v>*</v>
      </c>
      <c r="T174" s="52" t="str">
        <f t="shared" si="8"/>
        <v>*</v>
      </c>
      <c r="U174" s="52" t="str">
        <f t="shared" si="8"/>
        <v>*</v>
      </c>
      <c r="V174" s="52" t="str">
        <f t="shared" si="8"/>
        <v/>
      </c>
      <c r="W174" s="52" t="str">
        <f t="shared" si="8"/>
        <v>*</v>
      </c>
      <c r="X174" s="52" t="str">
        <f t="shared" si="8"/>
        <v>*</v>
      </c>
      <c r="Y174" s="52" t="str">
        <f t="shared" si="8"/>
        <v/>
      </c>
      <c r="Z174" s="52" t="str">
        <f t="shared" si="8"/>
        <v>*</v>
      </c>
      <c r="AA174" s="52" t="str">
        <f t="shared" si="8"/>
        <v>*</v>
      </c>
      <c r="AB174" s="52" t="str">
        <f t="shared" si="8"/>
        <v>*</v>
      </c>
      <c r="AC174" s="52" t="str">
        <f t="shared" si="8"/>
        <v>*</v>
      </c>
      <c r="AD174" s="52" t="str">
        <f t="shared" si="8"/>
        <v>*</v>
      </c>
      <c r="AE174" s="52" t="str">
        <f t="shared" si="8"/>
        <v>*</v>
      </c>
      <c r="AF174" s="52" t="str">
        <f t="shared" si="8"/>
        <v>*</v>
      </c>
      <c r="AG174" s="52" t="str">
        <f t="shared" si="8"/>
        <v>*</v>
      </c>
      <c r="AH174" s="52" t="str">
        <f t="shared" si="8"/>
        <v>*</v>
      </c>
      <c r="AI174" s="52" t="str">
        <f t="shared" si="8"/>
        <v>*</v>
      </c>
    </row>
    <row r="175" spans="1:35" ht="14.25" hidden="1" customHeight="1">
      <c r="A175" s="171"/>
      <c r="B175" s="79" t="s">
        <v>304</v>
      </c>
      <c r="C175" s="80" t="s">
        <v>305</v>
      </c>
      <c r="D175" s="52" t="str">
        <f t="shared" si="9"/>
        <v>*</v>
      </c>
      <c r="E175" s="52" t="str">
        <f t="shared" si="8"/>
        <v>*</v>
      </c>
      <c r="F175" s="52" t="str">
        <f t="shared" si="8"/>
        <v>*</v>
      </c>
      <c r="G175" s="52" t="str">
        <f t="shared" si="8"/>
        <v>*</v>
      </c>
      <c r="H175" s="52" t="str">
        <f t="shared" si="8"/>
        <v>*</v>
      </c>
      <c r="I175" s="52" t="str">
        <f t="shared" si="8"/>
        <v>*</v>
      </c>
      <c r="J175" s="52" t="str">
        <f t="shared" si="8"/>
        <v>*</v>
      </c>
      <c r="K175" s="52" t="str">
        <f t="shared" si="8"/>
        <v>*</v>
      </c>
      <c r="L175" s="52" t="str">
        <f t="shared" si="8"/>
        <v/>
      </c>
      <c r="M175" s="52" t="str">
        <f t="shared" si="8"/>
        <v/>
      </c>
      <c r="N175" s="52" t="str">
        <f t="shared" si="8"/>
        <v/>
      </c>
      <c r="O175" s="52" t="str">
        <f t="shared" si="8"/>
        <v/>
      </c>
      <c r="P175" s="52" t="str">
        <f t="shared" si="8"/>
        <v/>
      </c>
      <c r="Q175" s="52" t="str">
        <f t="shared" si="8"/>
        <v/>
      </c>
      <c r="R175" s="52" t="str">
        <f t="shared" si="8"/>
        <v/>
      </c>
      <c r="S175" s="52" t="str">
        <f t="shared" si="8"/>
        <v/>
      </c>
      <c r="T175" s="52" t="str">
        <f t="shared" si="8"/>
        <v/>
      </c>
      <c r="U175" s="52" t="str">
        <f t="shared" si="8"/>
        <v/>
      </c>
      <c r="V175" s="52" t="str">
        <f t="shared" si="8"/>
        <v/>
      </c>
      <c r="W175" s="52" t="str">
        <f t="shared" si="8"/>
        <v/>
      </c>
      <c r="X175" s="52" t="str">
        <f t="shared" si="8"/>
        <v/>
      </c>
      <c r="Y175" s="52" t="str">
        <f t="shared" si="8"/>
        <v/>
      </c>
      <c r="Z175" s="52" t="str">
        <f t="shared" si="8"/>
        <v/>
      </c>
      <c r="AA175" s="52" t="str">
        <f t="shared" si="8"/>
        <v/>
      </c>
      <c r="AB175" s="52" t="str">
        <f t="shared" si="8"/>
        <v>*</v>
      </c>
      <c r="AC175" s="52" t="str">
        <f t="shared" si="8"/>
        <v>*</v>
      </c>
      <c r="AD175" s="52" t="str">
        <f t="shared" si="8"/>
        <v>*</v>
      </c>
      <c r="AE175" s="52" t="str">
        <f t="shared" si="8"/>
        <v>*</v>
      </c>
      <c r="AF175" s="52" t="str">
        <f t="shared" si="8"/>
        <v>*</v>
      </c>
      <c r="AG175" s="52" t="str">
        <f t="shared" si="8"/>
        <v>*</v>
      </c>
      <c r="AH175" s="52" t="str">
        <f t="shared" si="8"/>
        <v>*</v>
      </c>
      <c r="AI175" s="52" t="str">
        <f t="shared" si="8"/>
        <v>*</v>
      </c>
    </row>
    <row r="176" spans="1:35" ht="14.25" hidden="1" customHeight="1">
      <c r="A176" s="103" t="s">
        <v>280</v>
      </c>
      <c r="B176" s="75" t="s">
        <v>296</v>
      </c>
      <c r="C176" s="76" t="s">
        <v>298</v>
      </c>
      <c r="D176" s="70" t="str">
        <f t="shared" si="9"/>
        <v>*</v>
      </c>
      <c r="E176" s="70" t="str">
        <f t="shared" si="8"/>
        <v>*</v>
      </c>
      <c r="F176" s="70" t="str">
        <f t="shared" si="8"/>
        <v>*</v>
      </c>
      <c r="G176" s="70" t="str">
        <f t="shared" si="8"/>
        <v>*</v>
      </c>
      <c r="H176" s="70" t="str">
        <f t="shared" si="8"/>
        <v>*</v>
      </c>
      <c r="I176" s="70" t="str">
        <f t="shared" si="8"/>
        <v>*</v>
      </c>
      <c r="J176" s="70" t="str">
        <f t="shared" si="8"/>
        <v>*</v>
      </c>
      <c r="K176" s="70" t="str">
        <f t="shared" si="8"/>
        <v>*</v>
      </c>
      <c r="L176" s="70" t="str">
        <f t="shared" si="8"/>
        <v/>
      </c>
      <c r="M176" s="70" t="str">
        <f t="shared" si="8"/>
        <v>*</v>
      </c>
      <c r="N176" s="70" t="str">
        <f t="shared" si="8"/>
        <v>*</v>
      </c>
      <c r="O176" s="70" t="str">
        <f t="shared" si="8"/>
        <v>*</v>
      </c>
      <c r="P176" s="70" t="str">
        <f t="shared" si="8"/>
        <v>*</v>
      </c>
      <c r="Q176" s="70" t="str">
        <f t="shared" si="8"/>
        <v>*</v>
      </c>
      <c r="R176" s="70" t="str">
        <f t="shared" si="8"/>
        <v>*</v>
      </c>
      <c r="S176" s="70" t="str">
        <f t="shared" si="8"/>
        <v>*</v>
      </c>
      <c r="T176" s="70" t="str">
        <f t="shared" si="8"/>
        <v/>
      </c>
      <c r="U176" s="70" t="str">
        <f t="shared" si="8"/>
        <v/>
      </c>
      <c r="V176" s="70" t="str">
        <f t="shared" si="8"/>
        <v/>
      </c>
      <c r="W176" s="70" t="str">
        <f t="shared" si="8"/>
        <v/>
      </c>
      <c r="X176" s="70" t="str">
        <f t="shared" si="8"/>
        <v/>
      </c>
      <c r="Y176" s="70" t="str">
        <f t="shared" si="8"/>
        <v/>
      </c>
      <c r="Z176" s="70" t="str">
        <f t="shared" si="8"/>
        <v/>
      </c>
      <c r="AA176" s="70" t="str">
        <f t="shared" si="8"/>
        <v/>
      </c>
      <c r="AB176" s="70" t="str">
        <f t="shared" si="8"/>
        <v>*</v>
      </c>
      <c r="AC176" s="70" t="str">
        <f t="shared" si="8"/>
        <v>*</v>
      </c>
      <c r="AD176" s="70" t="str">
        <f t="shared" si="8"/>
        <v>*</v>
      </c>
      <c r="AE176" s="70" t="str">
        <f t="shared" si="8"/>
        <v>*</v>
      </c>
      <c r="AF176" s="70" t="str">
        <f t="shared" si="8"/>
        <v>*</v>
      </c>
      <c r="AG176" s="70" t="str">
        <f t="shared" si="8"/>
        <v>*</v>
      </c>
      <c r="AH176" s="70" t="str">
        <f t="shared" si="8"/>
        <v>*</v>
      </c>
      <c r="AI176" s="70" t="str">
        <f t="shared" si="8"/>
        <v>*</v>
      </c>
    </row>
    <row r="177" spans="1:35" ht="14.25" hidden="1" customHeight="1">
      <c r="A177" s="150" t="s">
        <v>208</v>
      </c>
      <c r="B177" s="77" t="s">
        <v>300</v>
      </c>
      <c r="C177" s="78" t="s">
        <v>302</v>
      </c>
      <c r="D177" s="52" t="str">
        <f t="shared" si="9"/>
        <v>*</v>
      </c>
      <c r="E177" s="52" t="str">
        <f t="shared" si="8"/>
        <v>*</v>
      </c>
      <c r="F177" s="52" t="str">
        <f t="shared" si="8"/>
        <v>*</v>
      </c>
      <c r="G177" s="52" t="str">
        <f t="shared" si="8"/>
        <v>*</v>
      </c>
      <c r="H177" s="52" t="str">
        <f t="shared" si="8"/>
        <v>*</v>
      </c>
      <c r="I177" s="52" t="str">
        <f t="shared" si="8"/>
        <v>*</v>
      </c>
      <c r="J177" s="52" t="str">
        <f t="shared" si="8"/>
        <v>*</v>
      </c>
      <c r="K177" s="52" t="str">
        <f t="shared" si="8"/>
        <v>*</v>
      </c>
      <c r="L177" s="52" t="str">
        <f t="shared" si="8"/>
        <v/>
      </c>
      <c r="M177" s="52" t="str">
        <f t="shared" si="8"/>
        <v>*</v>
      </c>
      <c r="N177" s="52" t="str">
        <f t="shared" si="8"/>
        <v>*</v>
      </c>
      <c r="O177" s="52" t="str">
        <f t="shared" si="8"/>
        <v>*</v>
      </c>
      <c r="P177" s="52" t="str">
        <f t="shared" si="8"/>
        <v>*</v>
      </c>
      <c r="Q177" s="52" t="str">
        <f t="shared" si="8"/>
        <v>*</v>
      </c>
      <c r="R177" s="52" t="str">
        <f t="shared" si="8"/>
        <v>*</v>
      </c>
      <c r="S177" s="52" t="str">
        <f t="shared" si="8"/>
        <v>*</v>
      </c>
      <c r="T177" s="52" t="str">
        <f t="shared" si="8"/>
        <v/>
      </c>
      <c r="U177" s="52" t="str">
        <f t="shared" si="8"/>
        <v/>
      </c>
      <c r="V177" s="52" t="str">
        <f t="shared" si="8"/>
        <v/>
      </c>
      <c r="W177" s="52" t="str">
        <f t="shared" si="8"/>
        <v/>
      </c>
      <c r="X177" s="52" t="str">
        <f t="shared" si="8"/>
        <v/>
      </c>
      <c r="Y177" s="52" t="str">
        <f t="shared" si="8"/>
        <v/>
      </c>
      <c r="Z177" s="52" t="str">
        <f t="shared" si="8"/>
        <v/>
      </c>
      <c r="AA177" s="52" t="str">
        <f t="shared" si="8"/>
        <v/>
      </c>
      <c r="AB177" s="52" t="str">
        <f t="shared" si="8"/>
        <v>*</v>
      </c>
      <c r="AC177" s="52" t="str">
        <f t="shared" si="8"/>
        <v>*</v>
      </c>
      <c r="AD177" s="52" t="str">
        <f t="shared" si="8"/>
        <v>*</v>
      </c>
      <c r="AE177" s="52" t="str">
        <f t="shared" si="8"/>
        <v>*</v>
      </c>
      <c r="AF177" s="52" t="str">
        <f t="shared" si="8"/>
        <v>*</v>
      </c>
      <c r="AG177" s="52" t="str">
        <f t="shared" si="8"/>
        <v>*</v>
      </c>
      <c r="AH177" s="52" t="str">
        <f t="shared" si="8"/>
        <v>*</v>
      </c>
      <c r="AI177" s="52" t="str">
        <f t="shared" si="8"/>
        <v>*</v>
      </c>
    </row>
    <row r="178" spans="1:35" ht="14.25" hidden="1" customHeight="1">
      <c r="A178" s="151"/>
      <c r="B178" s="79" t="s">
        <v>304</v>
      </c>
      <c r="C178" s="80" t="s">
        <v>305</v>
      </c>
      <c r="D178" s="52" t="str">
        <f t="shared" si="9"/>
        <v>*</v>
      </c>
      <c r="E178" s="52" t="str">
        <f t="shared" si="8"/>
        <v>*</v>
      </c>
      <c r="F178" s="52" t="str">
        <f t="shared" si="8"/>
        <v>*</v>
      </c>
      <c r="G178" s="52" t="str">
        <f t="shared" si="8"/>
        <v>*</v>
      </c>
      <c r="H178" s="52" t="str">
        <f t="shared" si="8"/>
        <v>*</v>
      </c>
      <c r="I178" s="52" t="str">
        <f t="shared" si="8"/>
        <v>*</v>
      </c>
      <c r="J178" s="52" t="str">
        <f t="shared" si="8"/>
        <v>*</v>
      </c>
      <c r="K178" s="52" t="str">
        <f t="shared" si="8"/>
        <v>*</v>
      </c>
      <c r="L178" s="52" t="str">
        <f t="shared" si="8"/>
        <v/>
      </c>
      <c r="M178" s="52" t="str">
        <f t="shared" si="8"/>
        <v/>
      </c>
      <c r="N178" s="52" t="str">
        <f t="shared" si="8"/>
        <v/>
      </c>
      <c r="O178" s="52" t="str">
        <f t="shared" si="8"/>
        <v/>
      </c>
      <c r="P178" s="52" t="str">
        <f t="shared" si="8"/>
        <v/>
      </c>
      <c r="Q178" s="52" t="str">
        <f t="shared" si="8"/>
        <v/>
      </c>
      <c r="R178" s="52" t="str">
        <f t="shared" si="8"/>
        <v/>
      </c>
      <c r="S178" s="52" t="str">
        <f t="shared" si="8"/>
        <v/>
      </c>
      <c r="T178" s="52" t="str">
        <f t="shared" si="8"/>
        <v/>
      </c>
      <c r="U178" s="52" t="str">
        <f t="shared" si="8"/>
        <v/>
      </c>
      <c r="V178" s="52" t="str">
        <f t="shared" si="8"/>
        <v/>
      </c>
      <c r="W178" s="52" t="str">
        <f t="shared" si="8"/>
        <v/>
      </c>
      <c r="X178" s="52" t="str">
        <f t="shared" si="8"/>
        <v/>
      </c>
      <c r="Y178" s="52" t="str">
        <f t="shared" si="8"/>
        <v/>
      </c>
      <c r="Z178" s="52" t="str">
        <f t="shared" si="8"/>
        <v/>
      </c>
      <c r="AA178" s="52" t="str">
        <f t="shared" si="8"/>
        <v/>
      </c>
      <c r="AB178" s="52" t="str">
        <f t="shared" si="8"/>
        <v>*</v>
      </c>
      <c r="AC178" s="52" t="str">
        <f t="shared" si="8"/>
        <v>*</v>
      </c>
      <c r="AD178" s="52" t="str">
        <f t="shared" si="8"/>
        <v>*</v>
      </c>
      <c r="AE178" s="52" t="str">
        <f t="shared" si="8"/>
        <v>*</v>
      </c>
      <c r="AF178" s="52" t="str">
        <f t="shared" si="8"/>
        <v>*</v>
      </c>
      <c r="AG178" s="52" t="str">
        <f t="shared" si="8"/>
        <v>*</v>
      </c>
      <c r="AH178" s="52" t="str">
        <f t="shared" si="8"/>
        <v>*</v>
      </c>
      <c r="AI178" s="52" t="str">
        <f t="shared" si="8"/>
        <v>*</v>
      </c>
    </row>
    <row r="179" spans="1:35" ht="14.25" hidden="1" customHeight="1">
      <c r="A179" s="103" t="s">
        <v>281</v>
      </c>
      <c r="B179" s="75" t="s">
        <v>296</v>
      </c>
      <c r="C179" s="76" t="s">
        <v>298</v>
      </c>
      <c r="D179" s="70" t="str">
        <f t="shared" si="9"/>
        <v>*</v>
      </c>
      <c r="E179" s="70" t="str">
        <f t="shared" si="8"/>
        <v>*</v>
      </c>
      <c r="F179" s="70" t="str">
        <f t="shared" si="8"/>
        <v>*</v>
      </c>
      <c r="G179" s="70" t="str">
        <f t="shared" si="8"/>
        <v>*</v>
      </c>
      <c r="H179" s="70" t="str">
        <f t="shared" si="8"/>
        <v>*</v>
      </c>
      <c r="I179" s="70" t="str">
        <f t="shared" si="8"/>
        <v>*</v>
      </c>
      <c r="J179" s="70" t="str">
        <f t="shared" si="8"/>
        <v>*</v>
      </c>
      <c r="K179" s="70" t="str">
        <f t="shared" si="8"/>
        <v>*</v>
      </c>
      <c r="L179" s="70" t="str">
        <f t="shared" si="8"/>
        <v>*</v>
      </c>
      <c r="M179" s="70" t="str">
        <f t="shared" si="8"/>
        <v>*</v>
      </c>
      <c r="N179" s="70" t="str">
        <f t="shared" si="8"/>
        <v/>
      </c>
      <c r="O179" s="70" t="str">
        <f t="shared" si="8"/>
        <v>*</v>
      </c>
      <c r="P179" s="70" t="str">
        <f t="shared" si="8"/>
        <v>*</v>
      </c>
      <c r="Q179" s="70" t="str">
        <f t="shared" si="8"/>
        <v>*</v>
      </c>
      <c r="R179" s="70" t="str">
        <f t="shared" ref="E179:AI187" si="10">IF(R109=R36,"","*")</f>
        <v>*</v>
      </c>
      <c r="S179" s="70" t="str">
        <f t="shared" si="10"/>
        <v>*</v>
      </c>
      <c r="T179" s="70" t="str">
        <f t="shared" si="10"/>
        <v/>
      </c>
      <c r="U179" s="70" t="str">
        <f t="shared" si="10"/>
        <v/>
      </c>
      <c r="V179" s="70" t="str">
        <f t="shared" si="10"/>
        <v/>
      </c>
      <c r="W179" s="70" t="str">
        <f t="shared" si="10"/>
        <v/>
      </c>
      <c r="X179" s="70" t="str">
        <f t="shared" si="10"/>
        <v/>
      </c>
      <c r="Y179" s="70" t="str">
        <f t="shared" si="10"/>
        <v/>
      </c>
      <c r="Z179" s="70" t="str">
        <f t="shared" si="10"/>
        <v/>
      </c>
      <c r="AA179" s="70" t="str">
        <f t="shared" si="10"/>
        <v/>
      </c>
      <c r="AB179" s="70" t="str">
        <f t="shared" si="10"/>
        <v>*</v>
      </c>
      <c r="AC179" s="70" t="str">
        <f t="shared" si="10"/>
        <v>*</v>
      </c>
      <c r="AD179" s="70" t="str">
        <f t="shared" si="10"/>
        <v>*</v>
      </c>
      <c r="AE179" s="70" t="str">
        <f t="shared" si="10"/>
        <v>*</v>
      </c>
      <c r="AF179" s="70" t="str">
        <f t="shared" si="10"/>
        <v>*</v>
      </c>
      <c r="AG179" s="70" t="str">
        <f t="shared" si="10"/>
        <v>*</v>
      </c>
      <c r="AH179" s="70" t="str">
        <f t="shared" si="10"/>
        <v>*</v>
      </c>
      <c r="AI179" s="70" t="str">
        <f t="shared" si="10"/>
        <v>*</v>
      </c>
    </row>
    <row r="180" spans="1:35" ht="14.25" hidden="1" customHeight="1">
      <c r="A180" s="150" t="s">
        <v>210</v>
      </c>
      <c r="B180" s="77" t="s">
        <v>300</v>
      </c>
      <c r="C180" s="78" t="s">
        <v>302</v>
      </c>
      <c r="D180" s="52" t="str">
        <f t="shared" si="9"/>
        <v>*</v>
      </c>
      <c r="E180" s="52" t="str">
        <f t="shared" si="10"/>
        <v>*</v>
      </c>
      <c r="F180" s="52" t="str">
        <f t="shared" si="10"/>
        <v>*</v>
      </c>
      <c r="G180" s="52" t="str">
        <f t="shared" si="10"/>
        <v>*</v>
      </c>
      <c r="H180" s="52" t="str">
        <f t="shared" si="10"/>
        <v>*</v>
      </c>
      <c r="I180" s="52" t="str">
        <f t="shared" si="10"/>
        <v>*</v>
      </c>
      <c r="J180" s="52" t="str">
        <f t="shared" si="10"/>
        <v>*</v>
      </c>
      <c r="K180" s="52" t="str">
        <f t="shared" si="10"/>
        <v>*</v>
      </c>
      <c r="L180" s="52" t="str">
        <f t="shared" si="10"/>
        <v>*</v>
      </c>
      <c r="M180" s="52" t="str">
        <f t="shared" si="10"/>
        <v>*</v>
      </c>
      <c r="N180" s="52" t="str">
        <f t="shared" si="10"/>
        <v/>
      </c>
      <c r="O180" s="52" t="str">
        <f t="shared" si="10"/>
        <v>*</v>
      </c>
      <c r="P180" s="52" t="str">
        <f t="shared" si="10"/>
        <v>*</v>
      </c>
      <c r="Q180" s="52" t="str">
        <f t="shared" si="10"/>
        <v>*</v>
      </c>
      <c r="R180" s="52" t="str">
        <f t="shared" si="10"/>
        <v>*</v>
      </c>
      <c r="S180" s="52" t="str">
        <f t="shared" si="10"/>
        <v>*</v>
      </c>
      <c r="T180" s="52" t="str">
        <f t="shared" si="10"/>
        <v/>
      </c>
      <c r="U180" s="52" t="str">
        <f t="shared" si="10"/>
        <v/>
      </c>
      <c r="V180" s="52" t="str">
        <f t="shared" si="10"/>
        <v/>
      </c>
      <c r="W180" s="52" t="str">
        <f t="shared" si="10"/>
        <v/>
      </c>
      <c r="X180" s="52" t="str">
        <f t="shared" si="10"/>
        <v/>
      </c>
      <c r="Y180" s="52" t="str">
        <f t="shared" si="10"/>
        <v/>
      </c>
      <c r="Z180" s="52" t="str">
        <f t="shared" si="10"/>
        <v/>
      </c>
      <c r="AA180" s="52" t="str">
        <f t="shared" si="10"/>
        <v/>
      </c>
      <c r="AB180" s="52" t="str">
        <f t="shared" si="10"/>
        <v>*</v>
      </c>
      <c r="AC180" s="52" t="str">
        <f t="shared" si="10"/>
        <v>*</v>
      </c>
      <c r="AD180" s="52" t="str">
        <f t="shared" si="10"/>
        <v>*</v>
      </c>
      <c r="AE180" s="52" t="str">
        <f t="shared" si="10"/>
        <v>*</v>
      </c>
      <c r="AF180" s="52" t="str">
        <f t="shared" si="10"/>
        <v>*</v>
      </c>
      <c r="AG180" s="52" t="str">
        <f t="shared" si="10"/>
        <v>*</v>
      </c>
      <c r="AH180" s="52" t="str">
        <f t="shared" si="10"/>
        <v>*</v>
      </c>
      <c r="AI180" s="52" t="str">
        <f t="shared" si="10"/>
        <v>*</v>
      </c>
    </row>
    <row r="181" spans="1:35" ht="14.25" hidden="1" customHeight="1">
      <c r="A181" s="151"/>
      <c r="B181" s="79" t="s">
        <v>304</v>
      </c>
      <c r="C181" s="80" t="s">
        <v>305</v>
      </c>
      <c r="D181" s="52" t="str">
        <f t="shared" si="9"/>
        <v>*</v>
      </c>
      <c r="E181" s="52" t="str">
        <f t="shared" si="10"/>
        <v>*</v>
      </c>
      <c r="F181" s="52" t="str">
        <f t="shared" si="10"/>
        <v>*</v>
      </c>
      <c r="G181" s="52" t="str">
        <f t="shared" si="10"/>
        <v>*</v>
      </c>
      <c r="H181" s="52" t="str">
        <f t="shared" si="10"/>
        <v>*</v>
      </c>
      <c r="I181" s="52" t="str">
        <f t="shared" si="10"/>
        <v>*</v>
      </c>
      <c r="J181" s="52" t="str">
        <f t="shared" si="10"/>
        <v>*</v>
      </c>
      <c r="K181" s="52" t="str">
        <f t="shared" si="10"/>
        <v>*</v>
      </c>
      <c r="L181" s="52" t="str">
        <f t="shared" si="10"/>
        <v/>
      </c>
      <c r="M181" s="52" t="str">
        <f t="shared" si="10"/>
        <v/>
      </c>
      <c r="N181" s="52" t="str">
        <f t="shared" si="10"/>
        <v/>
      </c>
      <c r="O181" s="52" t="str">
        <f t="shared" si="10"/>
        <v/>
      </c>
      <c r="P181" s="52" t="str">
        <f t="shared" si="10"/>
        <v/>
      </c>
      <c r="Q181" s="52" t="str">
        <f t="shared" si="10"/>
        <v/>
      </c>
      <c r="R181" s="52" t="str">
        <f t="shared" si="10"/>
        <v/>
      </c>
      <c r="S181" s="52" t="str">
        <f t="shared" si="10"/>
        <v/>
      </c>
      <c r="T181" s="52" t="str">
        <f t="shared" si="10"/>
        <v/>
      </c>
      <c r="U181" s="52" t="str">
        <f t="shared" si="10"/>
        <v/>
      </c>
      <c r="V181" s="52" t="str">
        <f t="shared" si="10"/>
        <v/>
      </c>
      <c r="W181" s="52" t="str">
        <f t="shared" si="10"/>
        <v/>
      </c>
      <c r="X181" s="52" t="str">
        <f t="shared" si="10"/>
        <v/>
      </c>
      <c r="Y181" s="52" t="str">
        <f t="shared" si="10"/>
        <v/>
      </c>
      <c r="Z181" s="52" t="str">
        <f t="shared" si="10"/>
        <v/>
      </c>
      <c r="AA181" s="52" t="str">
        <f t="shared" si="10"/>
        <v/>
      </c>
      <c r="AB181" s="52" t="str">
        <f t="shared" si="10"/>
        <v>*</v>
      </c>
      <c r="AC181" s="52" t="str">
        <f t="shared" si="10"/>
        <v>*</v>
      </c>
      <c r="AD181" s="52" t="str">
        <f t="shared" si="10"/>
        <v>*</v>
      </c>
      <c r="AE181" s="52" t="str">
        <f t="shared" si="10"/>
        <v>*</v>
      </c>
      <c r="AF181" s="52" t="str">
        <f t="shared" si="10"/>
        <v>*</v>
      </c>
      <c r="AG181" s="52" t="str">
        <f t="shared" si="10"/>
        <v>*</v>
      </c>
      <c r="AH181" s="52" t="str">
        <f t="shared" si="10"/>
        <v>*</v>
      </c>
      <c r="AI181" s="52" t="str">
        <f t="shared" si="10"/>
        <v>*</v>
      </c>
    </row>
    <row r="182" spans="1:35" ht="14.25" hidden="1" customHeight="1">
      <c r="A182" s="103" t="s">
        <v>282</v>
      </c>
      <c r="B182" s="75" t="s">
        <v>296</v>
      </c>
      <c r="C182" s="76" t="s">
        <v>298</v>
      </c>
      <c r="D182" s="70" t="str">
        <f t="shared" si="9"/>
        <v>*</v>
      </c>
      <c r="E182" s="70" t="str">
        <f t="shared" si="10"/>
        <v>*</v>
      </c>
      <c r="F182" s="70" t="str">
        <f t="shared" si="10"/>
        <v>*</v>
      </c>
      <c r="G182" s="70" t="str">
        <f t="shared" si="10"/>
        <v>*</v>
      </c>
      <c r="H182" s="70" t="str">
        <f t="shared" si="10"/>
        <v>*</v>
      </c>
      <c r="I182" s="70" t="str">
        <f t="shared" si="10"/>
        <v>*</v>
      </c>
      <c r="J182" s="70" t="str">
        <f t="shared" si="10"/>
        <v>*</v>
      </c>
      <c r="K182" s="70" t="str">
        <f t="shared" si="10"/>
        <v>*</v>
      </c>
      <c r="L182" s="70" t="str">
        <f t="shared" si="10"/>
        <v>*</v>
      </c>
      <c r="M182" s="70" t="str">
        <f t="shared" si="10"/>
        <v>*</v>
      </c>
      <c r="N182" s="70" t="str">
        <f t="shared" si="10"/>
        <v>*</v>
      </c>
      <c r="O182" s="70" t="str">
        <f t="shared" si="10"/>
        <v>*</v>
      </c>
      <c r="P182" s="70" t="str">
        <f t="shared" si="10"/>
        <v>*</v>
      </c>
      <c r="Q182" s="70" t="str">
        <f t="shared" si="10"/>
        <v>*</v>
      </c>
      <c r="R182" s="70" t="str">
        <f t="shared" si="10"/>
        <v>*</v>
      </c>
      <c r="S182" s="70" t="str">
        <f t="shared" si="10"/>
        <v>*</v>
      </c>
      <c r="T182" s="70" t="str">
        <f t="shared" si="10"/>
        <v/>
      </c>
      <c r="U182" s="70" t="str">
        <f t="shared" si="10"/>
        <v/>
      </c>
      <c r="V182" s="70" t="str">
        <f t="shared" si="10"/>
        <v/>
      </c>
      <c r="W182" s="70" t="str">
        <f t="shared" si="10"/>
        <v/>
      </c>
      <c r="X182" s="70" t="str">
        <f t="shared" si="10"/>
        <v/>
      </c>
      <c r="Y182" s="70" t="str">
        <f t="shared" si="10"/>
        <v/>
      </c>
      <c r="Z182" s="70" t="str">
        <f t="shared" si="10"/>
        <v/>
      </c>
      <c r="AA182" s="70" t="str">
        <f t="shared" si="10"/>
        <v/>
      </c>
      <c r="AB182" s="70" t="str">
        <f t="shared" si="10"/>
        <v>*</v>
      </c>
      <c r="AC182" s="70" t="str">
        <f t="shared" si="10"/>
        <v>*</v>
      </c>
      <c r="AD182" s="70" t="str">
        <f t="shared" si="10"/>
        <v>*</v>
      </c>
      <c r="AE182" s="70" t="str">
        <f t="shared" si="10"/>
        <v>*</v>
      </c>
      <c r="AF182" s="70" t="str">
        <f t="shared" si="10"/>
        <v>*</v>
      </c>
      <c r="AG182" s="70" t="str">
        <f t="shared" si="10"/>
        <v>*</v>
      </c>
      <c r="AH182" s="70" t="str">
        <f t="shared" si="10"/>
        <v>*</v>
      </c>
      <c r="AI182" s="70" t="str">
        <f t="shared" si="10"/>
        <v>*</v>
      </c>
    </row>
    <row r="183" spans="1:35" ht="14.25" hidden="1" customHeight="1">
      <c r="A183" s="150" t="s">
        <v>211</v>
      </c>
      <c r="B183" s="77" t="s">
        <v>300</v>
      </c>
      <c r="C183" s="78" t="s">
        <v>302</v>
      </c>
      <c r="D183" s="52" t="str">
        <f t="shared" si="9"/>
        <v>*</v>
      </c>
      <c r="E183" s="52" t="str">
        <f t="shared" si="10"/>
        <v>*</v>
      </c>
      <c r="F183" s="52" t="str">
        <f t="shared" si="10"/>
        <v>*</v>
      </c>
      <c r="G183" s="52" t="str">
        <f t="shared" si="10"/>
        <v>*</v>
      </c>
      <c r="H183" s="52" t="str">
        <f t="shared" si="10"/>
        <v>*</v>
      </c>
      <c r="I183" s="52" t="str">
        <f t="shared" si="10"/>
        <v>*</v>
      </c>
      <c r="J183" s="52" t="str">
        <f t="shared" si="10"/>
        <v>*</v>
      </c>
      <c r="K183" s="52" t="str">
        <f t="shared" si="10"/>
        <v>*</v>
      </c>
      <c r="L183" s="52" t="str">
        <f t="shared" si="10"/>
        <v>*</v>
      </c>
      <c r="M183" s="52" t="str">
        <f t="shared" si="10"/>
        <v>*</v>
      </c>
      <c r="N183" s="52" t="str">
        <f t="shared" si="10"/>
        <v>*</v>
      </c>
      <c r="O183" s="52" t="str">
        <f t="shared" si="10"/>
        <v>*</v>
      </c>
      <c r="P183" s="52" t="str">
        <f t="shared" si="10"/>
        <v>*</v>
      </c>
      <c r="Q183" s="52" t="str">
        <f t="shared" si="10"/>
        <v>*</v>
      </c>
      <c r="R183" s="52" t="str">
        <f t="shared" si="10"/>
        <v>*</v>
      </c>
      <c r="S183" s="52" t="str">
        <f t="shared" si="10"/>
        <v>*</v>
      </c>
      <c r="T183" s="52" t="str">
        <f t="shared" si="10"/>
        <v/>
      </c>
      <c r="U183" s="52" t="str">
        <f t="shared" si="10"/>
        <v/>
      </c>
      <c r="V183" s="52" t="str">
        <f t="shared" si="10"/>
        <v/>
      </c>
      <c r="W183" s="52" t="str">
        <f t="shared" si="10"/>
        <v/>
      </c>
      <c r="X183" s="52" t="str">
        <f t="shared" si="10"/>
        <v/>
      </c>
      <c r="Y183" s="52" t="str">
        <f t="shared" si="10"/>
        <v/>
      </c>
      <c r="Z183" s="52" t="str">
        <f t="shared" si="10"/>
        <v/>
      </c>
      <c r="AA183" s="52" t="str">
        <f t="shared" si="10"/>
        <v/>
      </c>
      <c r="AB183" s="52" t="str">
        <f t="shared" si="10"/>
        <v>*</v>
      </c>
      <c r="AC183" s="52" t="str">
        <f t="shared" si="10"/>
        <v>*</v>
      </c>
      <c r="AD183" s="52" t="str">
        <f t="shared" si="10"/>
        <v>*</v>
      </c>
      <c r="AE183" s="52" t="str">
        <f t="shared" si="10"/>
        <v>*</v>
      </c>
      <c r="AF183" s="52" t="str">
        <f t="shared" si="10"/>
        <v>*</v>
      </c>
      <c r="AG183" s="52" t="str">
        <f t="shared" si="10"/>
        <v>*</v>
      </c>
      <c r="AH183" s="52" t="str">
        <f t="shared" si="10"/>
        <v>*</v>
      </c>
      <c r="AI183" s="52" t="str">
        <f t="shared" si="10"/>
        <v>*</v>
      </c>
    </row>
    <row r="184" spans="1:35" ht="14.25" hidden="1" customHeight="1">
      <c r="A184" s="151"/>
      <c r="B184" s="79" t="s">
        <v>304</v>
      </c>
      <c r="C184" s="80" t="s">
        <v>305</v>
      </c>
      <c r="D184" s="52" t="str">
        <f t="shared" si="9"/>
        <v>*</v>
      </c>
      <c r="E184" s="52" t="str">
        <f t="shared" si="10"/>
        <v>*</v>
      </c>
      <c r="F184" s="52" t="str">
        <f t="shared" si="10"/>
        <v>*</v>
      </c>
      <c r="G184" s="52" t="str">
        <f t="shared" si="10"/>
        <v>*</v>
      </c>
      <c r="H184" s="52" t="str">
        <f t="shared" si="10"/>
        <v>*</v>
      </c>
      <c r="I184" s="52" t="str">
        <f t="shared" si="10"/>
        <v>*</v>
      </c>
      <c r="J184" s="52" t="str">
        <f t="shared" si="10"/>
        <v>*</v>
      </c>
      <c r="K184" s="52" t="str">
        <f t="shared" si="10"/>
        <v>*</v>
      </c>
      <c r="L184" s="52" t="str">
        <f t="shared" si="10"/>
        <v/>
      </c>
      <c r="M184" s="52" t="str">
        <f t="shared" si="10"/>
        <v/>
      </c>
      <c r="N184" s="52" t="str">
        <f t="shared" si="10"/>
        <v/>
      </c>
      <c r="O184" s="52" t="str">
        <f t="shared" si="10"/>
        <v/>
      </c>
      <c r="P184" s="52" t="str">
        <f t="shared" si="10"/>
        <v/>
      </c>
      <c r="Q184" s="52" t="str">
        <f t="shared" si="10"/>
        <v/>
      </c>
      <c r="R184" s="52" t="str">
        <f t="shared" si="10"/>
        <v/>
      </c>
      <c r="S184" s="52" t="str">
        <f t="shared" si="10"/>
        <v/>
      </c>
      <c r="T184" s="52" t="str">
        <f t="shared" si="10"/>
        <v/>
      </c>
      <c r="U184" s="52" t="str">
        <f t="shared" si="10"/>
        <v/>
      </c>
      <c r="V184" s="52" t="str">
        <f t="shared" si="10"/>
        <v/>
      </c>
      <c r="W184" s="52" t="str">
        <f t="shared" si="10"/>
        <v/>
      </c>
      <c r="X184" s="52" t="str">
        <f t="shared" si="10"/>
        <v/>
      </c>
      <c r="Y184" s="52" t="str">
        <f t="shared" si="10"/>
        <v/>
      </c>
      <c r="Z184" s="52" t="str">
        <f t="shared" si="10"/>
        <v/>
      </c>
      <c r="AA184" s="52" t="str">
        <f t="shared" si="10"/>
        <v/>
      </c>
      <c r="AB184" s="52" t="str">
        <f t="shared" si="10"/>
        <v/>
      </c>
      <c r="AC184" s="52" t="str">
        <f t="shared" si="10"/>
        <v/>
      </c>
      <c r="AD184" s="52" t="str">
        <f t="shared" si="10"/>
        <v/>
      </c>
      <c r="AE184" s="52" t="str">
        <f t="shared" si="10"/>
        <v>*</v>
      </c>
      <c r="AF184" s="52" t="str">
        <f t="shared" si="10"/>
        <v>*</v>
      </c>
      <c r="AG184" s="52" t="str">
        <f t="shared" si="10"/>
        <v>*</v>
      </c>
      <c r="AH184" s="52" t="str">
        <f t="shared" si="10"/>
        <v>*</v>
      </c>
      <c r="AI184" s="52" t="str">
        <f t="shared" si="10"/>
        <v>*</v>
      </c>
    </row>
    <row r="185" spans="1:35" ht="14.25" hidden="1" customHeight="1">
      <c r="A185" s="103" t="s">
        <v>283</v>
      </c>
      <c r="B185" s="75" t="s">
        <v>296</v>
      </c>
      <c r="C185" s="76" t="s">
        <v>298</v>
      </c>
      <c r="D185" s="70" t="str">
        <f t="shared" si="9"/>
        <v>*</v>
      </c>
      <c r="E185" s="70" t="str">
        <f t="shared" si="10"/>
        <v>*</v>
      </c>
      <c r="F185" s="70" t="str">
        <f t="shared" si="10"/>
        <v>*</v>
      </c>
      <c r="G185" s="70" t="str">
        <f t="shared" si="10"/>
        <v>*</v>
      </c>
      <c r="H185" s="70" t="str">
        <f t="shared" si="10"/>
        <v>*</v>
      </c>
      <c r="I185" s="70" t="str">
        <f t="shared" si="10"/>
        <v>*</v>
      </c>
      <c r="J185" s="70" t="str">
        <f t="shared" si="10"/>
        <v>*</v>
      </c>
      <c r="K185" s="70" t="str">
        <f t="shared" si="10"/>
        <v>*</v>
      </c>
      <c r="L185" s="70" t="str">
        <f t="shared" si="10"/>
        <v>*</v>
      </c>
      <c r="M185" s="70" t="str">
        <f t="shared" si="10"/>
        <v>*</v>
      </c>
      <c r="N185" s="70" t="str">
        <f t="shared" si="10"/>
        <v>*</v>
      </c>
      <c r="O185" s="70" t="str">
        <f t="shared" si="10"/>
        <v>*</v>
      </c>
      <c r="P185" s="70" t="str">
        <f t="shared" si="10"/>
        <v>*</v>
      </c>
      <c r="Q185" s="70" t="str">
        <f t="shared" si="10"/>
        <v>*</v>
      </c>
      <c r="R185" s="70" t="str">
        <f t="shared" si="10"/>
        <v>*</v>
      </c>
      <c r="S185" s="70" t="str">
        <f t="shared" si="10"/>
        <v>*</v>
      </c>
      <c r="T185" s="70" t="str">
        <f t="shared" si="10"/>
        <v>*</v>
      </c>
      <c r="U185" s="70" t="str">
        <f t="shared" si="10"/>
        <v>*</v>
      </c>
      <c r="V185" s="70" t="str">
        <f t="shared" si="10"/>
        <v>*</v>
      </c>
      <c r="W185" s="70" t="str">
        <f t="shared" si="10"/>
        <v>*</v>
      </c>
      <c r="X185" s="70" t="str">
        <f t="shared" si="10"/>
        <v>*</v>
      </c>
      <c r="Y185" s="70" t="str">
        <f t="shared" si="10"/>
        <v>*</v>
      </c>
      <c r="Z185" s="70" t="str">
        <f t="shared" si="10"/>
        <v>*</v>
      </c>
      <c r="AA185" s="70" t="str">
        <f t="shared" si="10"/>
        <v>*</v>
      </c>
      <c r="AB185" s="70" t="str">
        <f t="shared" si="10"/>
        <v>*</v>
      </c>
      <c r="AC185" s="70" t="str">
        <f t="shared" si="10"/>
        <v>*</v>
      </c>
      <c r="AD185" s="70" t="str">
        <f t="shared" si="10"/>
        <v>*</v>
      </c>
      <c r="AE185" s="70" t="str">
        <f t="shared" si="10"/>
        <v>*</v>
      </c>
      <c r="AF185" s="70" t="str">
        <f t="shared" si="10"/>
        <v>*</v>
      </c>
      <c r="AG185" s="70" t="str">
        <f t="shared" si="10"/>
        <v>*</v>
      </c>
      <c r="AH185" s="70" t="str">
        <f t="shared" si="10"/>
        <v>*</v>
      </c>
      <c r="AI185" s="70" t="str">
        <f t="shared" si="10"/>
        <v>*</v>
      </c>
    </row>
    <row r="186" spans="1:35" ht="14.25" hidden="1" customHeight="1">
      <c r="A186" s="150" t="s">
        <v>212</v>
      </c>
      <c r="B186" s="77" t="s">
        <v>300</v>
      </c>
      <c r="C186" s="78" t="s">
        <v>302</v>
      </c>
      <c r="D186" s="52" t="str">
        <f t="shared" si="9"/>
        <v>*</v>
      </c>
      <c r="E186" s="52" t="str">
        <f t="shared" si="10"/>
        <v>*</v>
      </c>
      <c r="F186" s="52" t="str">
        <f t="shared" si="10"/>
        <v>*</v>
      </c>
      <c r="G186" s="52" t="str">
        <f t="shared" si="10"/>
        <v>*</v>
      </c>
      <c r="H186" s="52" t="str">
        <f t="shared" si="10"/>
        <v>*</v>
      </c>
      <c r="I186" s="52" t="str">
        <f t="shared" si="10"/>
        <v>*</v>
      </c>
      <c r="J186" s="52" t="str">
        <f t="shared" si="10"/>
        <v>*</v>
      </c>
      <c r="K186" s="52" t="str">
        <f t="shared" si="10"/>
        <v>*</v>
      </c>
      <c r="L186" s="52" t="str">
        <f t="shared" si="10"/>
        <v>*</v>
      </c>
      <c r="M186" s="52" t="str">
        <f t="shared" si="10"/>
        <v>*</v>
      </c>
      <c r="N186" s="52" t="str">
        <f t="shared" si="10"/>
        <v>*</v>
      </c>
      <c r="O186" s="52" t="str">
        <f t="shared" si="10"/>
        <v>*</v>
      </c>
      <c r="P186" s="52" t="str">
        <f t="shared" si="10"/>
        <v>*</v>
      </c>
      <c r="Q186" s="52" t="str">
        <f t="shared" si="10"/>
        <v>*</v>
      </c>
      <c r="R186" s="52" t="str">
        <f t="shared" si="10"/>
        <v>*</v>
      </c>
      <c r="S186" s="52" t="str">
        <f t="shared" si="10"/>
        <v>*</v>
      </c>
      <c r="T186" s="52" t="str">
        <f t="shared" si="10"/>
        <v>*</v>
      </c>
      <c r="U186" s="52" t="str">
        <f t="shared" si="10"/>
        <v>*</v>
      </c>
      <c r="V186" s="52" t="str">
        <f t="shared" si="10"/>
        <v>*</v>
      </c>
      <c r="W186" s="52" t="str">
        <f t="shared" si="10"/>
        <v>*</v>
      </c>
      <c r="X186" s="52" t="str">
        <f t="shared" si="10"/>
        <v>*</v>
      </c>
      <c r="Y186" s="52" t="str">
        <f t="shared" si="10"/>
        <v>*</v>
      </c>
      <c r="Z186" s="52" t="str">
        <f t="shared" si="10"/>
        <v>*</v>
      </c>
      <c r="AA186" s="52" t="str">
        <f t="shared" si="10"/>
        <v>*</v>
      </c>
      <c r="AB186" s="52" t="str">
        <f t="shared" si="10"/>
        <v>*</v>
      </c>
      <c r="AC186" s="52" t="str">
        <f t="shared" si="10"/>
        <v>*</v>
      </c>
      <c r="AD186" s="52" t="str">
        <f t="shared" si="10"/>
        <v>*</v>
      </c>
      <c r="AE186" s="52" t="str">
        <f t="shared" si="10"/>
        <v>*</v>
      </c>
      <c r="AF186" s="52" t="str">
        <f t="shared" si="10"/>
        <v>*</v>
      </c>
      <c r="AG186" s="52" t="str">
        <f t="shared" si="10"/>
        <v>*</v>
      </c>
      <c r="AH186" s="52" t="str">
        <f t="shared" si="10"/>
        <v>*</v>
      </c>
      <c r="AI186" s="52" t="str">
        <f t="shared" si="10"/>
        <v>*</v>
      </c>
    </row>
    <row r="187" spans="1:35" ht="14.25" hidden="1" customHeight="1">
      <c r="A187" s="151"/>
      <c r="B187" s="79" t="s">
        <v>304</v>
      </c>
      <c r="C187" s="80" t="s">
        <v>305</v>
      </c>
      <c r="D187" s="52" t="str">
        <f t="shared" si="9"/>
        <v>*</v>
      </c>
      <c r="E187" s="52" t="str">
        <f t="shared" si="10"/>
        <v>*</v>
      </c>
      <c r="F187" s="52" t="str">
        <f t="shared" si="10"/>
        <v>*</v>
      </c>
      <c r="G187" s="52" t="str">
        <f t="shared" si="10"/>
        <v>*</v>
      </c>
      <c r="H187" s="52" t="str">
        <f t="shared" si="10"/>
        <v>*</v>
      </c>
      <c r="I187" s="52" t="str">
        <f t="shared" si="10"/>
        <v>*</v>
      </c>
      <c r="J187" s="52" t="str">
        <f t="shared" si="10"/>
        <v>*</v>
      </c>
      <c r="K187" s="52" t="str">
        <f t="shared" si="10"/>
        <v>*</v>
      </c>
      <c r="L187" s="52" t="str">
        <f t="shared" si="10"/>
        <v/>
      </c>
      <c r="M187" s="52" t="str">
        <f t="shared" si="10"/>
        <v/>
      </c>
      <c r="N187" s="52" t="str">
        <f t="shared" si="10"/>
        <v/>
      </c>
      <c r="O187" s="52" t="str">
        <f t="shared" si="10"/>
        <v/>
      </c>
      <c r="P187" s="52" t="str">
        <f t="shared" si="10"/>
        <v/>
      </c>
      <c r="Q187" s="52" t="str">
        <f t="shared" si="10"/>
        <v/>
      </c>
      <c r="R187" s="52" t="str">
        <f t="shared" si="10"/>
        <v/>
      </c>
      <c r="S187" s="52" t="str">
        <f t="shared" si="10"/>
        <v/>
      </c>
      <c r="T187" s="52" t="str">
        <f t="shared" si="10"/>
        <v/>
      </c>
      <c r="U187" s="52" t="str">
        <f t="shared" si="10"/>
        <v/>
      </c>
      <c r="V187" s="52" t="str">
        <f t="shared" si="10"/>
        <v/>
      </c>
      <c r="W187" s="52" t="str">
        <f t="shared" si="10"/>
        <v/>
      </c>
      <c r="X187" s="52" t="str">
        <f t="shared" si="10"/>
        <v/>
      </c>
      <c r="Y187" s="52" t="str">
        <f t="shared" ref="E187:AI195" si="11">IF(Y117=Y44,"","*")</f>
        <v/>
      </c>
      <c r="Z187" s="52" t="str">
        <f t="shared" si="11"/>
        <v/>
      </c>
      <c r="AA187" s="52" t="str">
        <f t="shared" si="11"/>
        <v/>
      </c>
      <c r="AB187" s="52" t="str">
        <f t="shared" si="11"/>
        <v>*</v>
      </c>
      <c r="AC187" s="52" t="str">
        <f t="shared" si="11"/>
        <v>*</v>
      </c>
      <c r="AD187" s="52" t="str">
        <f t="shared" si="11"/>
        <v>*</v>
      </c>
      <c r="AE187" s="52" t="str">
        <f t="shared" si="11"/>
        <v>*</v>
      </c>
      <c r="AF187" s="52" t="str">
        <f t="shared" si="11"/>
        <v>*</v>
      </c>
      <c r="AG187" s="52" t="str">
        <f t="shared" si="11"/>
        <v>*</v>
      </c>
      <c r="AH187" s="52" t="str">
        <f t="shared" si="11"/>
        <v/>
      </c>
      <c r="AI187" s="52" t="str">
        <f t="shared" si="11"/>
        <v>*</v>
      </c>
    </row>
    <row r="188" spans="1:35" ht="14.25" hidden="1" customHeight="1">
      <c r="A188" s="103" t="s">
        <v>284</v>
      </c>
      <c r="B188" s="75" t="s">
        <v>296</v>
      </c>
      <c r="C188" s="76" t="s">
        <v>298</v>
      </c>
      <c r="D188" s="70" t="str">
        <f t="shared" si="9"/>
        <v>*</v>
      </c>
      <c r="E188" s="70" t="str">
        <f t="shared" si="11"/>
        <v>*</v>
      </c>
      <c r="F188" s="70" t="str">
        <f t="shared" si="11"/>
        <v>*</v>
      </c>
      <c r="G188" s="70" t="str">
        <f t="shared" si="11"/>
        <v>*</v>
      </c>
      <c r="H188" s="70" t="str">
        <f t="shared" si="11"/>
        <v>*</v>
      </c>
      <c r="I188" s="70" t="str">
        <f t="shared" si="11"/>
        <v>*</v>
      </c>
      <c r="J188" s="70" t="str">
        <f t="shared" si="11"/>
        <v>*</v>
      </c>
      <c r="K188" s="70" t="str">
        <f t="shared" si="11"/>
        <v>*</v>
      </c>
      <c r="L188" s="70" t="str">
        <f t="shared" si="11"/>
        <v>*</v>
      </c>
      <c r="M188" s="70" t="str">
        <f t="shared" si="11"/>
        <v>*</v>
      </c>
      <c r="N188" s="70" t="str">
        <f t="shared" si="11"/>
        <v>*</v>
      </c>
      <c r="O188" s="70" t="str">
        <f t="shared" si="11"/>
        <v>*</v>
      </c>
      <c r="P188" s="70" t="str">
        <f t="shared" si="11"/>
        <v>*</v>
      </c>
      <c r="Q188" s="70" t="str">
        <f t="shared" si="11"/>
        <v>*</v>
      </c>
      <c r="R188" s="70" t="str">
        <f t="shared" si="11"/>
        <v>*</v>
      </c>
      <c r="S188" s="70" t="str">
        <f t="shared" si="11"/>
        <v>*</v>
      </c>
      <c r="T188" s="70" t="str">
        <f t="shared" si="11"/>
        <v/>
      </c>
      <c r="U188" s="70" t="str">
        <f t="shared" si="11"/>
        <v/>
      </c>
      <c r="V188" s="70" t="str">
        <f t="shared" si="11"/>
        <v/>
      </c>
      <c r="W188" s="70" t="str">
        <f t="shared" si="11"/>
        <v/>
      </c>
      <c r="X188" s="70" t="str">
        <f t="shared" si="11"/>
        <v/>
      </c>
      <c r="Y188" s="70" t="str">
        <f t="shared" si="11"/>
        <v/>
      </c>
      <c r="Z188" s="70" t="str">
        <f t="shared" si="11"/>
        <v/>
      </c>
      <c r="AA188" s="70" t="str">
        <f t="shared" si="11"/>
        <v/>
      </c>
      <c r="AB188" s="70" t="str">
        <f t="shared" si="11"/>
        <v>*</v>
      </c>
      <c r="AC188" s="70" t="str">
        <f t="shared" si="11"/>
        <v/>
      </c>
      <c r="AD188" s="70" t="str">
        <f t="shared" si="11"/>
        <v>*</v>
      </c>
      <c r="AE188" s="70" t="str">
        <f t="shared" si="11"/>
        <v>*</v>
      </c>
      <c r="AF188" s="70" t="str">
        <f t="shared" si="11"/>
        <v>*</v>
      </c>
      <c r="AG188" s="70" t="str">
        <f t="shared" si="11"/>
        <v>*</v>
      </c>
      <c r="AH188" s="70" t="str">
        <f t="shared" si="11"/>
        <v>*</v>
      </c>
      <c r="AI188" s="70" t="str">
        <f t="shared" si="11"/>
        <v>*</v>
      </c>
    </row>
    <row r="189" spans="1:35" ht="14.25" hidden="1" customHeight="1">
      <c r="A189" s="150" t="s">
        <v>213</v>
      </c>
      <c r="B189" s="77" t="s">
        <v>300</v>
      </c>
      <c r="C189" s="78" t="s">
        <v>302</v>
      </c>
      <c r="D189" s="52" t="str">
        <f t="shared" si="9"/>
        <v>*</v>
      </c>
      <c r="E189" s="52" t="str">
        <f t="shared" si="11"/>
        <v>*</v>
      </c>
      <c r="F189" s="52" t="str">
        <f t="shared" si="11"/>
        <v>*</v>
      </c>
      <c r="G189" s="52" t="str">
        <f t="shared" si="11"/>
        <v>*</v>
      </c>
      <c r="H189" s="52" t="str">
        <f t="shared" si="11"/>
        <v>*</v>
      </c>
      <c r="I189" s="52" t="str">
        <f t="shared" si="11"/>
        <v>*</v>
      </c>
      <c r="J189" s="52" t="str">
        <f t="shared" si="11"/>
        <v>*</v>
      </c>
      <c r="K189" s="52" t="str">
        <f t="shared" si="11"/>
        <v>*</v>
      </c>
      <c r="L189" s="52" t="str">
        <f t="shared" si="11"/>
        <v>*</v>
      </c>
      <c r="M189" s="52" t="str">
        <f t="shared" si="11"/>
        <v>*</v>
      </c>
      <c r="N189" s="52" t="str">
        <f t="shared" si="11"/>
        <v>*</v>
      </c>
      <c r="O189" s="52" t="str">
        <f t="shared" si="11"/>
        <v>*</v>
      </c>
      <c r="P189" s="52" t="str">
        <f t="shared" si="11"/>
        <v>*</v>
      </c>
      <c r="Q189" s="52" t="str">
        <f t="shared" si="11"/>
        <v>*</v>
      </c>
      <c r="R189" s="52" t="str">
        <f t="shared" si="11"/>
        <v>*</v>
      </c>
      <c r="S189" s="52" t="str">
        <f t="shared" si="11"/>
        <v>*</v>
      </c>
      <c r="T189" s="52" t="str">
        <f t="shared" si="11"/>
        <v/>
      </c>
      <c r="U189" s="52" t="str">
        <f t="shared" si="11"/>
        <v/>
      </c>
      <c r="V189" s="52" t="str">
        <f t="shared" si="11"/>
        <v/>
      </c>
      <c r="W189" s="52" t="str">
        <f t="shared" si="11"/>
        <v/>
      </c>
      <c r="X189" s="52" t="str">
        <f t="shared" si="11"/>
        <v/>
      </c>
      <c r="Y189" s="52" t="str">
        <f t="shared" si="11"/>
        <v/>
      </c>
      <c r="Z189" s="52" t="str">
        <f t="shared" si="11"/>
        <v/>
      </c>
      <c r="AA189" s="52" t="str">
        <f t="shared" si="11"/>
        <v/>
      </c>
      <c r="AB189" s="52" t="str">
        <f t="shared" si="11"/>
        <v>*</v>
      </c>
      <c r="AC189" s="52" t="str">
        <f t="shared" si="11"/>
        <v/>
      </c>
      <c r="AD189" s="52" t="str">
        <f t="shared" si="11"/>
        <v>*</v>
      </c>
      <c r="AE189" s="52" t="str">
        <f t="shared" si="11"/>
        <v>*</v>
      </c>
      <c r="AF189" s="52" t="str">
        <f t="shared" si="11"/>
        <v>*</v>
      </c>
      <c r="AG189" s="52" t="str">
        <f t="shared" si="11"/>
        <v>*</v>
      </c>
      <c r="AH189" s="52" t="str">
        <f t="shared" si="11"/>
        <v>*</v>
      </c>
      <c r="AI189" s="52" t="str">
        <f t="shared" si="11"/>
        <v>*</v>
      </c>
    </row>
    <row r="190" spans="1:35" ht="14.25" hidden="1" customHeight="1">
      <c r="A190" s="151"/>
      <c r="B190" s="79" t="s">
        <v>304</v>
      </c>
      <c r="C190" s="80" t="s">
        <v>305</v>
      </c>
      <c r="D190" s="52" t="str">
        <f t="shared" si="9"/>
        <v>*</v>
      </c>
      <c r="E190" s="52" t="str">
        <f t="shared" si="11"/>
        <v>*</v>
      </c>
      <c r="F190" s="52" t="str">
        <f t="shared" si="11"/>
        <v>*</v>
      </c>
      <c r="G190" s="52" t="str">
        <f t="shared" si="11"/>
        <v>*</v>
      </c>
      <c r="H190" s="52" t="str">
        <f t="shared" si="11"/>
        <v>*</v>
      </c>
      <c r="I190" s="52" t="str">
        <f t="shared" si="11"/>
        <v>*</v>
      </c>
      <c r="J190" s="52" t="str">
        <f t="shared" si="11"/>
        <v>*</v>
      </c>
      <c r="K190" s="52" t="str">
        <f t="shared" si="11"/>
        <v>*</v>
      </c>
      <c r="L190" s="52" t="str">
        <f t="shared" si="11"/>
        <v>*</v>
      </c>
      <c r="M190" s="52" t="str">
        <f t="shared" si="11"/>
        <v>*</v>
      </c>
      <c r="N190" s="52" t="str">
        <f t="shared" si="11"/>
        <v/>
      </c>
      <c r="O190" s="52" t="str">
        <f t="shared" si="11"/>
        <v>*</v>
      </c>
      <c r="P190" s="52" t="str">
        <f t="shared" si="11"/>
        <v>*</v>
      </c>
      <c r="Q190" s="52" t="str">
        <f t="shared" si="11"/>
        <v/>
      </c>
      <c r="R190" s="52" t="str">
        <f t="shared" si="11"/>
        <v>*</v>
      </c>
      <c r="S190" s="52" t="str">
        <f t="shared" si="11"/>
        <v>*</v>
      </c>
      <c r="T190" s="52" t="str">
        <f t="shared" si="11"/>
        <v/>
      </c>
      <c r="U190" s="52" t="str">
        <f t="shared" si="11"/>
        <v/>
      </c>
      <c r="V190" s="52" t="str">
        <f t="shared" si="11"/>
        <v/>
      </c>
      <c r="W190" s="52" t="str">
        <f t="shared" si="11"/>
        <v/>
      </c>
      <c r="X190" s="52" t="str">
        <f t="shared" si="11"/>
        <v/>
      </c>
      <c r="Y190" s="52" t="str">
        <f t="shared" si="11"/>
        <v/>
      </c>
      <c r="Z190" s="52" t="str">
        <f t="shared" si="11"/>
        <v/>
      </c>
      <c r="AA190" s="52" t="str">
        <f t="shared" si="11"/>
        <v/>
      </c>
      <c r="AB190" s="52" t="str">
        <f t="shared" si="11"/>
        <v/>
      </c>
      <c r="AC190" s="52" t="str">
        <f t="shared" si="11"/>
        <v/>
      </c>
      <c r="AD190" s="52" t="str">
        <f t="shared" si="11"/>
        <v/>
      </c>
      <c r="AE190" s="52" t="str">
        <f t="shared" si="11"/>
        <v>*</v>
      </c>
      <c r="AF190" s="52" t="str">
        <f t="shared" si="11"/>
        <v/>
      </c>
      <c r="AG190" s="52" t="str">
        <f t="shared" si="11"/>
        <v>*</v>
      </c>
      <c r="AH190" s="52" t="str">
        <f t="shared" si="11"/>
        <v>*</v>
      </c>
      <c r="AI190" s="52" t="str">
        <f t="shared" si="11"/>
        <v>*</v>
      </c>
    </row>
    <row r="191" spans="1:35" ht="14.25" hidden="1" customHeight="1">
      <c r="A191" s="103" t="s">
        <v>285</v>
      </c>
      <c r="B191" s="75" t="s">
        <v>296</v>
      </c>
      <c r="C191" s="76" t="s">
        <v>298</v>
      </c>
      <c r="D191" s="70" t="str">
        <f t="shared" si="9"/>
        <v>*</v>
      </c>
      <c r="E191" s="70" t="str">
        <f t="shared" si="11"/>
        <v>*</v>
      </c>
      <c r="F191" s="70" t="str">
        <f t="shared" si="11"/>
        <v>*</v>
      </c>
      <c r="G191" s="70" t="str">
        <f t="shared" si="11"/>
        <v>*</v>
      </c>
      <c r="H191" s="70" t="str">
        <f t="shared" si="11"/>
        <v>*</v>
      </c>
      <c r="I191" s="70" t="str">
        <f t="shared" si="11"/>
        <v>*</v>
      </c>
      <c r="J191" s="70" t="str">
        <f t="shared" si="11"/>
        <v>*</v>
      </c>
      <c r="K191" s="70" t="str">
        <f t="shared" si="11"/>
        <v>*</v>
      </c>
      <c r="L191" s="70" t="str">
        <f t="shared" si="11"/>
        <v>*</v>
      </c>
      <c r="M191" s="70" t="str">
        <f t="shared" si="11"/>
        <v>*</v>
      </c>
      <c r="N191" s="70" t="str">
        <f t="shared" si="11"/>
        <v>*</v>
      </c>
      <c r="O191" s="70" t="str">
        <f t="shared" si="11"/>
        <v>*</v>
      </c>
      <c r="P191" s="70" t="str">
        <f t="shared" si="11"/>
        <v>*</v>
      </c>
      <c r="Q191" s="70" t="str">
        <f t="shared" si="11"/>
        <v>*</v>
      </c>
      <c r="R191" s="70" t="str">
        <f t="shared" si="11"/>
        <v>*</v>
      </c>
      <c r="S191" s="70" t="str">
        <f t="shared" si="11"/>
        <v>*</v>
      </c>
      <c r="T191" s="70" t="str">
        <f t="shared" si="11"/>
        <v>*</v>
      </c>
      <c r="U191" s="70" t="str">
        <f t="shared" si="11"/>
        <v>*</v>
      </c>
      <c r="V191" s="70" t="str">
        <f t="shared" si="11"/>
        <v>*</v>
      </c>
      <c r="W191" s="70" t="str">
        <f t="shared" si="11"/>
        <v>*</v>
      </c>
      <c r="X191" s="70" t="str">
        <f t="shared" si="11"/>
        <v>*</v>
      </c>
      <c r="Y191" s="70" t="str">
        <f t="shared" si="11"/>
        <v>*</v>
      </c>
      <c r="Z191" s="70" t="str">
        <f t="shared" si="11"/>
        <v>*</v>
      </c>
      <c r="AA191" s="70" t="str">
        <f t="shared" si="11"/>
        <v>*</v>
      </c>
      <c r="AB191" s="70" t="str">
        <f t="shared" si="11"/>
        <v>*</v>
      </c>
      <c r="AC191" s="70" t="str">
        <f t="shared" si="11"/>
        <v>*</v>
      </c>
      <c r="AD191" s="70" t="str">
        <f t="shared" si="11"/>
        <v>*</v>
      </c>
      <c r="AE191" s="70" t="str">
        <f t="shared" si="11"/>
        <v>*</v>
      </c>
      <c r="AF191" s="70" t="str">
        <f t="shared" si="11"/>
        <v>*</v>
      </c>
      <c r="AG191" s="70" t="str">
        <f t="shared" si="11"/>
        <v>*</v>
      </c>
      <c r="AH191" s="70" t="str">
        <f t="shared" si="11"/>
        <v>*</v>
      </c>
      <c r="AI191" s="70" t="str">
        <f t="shared" si="11"/>
        <v>*</v>
      </c>
    </row>
    <row r="192" spans="1:35" ht="14.25" hidden="1" customHeight="1">
      <c r="A192" s="150" t="s">
        <v>214</v>
      </c>
      <c r="B192" s="77" t="s">
        <v>300</v>
      </c>
      <c r="C192" s="78" t="s">
        <v>302</v>
      </c>
      <c r="D192" s="52" t="str">
        <f t="shared" si="9"/>
        <v>*</v>
      </c>
      <c r="E192" s="52" t="str">
        <f t="shared" si="11"/>
        <v>*</v>
      </c>
      <c r="F192" s="52" t="str">
        <f t="shared" si="11"/>
        <v>*</v>
      </c>
      <c r="G192" s="52" t="str">
        <f t="shared" si="11"/>
        <v>*</v>
      </c>
      <c r="H192" s="52" t="str">
        <f t="shared" si="11"/>
        <v>*</v>
      </c>
      <c r="I192" s="52" t="str">
        <f t="shared" si="11"/>
        <v>*</v>
      </c>
      <c r="J192" s="52" t="str">
        <f t="shared" si="11"/>
        <v>*</v>
      </c>
      <c r="K192" s="52" t="str">
        <f t="shared" si="11"/>
        <v>*</v>
      </c>
      <c r="L192" s="52" t="str">
        <f t="shared" si="11"/>
        <v>*</v>
      </c>
      <c r="M192" s="52" t="str">
        <f t="shared" si="11"/>
        <v>*</v>
      </c>
      <c r="N192" s="52" t="str">
        <f t="shared" si="11"/>
        <v>*</v>
      </c>
      <c r="O192" s="52" t="str">
        <f t="shared" si="11"/>
        <v>*</v>
      </c>
      <c r="P192" s="52" t="str">
        <f t="shared" si="11"/>
        <v>*</v>
      </c>
      <c r="Q192" s="52" t="str">
        <f t="shared" si="11"/>
        <v>*</v>
      </c>
      <c r="R192" s="52" t="str">
        <f t="shared" si="11"/>
        <v>*</v>
      </c>
      <c r="S192" s="52" t="str">
        <f t="shared" si="11"/>
        <v>*</v>
      </c>
      <c r="T192" s="52" t="str">
        <f t="shared" si="11"/>
        <v>*</v>
      </c>
      <c r="U192" s="52" t="str">
        <f t="shared" si="11"/>
        <v>*</v>
      </c>
      <c r="V192" s="52" t="str">
        <f t="shared" si="11"/>
        <v>*</v>
      </c>
      <c r="W192" s="52" t="str">
        <f t="shared" si="11"/>
        <v>*</v>
      </c>
      <c r="X192" s="52" t="str">
        <f t="shared" si="11"/>
        <v>*</v>
      </c>
      <c r="Y192" s="52" t="str">
        <f t="shared" si="11"/>
        <v>*</v>
      </c>
      <c r="Z192" s="52" t="str">
        <f t="shared" si="11"/>
        <v>*</v>
      </c>
      <c r="AA192" s="52" t="str">
        <f t="shared" si="11"/>
        <v>*</v>
      </c>
      <c r="AB192" s="52" t="str">
        <f t="shared" si="11"/>
        <v>*</v>
      </c>
      <c r="AC192" s="52" t="str">
        <f t="shared" si="11"/>
        <v>*</v>
      </c>
      <c r="AD192" s="52" t="str">
        <f t="shared" si="11"/>
        <v>*</v>
      </c>
      <c r="AE192" s="52" t="str">
        <f t="shared" si="11"/>
        <v>*</v>
      </c>
      <c r="AF192" s="52" t="str">
        <f t="shared" si="11"/>
        <v>*</v>
      </c>
      <c r="AG192" s="52" t="str">
        <f t="shared" si="11"/>
        <v>*</v>
      </c>
      <c r="AH192" s="52" t="str">
        <f t="shared" si="11"/>
        <v>*</v>
      </c>
      <c r="AI192" s="52" t="str">
        <f t="shared" si="11"/>
        <v>*</v>
      </c>
    </row>
    <row r="193" spans="1:35" ht="14.25" hidden="1" customHeight="1">
      <c r="A193" s="151"/>
      <c r="B193" s="79" t="s">
        <v>304</v>
      </c>
      <c r="C193" s="80" t="s">
        <v>305</v>
      </c>
      <c r="D193" s="52" t="str">
        <f t="shared" si="9"/>
        <v>*</v>
      </c>
      <c r="E193" s="52" t="str">
        <f t="shared" si="11"/>
        <v/>
      </c>
      <c r="F193" s="52" t="str">
        <f t="shared" si="11"/>
        <v>*</v>
      </c>
      <c r="G193" s="52" t="str">
        <f t="shared" si="11"/>
        <v>*</v>
      </c>
      <c r="H193" s="52" t="str">
        <f t="shared" si="11"/>
        <v>*</v>
      </c>
      <c r="I193" s="52" t="str">
        <f t="shared" si="11"/>
        <v>*</v>
      </c>
      <c r="J193" s="52" t="str">
        <f t="shared" si="11"/>
        <v>*</v>
      </c>
      <c r="K193" s="52" t="str">
        <f t="shared" si="11"/>
        <v>*</v>
      </c>
      <c r="L193" s="52" t="str">
        <f t="shared" si="11"/>
        <v/>
      </c>
      <c r="M193" s="52" t="str">
        <f t="shared" si="11"/>
        <v/>
      </c>
      <c r="N193" s="52" t="str">
        <f t="shared" si="11"/>
        <v/>
      </c>
      <c r="O193" s="52" t="str">
        <f t="shared" si="11"/>
        <v/>
      </c>
      <c r="P193" s="52" t="str">
        <f t="shared" si="11"/>
        <v/>
      </c>
      <c r="Q193" s="52" t="str">
        <f t="shared" si="11"/>
        <v/>
      </c>
      <c r="R193" s="52" t="str">
        <f t="shared" si="11"/>
        <v/>
      </c>
      <c r="S193" s="52" t="str">
        <f t="shared" si="11"/>
        <v/>
      </c>
      <c r="T193" s="52" t="str">
        <f t="shared" si="11"/>
        <v/>
      </c>
      <c r="U193" s="52" t="str">
        <f t="shared" si="11"/>
        <v/>
      </c>
      <c r="V193" s="52" t="str">
        <f t="shared" si="11"/>
        <v/>
      </c>
      <c r="W193" s="52" t="str">
        <f t="shared" si="11"/>
        <v/>
      </c>
      <c r="X193" s="52" t="str">
        <f t="shared" si="11"/>
        <v/>
      </c>
      <c r="Y193" s="52" t="str">
        <f t="shared" si="11"/>
        <v/>
      </c>
      <c r="Z193" s="52" t="str">
        <f t="shared" si="11"/>
        <v/>
      </c>
      <c r="AA193" s="52" t="str">
        <f t="shared" si="11"/>
        <v/>
      </c>
      <c r="AB193" s="52" t="str">
        <f t="shared" si="11"/>
        <v/>
      </c>
      <c r="AC193" s="52" t="str">
        <f t="shared" si="11"/>
        <v/>
      </c>
      <c r="AD193" s="52" t="str">
        <f t="shared" si="11"/>
        <v/>
      </c>
      <c r="AE193" s="52" t="str">
        <f t="shared" si="11"/>
        <v>*</v>
      </c>
      <c r="AF193" s="52" t="str">
        <f t="shared" si="11"/>
        <v>*</v>
      </c>
      <c r="AG193" s="52" t="str">
        <f t="shared" si="11"/>
        <v>*</v>
      </c>
      <c r="AH193" s="52" t="str">
        <f t="shared" si="11"/>
        <v>*</v>
      </c>
      <c r="AI193" s="52" t="str">
        <f t="shared" si="11"/>
        <v>*</v>
      </c>
    </row>
    <row r="194" spans="1:35" ht="14.25" hidden="1" customHeight="1">
      <c r="A194" s="103" t="s">
        <v>286</v>
      </c>
      <c r="B194" s="75" t="s">
        <v>296</v>
      </c>
      <c r="C194" s="76" t="s">
        <v>298</v>
      </c>
      <c r="D194" s="70" t="str">
        <f t="shared" si="9"/>
        <v>*</v>
      </c>
      <c r="E194" s="70" t="str">
        <f t="shared" si="11"/>
        <v>*</v>
      </c>
      <c r="F194" s="70" t="str">
        <f t="shared" si="11"/>
        <v>*</v>
      </c>
      <c r="G194" s="70" t="str">
        <f t="shared" si="11"/>
        <v>*</v>
      </c>
      <c r="H194" s="70" t="str">
        <f t="shared" si="11"/>
        <v>*</v>
      </c>
      <c r="I194" s="70" t="str">
        <f t="shared" si="11"/>
        <v>*</v>
      </c>
      <c r="J194" s="70" t="str">
        <f t="shared" si="11"/>
        <v>*</v>
      </c>
      <c r="K194" s="70" t="str">
        <f t="shared" si="11"/>
        <v>*</v>
      </c>
      <c r="L194" s="70" t="str">
        <f t="shared" si="11"/>
        <v>*</v>
      </c>
      <c r="M194" s="70" t="str">
        <f t="shared" si="11"/>
        <v>*</v>
      </c>
      <c r="N194" s="70" t="str">
        <f t="shared" si="11"/>
        <v>*</v>
      </c>
      <c r="O194" s="70" t="str">
        <f t="shared" si="11"/>
        <v>*</v>
      </c>
      <c r="P194" s="70" t="str">
        <f t="shared" si="11"/>
        <v>*</v>
      </c>
      <c r="Q194" s="70" t="str">
        <f t="shared" si="11"/>
        <v>*</v>
      </c>
      <c r="R194" s="70" t="str">
        <f t="shared" si="11"/>
        <v>*</v>
      </c>
      <c r="S194" s="70" t="str">
        <f t="shared" si="11"/>
        <v>*</v>
      </c>
      <c r="T194" s="70" t="str">
        <f t="shared" si="11"/>
        <v>*</v>
      </c>
      <c r="U194" s="70" t="str">
        <f t="shared" si="11"/>
        <v/>
      </c>
      <c r="V194" s="70" t="str">
        <f t="shared" si="11"/>
        <v>*</v>
      </c>
      <c r="W194" s="70" t="str">
        <f t="shared" si="11"/>
        <v>*</v>
      </c>
      <c r="X194" s="70" t="str">
        <f t="shared" si="11"/>
        <v/>
      </c>
      <c r="Y194" s="70" t="str">
        <f t="shared" si="11"/>
        <v>*</v>
      </c>
      <c r="Z194" s="70" t="str">
        <f t="shared" si="11"/>
        <v>*</v>
      </c>
      <c r="AA194" s="70" t="str">
        <f t="shared" si="11"/>
        <v>*</v>
      </c>
      <c r="AB194" s="70" t="str">
        <f t="shared" si="11"/>
        <v>*</v>
      </c>
      <c r="AC194" s="70" t="str">
        <f t="shared" si="11"/>
        <v>*</v>
      </c>
      <c r="AD194" s="70" t="str">
        <f t="shared" si="11"/>
        <v>*</v>
      </c>
      <c r="AE194" s="70" t="str">
        <f t="shared" si="11"/>
        <v>*</v>
      </c>
      <c r="AF194" s="70" t="str">
        <f t="shared" si="11"/>
        <v>*</v>
      </c>
      <c r="AG194" s="70" t="str">
        <f t="shared" si="11"/>
        <v>*</v>
      </c>
      <c r="AH194" s="70" t="str">
        <f t="shared" si="11"/>
        <v>*</v>
      </c>
      <c r="AI194" s="70" t="str">
        <f t="shared" si="11"/>
        <v>*</v>
      </c>
    </row>
    <row r="195" spans="1:35" ht="14.25" hidden="1" customHeight="1">
      <c r="A195" s="150" t="s">
        <v>215</v>
      </c>
      <c r="B195" s="77" t="s">
        <v>300</v>
      </c>
      <c r="C195" s="78" t="s">
        <v>302</v>
      </c>
      <c r="D195" s="52" t="str">
        <f t="shared" si="9"/>
        <v>*</v>
      </c>
      <c r="E195" s="52" t="str">
        <f t="shared" si="11"/>
        <v>*</v>
      </c>
      <c r="F195" s="52" t="str">
        <f t="shared" si="11"/>
        <v>*</v>
      </c>
      <c r="G195" s="52" t="str">
        <f t="shared" si="11"/>
        <v>*</v>
      </c>
      <c r="H195" s="52" t="str">
        <f t="shared" si="11"/>
        <v>*</v>
      </c>
      <c r="I195" s="52" t="str">
        <f t="shared" si="11"/>
        <v>*</v>
      </c>
      <c r="J195" s="52" t="str">
        <f t="shared" si="11"/>
        <v>*</v>
      </c>
      <c r="K195" s="52" t="str">
        <f t="shared" si="11"/>
        <v>*</v>
      </c>
      <c r="L195" s="52" t="str">
        <f t="shared" si="11"/>
        <v>*</v>
      </c>
      <c r="M195" s="52" t="str">
        <f t="shared" si="11"/>
        <v>*</v>
      </c>
      <c r="N195" s="52" t="str">
        <f t="shared" si="11"/>
        <v>*</v>
      </c>
      <c r="O195" s="52" t="str">
        <f t="shared" si="11"/>
        <v>*</v>
      </c>
      <c r="P195" s="52" t="str">
        <f t="shared" si="11"/>
        <v>*</v>
      </c>
      <c r="Q195" s="52" t="str">
        <f t="shared" si="11"/>
        <v>*</v>
      </c>
      <c r="R195" s="52" t="str">
        <f t="shared" si="11"/>
        <v>*</v>
      </c>
      <c r="S195" s="52" t="str">
        <f t="shared" si="11"/>
        <v>*</v>
      </c>
      <c r="T195" s="52" t="str">
        <f t="shared" si="11"/>
        <v>*</v>
      </c>
      <c r="U195" s="52" t="str">
        <f t="shared" si="11"/>
        <v/>
      </c>
      <c r="V195" s="52" t="str">
        <f t="shared" si="11"/>
        <v>*</v>
      </c>
      <c r="W195" s="52" t="str">
        <f t="shared" si="11"/>
        <v>*</v>
      </c>
      <c r="X195" s="52" t="str">
        <f t="shared" si="11"/>
        <v/>
      </c>
      <c r="Y195" s="52" t="str">
        <f t="shared" si="11"/>
        <v>*</v>
      </c>
      <c r="Z195" s="52" t="str">
        <f t="shared" si="11"/>
        <v>*</v>
      </c>
      <c r="AA195" s="52" t="str">
        <f t="shared" si="11"/>
        <v>*</v>
      </c>
      <c r="AB195" s="52" t="str">
        <f t="shared" si="11"/>
        <v>*</v>
      </c>
      <c r="AC195" s="52" t="str">
        <f t="shared" si="11"/>
        <v>*</v>
      </c>
      <c r="AD195" s="52" t="str">
        <f t="shared" si="11"/>
        <v>*</v>
      </c>
      <c r="AE195" s="52" t="str">
        <f t="shared" si="11"/>
        <v>*</v>
      </c>
      <c r="AF195" s="52" t="str">
        <f t="shared" ref="AF195:AI205" si="12">IF(AF125=AF52,"","*")</f>
        <v>*</v>
      </c>
      <c r="AG195" s="52" t="str">
        <f t="shared" si="12"/>
        <v>*</v>
      </c>
      <c r="AH195" s="52" t="str">
        <f t="shared" si="12"/>
        <v>*</v>
      </c>
      <c r="AI195" s="52" t="str">
        <f t="shared" si="12"/>
        <v>*</v>
      </c>
    </row>
    <row r="196" spans="1:35" ht="14.25" hidden="1" customHeight="1">
      <c r="A196" s="151"/>
      <c r="B196" s="79" t="s">
        <v>304</v>
      </c>
      <c r="C196" s="80" t="s">
        <v>305</v>
      </c>
      <c r="D196" s="52" t="str">
        <f t="shared" si="9"/>
        <v>*</v>
      </c>
      <c r="E196" s="52" t="str">
        <f t="shared" ref="E196:AE196" si="13">IF(E126=E53,"","*")</f>
        <v>*</v>
      </c>
      <c r="F196" s="52" t="str">
        <f t="shared" si="13"/>
        <v>*</v>
      </c>
      <c r="G196" s="52" t="str">
        <f t="shared" si="13"/>
        <v>*</v>
      </c>
      <c r="H196" s="52" t="str">
        <f t="shared" si="13"/>
        <v>*</v>
      </c>
      <c r="I196" s="52" t="str">
        <f t="shared" si="13"/>
        <v>*</v>
      </c>
      <c r="J196" s="52" t="str">
        <f t="shared" si="13"/>
        <v>*</v>
      </c>
      <c r="K196" s="52" t="str">
        <f t="shared" si="13"/>
        <v>*</v>
      </c>
      <c r="L196" s="52" t="str">
        <f t="shared" si="13"/>
        <v/>
      </c>
      <c r="M196" s="52" t="str">
        <f t="shared" si="13"/>
        <v/>
      </c>
      <c r="N196" s="52" t="str">
        <f t="shared" si="13"/>
        <v/>
      </c>
      <c r="O196" s="52" t="str">
        <f t="shared" si="13"/>
        <v/>
      </c>
      <c r="P196" s="52" t="str">
        <f t="shared" si="13"/>
        <v/>
      </c>
      <c r="Q196" s="52" t="str">
        <f t="shared" si="13"/>
        <v/>
      </c>
      <c r="R196" s="52" t="str">
        <f t="shared" si="13"/>
        <v/>
      </c>
      <c r="S196" s="52" t="str">
        <f t="shared" si="13"/>
        <v/>
      </c>
      <c r="T196" s="52" t="str">
        <f t="shared" si="13"/>
        <v/>
      </c>
      <c r="U196" s="52" t="str">
        <f t="shared" si="13"/>
        <v/>
      </c>
      <c r="V196" s="52" t="str">
        <f t="shared" si="13"/>
        <v/>
      </c>
      <c r="W196" s="52" t="str">
        <f t="shared" si="13"/>
        <v/>
      </c>
      <c r="X196" s="52" t="str">
        <f t="shared" si="13"/>
        <v/>
      </c>
      <c r="Y196" s="52" t="str">
        <f t="shared" si="13"/>
        <v/>
      </c>
      <c r="Z196" s="52" t="str">
        <f t="shared" si="13"/>
        <v/>
      </c>
      <c r="AA196" s="52" t="str">
        <f t="shared" si="13"/>
        <v/>
      </c>
      <c r="AB196" s="52" t="str">
        <f t="shared" si="13"/>
        <v>*</v>
      </c>
      <c r="AC196" s="52" t="str">
        <f t="shared" si="13"/>
        <v>*</v>
      </c>
      <c r="AD196" s="52" t="str">
        <f t="shared" si="13"/>
        <v>*</v>
      </c>
      <c r="AE196" s="52" t="str">
        <f t="shared" si="13"/>
        <v>*</v>
      </c>
      <c r="AF196" s="52" t="str">
        <f t="shared" si="12"/>
        <v>*</v>
      </c>
      <c r="AG196" s="52" t="str">
        <f t="shared" si="12"/>
        <v>*</v>
      </c>
      <c r="AH196" s="52" t="str">
        <f t="shared" si="12"/>
        <v>*</v>
      </c>
      <c r="AI196" s="52" t="str">
        <f t="shared" si="12"/>
        <v>*</v>
      </c>
    </row>
    <row r="197" spans="1:35" ht="14.25" hidden="1" customHeight="1">
      <c r="A197" s="103" t="s">
        <v>287</v>
      </c>
      <c r="B197" s="75" t="s">
        <v>296</v>
      </c>
      <c r="C197" s="76" t="s">
        <v>298</v>
      </c>
      <c r="D197" s="70" t="str">
        <f t="shared" ref="D197:AE206" si="14">IF(D127=D54,"","*")</f>
        <v>*</v>
      </c>
      <c r="E197" s="70" t="str">
        <f t="shared" si="14"/>
        <v>*</v>
      </c>
      <c r="F197" s="70" t="str">
        <f t="shared" si="14"/>
        <v>*</v>
      </c>
      <c r="G197" s="70" t="str">
        <f t="shared" si="14"/>
        <v>*</v>
      </c>
      <c r="H197" s="70" t="str">
        <f t="shared" si="14"/>
        <v>*</v>
      </c>
      <c r="I197" s="70" t="str">
        <f t="shared" si="14"/>
        <v>*</v>
      </c>
      <c r="J197" s="70" t="str">
        <f t="shared" si="14"/>
        <v>*</v>
      </c>
      <c r="K197" s="70" t="str">
        <f t="shared" si="14"/>
        <v>*</v>
      </c>
      <c r="L197" s="70" t="str">
        <f t="shared" si="14"/>
        <v>*</v>
      </c>
      <c r="M197" s="70" t="str">
        <f t="shared" si="14"/>
        <v>*</v>
      </c>
      <c r="N197" s="70" t="str">
        <f t="shared" si="14"/>
        <v/>
      </c>
      <c r="O197" s="70" t="str">
        <f t="shared" si="14"/>
        <v>*</v>
      </c>
      <c r="P197" s="70" t="str">
        <f t="shared" si="14"/>
        <v>*</v>
      </c>
      <c r="Q197" s="70" t="str">
        <f t="shared" si="14"/>
        <v>*</v>
      </c>
      <c r="R197" s="70" t="str">
        <f t="shared" si="14"/>
        <v>*</v>
      </c>
      <c r="S197" s="70" t="str">
        <f t="shared" si="14"/>
        <v>*</v>
      </c>
      <c r="T197" s="70" t="str">
        <f t="shared" si="14"/>
        <v>*</v>
      </c>
      <c r="U197" s="70" t="str">
        <f t="shared" si="14"/>
        <v>*</v>
      </c>
      <c r="V197" s="70" t="str">
        <f t="shared" si="14"/>
        <v>*</v>
      </c>
      <c r="W197" s="70" t="str">
        <f t="shared" si="14"/>
        <v>*</v>
      </c>
      <c r="X197" s="70" t="str">
        <f t="shared" si="14"/>
        <v>*</v>
      </c>
      <c r="Y197" s="70" t="str">
        <f t="shared" si="14"/>
        <v>*</v>
      </c>
      <c r="Z197" s="70" t="str">
        <f t="shared" si="14"/>
        <v>*</v>
      </c>
      <c r="AA197" s="70" t="str">
        <f t="shared" si="14"/>
        <v>*</v>
      </c>
      <c r="AB197" s="70" t="str">
        <f t="shared" si="14"/>
        <v>*</v>
      </c>
      <c r="AC197" s="70" t="str">
        <f t="shared" si="14"/>
        <v>*</v>
      </c>
      <c r="AD197" s="70" t="str">
        <f t="shared" si="14"/>
        <v>*</v>
      </c>
      <c r="AE197" s="70" t="str">
        <f t="shared" si="14"/>
        <v>*</v>
      </c>
      <c r="AF197" s="70" t="str">
        <f t="shared" si="12"/>
        <v>*</v>
      </c>
      <c r="AG197" s="70" t="str">
        <f t="shared" si="12"/>
        <v>*</v>
      </c>
      <c r="AH197" s="70" t="str">
        <f t="shared" si="12"/>
        <v>*</v>
      </c>
      <c r="AI197" s="70" t="str">
        <f t="shared" si="12"/>
        <v>*</v>
      </c>
    </row>
    <row r="198" spans="1:35" ht="14.25" hidden="1" customHeight="1">
      <c r="A198" s="150" t="s">
        <v>216</v>
      </c>
      <c r="B198" s="77" t="s">
        <v>300</v>
      </c>
      <c r="C198" s="78" t="s">
        <v>302</v>
      </c>
      <c r="D198" s="52" t="str">
        <f t="shared" si="14"/>
        <v>*</v>
      </c>
      <c r="E198" s="52" t="str">
        <f t="shared" si="14"/>
        <v>*</v>
      </c>
      <c r="F198" s="52" t="str">
        <f t="shared" si="14"/>
        <v>*</v>
      </c>
      <c r="G198" s="52" t="str">
        <f t="shared" si="14"/>
        <v>*</v>
      </c>
      <c r="H198" s="52" t="str">
        <f t="shared" si="14"/>
        <v>*</v>
      </c>
      <c r="I198" s="52" t="str">
        <f t="shared" si="14"/>
        <v>*</v>
      </c>
      <c r="J198" s="52" t="str">
        <f t="shared" si="14"/>
        <v>*</v>
      </c>
      <c r="K198" s="52" t="str">
        <f t="shared" si="14"/>
        <v>*</v>
      </c>
      <c r="L198" s="52" t="str">
        <f t="shared" si="14"/>
        <v>*</v>
      </c>
      <c r="M198" s="52" t="str">
        <f t="shared" si="14"/>
        <v>*</v>
      </c>
      <c r="N198" s="52" t="str">
        <f t="shared" si="14"/>
        <v/>
      </c>
      <c r="O198" s="52" t="str">
        <f t="shared" si="14"/>
        <v>*</v>
      </c>
      <c r="P198" s="52" t="str">
        <f t="shared" si="14"/>
        <v>*</v>
      </c>
      <c r="Q198" s="52" t="str">
        <f t="shared" si="14"/>
        <v>*</v>
      </c>
      <c r="R198" s="52" t="str">
        <f t="shared" si="14"/>
        <v>*</v>
      </c>
      <c r="S198" s="52" t="str">
        <f t="shared" si="14"/>
        <v>*</v>
      </c>
      <c r="T198" s="52" t="str">
        <f t="shared" si="14"/>
        <v>*</v>
      </c>
      <c r="U198" s="52" t="str">
        <f t="shared" si="14"/>
        <v>*</v>
      </c>
      <c r="V198" s="52" t="str">
        <f t="shared" si="14"/>
        <v>*</v>
      </c>
      <c r="W198" s="52" t="str">
        <f t="shared" si="14"/>
        <v>*</v>
      </c>
      <c r="X198" s="52" t="str">
        <f t="shared" si="14"/>
        <v>*</v>
      </c>
      <c r="Y198" s="52" t="str">
        <f t="shared" si="14"/>
        <v>*</v>
      </c>
      <c r="Z198" s="52" t="str">
        <f t="shared" si="14"/>
        <v>*</v>
      </c>
      <c r="AA198" s="52" t="str">
        <f t="shared" si="14"/>
        <v>*</v>
      </c>
      <c r="AB198" s="52" t="str">
        <f t="shared" si="14"/>
        <v>*</v>
      </c>
      <c r="AC198" s="52" t="str">
        <f t="shared" si="14"/>
        <v>*</v>
      </c>
      <c r="AD198" s="52" t="str">
        <f t="shared" si="14"/>
        <v>*</v>
      </c>
      <c r="AE198" s="52" t="str">
        <f t="shared" si="14"/>
        <v>*</v>
      </c>
      <c r="AF198" s="52" t="str">
        <f t="shared" si="12"/>
        <v>*</v>
      </c>
      <c r="AG198" s="52" t="str">
        <f t="shared" si="12"/>
        <v>*</v>
      </c>
      <c r="AH198" s="52" t="str">
        <f t="shared" si="12"/>
        <v>*</v>
      </c>
      <c r="AI198" s="52" t="str">
        <f t="shared" si="12"/>
        <v>*</v>
      </c>
    </row>
    <row r="199" spans="1:35" ht="14.25" hidden="1" customHeight="1">
      <c r="A199" s="151"/>
      <c r="B199" s="79" t="s">
        <v>304</v>
      </c>
      <c r="C199" s="80" t="s">
        <v>305</v>
      </c>
      <c r="D199" s="52" t="str">
        <f t="shared" si="14"/>
        <v>*</v>
      </c>
      <c r="E199" s="52" t="str">
        <f t="shared" si="14"/>
        <v>*</v>
      </c>
      <c r="F199" s="52" t="str">
        <f t="shared" si="14"/>
        <v>*</v>
      </c>
      <c r="G199" s="52" t="str">
        <f t="shared" si="14"/>
        <v>*</v>
      </c>
      <c r="H199" s="52" t="str">
        <f t="shared" si="14"/>
        <v>*</v>
      </c>
      <c r="I199" s="52" t="str">
        <f t="shared" si="14"/>
        <v>*</v>
      </c>
      <c r="J199" s="52" t="str">
        <f t="shared" si="14"/>
        <v>*</v>
      </c>
      <c r="K199" s="52" t="str">
        <f t="shared" si="14"/>
        <v>*</v>
      </c>
      <c r="L199" s="52" t="str">
        <f t="shared" si="14"/>
        <v/>
      </c>
      <c r="M199" s="52" t="str">
        <f t="shared" si="14"/>
        <v/>
      </c>
      <c r="N199" s="52" t="str">
        <f t="shared" si="14"/>
        <v/>
      </c>
      <c r="O199" s="52" t="str">
        <f t="shared" si="14"/>
        <v/>
      </c>
      <c r="P199" s="52" t="str">
        <f t="shared" si="14"/>
        <v/>
      </c>
      <c r="Q199" s="52" t="str">
        <f t="shared" si="14"/>
        <v/>
      </c>
      <c r="R199" s="52" t="str">
        <f t="shared" si="14"/>
        <v/>
      </c>
      <c r="S199" s="52" t="str">
        <f t="shared" si="14"/>
        <v/>
      </c>
      <c r="T199" s="52" t="str">
        <f t="shared" si="14"/>
        <v/>
      </c>
      <c r="U199" s="52" t="str">
        <f t="shared" si="14"/>
        <v/>
      </c>
      <c r="V199" s="52" t="str">
        <f t="shared" si="14"/>
        <v/>
      </c>
      <c r="W199" s="52" t="str">
        <f t="shared" si="14"/>
        <v/>
      </c>
      <c r="X199" s="52" t="str">
        <f t="shared" si="14"/>
        <v/>
      </c>
      <c r="Y199" s="52" t="str">
        <f t="shared" si="14"/>
        <v/>
      </c>
      <c r="Z199" s="52" t="str">
        <f t="shared" si="14"/>
        <v/>
      </c>
      <c r="AA199" s="52" t="str">
        <f t="shared" si="14"/>
        <v/>
      </c>
      <c r="AB199" s="52" t="str">
        <f t="shared" si="14"/>
        <v>*</v>
      </c>
      <c r="AC199" s="52" t="str">
        <f t="shared" si="14"/>
        <v/>
      </c>
      <c r="AD199" s="52" t="str">
        <f t="shared" si="14"/>
        <v>*</v>
      </c>
      <c r="AE199" s="52" t="str">
        <f t="shared" si="14"/>
        <v>*</v>
      </c>
      <c r="AF199" s="52" t="str">
        <f t="shared" si="12"/>
        <v>*</v>
      </c>
      <c r="AG199" s="52" t="str">
        <f t="shared" si="12"/>
        <v/>
      </c>
      <c r="AH199" s="52" t="str">
        <f t="shared" si="12"/>
        <v>*</v>
      </c>
      <c r="AI199" s="52" t="str">
        <f t="shared" si="12"/>
        <v>*</v>
      </c>
    </row>
    <row r="200" spans="1:35" ht="14.25" hidden="1" customHeight="1">
      <c r="A200" s="103" t="s">
        <v>288</v>
      </c>
      <c r="B200" s="75" t="s">
        <v>296</v>
      </c>
      <c r="C200" s="76" t="s">
        <v>298</v>
      </c>
      <c r="D200" s="70" t="str">
        <f t="shared" si="14"/>
        <v>*</v>
      </c>
      <c r="E200" s="70" t="str">
        <f t="shared" si="14"/>
        <v>*</v>
      </c>
      <c r="F200" s="70" t="str">
        <f t="shared" si="14"/>
        <v>*</v>
      </c>
      <c r="G200" s="70" t="str">
        <f t="shared" si="14"/>
        <v>*</v>
      </c>
      <c r="H200" s="70" t="str">
        <f t="shared" si="14"/>
        <v>*</v>
      </c>
      <c r="I200" s="70" t="str">
        <f t="shared" si="14"/>
        <v>*</v>
      </c>
      <c r="J200" s="70" t="str">
        <f t="shared" si="14"/>
        <v>*</v>
      </c>
      <c r="K200" s="70" t="str">
        <f t="shared" si="14"/>
        <v>*</v>
      </c>
      <c r="L200" s="70" t="str">
        <f t="shared" si="14"/>
        <v>*</v>
      </c>
      <c r="M200" s="70" t="str">
        <f t="shared" si="14"/>
        <v>*</v>
      </c>
      <c r="N200" s="70" t="str">
        <f t="shared" si="14"/>
        <v>*</v>
      </c>
      <c r="O200" s="70" t="str">
        <f t="shared" si="14"/>
        <v>*</v>
      </c>
      <c r="P200" s="70" t="str">
        <f t="shared" si="14"/>
        <v>*</v>
      </c>
      <c r="Q200" s="70" t="str">
        <f t="shared" si="14"/>
        <v>*</v>
      </c>
      <c r="R200" s="70" t="str">
        <f t="shared" si="14"/>
        <v>*</v>
      </c>
      <c r="S200" s="70" t="str">
        <f t="shared" si="14"/>
        <v>*</v>
      </c>
      <c r="T200" s="70" t="str">
        <f t="shared" si="14"/>
        <v/>
      </c>
      <c r="U200" s="70" t="str">
        <f t="shared" si="14"/>
        <v/>
      </c>
      <c r="V200" s="70" t="str">
        <f t="shared" si="14"/>
        <v/>
      </c>
      <c r="W200" s="70" t="str">
        <f t="shared" si="14"/>
        <v/>
      </c>
      <c r="X200" s="70" t="str">
        <f t="shared" si="14"/>
        <v/>
      </c>
      <c r="Y200" s="70" t="str">
        <f t="shared" si="14"/>
        <v/>
      </c>
      <c r="Z200" s="70" t="str">
        <f t="shared" si="14"/>
        <v/>
      </c>
      <c r="AA200" s="70" t="str">
        <f t="shared" si="14"/>
        <v/>
      </c>
      <c r="AB200" s="70" t="str">
        <f t="shared" si="14"/>
        <v>*</v>
      </c>
      <c r="AC200" s="70" t="str">
        <f t="shared" si="14"/>
        <v>*</v>
      </c>
      <c r="AD200" s="70" t="str">
        <f t="shared" si="14"/>
        <v>*</v>
      </c>
      <c r="AE200" s="70" t="str">
        <f t="shared" si="14"/>
        <v>*</v>
      </c>
      <c r="AF200" s="70" t="str">
        <f t="shared" si="12"/>
        <v>*</v>
      </c>
      <c r="AG200" s="70" t="str">
        <f t="shared" si="12"/>
        <v>*</v>
      </c>
      <c r="AH200" s="70" t="str">
        <f t="shared" si="12"/>
        <v>*</v>
      </c>
      <c r="AI200" s="70" t="str">
        <f t="shared" si="12"/>
        <v>*</v>
      </c>
    </row>
    <row r="201" spans="1:35" ht="14.25" hidden="1" customHeight="1">
      <c r="A201" s="150" t="s">
        <v>217</v>
      </c>
      <c r="B201" s="77" t="s">
        <v>300</v>
      </c>
      <c r="C201" s="78" t="s">
        <v>302</v>
      </c>
      <c r="D201" s="52" t="str">
        <f t="shared" si="14"/>
        <v>*</v>
      </c>
      <c r="E201" s="52" t="str">
        <f t="shared" si="14"/>
        <v>*</v>
      </c>
      <c r="F201" s="52" t="str">
        <f t="shared" si="14"/>
        <v>*</v>
      </c>
      <c r="G201" s="52" t="str">
        <f t="shared" si="14"/>
        <v>*</v>
      </c>
      <c r="H201" s="52" t="str">
        <f t="shared" si="14"/>
        <v>*</v>
      </c>
      <c r="I201" s="52" t="str">
        <f t="shared" si="14"/>
        <v>*</v>
      </c>
      <c r="J201" s="52" t="str">
        <f t="shared" si="14"/>
        <v>*</v>
      </c>
      <c r="K201" s="52" t="str">
        <f t="shared" si="14"/>
        <v>*</v>
      </c>
      <c r="L201" s="52" t="str">
        <f t="shared" si="14"/>
        <v>*</v>
      </c>
      <c r="M201" s="52" t="str">
        <f t="shared" si="14"/>
        <v>*</v>
      </c>
      <c r="N201" s="52" t="str">
        <f t="shared" si="14"/>
        <v>*</v>
      </c>
      <c r="O201" s="52" t="str">
        <f t="shared" si="14"/>
        <v>*</v>
      </c>
      <c r="P201" s="52" t="str">
        <f t="shared" si="14"/>
        <v>*</v>
      </c>
      <c r="Q201" s="52" t="str">
        <f t="shared" si="14"/>
        <v>*</v>
      </c>
      <c r="R201" s="52" t="str">
        <f t="shared" si="14"/>
        <v>*</v>
      </c>
      <c r="S201" s="52" t="str">
        <f t="shared" si="14"/>
        <v>*</v>
      </c>
      <c r="T201" s="52" t="str">
        <f t="shared" si="14"/>
        <v/>
      </c>
      <c r="U201" s="52" t="str">
        <f t="shared" si="14"/>
        <v/>
      </c>
      <c r="V201" s="52" t="str">
        <f t="shared" si="14"/>
        <v/>
      </c>
      <c r="W201" s="52" t="str">
        <f t="shared" si="14"/>
        <v/>
      </c>
      <c r="X201" s="52" t="str">
        <f t="shared" si="14"/>
        <v/>
      </c>
      <c r="Y201" s="52" t="str">
        <f t="shared" si="14"/>
        <v/>
      </c>
      <c r="Z201" s="52" t="str">
        <f t="shared" si="14"/>
        <v/>
      </c>
      <c r="AA201" s="52" t="str">
        <f t="shared" si="14"/>
        <v/>
      </c>
      <c r="AB201" s="52" t="str">
        <f t="shared" si="14"/>
        <v>*</v>
      </c>
      <c r="AC201" s="52" t="str">
        <f t="shared" si="14"/>
        <v>*</v>
      </c>
      <c r="AD201" s="52" t="str">
        <f t="shared" si="14"/>
        <v>*</v>
      </c>
      <c r="AE201" s="52" t="str">
        <f t="shared" si="14"/>
        <v>*</v>
      </c>
      <c r="AF201" s="52" t="str">
        <f t="shared" si="12"/>
        <v>*</v>
      </c>
      <c r="AG201" s="52" t="str">
        <f t="shared" si="12"/>
        <v>*</v>
      </c>
      <c r="AH201" s="52" t="str">
        <f t="shared" si="12"/>
        <v>*</v>
      </c>
      <c r="AI201" s="52" t="str">
        <f t="shared" si="12"/>
        <v>*</v>
      </c>
    </row>
    <row r="202" spans="1:35" ht="14.25" hidden="1" customHeight="1">
      <c r="A202" s="151"/>
      <c r="B202" s="79" t="s">
        <v>304</v>
      </c>
      <c r="C202" s="80" t="s">
        <v>305</v>
      </c>
      <c r="D202" s="52" t="str">
        <f t="shared" si="14"/>
        <v>*</v>
      </c>
      <c r="E202" s="52" t="str">
        <f t="shared" si="14"/>
        <v>*</v>
      </c>
      <c r="F202" s="52" t="str">
        <f t="shared" si="14"/>
        <v>*</v>
      </c>
      <c r="G202" s="52" t="str">
        <f t="shared" si="14"/>
        <v>*</v>
      </c>
      <c r="H202" s="52" t="str">
        <f t="shared" si="14"/>
        <v>*</v>
      </c>
      <c r="I202" s="52" t="str">
        <f t="shared" si="14"/>
        <v>*</v>
      </c>
      <c r="J202" s="52" t="str">
        <f t="shared" si="14"/>
        <v>*</v>
      </c>
      <c r="K202" s="52" t="str">
        <f t="shared" si="14"/>
        <v>*</v>
      </c>
      <c r="L202" s="52" t="str">
        <f t="shared" si="14"/>
        <v>*</v>
      </c>
      <c r="M202" s="52" t="str">
        <f t="shared" si="14"/>
        <v>*</v>
      </c>
      <c r="N202" s="52" t="str">
        <f t="shared" si="14"/>
        <v>*</v>
      </c>
      <c r="O202" s="52" t="str">
        <f t="shared" si="14"/>
        <v>*</v>
      </c>
      <c r="P202" s="52" t="str">
        <f t="shared" si="14"/>
        <v>*</v>
      </c>
      <c r="Q202" s="52" t="str">
        <f t="shared" si="14"/>
        <v>*</v>
      </c>
      <c r="R202" s="52" t="str">
        <f t="shared" si="14"/>
        <v>*</v>
      </c>
      <c r="S202" s="52" t="str">
        <f t="shared" si="14"/>
        <v>*</v>
      </c>
      <c r="T202" s="52" t="str">
        <f t="shared" si="14"/>
        <v/>
      </c>
      <c r="U202" s="52" t="str">
        <f t="shared" si="14"/>
        <v/>
      </c>
      <c r="V202" s="52" t="str">
        <f t="shared" si="14"/>
        <v/>
      </c>
      <c r="W202" s="52" t="str">
        <f t="shared" si="14"/>
        <v/>
      </c>
      <c r="X202" s="52" t="str">
        <f t="shared" si="14"/>
        <v/>
      </c>
      <c r="Y202" s="52" t="str">
        <f t="shared" si="14"/>
        <v/>
      </c>
      <c r="Z202" s="52" t="str">
        <f t="shared" si="14"/>
        <v/>
      </c>
      <c r="AA202" s="52" t="str">
        <f t="shared" si="14"/>
        <v/>
      </c>
      <c r="AB202" s="52" t="str">
        <f t="shared" si="14"/>
        <v>*</v>
      </c>
      <c r="AC202" s="52" t="str">
        <f t="shared" si="14"/>
        <v>*</v>
      </c>
      <c r="AD202" s="52" t="str">
        <f t="shared" si="14"/>
        <v>*</v>
      </c>
      <c r="AE202" s="52" t="str">
        <f t="shared" si="14"/>
        <v>*</v>
      </c>
      <c r="AF202" s="52" t="str">
        <f t="shared" si="12"/>
        <v>*</v>
      </c>
      <c r="AG202" s="52" t="str">
        <f t="shared" si="12"/>
        <v>*</v>
      </c>
      <c r="AH202" s="52" t="str">
        <f t="shared" si="12"/>
        <v>*</v>
      </c>
      <c r="AI202" s="52" t="str">
        <f t="shared" si="12"/>
        <v>*</v>
      </c>
    </row>
    <row r="203" spans="1:35" ht="14.25" hidden="1" customHeight="1">
      <c r="A203" s="103" t="s">
        <v>289</v>
      </c>
      <c r="B203" s="75" t="s">
        <v>296</v>
      </c>
      <c r="C203" s="76" t="s">
        <v>298</v>
      </c>
      <c r="D203" s="70" t="str">
        <f t="shared" si="14"/>
        <v>*</v>
      </c>
      <c r="E203" s="70" t="str">
        <f t="shared" si="14"/>
        <v>*</v>
      </c>
      <c r="F203" s="70" t="str">
        <f t="shared" si="14"/>
        <v>*</v>
      </c>
      <c r="G203" s="70" t="str">
        <f t="shared" si="14"/>
        <v>*</v>
      </c>
      <c r="H203" s="70" t="str">
        <f t="shared" si="14"/>
        <v>*</v>
      </c>
      <c r="I203" s="70" t="str">
        <f t="shared" si="14"/>
        <v>*</v>
      </c>
      <c r="J203" s="70" t="str">
        <f t="shared" si="14"/>
        <v>*</v>
      </c>
      <c r="K203" s="70" t="str">
        <f t="shared" si="14"/>
        <v>*</v>
      </c>
      <c r="L203" s="70" t="str">
        <f t="shared" si="14"/>
        <v>*</v>
      </c>
      <c r="M203" s="70" t="str">
        <f t="shared" si="14"/>
        <v>*</v>
      </c>
      <c r="N203" s="70" t="str">
        <f t="shared" si="14"/>
        <v>*</v>
      </c>
      <c r="O203" s="70" t="str">
        <f t="shared" si="14"/>
        <v>*</v>
      </c>
      <c r="P203" s="70" t="str">
        <f t="shared" si="14"/>
        <v>*</v>
      </c>
      <c r="Q203" s="70" t="str">
        <f t="shared" si="14"/>
        <v>*</v>
      </c>
      <c r="R203" s="70" t="str">
        <f t="shared" si="14"/>
        <v>*</v>
      </c>
      <c r="S203" s="70" t="str">
        <f t="shared" si="14"/>
        <v>*</v>
      </c>
      <c r="T203" s="70" t="str">
        <f t="shared" si="14"/>
        <v>*</v>
      </c>
      <c r="U203" s="70" t="str">
        <f t="shared" si="14"/>
        <v>*</v>
      </c>
      <c r="V203" s="70" t="str">
        <f t="shared" si="14"/>
        <v>*</v>
      </c>
      <c r="W203" s="70" t="str">
        <f t="shared" si="14"/>
        <v>*</v>
      </c>
      <c r="X203" s="70" t="str">
        <f t="shared" si="14"/>
        <v>*</v>
      </c>
      <c r="Y203" s="70" t="str">
        <f t="shared" si="14"/>
        <v>*</v>
      </c>
      <c r="Z203" s="70" t="str">
        <f t="shared" si="14"/>
        <v>*</v>
      </c>
      <c r="AA203" s="70" t="str">
        <f t="shared" si="14"/>
        <v>*</v>
      </c>
      <c r="AB203" s="70" t="str">
        <f t="shared" si="14"/>
        <v>*</v>
      </c>
      <c r="AC203" s="70" t="str">
        <f t="shared" si="14"/>
        <v>*</v>
      </c>
      <c r="AD203" s="70" t="str">
        <f t="shared" si="14"/>
        <v>*</v>
      </c>
      <c r="AE203" s="70" t="str">
        <f t="shared" si="14"/>
        <v>*</v>
      </c>
      <c r="AF203" s="70" t="str">
        <f t="shared" si="12"/>
        <v>*</v>
      </c>
      <c r="AG203" s="70" t="str">
        <f t="shared" si="12"/>
        <v>*</v>
      </c>
      <c r="AH203" s="70" t="str">
        <f t="shared" si="12"/>
        <v>*</v>
      </c>
      <c r="AI203" s="70" t="str">
        <f t="shared" si="12"/>
        <v>*</v>
      </c>
    </row>
    <row r="204" spans="1:35" ht="14.25" hidden="1" customHeight="1">
      <c r="A204" s="150" t="s">
        <v>218</v>
      </c>
      <c r="B204" s="77" t="s">
        <v>300</v>
      </c>
      <c r="C204" s="78" t="s">
        <v>302</v>
      </c>
      <c r="D204" s="52" t="str">
        <f t="shared" si="14"/>
        <v>*</v>
      </c>
      <c r="E204" s="52" t="str">
        <f>IF(E134=E61,"","*")</f>
        <v>*</v>
      </c>
      <c r="F204" s="52" t="str">
        <f>IF(F134=F61,"","*")</f>
        <v>*</v>
      </c>
      <c r="G204" s="52" t="str">
        <f>IF(G134=G61,"","*")</f>
        <v>*</v>
      </c>
      <c r="H204" s="52" t="str">
        <f t="shared" si="14"/>
        <v>*</v>
      </c>
      <c r="I204" s="52" t="str">
        <f t="shared" si="14"/>
        <v>*</v>
      </c>
      <c r="J204" s="52" t="str">
        <f t="shared" si="14"/>
        <v>*</v>
      </c>
      <c r="K204" s="52" t="str">
        <f t="shared" si="14"/>
        <v>*</v>
      </c>
      <c r="L204" s="52" t="str">
        <f t="shared" si="14"/>
        <v>*</v>
      </c>
      <c r="M204" s="52" t="str">
        <f t="shared" si="14"/>
        <v>*</v>
      </c>
      <c r="N204" s="52" t="str">
        <f t="shared" si="14"/>
        <v>*</v>
      </c>
      <c r="O204" s="52" t="str">
        <f t="shared" si="14"/>
        <v>*</v>
      </c>
      <c r="P204" s="52" t="str">
        <f t="shared" si="14"/>
        <v>*</v>
      </c>
      <c r="Q204" s="52" t="str">
        <f t="shared" si="14"/>
        <v>*</v>
      </c>
      <c r="R204" s="52" t="str">
        <f t="shared" si="14"/>
        <v>*</v>
      </c>
      <c r="S204" s="52" t="str">
        <f t="shared" si="14"/>
        <v>*</v>
      </c>
      <c r="T204" s="52" t="str">
        <f t="shared" si="14"/>
        <v>*</v>
      </c>
      <c r="U204" s="52" t="str">
        <f t="shared" si="14"/>
        <v>*</v>
      </c>
      <c r="V204" s="52" t="str">
        <f t="shared" si="14"/>
        <v>*</v>
      </c>
      <c r="W204" s="52" t="str">
        <f t="shared" si="14"/>
        <v>*</v>
      </c>
      <c r="X204" s="52" t="str">
        <f t="shared" si="14"/>
        <v>*</v>
      </c>
      <c r="Y204" s="52" t="str">
        <f t="shared" si="14"/>
        <v>*</v>
      </c>
      <c r="Z204" s="52" t="str">
        <f t="shared" si="14"/>
        <v>*</v>
      </c>
      <c r="AA204" s="52" t="str">
        <f t="shared" si="14"/>
        <v>*</v>
      </c>
      <c r="AB204" s="52" t="str">
        <f t="shared" si="14"/>
        <v>*</v>
      </c>
      <c r="AC204" s="52" t="str">
        <f t="shared" si="14"/>
        <v>*</v>
      </c>
      <c r="AD204" s="52" t="str">
        <f t="shared" si="14"/>
        <v>*</v>
      </c>
      <c r="AE204" s="52" t="str">
        <f t="shared" si="14"/>
        <v>*</v>
      </c>
      <c r="AF204" s="52" t="str">
        <f t="shared" si="12"/>
        <v>*</v>
      </c>
      <c r="AG204" s="52" t="str">
        <f t="shared" si="12"/>
        <v>*</v>
      </c>
      <c r="AH204" s="52" t="str">
        <f t="shared" si="12"/>
        <v>*</v>
      </c>
      <c r="AI204" s="52" t="str">
        <f t="shared" si="12"/>
        <v>*</v>
      </c>
    </row>
    <row r="205" spans="1:35" ht="14.25" hidden="1" customHeight="1">
      <c r="A205" s="151"/>
      <c r="B205" s="79" t="s">
        <v>304</v>
      </c>
      <c r="C205" s="80" t="s">
        <v>305</v>
      </c>
      <c r="D205" s="52" t="str">
        <f t="shared" si="14"/>
        <v>*</v>
      </c>
      <c r="E205" s="52" t="str">
        <f t="shared" si="14"/>
        <v>*</v>
      </c>
      <c r="F205" s="52" t="str">
        <f t="shared" si="14"/>
        <v>*</v>
      </c>
      <c r="G205" s="52" t="str">
        <f t="shared" si="14"/>
        <v>*</v>
      </c>
      <c r="H205" s="52" t="str">
        <f t="shared" si="14"/>
        <v>*</v>
      </c>
      <c r="I205" s="52" t="str">
        <f t="shared" si="14"/>
        <v>*</v>
      </c>
      <c r="J205" s="52" t="str">
        <f t="shared" si="14"/>
        <v>*</v>
      </c>
      <c r="K205" s="52" t="str">
        <f t="shared" si="14"/>
        <v>*</v>
      </c>
      <c r="L205" s="52" t="str">
        <f t="shared" si="14"/>
        <v>*</v>
      </c>
      <c r="M205" s="52" t="str">
        <f t="shared" si="14"/>
        <v>*</v>
      </c>
      <c r="N205" s="52" t="str">
        <f t="shared" si="14"/>
        <v>*</v>
      </c>
      <c r="O205" s="52" t="str">
        <f t="shared" si="14"/>
        <v>*</v>
      </c>
      <c r="P205" s="52" t="str">
        <f t="shared" si="14"/>
        <v>*</v>
      </c>
      <c r="Q205" s="52" t="str">
        <f t="shared" si="14"/>
        <v>*</v>
      </c>
      <c r="R205" s="52" t="str">
        <f t="shared" si="14"/>
        <v>*</v>
      </c>
      <c r="S205" s="52" t="str">
        <f t="shared" si="14"/>
        <v>*</v>
      </c>
      <c r="T205" s="52" t="str">
        <f t="shared" si="14"/>
        <v>*</v>
      </c>
      <c r="U205" s="52" t="str">
        <f t="shared" si="14"/>
        <v/>
      </c>
      <c r="V205" s="52" t="str">
        <f t="shared" si="14"/>
        <v>*</v>
      </c>
      <c r="W205" s="52" t="str">
        <f t="shared" si="14"/>
        <v>*</v>
      </c>
      <c r="X205" s="52" t="str">
        <f t="shared" si="14"/>
        <v>*</v>
      </c>
      <c r="Y205" s="52" t="str">
        <f t="shared" si="14"/>
        <v>*</v>
      </c>
      <c r="Z205" s="52" t="str">
        <f t="shared" si="14"/>
        <v>*</v>
      </c>
      <c r="AA205" s="52" t="str">
        <f t="shared" si="14"/>
        <v>*</v>
      </c>
      <c r="AB205" s="52" t="str">
        <f t="shared" si="14"/>
        <v>*</v>
      </c>
      <c r="AC205" s="52" t="str">
        <f t="shared" si="14"/>
        <v>*</v>
      </c>
      <c r="AD205" s="52" t="str">
        <f t="shared" si="14"/>
        <v>*</v>
      </c>
      <c r="AE205" s="52" t="str">
        <f t="shared" si="14"/>
        <v>*</v>
      </c>
      <c r="AF205" s="52" t="str">
        <f t="shared" si="12"/>
        <v>*</v>
      </c>
      <c r="AG205" s="52" t="str">
        <f t="shared" si="12"/>
        <v>*</v>
      </c>
      <c r="AH205" s="52" t="str">
        <f t="shared" si="12"/>
        <v>*</v>
      </c>
      <c r="AI205" s="52" t="str">
        <f t="shared" si="12"/>
        <v>*</v>
      </c>
    </row>
    <row r="206" spans="1:35" ht="14.25" hidden="1" customHeight="1">
      <c r="A206" s="103" t="s">
        <v>290</v>
      </c>
      <c r="B206" s="75" t="s">
        <v>296</v>
      </c>
      <c r="C206" s="76" t="s">
        <v>298</v>
      </c>
      <c r="D206" s="70" t="str">
        <f t="shared" si="14"/>
        <v>*</v>
      </c>
      <c r="E206" s="70" t="str">
        <f t="shared" si="14"/>
        <v>*</v>
      </c>
      <c r="F206" s="70" t="str">
        <f t="shared" si="14"/>
        <v>*</v>
      </c>
      <c r="G206" s="70" t="str">
        <f t="shared" si="14"/>
        <v>*</v>
      </c>
      <c r="H206" s="70" t="str">
        <f t="shared" si="14"/>
        <v>*</v>
      </c>
      <c r="I206" s="70" t="str">
        <f t="shared" si="14"/>
        <v>*</v>
      </c>
      <c r="J206" s="70" t="str">
        <f t="shared" ref="E206:AI214" si="15">IF(J136=J63,"","*")</f>
        <v>*</v>
      </c>
      <c r="K206" s="70" t="str">
        <f t="shared" si="15"/>
        <v>*</v>
      </c>
      <c r="L206" s="70" t="str">
        <f t="shared" si="15"/>
        <v>*</v>
      </c>
      <c r="M206" s="70" t="str">
        <f t="shared" si="15"/>
        <v/>
      </c>
      <c r="N206" s="70" t="str">
        <f t="shared" si="15"/>
        <v>*</v>
      </c>
      <c r="O206" s="70" t="str">
        <f t="shared" si="15"/>
        <v>*</v>
      </c>
      <c r="P206" s="70" t="str">
        <f t="shared" si="15"/>
        <v>*</v>
      </c>
      <c r="Q206" s="70" t="str">
        <f t="shared" si="15"/>
        <v>*</v>
      </c>
      <c r="R206" s="70" t="str">
        <f t="shared" si="15"/>
        <v>*</v>
      </c>
      <c r="S206" s="70" t="str">
        <f t="shared" si="15"/>
        <v>*</v>
      </c>
      <c r="T206" s="70" t="str">
        <f t="shared" si="15"/>
        <v/>
      </c>
      <c r="U206" s="70" t="str">
        <f t="shared" si="15"/>
        <v/>
      </c>
      <c r="V206" s="70" t="str">
        <f t="shared" si="15"/>
        <v/>
      </c>
      <c r="W206" s="70" t="str">
        <f t="shared" si="15"/>
        <v/>
      </c>
      <c r="X206" s="70" t="str">
        <f t="shared" si="15"/>
        <v/>
      </c>
      <c r="Y206" s="70" t="str">
        <f t="shared" si="15"/>
        <v/>
      </c>
      <c r="Z206" s="70" t="str">
        <f t="shared" si="15"/>
        <v/>
      </c>
      <c r="AA206" s="70" t="str">
        <f t="shared" si="15"/>
        <v/>
      </c>
      <c r="AB206" s="70" t="str">
        <f t="shared" si="15"/>
        <v/>
      </c>
      <c r="AC206" s="70" t="str">
        <f t="shared" si="15"/>
        <v>*</v>
      </c>
      <c r="AD206" s="70" t="str">
        <f t="shared" si="15"/>
        <v>*</v>
      </c>
      <c r="AE206" s="70" t="str">
        <f t="shared" si="15"/>
        <v>*</v>
      </c>
      <c r="AF206" s="70" t="str">
        <f t="shared" si="15"/>
        <v>*</v>
      </c>
      <c r="AG206" s="70" t="str">
        <f t="shared" si="15"/>
        <v>*</v>
      </c>
      <c r="AH206" s="70" t="str">
        <f t="shared" si="15"/>
        <v>*</v>
      </c>
      <c r="AI206" s="70" t="str">
        <f t="shared" si="15"/>
        <v>*</v>
      </c>
    </row>
    <row r="207" spans="1:35" ht="14.25" hidden="1" customHeight="1">
      <c r="A207" s="150" t="s">
        <v>219</v>
      </c>
      <c r="B207" s="77" t="s">
        <v>300</v>
      </c>
      <c r="C207" s="78" t="s">
        <v>302</v>
      </c>
      <c r="D207" s="52" t="str">
        <f t="shared" ref="D207:D218" si="16">IF(D137=D64,"","*")</f>
        <v>*</v>
      </c>
      <c r="E207" s="52" t="str">
        <f t="shared" si="15"/>
        <v>*</v>
      </c>
      <c r="F207" s="52" t="str">
        <f t="shared" si="15"/>
        <v>*</v>
      </c>
      <c r="G207" s="52" t="str">
        <f t="shared" si="15"/>
        <v>*</v>
      </c>
      <c r="H207" s="52" t="str">
        <f t="shared" si="15"/>
        <v>*</v>
      </c>
      <c r="I207" s="52" t="str">
        <f t="shared" si="15"/>
        <v>*</v>
      </c>
      <c r="J207" s="52" t="str">
        <f t="shared" si="15"/>
        <v>*</v>
      </c>
      <c r="K207" s="52" t="str">
        <f t="shared" si="15"/>
        <v>*</v>
      </c>
      <c r="L207" s="52" t="str">
        <f t="shared" si="15"/>
        <v>*</v>
      </c>
      <c r="M207" s="52" t="str">
        <f t="shared" si="15"/>
        <v/>
      </c>
      <c r="N207" s="52" t="str">
        <f t="shared" si="15"/>
        <v>*</v>
      </c>
      <c r="O207" s="52" t="str">
        <f t="shared" si="15"/>
        <v>*</v>
      </c>
      <c r="P207" s="52" t="str">
        <f t="shared" si="15"/>
        <v>*</v>
      </c>
      <c r="Q207" s="52" t="str">
        <f t="shared" si="15"/>
        <v>*</v>
      </c>
      <c r="R207" s="52" t="str">
        <f t="shared" si="15"/>
        <v>*</v>
      </c>
      <c r="S207" s="52" t="str">
        <f t="shared" si="15"/>
        <v>*</v>
      </c>
      <c r="T207" s="52" t="str">
        <f t="shared" si="15"/>
        <v/>
      </c>
      <c r="U207" s="52" t="str">
        <f t="shared" si="15"/>
        <v/>
      </c>
      <c r="V207" s="52" t="str">
        <f t="shared" si="15"/>
        <v/>
      </c>
      <c r="W207" s="52" t="str">
        <f t="shared" si="15"/>
        <v/>
      </c>
      <c r="X207" s="52" t="str">
        <f t="shared" si="15"/>
        <v/>
      </c>
      <c r="Y207" s="52" t="str">
        <f t="shared" si="15"/>
        <v/>
      </c>
      <c r="Z207" s="52" t="str">
        <f t="shared" si="15"/>
        <v/>
      </c>
      <c r="AA207" s="52" t="str">
        <f t="shared" si="15"/>
        <v/>
      </c>
      <c r="AB207" s="52" t="str">
        <f t="shared" si="15"/>
        <v/>
      </c>
      <c r="AC207" s="52" t="str">
        <f t="shared" si="15"/>
        <v>*</v>
      </c>
      <c r="AD207" s="52" t="str">
        <f t="shared" si="15"/>
        <v>*</v>
      </c>
      <c r="AE207" s="52" t="str">
        <f t="shared" si="15"/>
        <v>*</v>
      </c>
      <c r="AF207" s="52" t="str">
        <f t="shared" si="15"/>
        <v>*</v>
      </c>
      <c r="AG207" s="52" t="str">
        <f t="shared" si="15"/>
        <v>*</v>
      </c>
      <c r="AH207" s="52" t="str">
        <f t="shared" si="15"/>
        <v>*</v>
      </c>
      <c r="AI207" s="52" t="str">
        <f t="shared" si="15"/>
        <v>*</v>
      </c>
    </row>
    <row r="208" spans="1:35" ht="14.25" hidden="1" customHeight="1">
      <c r="A208" s="151"/>
      <c r="B208" s="79" t="s">
        <v>304</v>
      </c>
      <c r="C208" s="80" t="s">
        <v>305</v>
      </c>
      <c r="D208" s="52" t="str">
        <f t="shared" si="16"/>
        <v>*</v>
      </c>
      <c r="E208" s="52" t="str">
        <f t="shared" si="15"/>
        <v>*</v>
      </c>
      <c r="F208" s="52" t="str">
        <f t="shared" si="15"/>
        <v/>
      </c>
      <c r="G208" s="52" t="str">
        <f t="shared" si="15"/>
        <v>*</v>
      </c>
      <c r="H208" s="52" t="str">
        <f t="shared" si="15"/>
        <v/>
      </c>
      <c r="I208" s="52" t="str">
        <f t="shared" si="15"/>
        <v>*</v>
      </c>
      <c r="J208" s="52" t="str">
        <f t="shared" si="15"/>
        <v>*</v>
      </c>
      <c r="K208" s="52" t="str">
        <f t="shared" si="15"/>
        <v>*</v>
      </c>
      <c r="L208" s="52" t="str">
        <f t="shared" si="15"/>
        <v/>
      </c>
      <c r="M208" s="52" t="str">
        <f t="shared" si="15"/>
        <v/>
      </c>
      <c r="N208" s="52" t="str">
        <f t="shared" si="15"/>
        <v/>
      </c>
      <c r="O208" s="52" t="str">
        <f t="shared" si="15"/>
        <v/>
      </c>
      <c r="P208" s="52" t="str">
        <f t="shared" si="15"/>
        <v/>
      </c>
      <c r="Q208" s="52" t="str">
        <f t="shared" si="15"/>
        <v/>
      </c>
      <c r="R208" s="52" t="str">
        <f t="shared" si="15"/>
        <v/>
      </c>
      <c r="S208" s="52" t="str">
        <f t="shared" si="15"/>
        <v/>
      </c>
      <c r="T208" s="52" t="str">
        <f t="shared" si="15"/>
        <v/>
      </c>
      <c r="U208" s="52" t="str">
        <f t="shared" si="15"/>
        <v/>
      </c>
      <c r="V208" s="52" t="str">
        <f t="shared" si="15"/>
        <v/>
      </c>
      <c r="W208" s="52" t="str">
        <f t="shared" si="15"/>
        <v/>
      </c>
      <c r="X208" s="52" t="str">
        <f t="shared" si="15"/>
        <v/>
      </c>
      <c r="Y208" s="52" t="str">
        <f t="shared" si="15"/>
        <v/>
      </c>
      <c r="Z208" s="52" t="str">
        <f t="shared" si="15"/>
        <v/>
      </c>
      <c r="AA208" s="52" t="str">
        <f t="shared" si="15"/>
        <v/>
      </c>
      <c r="AB208" s="52" t="str">
        <f t="shared" si="15"/>
        <v/>
      </c>
      <c r="AC208" s="52" t="str">
        <f t="shared" si="15"/>
        <v/>
      </c>
      <c r="AD208" s="52" t="str">
        <f t="shared" si="15"/>
        <v/>
      </c>
      <c r="AE208" s="52" t="str">
        <f t="shared" si="15"/>
        <v/>
      </c>
      <c r="AF208" s="52" t="str">
        <f t="shared" si="15"/>
        <v/>
      </c>
      <c r="AG208" s="52" t="str">
        <f t="shared" si="15"/>
        <v/>
      </c>
      <c r="AH208" s="52" t="str">
        <f t="shared" si="15"/>
        <v/>
      </c>
      <c r="AI208" s="52" t="str">
        <f t="shared" si="15"/>
        <v/>
      </c>
    </row>
    <row r="209" spans="1:35" ht="14.25" hidden="1" customHeight="1">
      <c r="A209" s="103" t="s">
        <v>291</v>
      </c>
      <c r="B209" s="75" t="s">
        <v>296</v>
      </c>
      <c r="C209" s="76" t="s">
        <v>298</v>
      </c>
      <c r="D209" s="70" t="str">
        <f t="shared" si="16"/>
        <v>*</v>
      </c>
      <c r="E209" s="70" t="str">
        <f t="shared" si="15"/>
        <v>*</v>
      </c>
      <c r="F209" s="70" t="str">
        <f t="shared" si="15"/>
        <v>*</v>
      </c>
      <c r="G209" s="70" t="str">
        <f t="shared" si="15"/>
        <v>*</v>
      </c>
      <c r="H209" s="70" t="str">
        <f t="shared" si="15"/>
        <v>*</v>
      </c>
      <c r="I209" s="70" t="str">
        <f t="shared" si="15"/>
        <v>*</v>
      </c>
      <c r="J209" s="70" t="str">
        <f t="shared" si="15"/>
        <v>*</v>
      </c>
      <c r="K209" s="70" t="str">
        <f t="shared" si="15"/>
        <v>*</v>
      </c>
      <c r="L209" s="70" t="str">
        <f t="shared" si="15"/>
        <v>*</v>
      </c>
      <c r="M209" s="70" t="str">
        <f t="shared" si="15"/>
        <v>*</v>
      </c>
      <c r="N209" s="70" t="str">
        <f t="shared" si="15"/>
        <v/>
      </c>
      <c r="O209" s="70" t="str">
        <f t="shared" si="15"/>
        <v>*</v>
      </c>
      <c r="P209" s="70" t="str">
        <f t="shared" si="15"/>
        <v>*</v>
      </c>
      <c r="Q209" s="70" t="str">
        <f t="shared" si="15"/>
        <v>*</v>
      </c>
      <c r="R209" s="70" t="str">
        <f t="shared" si="15"/>
        <v>*</v>
      </c>
      <c r="S209" s="70" t="str">
        <f t="shared" si="15"/>
        <v>*</v>
      </c>
      <c r="T209" s="70" t="str">
        <f t="shared" si="15"/>
        <v>*</v>
      </c>
      <c r="U209" s="70" t="str">
        <f t="shared" si="15"/>
        <v>*</v>
      </c>
      <c r="V209" s="70" t="str">
        <f t="shared" si="15"/>
        <v/>
      </c>
      <c r="W209" s="70" t="str">
        <f t="shared" si="15"/>
        <v>*</v>
      </c>
      <c r="X209" s="70" t="str">
        <f t="shared" si="15"/>
        <v>*</v>
      </c>
      <c r="Y209" s="70" t="str">
        <f t="shared" si="15"/>
        <v/>
      </c>
      <c r="Z209" s="70" t="str">
        <f t="shared" si="15"/>
        <v>*</v>
      </c>
      <c r="AA209" s="70" t="str">
        <f t="shared" si="15"/>
        <v>*</v>
      </c>
      <c r="AB209" s="70" t="str">
        <f t="shared" si="15"/>
        <v>*</v>
      </c>
      <c r="AC209" s="70" t="str">
        <f t="shared" si="15"/>
        <v>*</v>
      </c>
      <c r="AD209" s="70" t="str">
        <f t="shared" si="15"/>
        <v>*</v>
      </c>
      <c r="AE209" s="70" t="str">
        <f t="shared" si="15"/>
        <v>*</v>
      </c>
      <c r="AF209" s="70" t="str">
        <f t="shared" si="15"/>
        <v>*</v>
      </c>
      <c r="AG209" s="70" t="str">
        <f t="shared" si="15"/>
        <v>*</v>
      </c>
      <c r="AH209" s="70" t="str">
        <f t="shared" si="15"/>
        <v>*</v>
      </c>
      <c r="AI209" s="70" t="str">
        <f t="shared" si="15"/>
        <v>*</v>
      </c>
    </row>
    <row r="210" spans="1:35" ht="14.25" hidden="1" customHeight="1">
      <c r="A210" s="150" t="s">
        <v>220</v>
      </c>
      <c r="B210" s="77" t="s">
        <v>300</v>
      </c>
      <c r="C210" s="78" t="s">
        <v>302</v>
      </c>
      <c r="D210" s="52" t="str">
        <f t="shared" si="16"/>
        <v>*</v>
      </c>
      <c r="E210" s="52" t="str">
        <f t="shared" si="15"/>
        <v>*</v>
      </c>
      <c r="F210" s="52" t="str">
        <f t="shared" si="15"/>
        <v>*</v>
      </c>
      <c r="G210" s="52" t="str">
        <f t="shared" si="15"/>
        <v>*</v>
      </c>
      <c r="H210" s="52" t="str">
        <f t="shared" si="15"/>
        <v>*</v>
      </c>
      <c r="I210" s="52" t="str">
        <f t="shared" si="15"/>
        <v>*</v>
      </c>
      <c r="J210" s="52" t="str">
        <f t="shared" si="15"/>
        <v>*</v>
      </c>
      <c r="K210" s="52" t="str">
        <f t="shared" si="15"/>
        <v>*</v>
      </c>
      <c r="L210" s="52" t="str">
        <f t="shared" si="15"/>
        <v>*</v>
      </c>
      <c r="M210" s="52" t="str">
        <f t="shared" si="15"/>
        <v>*</v>
      </c>
      <c r="N210" s="52" t="str">
        <f t="shared" si="15"/>
        <v/>
      </c>
      <c r="O210" s="52" t="str">
        <f t="shared" si="15"/>
        <v/>
      </c>
      <c r="P210" s="52" t="str">
        <f t="shared" si="15"/>
        <v>*</v>
      </c>
      <c r="Q210" s="52" t="str">
        <f t="shared" si="15"/>
        <v>*</v>
      </c>
      <c r="R210" s="52" t="str">
        <f t="shared" si="15"/>
        <v/>
      </c>
      <c r="S210" s="52" t="str">
        <f t="shared" si="15"/>
        <v>*</v>
      </c>
      <c r="T210" s="52" t="str">
        <f t="shared" si="15"/>
        <v>*</v>
      </c>
      <c r="U210" s="52" t="str">
        <f t="shared" si="15"/>
        <v>*</v>
      </c>
      <c r="V210" s="52" t="str">
        <f t="shared" si="15"/>
        <v/>
      </c>
      <c r="W210" s="52" t="str">
        <f t="shared" si="15"/>
        <v>*</v>
      </c>
      <c r="X210" s="52" t="str">
        <f t="shared" si="15"/>
        <v>*</v>
      </c>
      <c r="Y210" s="52" t="str">
        <f t="shared" si="15"/>
        <v/>
      </c>
      <c r="Z210" s="52" t="str">
        <f t="shared" si="15"/>
        <v>*</v>
      </c>
      <c r="AA210" s="52" t="str">
        <f t="shared" si="15"/>
        <v>*</v>
      </c>
      <c r="AB210" s="52" t="str">
        <f t="shared" si="15"/>
        <v>*</v>
      </c>
      <c r="AC210" s="52" t="str">
        <f t="shared" si="15"/>
        <v>*</v>
      </c>
      <c r="AD210" s="52" t="str">
        <f t="shared" si="15"/>
        <v>*</v>
      </c>
      <c r="AE210" s="52" t="str">
        <f t="shared" si="15"/>
        <v>*</v>
      </c>
      <c r="AF210" s="52" t="str">
        <f t="shared" si="15"/>
        <v>*</v>
      </c>
      <c r="AG210" s="52" t="str">
        <f t="shared" si="15"/>
        <v>*</v>
      </c>
      <c r="AH210" s="52" t="str">
        <f t="shared" si="15"/>
        <v>*</v>
      </c>
      <c r="AI210" s="52" t="str">
        <f t="shared" si="15"/>
        <v>*</v>
      </c>
    </row>
    <row r="211" spans="1:35" ht="14.25" hidden="1" customHeight="1">
      <c r="A211" s="151"/>
      <c r="B211" s="79" t="s">
        <v>304</v>
      </c>
      <c r="C211" s="80" t="s">
        <v>305</v>
      </c>
      <c r="D211" s="52" t="str">
        <f t="shared" si="16"/>
        <v>*</v>
      </c>
      <c r="E211" s="52" t="str">
        <f t="shared" si="15"/>
        <v>*</v>
      </c>
      <c r="F211" s="52" t="str">
        <f t="shared" si="15"/>
        <v>*</v>
      </c>
      <c r="G211" s="52" t="str">
        <f t="shared" si="15"/>
        <v>*</v>
      </c>
      <c r="H211" s="52" t="str">
        <f t="shared" si="15"/>
        <v>*</v>
      </c>
      <c r="I211" s="52" t="str">
        <f t="shared" si="15"/>
        <v>*</v>
      </c>
      <c r="J211" s="52" t="str">
        <f t="shared" si="15"/>
        <v>*</v>
      </c>
      <c r="K211" s="52" t="str">
        <f t="shared" si="15"/>
        <v>*</v>
      </c>
      <c r="L211" s="52" t="str">
        <f t="shared" si="15"/>
        <v/>
      </c>
      <c r="M211" s="52" t="str">
        <f t="shared" si="15"/>
        <v/>
      </c>
      <c r="N211" s="52" t="str">
        <f t="shared" si="15"/>
        <v/>
      </c>
      <c r="O211" s="52" t="str">
        <f t="shared" si="15"/>
        <v>*</v>
      </c>
      <c r="P211" s="52" t="str">
        <f t="shared" si="15"/>
        <v/>
      </c>
      <c r="Q211" s="52" t="str">
        <f t="shared" si="15"/>
        <v>*</v>
      </c>
      <c r="R211" s="52" t="str">
        <f t="shared" si="15"/>
        <v>*</v>
      </c>
      <c r="S211" s="52" t="str">
        <f t="shared" si="15"/>
        <v>*</v>
      </c>
      <c r="T211" s="52" t="str">
        <f t="shared" si="15"/>
        <v/>
      </c>
      <c r="U211" s="52" t="str">
        <f t="shared" si="15"/>
        <v/>
      </c>
      <c r="V211" s="52" t="str">
        <f t="shared" si="15"/>
        <v/>
      </c>
      <c r="W211" s="52" t="str">
        <f t="shared" si="15"/>
        <v/>
      </c>
      <c r="X211" s="52" t="str">
        <f t="shared" si="15"/>
        <v/>
      </c>
      <c r="Y211" s="52" t="str">
        <f t="shared" si="15"/>
        <v/>
      </c>
      <c r="Z211" s="52" t="str">
        <f t="shared" si="15"/>
        <v/>
      </c>
      <c r="AA211" s="52" t="str">
        <f t="shared" si="15"/>
        <v/>
      </c>
      <c r="AB211" s="52" t="str">
        <f t="shared" si="15"/>
        <v>*</v>
      </c>
      <c r="AC211" s="52" t="str">
        <f t="shared" si="15"/>
        <v>*</v>
      </c>
      <c r="AD211" s="52" t="str">
        <f t="shared" si="15"/>
        <v/>
      </c>
      <c r="AE211" s="52" t="str">
        <f t="shared" si="15"/>
        <v>*</v>
      </c>
      <c r="AF211" s="52" t="str">
        <f t="shared" si="15"/>
        <v>*</v>
      </c>
      <c r="AG211" s="52" t="str">
        <f t="shared" si="15"/>
        <v>*</v>
      </c>
      <c r="AH211" s="52" t="str">
        <f t="shared" si="15"/>
        <v>*</v>
      </c>
      <c r="AI211" s="52" t="str">
        <f t="shared" si="15"/>
        <v>*</v>
      </c>
    </row>
    <row r="212" spans="1:35" ht="14.25" hidden="1" customHeight="1">
      <c r="A212" s="103" t="s">
        <v>292</v>
      </c>
      <c r="B212" s="75" t="s">
        <v>296</v>
      </c>
      <c r="C212" s="76" t="s">
        <v>298</v>
      </c>
      <c r="D212" s="70" t="str">
        <f t="shared" si="16"/>
        <v>*</v>
      </c>
      <c r="E212" s="70" t="str">
        <f t="shared" si="15"/>
        <v>*</v>
      </c>
      <c r="F212" s="70" t="str">
        <f t="shared" si="15"/>
        <v>*</v>
      </c>
      <c r="G212" s="70" t="str">
        <f t="shared" si="15"/>
        <v>*</v>
      </c>
      <c r="H212" s="70" t="str">
        <f t="shared" si="15"/>
        <v>*</v>
      </c>
      <c r="I212" s="70" t="str">
        <f t="shared" si="15"/>
        <v>*</v>
      </c>
      <c r="J212" s="70" t="str">
        <f t="shared" si="15"/>
        <v>*</v>
      </c>
      <c r="K212" s="70" t="str">
        <f t="shared" si="15"/>
        <v>*</v>
      </c>
      <c r="L212" s="70" t="str">
        <f t="shared" si="15"/>
        <v>*</v>
      </c>
      <c r="M212" s="70" t="str">
        <f t="shared" si="15"/>
        <v>*</v>
      </c>
      <c r="N212" s="70" t="str">
        <f t="shared" si="15"/>
        <v>*</v>
      </c>
      <c r="O212" s="70" t="str">
        <f t="shared" si="15"/>
        <v>*</v>
      </c>
      <c r="P212" s="70" t="str">
        <f t="shared" si="15"/>
        <v>*</v>
      </c>
      <c r="Q212" s="70" t="str">
        <f t="shared" si="15"/>
        <v/>
      </c>
      <c r="R212" s="70" t="str">
        <f t="shared" si="15"/>
        <v>*</v>
      </c>
      <c r="S212" s="70" t="str">
        <f t="shared" si="15"/>
        <v>*</v>
      </c>
      <c r="T212" s="70" t="str">
        <f t="shared" si="15"/>
        <v>*</v>
      </c>
      <c r="U212" s="70" t="str">
        <f t="shared" si="15"/>
        <v>*</v>
      </c>
      <c r="V212" s="70" t="str">
        <f t="shared" si="15"/>
        <v>*</v>
      </c>
      <c r="W212" s="70" t="str">
        <f t="shared" si="15"/>
        <v>*</v>
      </c>
      <c r="X212" s="70" t="str">
        <f t="shared" si="15"/>
        <v>*</v>
      </c>
      <c r="Y212" s="70" t="str">
        <f t="shared" si="15"/>
        <v>*</v>
      </c>
      <c r="Z212" s="70" t="str">
        <f t="shared" si="15"/>
        <v>*</v>
      </c>
      <c r="AA212" s="70" t="str">
        <f t="shared" si="15"/>
        <v>*</v>
      </c>
      <c r="AB212" s="70" t="str">
        <f t="shared" si="15"/>
        <v>*</v>
      </c>
      <c r="AC212" s="70" t="str">
        <f t="shared" si="15"/>
        <v>*</v>
      </c>
      <c r="AD212" s="70" t="str">
        <f t="shared" si="15"/>
        <v>*</v>
      </c>
      <c r="AE212" s="70" t="str">
        <f t="shared" si="15"/>
        <v>*</v>
      </c>
      <c r="AF212" s="70" t="str">
        <f t="shared" si="15"/>
        <v>*</v>
      </c>
      <c r="AG212" s="70" t="str">
        <f t="shared" si="15"/>
        <v>*</v>
      </c>
      <c r="AH212" s="70" t="str">
        <f t="shared" si="15"/>
        <v>*</v>
      </c>
      <c r="AI212" s="70" t="str">
        <f t="shared" si="15"/>
        <v>*</v>
      </c>
    </row>
    <row r="213" spans="1:35" ht="14.25" hidden="1" customHeight="1">
      <c r="A213" s="150" t="s">
        <v>221</v>
      </c>
      <c r="B213" s="77" t="s">
        <v>300</v>
      </c>
      <c r="C213" s="78" t="s">
        <v>302</v>
      </c>
      <c r="D213" s="52" t="str">
        <f t="shared" si="16"/>
        <v>*</v>
      </c>
      <c r="E213" s="52" t="str">
        <f t="shared" si="15"/>
        <v>*</v>
      </c>
      <c r="F213" s="52" t="str">
        <f t="shared" si="15"/>
        <v>*</v>
      </c>
      <c r="G213" s="52" t="str">
        <f t="shared" si="15"/>
        <v>*</v>
      </c>
      <c r="H213" s="52" t="str">
        <f t="shared" si="15"/>
        <v>*</v>
      </c>
      <c r="I213" s="52" t="str">
        <f t="shared" si="15"/>
        <v>*</v>
      </c>
      <c r="J213" s="52" t="str">
        <f t="shared" si="15"/>
        <v>*</v>
      </c>
      <c r="K213" s="52" t="str">
        <f t="shared" si="15"/>
        <v>*</v>
      </c>
      <c r="L213" s="52" t="str">
        <f t="shared" si="15"/>
        <v>*</v>
      </c>
      <c r="M213" s="52" t="str">
        <f t="shared" si="15"/>
        <v>*</v>
      </c>
      <c r="N213" s="52" t="str">
        <f t="shared" si="15"/>
        <v>*</v>
      </c>
      <c r="O213" s="52" t="str">
        <f t="shared" si="15"/>
        <v>*</v>
      </c>
      <c r="P213" s="52" t="str">
        <f t="shared" si="15"/>
        <v>*</v>
      </c>
      <c r="Q213" s="52" t="str">
        <f t="shared" si="15"/>
        <v/>
      </c>
      <c r="R213" s="52" t="str">
        <f t="shared" si="15"/>
        <v>*</v>
      </c>
      <c r="S213" s="52" t="str">
        <f t="shared" si="15"/>
        <v>*</v>
      </c>
      <c r="T213" s="52" t="str">
        <f t="shared" si="15"/>
        <v>*</v>
      </c>
      <c r="U213" s="52" t="str">
        <f t="shared" si="15"/>
        <v>*</v>
      </c>
      <c r="V213" s="52" t="str">
        <f t="shared" si="15"/>
        <v>*</v>
      </c>
      <c r="W213" s="52" t="str">
        <f t="shared" si="15"/>
        <v>*</v>
      </c>
      <c r="X213" s="52" t="str">
        <f t="shared" si="15"/>
        <v>*</v>
      </c>
      <c r="Y213" s="52" t="str">
        <f t="shared" si="15"/>
        <v>*</v>
      </c>
      <c r="Z213" s="52" t="str">
        <f t="shared" si="15"/>
        <v>*</v>
      </c>
      <c r="AA213" s="52" t="str">
        <f t="shared" si="15"/>
        <v>*</v>
      </c>
      <c r="AB213" s="52" t="str">
        <f t="shared" si="15"/>
        <v>*</v>
      </c>
      <c r="AC213" s="52" t="str">
        <f t="shared" si="15"/>
        <v>*</v>
      </c>
      <c r="AD213" s="52" t="str">
        <f t="shared" si="15"/>
        <v>*</v>
      </c>
      <c r="AE213" s="52" t="str">
        <f t="shared" si="15"/>
        <v>*</v>
      </c>
      <c r="AF213" s="52" t="str">
        <f t="shared" si="15"/>
        <v>*</v>
      </c>
      <c r="AG213" s="52" t="str">
        <f t="shared" si="15"/>
        <v>*</v>
      </c>
      <c r="AH213" s="52" t="str">
        <f t="shared" si="15"/>
        <v>*</v>
      </c>
      <c r="AI213" s="52" t="str">
        <f t="shared" si="15"/>
        <v>*</v>
      </c>
    </row>
    <row r="214" spans="1:35" ht="14.25" hidden="1" customHeight="1">
      <c r="A214" s="151"/>
      <c r="B214" s="79" t="s">
        <v>304</v>
      </c>
      <c r="C214" s="80" t="s">
        <v>305</v>
      </c>
      <c r="D214" s="52" t="str">
        <f t="shared" si="16"/>
        <v>*</v>
      </c>
      <c r="E214" s="52" t="str">
        <f t="shared" si="15"/>
        <v>*</v>
      </c>
      <c r="F214" s="52" t="str">
        <f t="shared" si="15"/>
        <v>*</v>
      </c>
      <c r="G214" s="52" t="str">
        <f t="shared" si="15"/>
        <v>*</v>
      </c>
      <c r="H214" s="52" t="str">
        <f t="shared" si="15"/>
        <v/>
      </c>
      <c r="I214" s="52" t="str">
        <f t="shared" si="15"/>
        <v>*</v>
      </c>
      <c r="J214" s="52" t="str">
        <f t="shared" si="15"/>
        <v>*</v>
      </c>
      <c r="K214" s="52" t="str">
        <f t="shared" si="15"/>
        <v>*</v>
      </c>
      <c r="L214" s="52" t="str">
        <f t="shared" si="15"/>
        <v/>
      </c>
      <c r="M214" s="52" t="str">
        <f t="shared" si="15"/>
        <v/>
      </c>
      <c r="N214" s="52" t="str">
        <f t="shared" si="15"/>
        <v/>
      </c>
      <c r="O214" s="52" t="str">
        <f t="shared" si="15"/>
        <v/>
      </c>
      <c r="P214" s="52" t="str">
        <f t="shared" si="15"/>
        <v/>
      </c>
      <c r="Q214" s="52" t="str">
        <f t="shared" ref="E214:AI222" si="17">IF(Q144=Q71,"","*")</f>
        <v/>
      </c>
      <c r="R214" s="52" t="str">
        <f t="shared" si="17"/>
        <v/>
      </c>
      <c r="S214" s="52" t="str">
        <f t="shared" si="17"/>
        <v/>
      </c>
      <c r="T214" s="52" t="str">
        <f t="shared" si="17"/>
        <v/>
      </c>
      <c r="U214" s="52" t="str">
        <f t="shared" si="17"/>
        <v/>
      </c>
      <c r="V214" s="52" t="str">
        <f t="shared" si="17"/>
        <v/>
      </c>
      <c r="W214" s="52" t="str">
        <f t="shared" si="17"/>
        <v/>
      </c>
      <c r="X214" s="52" t="str">
        <f t="shared" si="17"/>
        <v/>
      </c>
      <c r="Y214" s="52" t="str">
        <f t="shared" si="17"/>
        <v/>
      </c>
      <c r="Z214" s="52" t="str">
        <f t="shared" si="17"/>
        <v/>
      </c>
      <c r="AA214" s="52" t="str">
        <f t="shared" si="17"/>
        <v/>
      </c>
      <c r="AB214" s="52" t="str">
        <f t="shared" si="17"/>
        <v>*</v>
      </c>
      <c r="AC214" s="52" t="str">
        <f t="shared" si="17"/>
        <v/>
      </c>
      <c r="AD214" s="52" t="str">
        <f t="shared" si="17"/>
        <v>*</v>
      </c>
      <c r="AE214" s="52" t="str">
        <f t="shared" si="17"/>
        <v>*</v>
      </c>
      <c r="AF214" s="52" t="str">
        <f t="shared" si="17"/>
        <v>*</v>
      </c>
      <c r="AG214" s="52" t="str">
        <f t="shared" si="17"/>
        <v>*</v>
      </c>
      <c r="AH214" s="52" t="str">
        <f t="shared" si="17"/>
        <v>*</v>
      </c>
      <c r="AI214" s="52" t="str">
        <f t="shared" si="17"/>
        <v>*</v>
      </c>
    </row>
    <row r="215" spans="1:35" ht="14.25" hidden="1" customHeight="1">
      <c r="A215" s="103" t="s">
        <v>293</v>
      </c>
      <c r="B215" s="75" t="s">
        <v>296</v>
      </c>
      <c r="C215" s="76" t="s">
        <v>298</v>
      </c>
      <c r="D215" s="70" t="str">
        <f t="shared" si="16"/>
        <v>*</v>
      </c>
      <c r="E215" s="70" t="str">
        <f t="shared" si="17"/>
        <v>*</v>
      </c>
      <c r="F215" s="70" t="str">
        <f t="shared" si="17"/>
        <v>*</v>
      </c>
      <c r="G215" s="70" t="str">
        <f t="shared" si="17"/>
        <v>*</v>
      </c>
      <c r="H215" s="70" t="str">
        <f t="shared" si="17"/>
        <v>*</v>
      </c>
      <c r="I215" s="70" t="str">
        <f t="shared" si="17"/>
        <v>*</v>
      </c>
      <c r="J215" s="70" t="str">
        <f t="shared" si="17"/>
        <v>*</v>
      </c>
      <c r="K215" s="70" t="str">
        <f t="shared" si="17"/>
        <v>*</v>
      </c>
      <c r="L215" s="70" t="str">
        <f t="shared" si="17"/>
        <v>*</v>
      </c>
      <c r="M215" s="70" t="str">
        <f t="shared" si="17"/>
        <v>*</v>
      </c>
      <c r="N215" s="70" t="str">
        <f t="shared" si="17"/>
        <v>*</v>
      </c>
      <c r="O215" s="70" t="str">
        <f t="shared" si="17"/>
        <v>*</v>
      </c>
      <c r="P215" s="70" t="str">
        <f t="shared" si="17"/>
        <v>*</v>
      </c>
      <c r="Q215" s="70" t="str">
        <f t="shared" si="17"/>
        <v>*</v>
      </c>
      <c r="R215" s="70" t="str">
        <f t="shared" si="17"/>
        <v>*</v>
      </c>
      <c r="S215" s="70" t="str">
        <f t="shared" si="17"/>
        <v>*</v>
      </c>
      <c r="T215" s="70" t="str">
        <f t="shared" si="17"/>
        <v>*</v>
      </c>
      <c r="U215" s="70" t="str">
        <f t="shared" si="17"/>
        <v>*</v>
      </c>
      <c r="V215" s="70" t="str">
        <f t="shared" si="17"/>
        <v>*</v>
      </c>
      <c r="W215" s="70" t="str">
        <f t="shared" si="17"/>
        <v>*</v>
      </c>
      <c r="X215" s="70" t="str">
        <f t="shared" si="17"/>
        <v>*</v>
      </c>
      <c r="Y215" s="70" t="str">
        <f t="shared" si="17"/>
        <v>*</v>
      </c>
      <c r="Z215" s="70" t="str">
        <f t="shared" si="17"/>
        <v>*</v>
      </c>
      <c r="AA215" s="70" t="str">
        <f t="shared" si="17"/>
        <v>*</v>
      </c>
      <c r="AB215" s="70" t="str">
        <f t="shared" si="17"/>
        <v>*</v>
      </c>
      <c r="AC215" s="70" t="str">
        <f t="shared" si="17"/>
        <v>*</v>
      </c>
      <c r="AD215" s="70" t="str">
        <f t="shared" si="17"/>
        <v>*</v>
      </c>
      <c r="AE215" s="70" t="str">
        <f t="shared" si="17"/>
        <v>*</v>
      </c>
      <c r="AF215" s="70" t="str">
        <f t="shared" si="17"/>
        <v>*</v>
      </c>
      <c r="AG215" s="70" t="str">
        <f t="shared" si="17"/>
        <v>*</v>
      </c>
      <c r="AH215" s="70" t="str">
        <f t="shared" si="17"/>
        <v>*</v>
      </c>
      <c r="AI215" s="70" t="str">
        <f t="shared" si="17"/>
        <v>*</v>
      </c>
    </row>
    <row r="216" spans="1:35" ht="14.25" hidden="1" customHeight="1">
      <c r="A216" s="150" t="s">
        <v>222</v>
      </c>
      <c r="B216" s="77" t="s">
        <v>300</v>
      </c>
      <c r="C216" s="78" t="s">
        <v>302</v>
      </c>
      <c r="D216" s="52" t="str">
        <f t="shared" si="16"/>
        <v>*</v>
      </c>
      <c r="E216" s="52" t="str">
        <f t="shared" si="17"/>
        <v>*</v>
      </c>
      <c r="F216" s="52" t="str">
        <f t="shared" si="17"/>
        <v>*</v>
      </c>
      <c r="G216" s="52" t="str">
        <f t="shared" si="17"/>
        <v>*</v>
      </c>
      <c r="H216" s="52" t="str">
        <f t="shared" si="17"/>
        <v>*</v>
      </c>
      <c r="I216" s="52" t="str">
        <f t="shared" si="17"/>
        <v>*</v>
      </c>
      <c r="J216" s="52" t="str">
        <f t="shared" si="17"/>
        <v>*</v>
      </c>
      <c r="K216" s="52" t="str">
        <f t="shared" si="17"/>
        <v>*</v>
      </c>
      <c r="L216" s="52" t="str">
        <f t="shared" si="17"/>
        <v>*</v>
      </c>
      <c r="M216" s="52" t="str">
        <f t="shared" si="17"/>
        <v>*</v>
      </c>
      <c r="N216" s="52" t="str">
        <f t="shared" si="17"/>
        <v>*</v>
      </c>
      <c r="O216" s="52" t="str">
        <f t="shared" si="17"/>
        <v>*</v>
      </c>
      <c r="P216" s="52" t="str">
        <f t="shared" si="17"/>
        <v>*</v>
      </c>
      <c r="Q216" s="52" t="str">
        <f t="shared" si="17"/>
        <v>*</v>
      </c>
      <c r="R216" s="52" t="str">
        <f t="shared" si="17"/>
        <v>*</v>
      </c>
      <c r="S216" s="52" t="str">
        <f t="shared" si="17"/>
        <v>*</v>
      </c>
      <c r="T216" s="52" t="str">
        <f t="shared" si="17"/>
        <v>*</v>
      </c>
      <c r="U216" s="52" t="str">
        <f t="shared" si="17"/>
        <v>*</v>
      </c>
      <c r="V216" s="52" t="str">
        <f t="shared" si="17"/>
        <v>*</v>
      </c>
      <c r="W216" s="52" t="str">
        <f t="shared" si="17"/>
        <v>*</v>
      </c>
      <c r="X216" s="52" t="str">
        <f t="shared" si="17"/>
        <v>*</v>
      </c>
      <c r="Y216" s="52" t="str">
        <f t="shared" si="17"/>
        <v>*</v>
      </c>
      <c r="Z216" s="52" t="str">
        <f t="shared" si="17"/>
        <v>*</v>
      </c>
      <c r="AA216" s="52" t="str">
        <f t="shared" si="17"/>
        <v>*</v>
      </c>
      <c r="AB216" s="52" t="str">
        <f t="shared" si="17"/>
        <v>*</v>
      </c>
      <c r="AC216" s="52" t="str">
        <f t="shared" si="17"/>
        <v>*</v>
      </c>
      <c r="AD216" s="52" t="str">
        <f t="shared" si="17"/>
        <v>*</v>
      </c>
      <c r="AE216" s="52" t="str">
        <f t="shared" si="17"/>
        <v>*</v>
      </c>
      <c r="AF216" s="52" t="str">
        <f t="shared" si="17"/>
        <v>*</v>
      </c>
      <c r="AG216" s="52" t="str">
        <f t="shared" si="17"/>
        <v>*</v>
      </c>
      <c r="AH216" s="52" t="str">
        <f t="shared" si="17"/>
        <v>*</v>
      </c>
      <c r="AI216" s="52" t="str">
        <f t="shared" si="17"/>
        <v>*</v>
      </c>
    </row>
    <row r="217" spans="1:35" ht="14.25" hidden="1" customHeight="1">
      <c r="A217" s="151"/>
      <c r="B217" s="79" t="s">
        <v>304</v>
      </c>
      <c r="C217" s="80" t="s">
        <v>305</v>
      </c>
      <c r="D217" s="52" t="str">
        <f t="shared" si="16"/>
        <v>*</v>
      </c>
      <c r="E217" s="52" t="str">
        <f t="shared" si="17"/>
        <v>*</v>
      </c>
      <c r="F217" s="52" t="str">
        <f t="shared" si="17"/>
        <v>*</v>
      </c>
      <c r="G217" s="52" t="str">
        <f t="shared" si="17"/>
        <v/>
      </c>
      <c r="H217" s="52" t="str">
        <f t="shared" si="17"/>
        <v>*</v>
      </c>
      <c r="I217" s="52" t="str">
        <f t="shared" si="17"/>
        <v>*</v>
      </c>
      <c r="J217" s="52" t="str">
        <f t="shared" si="17"/>
        <v>*</v>
      </c>
      <c r="K217" s="52" t="str">
        <f t="shared" si="17"/>
        <v>*</v>
      </c>
      <c r="L217" s="52" t="str">
        <f t="shared" si="17"/>
        <v/>
      </c>
      <c r="M217" s="52" t="str">
        <f t="shared" si="17"/>
        <v/>
      </c>
      <c r="N217" s="52" t="str">
        <f t="shared" si="17"/>
        <v/>
      </c>
      <c r="O217" s="52" t="str">
        <f t="shared" si="17"/>
        <v/>
      </c>
      <c r="P217" s="52" t="str">
        <f t="shared" si="17"/>
        <v/>
      </c>
      <c r="Q217" s="52" t="str">
        <f t="shared" si="17"/>
        <v/>
      </c>
      <c r="R217" s="52" t="str">
        <f t="shared" si="17"/>
        <v/>
      </c>
      <c r="S217" s="52" t="str">
        <f t="shared" si="17"/>
        <v/>
      </c>
      <c r="T217" s="52" t="str">
        <f t="shared" si="17"/>
        <v/>
      </c>
      <c r="U217" s="52" t="str">
        <f t="shared" si="17"/>
        <v/>
      </c>
      <c r="V217" s="52" t="str">
        <f t="shared" si="17"/>
        <v/>
      </c>
      <c r="W217" s="52" t="str">
        <f t="shared" si="17"/>
        <v/>
      </c>
      <c r="X217" s="52" t="str">
        <f t="shared" si="17"/>
        <v/>
      </c>
      <c r="Y217" s="52" t="str">
        <f t="shared" si="17"/>
        <v/>
      </c>
      <c r="Z217" s="52" t="str">
        <f t="shared" si="17"/>
        <v/>
      </c>
      <c r="AA217" s="52" t="str">
        <f t="shared" si="17"/>
        <v/>
      </c>
      <c r="AB217" s="52" t="str">
        <f t="shared" si="17"/>
        <v/>
      </c>
      <c r="AC217" s="52" t="str">
        <f t="shared" si="17"/>
        <v/>
      </c>
      <c r="AD217" s="52" t="str">
        <f t="shared" si="17"/>
        <v/>
      </c>
      <c r="AE217" s="52" t="str">
        <f t="shared" si="17"/>
        <v/>
      </c>
      <c r="AF217" s="52" t="str">
        <f t="shared" si="17"/>
        <v/>
      </c>
      <c r="AG217" s="52" t="str">
        <f t="shared" si="17"/>
        <v/>
      </c>
      <c r="AH217" s="52" t="str">
        <f t="shared" si="17"/>
        <v/>
      </c>
      <c r="AI217" s="52" t="str">
        <f t="shared" si="17"/>
        <v/>
      </c>
    </row>
    <row r="218" spans="1:35" ht="14.25" hidden="1" customHeight="1">
      <c r="A218" s="103" t="s">
        <v>294</v>
      </c>
      <c r="B218" s="75" t="s">
        <v>296</v>
      </c>
      <c r="C218" s="76" t="s">
        <v>298</v>
      </c>
      <c r="D218" s="70" t="str">
        <f t="shared" si="16"/>
        <v>*</v>
      </c>
      <c r="E218" s="70" t="str">
        <f t="shared" si="17"/>
        <v>*</v>
      </c>
      <c r="F218" s="70" t="str">
        <f t="shared" si="17"/>
        <v>*</v>
      </c>
      <c r="G218" s="70" t="str">
        <f t="shared" si="17"/>
        <v>*</v>
      </c>
      <c r="H218" s="70" t="str">
        <f t="shared" si="17"/>
        <v>*</v>
      </c>
      <c r="I218" s="70" t="str">
        <f t="shared" si="17"/>
        <v>*</v>
      </c>
      <c r="J218" s="70" t="str">
        <f t="shared" si="17"/>
        <v>*</v>
      </c>
      <c r="K218" s="70" t="str">
        <f t="shared" si="17"/>
        <v>*</v>
      </c>
      <c r="L218" s="70" t="str">
        <f t="shared" si="17"/>
        <v>*</v>
      </c>
      <c r="M218" s="70" t="str">
        <f t="shared" si="17"/>
        <v/>
      </c>
      <c r="N218" s="70" t="str">
        <f t="shared" si="17"/>
        <v>*</v>
      </c>
      <c r="O218" s="70" t="str">
        <f t="shared" si="17"/>
        <v>*</v>
      </c>
      <c r="P218" s="70" t="str">
        <f t="shared" si="17"/>
        <v>*</v>
      </c>
      <c r="Q218" s="70" t="str">
        <f t="shared" si="17"/>
        <v>*</v>
      </c>
      <c r="R218" s="70" t="str">
        <f t="shared" si="17"/>
        <v>*</v>
      </c>
      <c r="S218" s="70" t="str">
        <f t="shared" si="17"/>
        <v>*</v>
      </c>
      <c r="T218" s="70" t="str">
        <f t="shared" si="17"/>
        <v/>
      </c>
      <c r="U218" s="70" t="str">
        <f t="shared" si="17"/>
        <v/>
      </c>
      <c r="V218" s="70" t="str">
        <f t="shared" si="17"/>
        <v/>
      </c>
      <c r="W218" s="70" t="str">
        <f t="shared" si="17"/>
        <v/>
      </c>
      <c r="X218" s="70" t="str">
        <f t="shared" si="17"/>
        <v/>
      </c>
      <c r="Y218" s="70" t="str">
        <f t="shared" si="17"/>
        <v/>
      </c>
      <c r="Z218" s="70" t="str">
        <f t="shared" si="17"/>
        <v/>
      </c>
      <c r="AA218" s="70" t="str">
        <f t="shared" si="17"/>
        <v/>
      </c>
      <c r="AB218" s="70" t="str">
        <f t="shared" si="17"/>
        <v>*</v>
      </c>
      <c r="AC218" s="70" t="str">
        <f t="shared" si="17"/>
        <v>*</v>
      </c>
      <c r="AD218" s="70" t="str">
        <f t="shared" si="17"/>
        <v>*</v>
      </c>
      <c r="AE218" s="70" t="str">
        <f t="shared" si="17"/>
        <v>*</v>
      </c>
      <c r="AF218" s="70" t="str">
        <f t="shared" si="17"/>
        <v>*</v>
      </c>
      <c r="AG218" s="70" t="str">
        <f t="shared" si="17"/>
        <v>*</v>
      </c>
      <c r="AH218" s="70" t="str">
        <f t="shared" si="17"/>
        <v>*</v>
      </c>
      <c r="AI218" s="70" t="str">
        <f t="shared" si="17"/>
        <v>*</v>
      </c>
    </row>
    <row r="219" spans="1:35" ht="14.25" hidden="1" customHeight="1">
      <c r="A219" s="150" t="s">
        <v>224</v>
      </c>
      <c r="B219" s="77" t="s">
        <v>300</v>
      </c>
      <c r="C219" s="78" t="s">
        <v>302</v>
      </c>
      <c r="D219" s="52" t="str">
        <f>IF(D149=D76,"","*")</f>
        <v>*</v>
      </c>
      <c r="E219" s="52" t="str">
        <f t="shared" si="17"/>
        <v>*</v>
      </c>
      <c r="F219" s="52" t="str">
        <f t="shared" si="17"/>
        <v>*</v>
      </c>
      <c r="G219" s="52" t="str">
        <f t="shared" si="17"/>
        <v>*</v>
      </c>
      <c r="H219" s="52" t="str">
        <f t="shared" si="17"/>
        <v>*</v>
      </c>
      <c r="I219" s="52" t="str">
        <f t="shared" si="17"/>
        <v>*</v>
      </c>
      <c r="J219" s="52" t="str">
        <f t="shared" si="17"/>
        <v>*</v>
      </c>
      <c r="K219" s="52" t="str">
        <f t="shared" si="17"/>
        <v>*</v>
      </c>
      <c r="L219" s="52" t="str">
        <f t="shared" si="17"/>
        <v>*</v>
      </c>
      <c r="M219" s="52" t="str">
        <f t="shared" si="17"/>
        <v/>
      </c>
      <c r="N219" s="52" t="str">
        <f t="shared" si="17"/>
        <v>*</v>
      </c>
      <c r="O219" s="52" t="str">
        <f t="shared" si="17"/>
        <v>*</v>
      </c>
      <c r="P219" s="52" t="str">
        <f t="shared" si="17"/>
        <v>*</v>
      </c>
      <c r="Q219" s="52" t="str">
        <f t="shared" si="17"/>
        <v>*</v>
      </c>
      <c r="R219" s="52" t="str">
        <f t="shared" si="17"/>
        <v>*</v>
      </c>
      <c r="S219" s="52" t="str">
        <f t="shared" si="17"/>
        <v>*</v>
      </c>
      <c r="T219" s="52" t="str">
        <f t="shared" si="17"/>
        <v/>
      </c>
      <c r="U219" s="52" t="str">
        <f t="shared" si="17"/>
        <v/>
      </c>
      <c r="V219" s="52" t="str">
        <f t="shared" si="17"/>
        <v/>
      </c>
      <c r="W219" s="52" t="str">
        <f t="shared" si="17"/>
        <v/>
      </c>
      <c r="X219" s="52" t="str">
        <f t="shared" si="17"/>
        <v/>
      </c>
      <c r="Y219" s="52" t="str">
        <f t="shared" si="17"/>
        <v/>
      </c>
      <c r="Z219" s="52" t="str">
        <f t="shared" si="17"/>
        <v/>
      </c>
      <c r="AA219" s="52" t="str">
        <f t="shared" si="17"/>
        <v/>
      </c>
      <c r="AB219" s="52" t="str">
        <f t="shared" si="17"/>
        <v>*</v>
      </c>
      <c r="AC219" s="52" t="str">
        <f t="shared" si="17"/>
        <v>*</v>
      </c>
      <c r="AD219" s="52" t="str">
        <f t="shared" si="17"/>
        <v>*</v>
      </c>
      <c r="AE219" s="52" t="str">
        <f t="shared" si="17"/>
        <v>*</v>
      </c>
      <c r="AF219" s="52" t="str">
        <f t="shared" si="17"/>
        <v>*</v>
      </c>
      <c r="AG219" s="52" t="str">
        <f t="shared" si="17"/>
        <v>*</v>
      </c>
      <c r="AH219" s="52" t="str">
        <f t="shared" si="17"/>
        <v>*</v>
      </c>
      <c r="AI219" s="52" t="str">
        <f t="shared" si="17"/>
        <v>*</v>
      </c>
    </row>
    <row r="220" spans="1:35" ht="14.25" hidden="1" customHeight="1">
      <c r="A220" s="151"/>
      <c r="B220" s="79" t="s">
        <v>304</v>
      </c>
      <c r="C220" s="80" t="s">
        <v>305</v>
      </c>
      <c r="D220" s="52" t="str">
        <f>IF(D150=D77,"","*")</f>
        <v>*</v>
      </c>
      <c r="E220" s="52" t="str">
        <f t="shared" si="17"/>
        <v>*</v>
      </c>
      <c r="F220" s="52" t="str">
        <f t="shared" si="17"/>
        <v>*</v>
      </c>
      <c r="G220" s="52" t="str">
        <f t="shared" si="17"/>
        <v>*</v>
      </c>
      <c r="H220" s="52" t="str">
        <f t="shared" si="17"/>
        <v>*</v>
      </c>
      <c r="I220" s="52" t="str">
        <f t="shared" si="17"/>
        <v>*</v>
      </c>
      <c r="J220" s="52" t="str">
        <f t="shared" si="17"/>
        <v>*</v>
      </c>
      <c r="K220" s="52" t="str">
        <f t="shared" si="17"/>
        <v>*</v>
      </c>
      <c r="L220" s="52" t="str">
        <f t="shared" si="17"/>
        <v/>
      </c>
      <c r="M220" s="52" t="str">
        <f t="shared" si="17"/>
        <v/>
      </c>
      <c r="N220" s="52" t="str">
        <f t="shared" si="17"/>
        <v/>
      </c>
      <c r="O220" s="52" t="str">
        <f t="shared" si="17"/>
        <v/>
      </c>
      <c r="P220" s="52" t="str">
        <f t="shared" si="17"/>
        <v/>
      </c>
      <c r="Q220" s="52" t="str">
        <f t="shared" si="17"/>
        <v/>
      </c>
      <c r="R220" s="52" t="str">
        <f t="shared" si="17"/>
        <v/>
      </c>
      <c r="S220" s="52" t="str">
        <f t="shared" si="17"/>
        <v/>
      </c>
      <c r="T220" s="52" t="str">
        <f t="shared" si="17"/>
        <v/>
      </c>
      <c r="U220" s="52" t="str">
        <f t="shared" si="17"/>
        <v/>
      </c>
      <c r="V220" s="52" t="str">
        <f t="shared" si="17"/>
        <v/>
      </c>
      <c r="W220" s="52" t="str">
        <f t="shared" si="17"/>
        <v/>
      </c>
      <c r="X220" s="52" t="str">
        <f t="shared" si="17"/>
        <v/>
      </c>
      <c r="Y220" s="52" t="str">
        <f t="shared" si="17"/>
        <v/>
      </c>
      <c r="Z220" s="52" t="str">
        <f t="shared" si="17"/>
        <v/>
      </c>
      <c r="AA220" s="52" t="str">
        <f t="shared" si="17"/>
        <v/>
      </c>
      <c r="AB220" s="52" t="str">
        <f t="shared" si="17"/>
        <v/>
      </c>
      <c r="AC220" s="52" t="str">
        <f t="shared" si="17"/>
        <v/>
      </c>
      <c r="AD220" s="52" t="str">
        <f t="shared" si="17"/>
        <v/>
      </c>
      <c r="AE220" s="52" t="str">
        <f t="shared" si="17"/>
        <v>*</v>
      </c>
      <c r="AF220" s="52" t="str">
        <f t="shared" si="17"/>
        <v>*</v>
      </c>
      <c r="AG220" s="52" t="str">
        <f t="shared" si="17"/>
        <v/>
      </c>
      <c r="AH220" s="52" t="str">
        <f t="shared" si="17"/>
        <v>*</v>
      </c>
      <c r="AI220" s="52" t="str">
        <f t="shared" si="17"/>
        <v>*</v>
      </c>
    </row>
    <row r="221" spans="1:35" ht="14.25" hidden="1" customHeight="1">
      <c r="A221" s="103" t="s">
        <v>295</v>
      </c>
      <c r="B221" s="75" t="s">
        <v>296</v>
      </c>
      <c r="C221" s="76" t="s">
        <v>298</v>
      </c>
      <c r="D221" s="70" t="str">
        <f>IF(D151=D78,"","*")</f>
        <v/>
      </c>
      <c r="E221" s="70" t="str">
        <f t="shared" si="17"/>
        <v>*</v>
      </c>
      <c r="F221" s="70" t="str">
        <f t="shared" si="17"/>
        <v>*</v>
      </c>
      <c r="G221" s="70" t="str">
        <f t="shared" si="17"/>
        <v/>
      </c>
      <c r="H221" s="70" t="str">
        <f t="shared" si="17"/>
        <v>*</v>
      </c>
      <c r="I221" s="70" t="str">
        <f t="shared" si="17"/>
        <v>*</v>
      </c>
      <c r="J221" s="70" t="str">
        <f t="shared" si="17"/>
        <v>*</v>
      </c>
      <c r="K221" s="70" t="str">
        <f t="shared" si="17"/>
        <v>*</v>
      </c>
      <c r="L221" s="70" t="str">
        <f t="shared" si="17"/>
        <v/>
      </c>
      <c r="M221" s="70" t="str">
        <f t="shared" si="17"/>
        <v/>
      </c>
      <c r="N221" s="70" t="str">
        <f t="shared" si="17"/>
        <v/>
      </c>
      <c r="O221" s="70" t="str">
        <f t="shared" si="17"/>
        <v>*</v>
      </c>
      <c r="P221" s="70" t="str">
        <f t="shared" si="17"/>
        <v>*</v>
      </c>
      <c r="Q221" s="70" t="str">
        <f t="shared" si="17"/>
        <v/>
      </c>
      <c r="R221" s="70" t="str">
        <f t="shared" si="17"/>
        <v>*</v>
      </c>
      <c r="S221" s="70" t="str">
        <f t="shared" si="17"/>
        <v>*</v>
      </c>
      <c r="T221" s="70" t="str">
        <f t="shared" si="17"/>
        <v/>
      </c>
      <c r="U221" s="70" t="str">
        <f t="shared" si="17"/>
        <v/>
      </c>
      <c r="V221" s="70" t="str">
        <f t="shared" si="17"/>
        <v/>
      </c>
      <c r="W221" s="70" t="str">
        <f t="shared" si="17"/>
        <v/>
      </c>
      <c r="X221" s="70" t="str">
        <f t="shared" si="17"/>
        <v/>
      </c>
      <c r="Y221" s="70" t="str">
        <f t="shared" si="17"/>
        <v/>
      </c>
      <c r="Z221" s="70" t="str">
        <f t="shared" si="17"/>
        <v/>
      </c>
      <c r="AA221" s="70" t="str">
        <f t="shared" si="17"/>
        <v/>
      </c>
      <c r="AB221" s="70" t="str">
        <f t="shared" si="17"/>
        <v/>
      </c>
      <c r="AC221" s="70" t="str">
        <f t="shared" si="17"/>
        <v/>
      </c>
      <c r="AD221" s="70" t="str">
        <f t="shared" si="17"/>
        <v/>
      </c>
      <c r="AE221" s="70" t="str">
        <f t="shared" si="17"/>
        <v/>
      </c>
      <c r="AF221" s="70" t="str">
        <f t="shared" si="17"/>
        <v/>
      </c>
      <c r="AG221" s="70" t="str">
        <f t="shared" si="17"/>
        <v/>
      </c>
      <c r="AH221" s="70" t="str">
        <f t="shared" si="17"/>
        <v/>
      </c>
      <c r="AI221" s="70" t="str">
        <f t="shared" si="17"/>
        <v/>
      </c>
    </row>
    <row r="222" spans="1:35" ht="14.25" hidden="1" customHeight="1">
      <c r="A222" s="150" t="s">
        <v>225</v>
      </c>
      <c r="B222" s="77" t="s">
        <v>300</v>
      </c>
      <c r="C222" s="78" t="s">
        <v>302</v>
      </c>
      <c r="D222" s="52" t="str">
        <f>IF(D152=D79,"","*")</f>
        <v/>
      </c>
      <c r="E222" s="52" t="str">
        <f t="shared" si="17"/>
        <v>*</v>
      </c>
      <c r="F222" s="52" t="str">
        <f t="shared" si="17"/>
        <v>*</v>
      </c>
      <c r="G222" s="52" t="str">
        <f t="shared" si="17"/>
        <v/>
      </c>
      <c r="H222" s="52" t="str">
        <f t="shared" si="17"/>
        <v>*</v>
      </c>
      <c r="I222" s="52" t="str">
        <f t="shared" si="17"/>
        <v>*</v>
      </c>
      <c r="J222" s="52" t="str">
        <f t="shared" si="17"/>
        <v>*</v>
      </c>
      <c r="K222" s="52" t="str">
        <f t="shared" si="17"/>
        <v>*</v>
      </c>
      <c r="L222" s="52" t="str">
        <f t="shared" si="17"/>
        <v/>
      </c>
      <c r="M222" s="52" t="str">
        <f t="shared" si="17"/>
        <v/>
      </c>
      <c r="N222" s="52" t="str">
        <f t="shared" si="17"/>
        <v/>
      </c>
      <c r="O222" s="52" t="str">
        <f t="shared" si="17"/>
        <v>*</v>
      </c>
      <c r="P222" s="52" t="str">
        <f t="shared" si="17"/>
        <v>*</v>
      </c>
      <c r="Q222" s="52" t="str">
        <f t="shared" si="17"/>
        <v/>
      </c>
      <c r="R222" s="52" t="str">
        <f t="shared" si="17"/>
        <v>*</v>
      </c>
      <c r="S222" s="52" t="str">
        <f t="shared" si="17"/>
        <v>*</v>
      </c>
      <c r="T222" s="52" t="str">
        <f t="shared" si="17"/>
        <v/>
      </c>
      <c r="U222" s="52" t="str">
        <f t="shared" si="17"/>
        <v/>
      </c>
      <c r="V222" s="52" t="str">
        <f t="shared" si="17"/>
        <v/>
      </c>
      <c r="W222" s="52" t="str">
        <f t="shared" si="17"/>
        <v/>
      </c>
      <c r="X222" s="52" t="str">
        <f t="shared" ref="X222:AI223" si="18">IF(X152=X79,"","*")</f>
        <v/>
      </c>
      <c r="Y222" s="52" t="str">
        <f t="shared" si="18"/>
        <v/>
      </c>
      <c r="Z222" s="52" t="str">
        <f t="shared" si="18"/>
        <v/>
      </c>
      <c r="AA222" s="52" t="str">
        <f t="shared" si="18"/>
        <v/>
      </c>
      <c r="AB222" s="52" t="str">
        <f t="shared" si="18"/>
        <v/>
      </c>
      <c r="AC222" s="52" t="str">
        <f t="shared" si="18"/>
        <v/>
      </c>
      <c r="AD222" s="52" t="str">
        <f t="shared" si="18"/>
        <v/>
      </c>
      <c r="AE222" s="52" t="str">
        <f t="shared" si="18"/>
        <v/>
      </c>
      <c r="AF222" s="52" t="str">
        <f t="shared" si="18"/>
        <v/>
      </c>
      <c r="AG222" s="52" t="str">
        <f t="shared" si="18"/>
        <v/>
      </c>
      <c r="AH222" s="52" t="str">
        <f t="shared" si="18"/>
        <v/>
      </c>
      <c r="AI222" s="52" t="str">
        <f t="shared" si="18"/>
        <v/>
      </c>
    </row>
    <row r="223" spans="1:35" ht="14.25" hidden="1" customHeight="1">
      <c r="A223" s="151"/>
      <c r="B223" s="79" t="s">
        <v>304</v>
      </c>
      <c r="C223" s="80" t="s">
        <v>305</v>
      </c>
      <c r="D223" s="53" t="str">
        <f>IF(D153=D80,"","*")</f>
        <v/>
      </c>
      <c r="E223" s="53" t="str">
        <f t="shared" ref="E223:W223" si="19">IF(E153=E80,"","*")</f>
        <v/>
      </c>
      <c r="F223" s="53" t="str">
        <f t="shared" si="19"/>
        <v/>
      </c>
      <c r="G223" s="53" t="str">
        <f t="shared" si="19"/>
        <v/>
      </c>
      <c r="H223" s="53" t="str">
        <f t="shared" si="19"/>
        <v/>
      </c>
      <c r="I223" s="53" t="str">
        <f t="shared" si="19"/>
        <v/>
      </c>
      <c r="J223" s="53" t="str">
        <f t="shared" si="19"/>
        <v/>
      </c>
      <c r="K223" s="53" t="str">
        <f t="shared" si="19"/>
        <v/>
      </c>
      <c r="L223" s="53" t="str">
        <f t="shared" si="19"/>
        <v/>
      </c>
      <c r="M223" s="53" t="str">
        <f t="shared" si="19"/>
        <v/>
      </c>
      <c r="N223" s="53" t="str">
        <f t="shared" si="19"/>
        <v/>
      </c>
      <c r="O223" s="53" t="str">
        <f t="shared" si="19"/>
        <v/>
      </c>
      <c r="P223" s="53" t="str">
        <f t="shared" si="19"/>
        <v/>
      </c>
      <c r="Q223" s="53" t="str">
        <f t="shared" si="19"/>
        <v/>
      </c>
      <c r="R223" s="53" t="str">
        <f t="shared" si="19"/>
        <v/>
      </c>
      <c r="S223" s="53" t="str">
        <f t="shared" si="19"/>
        <v/>
      </c>
      <c r="T223" s="53" t="str">
        <f t="shared" si="19"/>
        <v/>
      </c>
      <c r="U223" s="53" t="str">
        <f t="shared" si="19"/>
        <v/>
      </c>
      <c r="V223" s="53" t="str">
        <f t="shared" si="19"/>
        <v/>
      </c>
      <c r="W223" s="53" t="str">
        <f t="shared" si="19"/>
        <v/>
      </c>
      <c r="X223" s="53" t="str">
        <f t="shared" si="18"/>
        <v/>
      </c>
      <c r="Y223" s="53" t="str">
        <f t="shared" si="18"/>
        <v/>
      </c>
      <c r="Z223" s="53" t="str">
        <f t="shared" si="18"/>
        <v/>
      </c>
      <c r="AA223" s="53" t="str">
        <f t="shared" si="18"/>
        <v/>
      </c>
      <c r="AB223" s="53" t="str">
        <f t="shared" si="18"/>
        <v/>
      </c>
      <c r="AC223" s="53" t="str">
        <f t="shared" si="18"/>
        <v/>
      </c>
      <c r="AD223" s="53" t="str">
        <f t="shared" si="18"/>
        <v/>
      </c>
      <c r="AE223" s="53" t="str">
        <f t="shared" si="18"/>
        <v/>
      </c>
      <c r="AF223" s="53" t="str">
        <f t="shared" si="18"/>
        <v/>
      </c>
      <c r="AG223" s="53" t="str">
        <f t="shared" si="18"/>
        <v/>
      </c>
      <c r="AH223" s="53" t="str">
        <f t="shared" si="18"/>
        <v/>
      </c>
      <c r="AI223" s="53" t="str">
        <f t="shared" si="18"/>
        <v/>
      </c>
    </row>
  </sheetData>
  <mergeCells count="114">
    <mergeCell ref="A207:A208"/>
    <mergeCell ref="A210:A211"/>
    <mergeCell ref="A213:A214"/>
    <mergeCell ref="A216:A217"/>
    <mergeCell ref="A219:A220"/>
    <mergeCell ref="A222:A223"/>
    <mergeCell ref="A189:A190"/>
    <mergeCell ref="A192:A193"/>
    <mergeCell ref="A195:A196"/>
    <mergeCell ref="A198:A199"/>
    <mergeCell ref="A201:A202"/>
    <mergeCell ref="A204:A205"/>
    <mergeCell ref="A171:A172"/>
    <mergeCell ref="A174:A175"/>
    <mergeCell ref="A177:A178"/>
    <mergeCell ref="A180:A181"/>
    <mergeCell ref="A183:A184"/>
    <mergeCell ref="A186:A187"/>
    <mergeCell ref="A152:A153"/>
    <mergeCell ref="A156:A157"/>
    <mergeCell ref="A159:A160"/>
    <mergeCell ref="A162:A163"/>
    <mergeCell ref="A165:A166"/>
    <mergeCell ref="A168:A169"/>
    <mergeCell ref="A134:A135"/>
    <mergeCell ref="A137:A138"/>
    <mergeCell ref="A140:A141"/>
    <mergeCell ref="A143:A144"/>
    <mergeCell ref="A146:A147"/>
    <mergeCell ref="A149:A150"/>
    <mergeCell ref="A116:A117"/>
    <mergeCell ref="A119:A120"/>
    <mergeCell ref="A122:A123"/>
    <mergeCell ref="A125:A126"/>
    <mergeCell ref="A128:A129"/>
    <mergeCell ref="A131:A132"/>
    <mergeCell ref="A98:A99"/>
    <mergeCell ref="A101:A102"/>
    <mergeCell ref="A104:A105"/>
    <mergeCell ref="A107:A108"/>
    <mergeCell ref="A110:A111"/>
    <mergeCell ref="A113:A114"/>
    <mergeCell ref="A76:A77"/>
    <mergeCell ref="A79:A80"/>
    <mergeCell ref="A86:A87"/>
    <mergeCell ref="A89:A90"/>
    <mergeCell ref="A92:A93"/>
    <mergeCell ref="A95:A96"/>
    <mergeCell ref="A58:A59"/>
    <mergeCell ref="A61:A62"/>
    <mergeCell ref="A64:A65"/>
    <mergeCell ref="A67:A68"/>
    <mergeCell ref="A70:A71"/>
    <mergeCell ref="A73:A74"/>
    <mergeCell ref="A40:A41"/>
    <mergeCell ref="A43:A44"/>
    <mergeCell ref="A46:A47"/>
    <mergeCell ref="A49:A50"/>
    <mergeCell ref="A52:A53"/>
    <mergeCell ref="A55:A56"/>
    <mergeCell ref="W9:W11"/>
    <mergeCell ref="X9:X11"/>
    <mergeCell ref="Y9:Y11"/>
    <mergeCell ref="AB9:AB11"/>
    <mergeCell ref="AC9:AC11"/>
    <mergeCell ref="AD9:AD11"/>
    <mergeCell ref="I9:I11"/>
    <mergeCell ref="L9:L11"/>
    <mergeCell ref="M9:M11"/>
    <mergeCell ref="N9:N11"/>
    <mergeCell ref="O9:O11"/>
    <mergeCell ref="P9:P11"/>
    <mergeCell ref="U9:U11"/>
    <mergeCell ref="V9:V11"/>
    <mergeCell ref="S7:S11"/>
    <mergeCell ref="T7:V8"/>
    <mergeCell ref="W7:Y8"/>
    <mergeCell ref="Z7:Z11"/>
    <mergeCell ref="A31:A32"/>
    <mergeCell ref="A34:A35"/>
    <mergeCell ref="A37:A38"/>
    <mergeCell ref="A22:A23"/>
    <mergeCell ref="A25:A26"/>
    <mergeCell ref="A28:A29"/>
    <mergeCell ref="A4:C11"/>
    <mergeCell ref="D4:K6"/>
    <mergeCell ref="L4:S6"/>
    <mergeCell ref="A13:A14"/>
    <mergeCell ref="A16:A17"/>
    <mergeCell ref="A19:A20"/>
    <mergeCell ref="AB4:AI6"/>
    <mergeCell ref="D7:F8"/>
    <mergeCell ref="G7:I8"/>
    <mergeCell ref="J7:J11"/>
    <mergeCell ref="K7:K11"/>
    <mergeCell ref="L7:N8"/>
    <mergeCell ref="AA7:AA11"/>
    <mergeCell ref="AB7:AD8"/>
    <mergeCell ref="AE7:AG8"/>
    <mergeCell ref="AH7:AH11"/>
    <mergeCell ref="AI7:AI11"/>
    <mergeCell ref="D9:D11"/>
    <mergeCell ref="E9:E11"/>
    <mergeCell ref="F9:F11"/>
    <mergeCell ref="G9:G11"/>
    <mergeCell ref="H9:H11"/>
    <mergeCell ref="O7:Q8"/>
    <mergeCell ref="R7:R11"/>
    <mergeCell ref="Q9:Q11"/>
    <mergeCell ref="T9:T11"/>
    <mergeCell ref="T4:AA6"/>
    <mergeCell ref="AE9:AE11"/>
    <mergeCell ref="AF9:AF11"/>
    <mergeCell ref="AG9:AG11"/>
  </mergeCells>
  <phoneticPr fontId="6" type="noConversion"/>
  <printOptions horizontalCentered="1"/>
  <pageMargins left="0.43307086614173229" right="0.31496062992125984" top="0.62992125984251968" bottom="0.59055118110236227" header="0.31496062992125984" footer="0.23622047244094491"/>
  <pageSetup paperSize="9" scale="68"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223"/>
  <sheetViews>
    <sheetView view="pageBreakPre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activeCell="D4" sqref="D4:AI6"/>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33" width="13" style="49" customWidth="1"/>
    <col min="34" max="34" width="13" style="57" customWidth="1"/>
    <col min="35" max="35" width="13" style="49" customWidth="1"/>
    <col min="36" max="16384" width="9.33203125" style="49"/>
  </cols>
  <sheetData>
    <row r="1" spans="1:35" s="66" customFormat="1" ht="21">
      <c r="A1" s="96" t="s">
        <v>475</v>
      </c>
      <c r="B1" s="72"/>
      <c r="C1" s="72"/>
      <c r="D1" s="65"/>
      <c r="E1" s="65"/>
      <c r="F1" s="65"/>
      <c r="G1" s="65"/>
      <c r="H1" s="65"/>
      <c r="I1" s="65"/>
      <c r="J1" s="65"/>
      <c r="K1" s="65"/>
      <c r="L1" s="67" t="str">
        <f t="shared" ref="J1:N3" si="0">IF(L12=SUM(L15,L18,L24,L27,L30,L33,L21,L36,L39,L42,L45,L48,L51,L54,L57,L60,L63,L66,L69,L72,L75,L78),"","*")</f>
        <v/>
      </c>
      <c r="M1" s="67" t="str">
        <f t="shared" si="0"/>
        <v/>
      </c>
      <c r="N1" s="67" t="str">
        <f t="shared" si="0"/>
        <v/>
      </c>
      <c r="O1" s="67"/>
      <c r="P1" s="67"/>
      <c r="Q1" s="67"/>
      <c r="R1" s="67" t="str">
        <f t="shared" ref="R1:V3" si="1">IF(R12=SUM(R15,R18,R24,R27,R30,R33,R21,R36,R39,R42,R45,R48,R51,R54,R57,R60,R63,R66,R69,R72,R75,R78),"","*")</f>
        <v/>
      </c>
      <c r="S1" s="67" t="str">
        <f t="shared" si="1"/>
        <v/>
      </c>
      <c r="T1" s="67" t="str">
        <f t="shared" si="1"/>
        <v/>
      </c>
      <c r="U1" s="67" t="str">
        <f t="shared" si="1"/>
        <v/>
      </c>
      <c r="V1" s="67" t="str">
        <f t="shared" si="1"/>
        <v/>
      </c>
      <c r="W1" s="67"/>
      <c r="X1" s="67"/>
      <c r="Y1" s="67"/>
      <c r="Z1" s="67" t="str">
        <f t="shared" ref="Z1:AD3" si="2">IF(Z12=SUM(Z15,Z18,Z24,Z27,Z30,Z33,Z21,Z36,Z39,Z42,Z45,Z48,Z51,Z54,Z57,Z60,Z63,Z66,Z69,Z72,Z75,Z78),"","*")</f>
        <v/>
      </c>
      <c r="AA1" s="67" t="str">
        <f t="shared" si="2"/>
        <v/>
      </c>
      <c r="AB1" s="67" t="str">
        <f t="shared" si="2"/>
        <v/>
      </c>
      <c r="AC1" s="67" t="str">
        <f t="shared" si="2"/>
        <v/>
      </c>
      <c r="AD1" s="67" t="str">
        <f t="shared" si="2"/>
        <v/>
      </c>
      <c r="AE1" s="67"/>
      <c r="AF1" s="67"/>
      <c r="AG1" s="67"/>
      <c r="AH1" s="67" t="str">
        <f t="shared" ref="AH1:AI3" si="3">IF(AH12=SUM(AH15,AH18,AH24,AH27,AH30,AH33,AH21,AH36,AH39,AH42,AH45,AH48,AH51,AH54,AH57,AH60,AH63,AH66,AH69,AH72,AH75,AH78),"","*")</f>
        <v/>
      </c>
      <c r="AI1" s="67" t="str">
        <f t="shared" si="3"/>
        <v/>
      </c>
    </row>
    <row r="2" spans="1:35" ht="15.75" customHeight="1">
      <c r="A2" s="49"/>
      <c r="B2" s="73"/>
      <c r="C2" s="73"/>
      <c r="D2" s="67" t="str">
        <f t="shared" ref="D2:F3" si="4">IF(D13=SUM(D16,D19,D25,D28,D31,D34,D22,D37,D40,D43,D46,D49,D52,D55,D58,D61,D64,D67,D70,D73,D76,D79),"","*")</f>
        <v/>
      </c>
      <c r="E2" s="67" t="str">
        <f t="shared" si="4"/>
        <v/>
      </c>
      <c r="F2" s="67" t="str">
        <f t="shared" si="4"/>
        <v/>
      </c>
      <c r="G2" s="67"/>
      <c r="H2" s="67"/>
      <c r="I2" s="67"/>
      <c r="J2" s="67" t="str">
        <f t="shared" si="0"/>
        <v/>
      </c>
      <c r="K2" s="67" t="str">
        <f t="shared" si="0"/>
        <v/>
      </c>
      <c r="L2" s="67" t="str">
        <f t="shared" si="0"/>
        <v/>
      </c>
      <c r="M2" s="67" t="str">
        <f t="shared" si="0"/>
        <v/>
      </c>
      <c r="N2" s="67" t="str">
        <f t="shared" si="0"/>
        <v/>
      </c>
      <c r="O2" s="67"/>
      <c r="P2" s="67"/>
      <c r="Q2" s="67"/>
      <c r="R2" s="67" t="str">
        <f t="shared" si="1"/>
        <v/>
      </c>
      <c r="S2" s="67" t="str">
        <f t="shared" si="1"/>
        <v/>
      </c>
      <c r="T2" s="67" t="str">
        <f t="shared" si="1"/>
        <v/>
      </c>
      <c r="U2" s="67" t="str">
        <f t="shared" si="1"/>
        <v/>
      </c>
      <c r="V2" s="67" t="str">
        <f t="shared" si="1"/>
        <v/>
      </c>
      <c r="W2" s="67"/>
      <c r="X2" s="67"/>
      <c r="Y2" s="67"/>
      <c r="Z2" s="67" t="str">
        <f t="shared" si="2"/>
        <v/>
      </c>
      <c r="AA2" s="67" t="str">
        <f t="shared" si="2"/>
        <v/>
      </c>
      <c r="AB2" s="67" t="str">
        <f t="shared" si="2"/>
        <v/>
      </c>
      <c r="AC2" s="67" t="str">
        <f t="shared" si="2"/>
        <v/>
      </c>
      <c r="AD2" s="67" t="str">
        <f t="shared" si="2"/>
        <v/>
      </c>
      <c r="AE2" s="67"/>
      <c r="AF2" s="67"/>
      <c r="AG2" s="67"/>
      <c r="AH2" s="67" t="str">
        <f t="shared" si="3"/>
        <v/>
      </c>
      <c r="AI2" s="67" t="str">
        <f t="shared" si="3"/>
        <v/>
      </c>
    </row>
    <row r="3" spans="1:35" ht="15" customHeight="1">
      <c r="A3" s="64" t="s">
        <v>471</v>
      </c>
      <c r="B3" s="74"/>
      <c r="C3" s="74"/>
      <c r="D3" s="68" t="str">
        <f t="shared" si="4"/>
        <v/>
      </c>
      <c r="E3" s="68" t="str">
        <f t="shared" si="4"/>
        <v/>
      </c>
      <c r="F3" s="68" t="str">
        <f t="shared" si="4"/>
        <v/>
      </c>
      <c r="G3" s="68"/>
      <c r="H3" s="68"/>
      <c r="I3" s="68"/>
      <c r="J3" s="68" t="str">
        <f t="shared" si="0"/>
        <v/>
      </c>
      <c r="K3" s="68" t="str">
        <f t="shared" si="0"/>
        <v/>
      </c>
      <c r="L3" s="68" t="str">
        <f t="shared" si="0"/>
        <v/>
      </c>
      <c r="M3" s="68" t="str">
        <f t="shared" si="0"/>
        <v/>
      </c>
      <c r="N3" s="68" t="str">
        <f t="shared" si="0"/>
        <v/>
      </c>
      <c r="O3" s="68"/>
      <c r="P3" s="68"/>
      <c r="Q3" s="68"/>
      <c r="R3" s="68" t="str">
        <f t="shared" si="1"/>
        <v/>
      </c>
      <c r="S3" s="68" t="str">
        <f t="shared" si="1"/>
        <v/>
      </c>
      <c r="T3" s="68" t="str">
        <f t="shared" si="1"/>
        <v/>
      </c>
      <c r="U3" s="68" t="str">
        <f t="shared" si="1"/>
        <v/>
      </c>
      <c r="V3" s="68" t="str">
        <f t="shared" si="1"/>
        <v/>
      </c>
      <c r="W3" s="68"/>
      <c r="X3" s="68"/>
      <c r="Y3" s="68"/>
      <c r="Z3" s="68" t="str">
        <f t="shared" si="2"/>
        <v/>
      </c>
      <c r="AA3" s="68" t="str">
        <f t="shared" si="2"/>
        <v/>
      </c>
      <c r="AB3" s="68" t="str">
        <f t="shared" si="2"/>
        <v/>
      </c>
      <c r="AC3" s="68" t="str">
        <f t="shared" si="2"/>
        <v/>
      </c>
      <c r="AD3" s="68" t="str">
        <f t="shared" si="2"/>
        <v/>
      </c>
      <c r="AE3" s="68"/>
      <c r="AF3" s="68"/>
      <c r="AG3" s="68"/>
      <c r="AH3" s="68" t="str">
        <f t="shared" si="3"/>
        <v/>
      </c>
      <c r="AI3" s="68" t="str">
        <f t="shared" si="3"/>
        <v/>
      </c>
    </row>
    <row r="4" spans="1:35" s="51" customFormat="1" ht="22.5" customHeight="1">
      <c r="A4" s="138" t="s">
        <v>309</v>
      </c>
      <c r="B4" s="158"/>
      <c r="C4" s="159"/>
      <c r="D4" s="138" t="s">
        <v>445</v>
      </c>
      <c r="E4" s="139"/>
      <c r="F4" s="139"/>
      <c r="G4" s="139"/>
      <c r="H4" s="139"/>
      <c r="I4" s="139"/>
      <c r="J4" s="139"/>
      <c r="K4" s="147"/>
      <c r="L4" s="167" t="s">
        <v>478</v>
      </c>
      <c r="M4" s="139"/>
      <c r="N4" s="139"/>
      <c r="O4" s="139"/>
      <c r="P4" s="139"/>
      <c r="Q4" s="139"/>
      <c r="R4" s="139"/>
      <c r="S4" s="147"/>
      <c r="T4" s="138" t="s">
        <v>446</v>
      </c>
      <c r="U4" s="139"/>
      <c r="V4" s="139"/>
      <c r="W4" s="139"/>
      <c r="X4" s="139"/>
      <c r="Y4" s="139"/>
      <c r="Z4" s="139"/>
      <c r="AA4" s="147"/>
      <c r="AB4" s="167" t="s">
        <v>479</v>
      </c>
      <c r="AC4" s="139"/>
      <c r="AD4" s="139"/>
      <c r="AE4" s="139"/>
      <c r="AF4" s="139"/>
      <c r="AG4" s="139"/>
      <c r="AH4" s="139"/>
      <c r="AI4" s="139"/>
    </row>
    <row r="5" spans="1:35" s="51" customFormat="1" ht="22.5" customHeight="1">
      <c r="A5" s="162"/>
      <c r="B5" s="165"/>
      <c r="C5" s="156"/>
      <c r="D5" s="140"/>
      <c r="E5" s="166"/>
      <c r="F5" s="166"/>
      <c r="G5" s="166"/>
      <c r="H5" s="166"/>
      <c r="I5" s="166"/>
      <c r="J5" s="166"/>
      <c r="K5" s="149"/>
      <c r="L5" s="140"/>
      <c r="M5" s="166"/>
      <c r="N5" s="166"/>
      <c r="O5" s="166"/>
      <c r="P5" s="166"/>
      <c r="Q5" s="166"/>
      <c r="R5" s="166"/>
      <c r="S5" s="149"/>
      <c r="T5" s="140"/>
      <c r="U5" s="166"/>
      <c r="V5" s="166"/>
      <c r="W5" s="166"/>
      <c r="X5" s="166"/>
      <c r="Y5" s="166"/>
      <c r="Z5" s="166"/>
      <c r="AA5" s="149"/>
      <c r="AB5" s="140"/>
      <c r="AC5" s="166"/>
      <c r="AD5" s="166"/>
      <c r="AE5" s="166"/>
      <c r="AF5" s="166"/>
      <c r="AG5" s="166"/>
      <c r="AH5" s="166"/>
      <c r="AI5" s="166"/>
    </row>
    <row r="6" spans="1:35" s="51" customFormat="1" ht="11.25" customHeight="1">
      <c r="A6" s="162"/>
      <c r="B6" s="165"/>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5"/>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5"/>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5"/>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5"/>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98" t="s">
        <v>278</v>
      </c>
      <c r="B12" s="75" t="s">
        <v>296</v>
      </c>
      <c r="C12" s="76" t="s">
        <v>298</v>
      </c>
      <c r="D12" s="70">
        <v>105725</v>
      </c>
      <c r="E12" s="70">
        <v>53634</v>
      </c>
      <c r="F12" s="70">
        <v>52091</v>
      </c>
      <c r="G12" s="70">
        <v>121890</v>
      </c>
      <c r="H12" s="70">
        <v>61901</v>
      </c>
      <c r="I12" s="70">
        <v>59989</v>
      </c>
      <c r="J12" s="70">
        <v>1239001</v>
      </c>
      <c r="K12" s="70">
        <v>2498099276</v>
      </c>
      <c r="L12" s="70">
        <v>3109</v>
      </c>
      <c r="M12" s="70">
        <v>1854</v>
      </c>
      <c r="N12" s="70">
        <v>1255</v>
      </c>
      <c r="O12" s="70">
        <v>8412</v>
      </c>
      <c r="P12" s="70">
        <v>4880</v>
      </c>
      <c r="Q12" s="70">
        <v>3532</v>
      </c>
      <c r="R12" s="70">
        <v>12903</v>
      </c>
      <c r="S12" s="70">
        <v>119474166</v>
      </c>
      <c r="T12" s="70">
        <v>134</v>
      </c>
      <c r="U12" s="70">
        <v>82</v>
      </c>
      <c r="V12" s="70">
        <v>52</v>
      </c>
      <c r="W12" s="70">
        <v>392</v>
      </c>
      <c r="X12" s="70">
        <v>221</v>
      </c>
      <c r="Y12" s="70">
        <v>171</v>
      </c>
      <c r="Z12" s="70">
        <v>2304</v>
      </c>
      <c r="AA12" s="70">
        <v>17834440</v>
      </c>
      <c r="AB12" s="70">
        <v>1916</v>
      </c>
      <c r="AC12" s="70">
        <v>1014</v>
      </c>
      <c r="AD12" s="70">
        <v>902</v>
      </c>
      <c r="AE12" s="70">
        <v>6569</v>
      </c>
      <c r="AF12" s="70">
        <v>3440</v>
      </c>
      <c r="AG12" s="70">
        <v>3129</v>
      </c>
      <c r="AH12" s="70">
        <v>28605</v>
      </c>
      <c r="AI12" s="70">
        <v>82954006</v>
      </c>
    </row>
    <row r="13" spans="1:35" ht="14.25" customHeight="1">
      <c r="A13" s="154" t="s">
        <v>201</v>
      </c>
      <c r="B13" s="77" t="s">
        <v>300</v>
      </c>
      <c r="C13" s="78" t="s">
        <v>302</v>
      </c>
      <c r="D13" s="52">
        <v>97239</v>
      </c>
      <c r="E13" s="52">
        <v>49291</v>
      </c>
      <c r="F13" s="52">
        <v>47948</v>
      </c>
      <c r="G13" s="52">
        <v>111896</v>
      </c>
      <c r="H13" s="52">
        <v>56781</v>
      </c>
      <c r="I13" s="52">
        <v>55115</v>
      </c>
      <c r="J13" s="52">
        <v>1141305</v>
      </c>
      <c r="K13" s="52">
        <v>2297120432</v>
      </c>
      <c r="L13" s="52">
        <v>3086</v>
      </c>
      <c r="M13" s="52">
        <v>1842</v>
      </c>
      <c r="N13" s="52">
        <v>1244</v>
      </c>
      <c r="O13" s="52">
        <v>8352</v>
      </c>
      <c r="P13" s="52">
        <v>4848</v>
      </c>
      <c r="Q13" s="52">
        <v>3504</v>
      </c>
      <c r="R13" s="52">
        <v>12814</v>
      </c>
      <c r="S13" s="52">
        <v>118105268</v>
      </c>
      <c r="T13" s="52">
        <v>130</v>
      </c>
      <c r="U13" s="52">
        <v>80</v>
      </c>
      <c r="V13" s="52">
        <v>50</v>
      </c>
      <c r="W13" s="52">
        <v>383</v>
      </c>
      <c r="X13" s="52">
        <v>216</v>
      </c>
      <c r="Y13" s="52">
        <v>167</v>
      </c>
      <c r="Z13" s="52">
        <v>2266</v>
      </c>
      <c r="AA13" s="52">
        <v>17623740</v>
      </c>
      <c r="AB13" s="52">
        <v>1747</v>
      </c>
      <c r="AC13" s="52">
        <v>936</v>
      </c>
      <c r="AD13" s="52">
        <v>811</v>
      </c>
      <c r="AE13" s="52">
        <v>5419</v>
      </c>
      <c r="AF13" s="52">
        <v>2837</v>
      </c>
      <c r="AG13" s="52">
        <v>2582</v>
      </c>
      <c r="AH13" s="52">
        <v>26194</v>
      </c>
      <c r="AI13" s="52">
        <v>75869835</v>
      </c>
    </row>
    <row r="14" spans="1:35" ht="14.25" customHeight="1">
      <c r="A14" s="155"/>
      <c r="B14" s="77" t="s">
        <v>304</v>
      </c>
      <c r="C14" s="78" t="s">
        <v>305</v>
      </c>
      <c r="D14" s="52">
        <v>8486</v>
      </c>
      <c r="E14" s="52">
        <v>4343</v>
      </c>
      <c r="F14" s="52">
        <v>4143</v>
      </c>
      <c r="G14" s="52">
        <v>9994</v>
      </c>
      <c r="H14" s="52">
        <v>5120</v>
      </c>
      <c r="I14" s="52">
        <v>4874</v>
      </c>
      <c r="J14" s="52">
        <v>97696</v>
      </c>
      <c r="K14" s="52">
        <v>200978844</v>
      </c>
      <c r="L14" s="52">
        <v>23</v>
      </c>
      <c r="M14" s="52">
        <v>12</v>
      </c>
      <c r="N14" s="52">
        <v>11</v>
      </c>
      <c r="O14" s="52">
        <v>60</v>
      </c>
      <c r="P14" s="52">
        <v>32</v>
      </c>
      <c r="Q14" s="52">
        <v>28</v>
      </c>
      <c r="R14" s="52">
        <v>89</v>
      </c>
      <c r="S14" s="52">
        <v>1368898</v>
      </c>
      <c r="T14" s="52">
        <v>4</v>
      </c>
      <c r="U14" s="52">
        <v>2</v>
      </c>
      <c r="V14" s="52">
        <v>2</v>
      </c>
      <c r="W14" s="52">
        <v>9</v>
      </c>
      <c r="X14" s="52">
        <v>5</v>
      </c>
      <c r="Y14" s="52">
        <v>4</v>
      </c>
      <c r="Z14" s="52">
        <v>38</v>
      </c>
      <c r="AA14" s="52">
        <v>210700</v>
      </c>
      <c r="AB14" s="52">
        <v>169</v>
      </c>
      <c r="AC14" s="52">
        <v>78</v>
      </c>
      <c r="AD14" s="52">
        <v>91</v>
      </c>
      <c r="AE14" s="52">
        <v>1150</v>
      </c>
      <c r="AF14" s="52">
        <v>603</v>
      </c>
      <c r="AG14" s="52">
        <v>547</v>
      </c>
      <c r="AH14" s="52">
        <v>2411</v>
      </c>
      <c r="AI14" s="52">
        <v>7084171</v>
      </c>
    </row>
    <row r="15" spans="1:35" ht="14.25" customHeight="1">
      <c r="A15" s="99" t="s">
        <v>434</v>
      </c>
      <c r="B15" s="75" t="s">
        <v>296</v>
      </c>
      <c r="C15" s="76" t="s">
        <v>298</v>
      </c>
      <c r="D15" s="70">
        <v>25016</v>
      </c>
      <c r="E15" s="70">
        <v>12758</v>
      </c>
      <c r="F15" s="70">
        <v>12258</v>
      </c>
      <c r="G15" s="70">
        <v>28863</v>
      </c>
      <c r="H15" s="70">
        <v>14720</v>
      </c>
      <c r="I15" s="70">
        <v>14143</v>
      </c>
      <c r="J15" s="70">
        <v>302727</v>
      </c>
      <c r="K15" s="70">
        <v>601636560</v>
      </c>
      <c r="L15" s="70">
        <v>1029</v>
      </c>
      <c r="M15" s="70">
        <v>576</v>
      </c>
      <c r="N15" s="70">
        <v>453</v>
      </c>
      <c r="O15" s="70">
        <v>3291</v>
      </c>
      <c r="P15" s="70">
        <v>1852</v>
      </c>
      <c r="Q15" s="70">
        <v>1439</v>
      </c>
      <c r="R15" s="70">
        <v>4465</v>
      </c>
      <c r="S15" s="70">
        <v>30952489</v>
      </c>
      <c r="T15" s="70">
        <v>0</v>
      </c>
      <c r="U15" s="70">
        <v>0</v>
      </c>
      <c r="V15" s="70">
        <v>0</v>
      </c>
      <c r="W15" s="70">
        <v>0</v>
      </c>
      <c r="X15" s="70">
        <v>0</v>
      </c>
      <c r="Y15" s="70">
        <v>0</v>
      </c>
      <c r="Z15" s="70">
        <v>0</v>
      </c>
      <c r="AA15" s="70">
        <v>0</v>
      </c>
      <c r="AB15" s="70">
        <v>215</v>
      </c>
      <c r="AC15" s="70">
        <v>109</v>
      </c>
      <c r="AD15" s="70">
        <v>106</v>
      </c>
      <c r="AE15" s="70">
        <v>836</v>
      </c>
      <c r="AF15" s="70">
        <v>444</v>
      </c>
      <c r="AG15" s="70">
        <v>392</v>
      </c>
      <c r="AH15" s="70">
        <v>5094</v>
      </c>
      <c r="AI15" s="70">
        <v>14046552</v>
      </c>
    </row>
    <row r="16" spans="1:35" ht="14.25" customHeight="1">
      <c r="A16" s="150" t="s">
        <v>202</v>
      </c>
      <c r="B16" s="77" t="s">
        <v>300</v>
      </c>
      <c r="C16" s="78" t="s">
        <v>302</v>
      </c>
      <c r="D16" s="52">
        <v>23765</v>
      </c>
      <c r="E16" s="52">
        <v>12120</v>
      </c>
      <c r="F16" s="52">
        <v>11645</v>
      </c>
      <c r="G16" s="52">
        <v>27420</v>
      </c>
      <c r="H16" s="52">
        <v>13984</v>
      </c>
      <c r="I16" s="52">
        <v>13436</v>
      </c>
      <c r="J16" s="52">
        <v>287591</v>
      </c>
      <c r="K16" s="52">
        <v>571554732</v>
      </c>
      <c r="L16" s="52">
        <v>1029</v>
      </c>
      <c r="M16" s="52">
        <v>576</v>
      </c>
      <c r="N16" s="52">
        <v>453</v>
      </c>
      <c r="O16" s="52">
        <v>3291</v>
      </c>
      <c r="P16" s="52">
        <v>1852</v>
      </c>
      <c r="Q16" s="52">
        <v>1439</v>
      </c>
      <c r="R16" s="52">
        <v>4465</v>
      </c>
      <c r="S16" s="52">
        <v>30952489</v>
      </c>
      <c r="T16" s="52">
        <v>0</v>
      </c>
      <c r="U16" s="52">
        <v>0</v>
      </c>
      <c r="V16" s="52">
        <v>0</v>
      </c>
      <c r="W16" s="52">
        <v>0</v>
      </c>
      <c r="X16" s="52">
        <v>0</v>
      </c>
      <c r="Y16" s="52">
        <v>0</v>
      </c>
      <c r="Z16" s="52">
        <v>0</v>
      </c>
      <c r="AA16" s="52">
        <v>0</v>
      </c>
      <c r="AB16" s="52">
        <v>215</v>
      </c>
      <c r="AC16" s="52">
        <v>109</v>
      </c>
      <c r="AD16" s="52">
        <v>106</v>
      </c>
      <c r="AE16" s="52">
        <v>836</v>
      </c>
      <c r="AF16" s="52">
        <v>444</v>
      </c>
      <c r="AG16" s="52">
        <v>392</v>
      </c>
      <c r="AH16" s="52">
        <v>5094</v>
      </c>
      <c r="AI16" s="52">
        <v>14046552</v>
      </c>
    </row>
    <row r="17" spans="1:35" ht="14.25" customHeight="1">
      <c r="A17" s="151"/>
      <c r="B17" s="77" t="s">
        <v>304</v>
      </c>
      <c r="C17" s="78" t="s">
        <v>305</v>
      </c>
      <c r="D17" s="52">
        <v>1251</v>
      </c>
      <c r="E17" s="52">
        <v>638</v>
      </c>
      <c r="F17" s="52">
        <v>613</v>
      </c>
      <c r="G17" s="52">
        <v>1443</v>
      </c>
      <c r="H17" s="52">
        <v>736</v>
      </c>
      <c r="I17" s="52">
        <v>707</v>
      </c>
      <c r="J17" s="52">
        <v>15136</v>
      </c>
      <c r="K17" s="52">
        <v>30081828</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row>
    <row r="18" spans="1:35" ht="14.25" customHeight="1">
      <c r="A18" s="99" t="s">
        <v>435</v>
      </c>
      <c r="B18" s="75" t="s">
        <v>296</v>
      </c>
      <c r="C18" s="76" t="s">
        <v>298</v>
      </c>
      <c r="D18" s="70">
        <v>0</v>
      </c>
      <c r="E18" s="70">
        <v>0</v>
      </c>
      <c r="F18" s="70">
        <v>0</v>
      </c>
      <c r="G18" s="70">
        <v>0</v>
      </c>
      <c r="H18" s="70">
        <v>0</v>
      </c>
      <c r="I18" s="70">
        <v>0</v>
      </c>
      <c r="J18" s="70">
        <v>0</v>
      </c>
      <c r="K18" s="70">
        <v>0</v>
      </c>
      <c r="L18" s="70">
        <v>24</v>
      </c>
      <c r="M18" s="70">
        <v>12</v>
      </c>
      <c r="N18" s="70">
        <v>12</v>
      </c>
      <c r="O18" s="70">
        <v>211</v>
      </c>
      <c r="P18" s="70">
        <v>96</v>
      </c>
      <c r="Q18" s="70">
        <v>115</v>
      </c>
      <c r="R18" s="70">
        <v>283</v>
      </c>
      <c r="S18" s="70">
        <v>10907690</v>
      </c>
      <c r="T18" s="70">
        <v>11</v>
      </c>
      <c r="U18" s="70">
        <v>7</v>
      </c>
      <c r="V18" s="70">
        <v>4</v>
      </c>
      <c r="W18" s="70">
        <v>64</v>
      </c>
      <c r="X18" s="70">
        <v>33</v>
      </c>
      <c r="Y18" s="70">
        <v>31</v>
      </c>
      <c r="Z18" s="70">
        <v>261</v>
      </c>
      <c r="AA18" s="70">
        <v>1533900</v>
      </c>
      <c r="AB18" s="70">
        <v>297</v>
      </c>
      <c r="AC18" s="70">
        <v>146</v>
      </c>
      <c r="AD18" s="70">
        <v>151</v>
      </c>
      <c r="AE18" s="70">
        <v>682</v>
      </c>
      <c r="AF18" s="70">
        <v>343</v>
      </c>
      <c r="AG18" s="70">
        <v>339</v>
      </c>
      <c r="AH18" s="70">
        <v>3671</v>
      </c>
      <c r="AI18" s="70">
        <v>10989520</v>
      </c>
    </row>
    <row r="19" spans="1:35" ht="14.25" customHeight="1">
      <c r="A19" s="150" t="s">
        <v>203</v>
      </c>
      <c r="B19" s="77" t="s">
        <v>300</v>
      </c>
      <c r="C19" s="78" t="s">
        <v>302</v>
      </c>
      <c r="D19" s="52">
        <v>0</v>
      </c>
      <c r="E19" s="52">
        <v>0</v>
      </c>
      <c r="F19" s="52">
        <v>0</v>
      </c>
      <c r="G19" s="52">
        <v>0</v>
      </c>
      <c r="H19" s="52">
        <v>0</v>
      </c>
      <c r="I19" s="52">
        <v>0</v>
      </c>
      <c r="J19" s="52">
        <v>0</v>
      </c>
      <c r="K19" s="52">
        <v>0</v>
      </c>
      <c r="L19" s="52">
        <v>24</v>
      </c>
      <c r="M19" s="52">
        <v>12</v>
      </c>
      <c r="N19" s="52">
        <v>12</v>
      </c>
      <c r="O19" s="52">
        <v>206</v>
      </c>
      <c r="P19" s="52">
        <v>95</v>
      </c>
      <c r="Q19" s="52">
        <v>111</v>
      </c>
      <c r="R19" s="52">
        <v>277</v>
      </c>
      <c r="S19" s="52">
        <v>10709849</v>
      </c>
      <c r="T19" s="52">
        <v>10</v>
      </c>
      <c r="U19" s="52">
        <v>6</v>
      </c>
      <c r="V19" s="52">
        <v>4</v>
      </c>
      <c r="W19" s="52">
        <v>59</v>
      </c>
      <c r="X19" s="52">
        <v>30</v>
      </c>
      <c r="Y19" s="52">
        <v>29</v>
      </c>
      <c r="Z19" s="52">
        <v>241</v>
      </c>
      <c r="AA19" s="52">
        <v>1425700</v>
      </c>
      <c r="AB19" s="52">
        <v>291</v>
      </c>
      <c r="AC19" s="52">
        <v>142</v>
      </c>
      <c r="AD19" s="52">
        <v>149</v>
      </c>
      <c r="AE19" s="52">
        <v>664</v>
      </c>
      <c r="AF19" s="52">
        <v>334</v>
      </c>
      <c r="AG19" s="52">
        <v>330</v>
      </c>
      <c r="AH19" s="52">
        <v>3575</v>
      </c>
      <c r="AI19" s="52">
        <v>10701520</v>
      </c>
    </row>
    <row r="20" spans="1:35" ht="14.25" customHeight="1">
      <c r="A20" s="151"/>
      <c r="B20" s="79" t="s">
        <v>304</v>
      </c>
      <c r="C20" s="80" t="s">
        <v>305</v>
      </c>
      <c r="D20" s="52">
        <v>0</v>
      </c>
      <c r="E20" s="52">
        <v>0</v>
      </c>
      <c r="F20" s="52">
        <v>0</v>
      </c>
      <c r="G20" s="52">
        <v>0</v>
      </c>
      <c r="H20" s="52">
        <v>0</v>
      </c>
      <c r="I20" s="52">
        <v>0</v>
      </c>
      <c r="J20" s="52">
        <v>0</v>
      </c>
      <c r="K20" s="52">
        <v>0</v>
      </c>
      <c r="L20" s="52">
        <v>0</v>
      </c>
      <c r="M20" s="52">
        <v>0</v>
      </c>
      <c r="N20" s="52">
        <v>0</v>
      </c>
      <c r="O20" s="52">
        <v>5</v>
      </c>
      <c r="P20" s="52">
        <v>1</v>
      </c>
      <c r="Q20" s="52">
        <v>4</v>
      </c>
      <c r="R20" s="52">
        <v>6</v>
      </c>
      <c r="S20" s="52">
        <v>197841</v>
      </c>
      <c r="T20" s="52">
        <v>1</v>
      </c>
      <c r="U20" s="52">
        <v>1</v>
      </c>
      <c r="V20" s="52">
        <v>0</v>
      </c>
      <c r="W20" s="52">
        <v>5</v>
      </c>
      <c r="X20" s="52">
        <v>3</v>
      </c>
      <c r="Y20" s="52">
        <v>2</v>
      </c>
      <c r="Z20" s="52">
        <v>20</v>
      </c>
      <c r="AA20" s="52">
        <v>108200</v>
      </c>
      <c r="AB20" s="52">
        <v>6</v>
      </c>
      <c r="AC20" s="52">
        <v>4</v>
      </c>
      <c r="AD20" s="52">
        <v>2</v>
      </c>
      <c r="AE20" s="52">
        <v>18</v>
      </c>
      <c r="AF20" s="52">
        <v>9</v>
      </c>
      <c r="AG20" s="52">
        <v>9</v>
      </c>
      <c r="AH20" s="52">
        <v>96</v>
      </c>
      <c r="AI20" s="52">
        <v>288000</v>
      </c>
    </row>
    <row r="21" spans="1:35" ht="14.25" customHeight="1">
      <c r="A21" s="99" t="s">
        <v>436</v>
      </c>
      <c r="B21" s="75" t="s">
        <v>296</v>
      </c>
      <c r="C21" s="76" t="s">
        <v>298</v>
      </c>
      <c r="D21" s="70">
        <v>7100</v>
      </c>
      <c r="E21" s="70">
        <v>3586</v>
      </c>
      <c r="F21" s="70">
        <v>3514</v>
      </c>
      <c r="G21" s="70">
        <v>8204</v>
      </c>
      <c r="H21" s="70">
        <v>4126</v>
      </c>
      <c r="I21" s="70">
        <v>4078</v>
      </c>
      <c r="J21" s="70">
        <v>82459</v>
      </c>
      <c r="K21" s="70">
        <v>170943726</v>
      </c>
      <c r="L21" s="70">
        <v>291</v>
      </c>
      <c r="M21" s="70">
        <v>149</v>
      </c>
      <c r="N21" s="70">
        <v>142</v>
      </c>
      <c r="O21" s="70">
        <v>2235</v>
      </c>
      <c r="P21" s="70">
        <v>1295</v>
      </c>
      <c r="Q21" s="70">
        <v>940</v>
      </c>
      <c r="R21" s="70">
        <v>2235</v>
      </c>
      <c r="S21" s="70">
        <v>12772344</v>
      </c>
      <c r="T21" s="70">
        <v>0</v>
      </c>
      <c r="U21" s="70">
        <v>0</v>
      </c>
      <c r="V21" s="70">
        <v>0</v>
      </c>
      <c r="W21" s="70">
        <v>0</v>
      </c>
      <c r="X21" s="70">
        <v>0</v>
      </c>
      <c r="Y21" s="70">
        <v>0</v>
      </c>
      <c r="Z21" s="70">
        <v>0</v>
      </c>
      <c r="AA21" s="70">
        <v>0</v>
      </c>
      <c r="AB21" s="70">
        <v>26</v>
      </c>
      <c r="AC21" s="70">
        <v>14</v>
      </c>
      <c r="AD21" s="70">
        <v>12</v>
      </c>
      <c r="AE21" s="70">
        <v>103</v>
      </c>
      <c r="AF21" s="70">
        <v>56</v>
      </c>
      <c r="AG21" s="70">
        <v>47</v>
      </c>
      <c r="AH21" s="70">
        <v>435</v>
      </c>
      <c r="AI21" s="70">
        <v>1305000</v>
      </c>
    </row>
    <row r="22" spans="1:35" ht="14.25" customHeight="1">
      <c r="A22" s="150" t="s">
        <v>251</v>
      </c>
      <c r="B22" s="77" t="s">
        <v>300</v>
      </c>
      <c r="C22" s="78" t="s">
        <v>302</v>
      </c>
      <c r="D22" s="52">
        <v>6639</v>
      </c>
      <c r="E22" s="52">
        <v>3360</v>
      </c>
      <c r="F22" s="52">
        <v>3279</v>
      </c>
      <c r="G22" s="52">
        <v>7652</v>
      </c>
      <c r="H22" s="52">
        <v>3851</v>
      </c>
      <c r="I22" s="52">
        <v>3801</v>
      </c>
      <c r="J22" s="52">
        <v>76759</v>
      </c>
      <c r="K22" s="52">
        <v>159127626</v>
      </c>
      <c r="L22" s="52">
        <v>291</v>
      </c>
      <c r="M22" s="52">
        <v>149</v>
      </c>
      <c r="N22" s="52">
        <v>142</v>
      </c>
      <c r="O22" s="52">
        <v>2235</v>
      </c>
      <c r="P22" s="52">
        <v>1295</v>
      </c>
      <c r="Q22" s="52">
        <v>940</v>
      </c>
      <c r="R22" s="52">
        <v>2235</v>
      </c>
      <c r="S22" s="52">
        <v>12772344</v>
      </c>
      <c r="T22" s="52">
        <v>0</v>
      </c>
      <c r="U22" s="52">
        <v>0</v>
      </c>
      <c r="V22" s="52">
        <v>0</v>
      </c>
      <c r="W22" s="52">
        <v>0</v>
      </c>
      <c r="X22" s="52">
        <v>0</v>
      </c>
      <c r="Y22" s="52">
        <v>0</v>
      </c>
      <c r="Z22" s="52">
        <v>0</v>
      </c>
      <c r="AA22" s="52">
        <v>0</v>
      </c>
      <c r="AB22" s="52">
        <v>23</v>
      </c>
      <c r="AC22" s="52">
        <v>11</v>
      </c>
      <c r="AD22" s="52">
        <v>12</v>
      </c>
      <c r="AE22" s="52">
        <v>97</v>
      </c>
      <c r="AF22" s="52">
        <v>52</v>
      </c>
      <c r="AG22" s="52">
        <v>45</v>
      </c>
      <c r="AH22" s="52">
        <v>418</v>
      </c>
      <c r="AI22" s="52">
        <v>1254000</v>
      </c>
    </row>
    <row r="23" spans="1:35" ht="14.25" customHeight="1">
      <c r="A23" s="151"/>
      <c r="B23" s="79" t="s">
        <v>304</v>
      </c>
      <c r="C23" s="80" t="s">
        <v>305</v>
      </c>
      <c r="D23" s="52">
        <v>461</v>
      </c>
      <c r="E23" s="52">
        <v>226</v>
      </c>
      <c r="F23" s="52">
        <v>235</v>
      </c>
      <c r="G23" s="52">
        <v>552</v>
      </c>
      <c r="H23" s="52">
        <v>275</v>
      </c>
      <c r="I23" s="52">
        <v>277</v>
      </c>
      <c r="J23" s="52">
        <v>5700</v>
      </c>
      <c r="K23" s="52">
        <v>11816100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3</v>
      </c>
      <c r="AC23" s="52">
        <v>3</v>
      </c>
      <c r="AD23" s="52">
        <v>0</v>
      </c>
      <c r="AE23" s="52">
        <v>6</v>
      </c>
      <c r="AF23" s="52">
        <v>4</v>
      </c>
      <c r="AG23" s="52">
        <v>2</v>
      </c>
      <c r="AH23" s="52">
        <v>17</v>
      </c>
      <c r="AI23" s="52">
        <v>51000</v>
      </c>
    </row>
    <row r="24" spans="1:35" ht="14.25" customHeight="1">
      <c r="A24" s="99" t="s">
        <v>437</v>
      </c>
      <c r="B24" s="75" t="s">
        <v>296</v>
      </c>
      <c r="C24" s="76" t="s">
        <v>298</v>
      </c>
      <c r="D24" s="70">
        <v>15297</v>
      </c>
      <c r="E24" s="70">
        <v>7675</v>
      </c>
      <c r="F24" s="70">
        <v>7622</v>
      </c>
      <c r="G24" s="70">
        <v>17856</v>
      </c>
      <c r="H24" s="70">
        <v>9007</v>
      </c>
      <c r="I24" s="70">
        <v>8849</v>
      </c>
      <c r="J24" s="70">
        <v>182283</v>
      </c>
      <c r="K24" s="70">
        <v>357805897</v>
      </c>
      <c r="L24" s="70">
        <v>1310</v>
      </c>
      <c r="M24" s="70">
        <v>886</v>
      </c>
      <c r="N24" s="70">
        <v>424</v>
      </c>
      <c r="O24" s="70">
        <v>1643</v>
      </c>
      <c r="P24" s="70">
        <v>1074</v>
      </c>
      <c r="Q24" s="70">
        <v>569</v>
      </c>
      <c r="R24" s="70">
        <v>4418</v>
      </c>
      <c r="S24" s="70">
        <v>42345771</v>
      </c>
      <c r="T24" s="70">
        <v>105</v>
      </c>
      <c r="U24" s="70">
        <v>64</v>
      </c>
      <c r="V24" s="70">
        <v>41</v>
      </c>
      <c r="W24" s="70">
        <v>297</v>
      </c>
      <c r="X24" s="70">
        <v>170</v>
      </c>
      <c r="Y24" s="70">
        <v>127</v>
      </c>
      <c r="Z24" s="70">
        <v>1850</v>
      </c>
      <c r="AA24" s="70">
        <v>15788100</v>
      </c>
      <c r="AB24" s="70">
        <v>105</v>
      </c>
      <c r="AC24" s="70">
        <v>62</v>
      </c>
      <c r="AD24" s="70">
        <v>43</v>
      </c>
      <c r="AE24" s="70">
        <v>195</v>
      </c>
      <c r="AF24" s="70">
        <v>121</v>
      </c>
      <c r="AG24" s="70">
        <v>74</v>
      </c>
      <c r="AH24" s="70">
        <v>1230</v>
      </c>
      <c r="AI24" s="70">
        <v>3210142</v>
      </c>
    </row>
    <row r="25" spans="1:35" ht="14.25" customHeight="1">
      <c r="A25" s="150" t="s">
        <v>204</v>
      </c>
      <c r="B25" s="77" t="s">
        <v>300</v>
      </c>
      <c r="C25" s="78" t="s">
        <v>302</v>
      </c>
      <c r="D25" s="52">
        <v>14411</v>
      </c>
      <c r="E25" s="52">
        <v>7262</v>
      </c>
      <c r="F25" s="52">
        <v>7149</v>
      </c>
      <c r="G25" s="52">
        <v>16809</v>
      </c>
      <c r="H25" s="52">
        <v>8516</v>
      </c>
      <c r="I25" s="52">
        <v>8293</v>
      </c>
      <c r="J25" s="52">
        <v>171908</v>
      </c>
      <c r="K25" s="52">
        <v>337377522</v>
      </c>
      <c r="L25" s="52">
        <v>1302</v>
      </c>
      <c r="M25" s="52">
        <v>882</v>
      </c>
      <c r="N25" s="52">
        <v>420</v>
      </c>
      <c r="O25" s="52">
        <v>1630</v>
      </c>
      <c r="P25" s="52">
        <v>1067</v>
      </c>
      <c r="Q25" s="52">
        <v>563</v>
      </c>
      <c r="R25" s="52">
        <v>4386</v>
      </c>
      <c r="S25" s="52">
        <v>42103321</v>
      </c>
      <c r="T25" s="52">
        <v>105</v>
      </c>
      <c r="U25" s="52">
        <v>64</v>
      </c>
      <c r="V25" s="52">
        <v>41</v>
      </c>
      <c r="W25" s="52">
        <v>297</v>
      </c>
      <c r="X25" s="52">
        <v>170</v>
      </c>
      <c r="Y25" s="52">
        <v>127</v>
      </c>
      <c r="Z25" s="52">
        <v>1850</v>
      </c>
      <c r="AA25" s="52">
        <v>15788100</v>
      </c>
      <c r="AB25" s="52">
        <v>97</v>
      </c>
      <c r="AC25" s="52">
        <v>58</v>
      </c>
      <c r="AD25" s="52">
        <v>39</v>
      </c>
      <c r="AE25" s="52">
        <v>183</v>
      </c>
      <c r="AF25" s="52">
        <v>114</v>
      </c>
      <c r="AG25" s="52">
        <v>69</v>
      </c>
      <c r="AH25" s="52">
        <v>1184</v>
      </c>
      <c r="AI25" s="52">
        <v>3072142</v>
      </c>
    </row>
    <row r="26" spans="1:35" ht="14.25" customHeight="1">
      <c r="A26" s="151"/>
      <c r="B26" s="79" t="s">
        <v>304</v>
      </c>
      <c r="C26" s="80" t="s">
        <v>305</v>
      </c>
      <c r="D26" s="52">
        <v>886</v>
      </c>
      <c r="E26" s="52">
        <v>413</v>
      </c>
      <c r="F26" s="52">
        <v>473</v>
      </c>
      <c r="G26" s="52">
        <v>1047</v>
      </c>
      <c r="H26" s="52">
        <v>491</v>
      </c>
      <c r="I26" s="52">
        <v>556</v>
      </c>
      <c r="J26" s="52">
        <v>10375</v>
      </c>
      <c r="K26" s="52">
        <v>20428375</v>
      </c>
      <c r="L26" s="52">
        <v>8</v>
      </c>
      <c r="M26" s="52">
        <v>4</v>
      </c>
      <c r="N26" s="52">
        <v>4</v>
      </c>
      <c r="O26" s="52">
        <v>13</v>
      </c>
      <c r="P26" s="52">
        <v>7</v>
      </c>
      <c r="Q26" s="52">
        <v>6</v>
      </c>
      <c r="R26" s="52">
        <v>32</v>
      </c>
      <c r="S26" s="52">
        <v>242450</v>
      </c>
      <c r="T26" s="52">
        <v>0</v>
      </c>
      <c r="U26" s="52">
        <v>0</v>
      </c>
      <c r="V26" s="52">
        <v>0</v>
      </c>
      <c r="W26" s="52">
        <v>0</v>
      </c>
      <c r="X26" s="52">
        <v>0</v>
      </c>
      <c r="Y26" s="52">
        <v>0</v>
      </c>
      <c r="Z26" s="52">
        <v>0</v>
      </c>
      <c r="AA26" s="52">
        <v>0</v>
      </c>
      <c r="AB26" s="52">
        <v>8</v>
      </c>
      <c r="AC26" s="52">
        <v>4</v>
      </c>
      <c r="AD26" s="52">
        <v>4</v>
      </c>
      <c r="AE26" s="52">
        <v>12</v>
      </c>
      <c r="AF26" s="52">
        <v>7</v>
      </c>
      <c r="AG26" s="52">
        <v>5</v>
      </c>
      <c r="AH26" s="52">
        <v>46</v>
      </c>
      <c r="AI26" s="52">
        <v>138000</v>
      </c>
    </row>
    <row r="27" spans="1:35" ht="14.25" customHeight="1">
      <c r="A27" s="99" t="s">
        <v>438</v>
      </c>
      <c r="B27" s="75" t="s">
        <v>296</v>
      </c>
      <c r="C27" s="76" t="s">
        <v>298</v>
      </c>
      <c r="D27" s="70">
        <v>7833</v>
      </c>
      <c r="E27" s="70">
        <v>3838</v>
      </c>
      <c r="F27" s="70">
        <v>3995</v>
      </c>
      <c r="G27" s="70">
        <v>9351</v>
      </c>
      <c r="H27" s="70">
        <v>4582</v>
      </c>
      <c r="I27" s="70">
        <v>4769</v>
      </c>
      <c r="J27" s="70">
        <v>92721</v>
      </c>
      <c r="K27" s="70">
        <v>182561742</v>
      </c>
      <c r="L27" s="70">
        <v>1</v>
      </c>
      <c r="M27" s="70">
        <v>1</v>
      </c>
      <c r="N27" s="70">
        <v>0</v>
      </c>
      <c r="O27" s="70">
        <v>115</v>
      </c>
      <c r="P27" s="70">
        <v>72</v>
      </c>
      <c r="Q27" s="70">
        <v>43</v>
      </c>
      <c r="R27" s="70">
        <v>126</v>
      </c>
      <c r="S27" s="70">
        <v>2882000</v>
      </c>
      <c r="T27" s="70">
        <v>0</v>
      </c>
      <c r="U27" s="70">
        <v>0</v>
      </c>
      <c r="V27" s="70">
        <v>0</v>
      </c>
      <c r="W27" s="70">
        <v>0</v>
      </c>
      <c r="X27" s="70">
        <v>0</v>
      </c>
      <c r="Y27" s="70">
        <v>0</v>
      </c>
      <c r="Z27" s="70">
        <v>0</v>
      </c>
      <c r="AA27" s="70">
        <v>0</v>
      </c>
      <c r="AB27" s="70">
        <v>272</v>
      </c>
      <c r="AC27" s="70">
        <v>157</v>
      </c>
      <c r="AD27" s="70">
        <v>115</v>
      </c>
      <c r="AE27" s="70">
        <v>705</v>
      </c>
      <c r="AF27" s="70">
        <v>380</v>
      </c>
      <c r="AG27" s="70">
        <v>325</v>
      </c>
      <c r="AH27" s="70">
        <v>2949</v>
      </c>
      <c r="AI27" s="70">
        <v>8847000</v>
      </c>
    </row>
    <row r="28" spans="1:35" ht="14.25" customHeight="1">
      <c r="A28" s="150" t="s">
        <v>205</v>
      </c>
      <c r="B28" s="77" t="s">
        <v>300</v>
      </c>
      <c r="C28" s="78" t="s">
        <v>302</v>
      </c>
      <c r="D28" s="52">
        <v>7676</v>
      </c>
      <c r="E28" s="52">
        <v>3761</v>
      </c>
      <c r="F28" s="52">
        <v>3915</v>
      </c>
      <c r="G28" s="52">
        <v>9164</v>
      </c>
      <c r="H28" s="52">
        <v>4489</v>
      </c>
      <c r="I28" s="52">
        <v>4675</v>
      </c>
      <c r="J28" s="52">
        <v>90849</v>
      </c>
      <c r="K28" s="52">
        <v>178875774</v>
      </c>
      <c r="L28" s="52">
        <v>1</v>
      </c>
      <c r="M28" s="52">
        <v>1</v>
      </c>
      <c r="N28" s="52">
        <v>0</v>
      </c>
      <c r="O28" s="52">
        <v>114</v>
      </c>
      <c r="P28" s="52">
        <v>72</v>
      </c>
      <c r="Q28" s="52">
        <v>42</v>
      </c>
      <c r="R28" s="52">
        <v>125</v>
      </c>
      <c r="S28" s="52">
        <v>2830202</v>
      </c>
      <c r="T28" s="52">
        <v>0</v>
      </c>
      <c r="U28" s="52">
        <v>0</v>
      </c>
      <c r="V28" s="52">
        <v>0</v>
      </c>
      <c r="W28" s="52">
        <v>0</v>
      </c>
      <c r="X28" s="52">
        <v>0</v>
      </c>
      <c r="Y28" s="52">
        <v>0</v>
      </c>
      <c r="Z28" s="52">
        <v>0</v>
      </c>
      <c r="AA28" s="52">
        <v>0</v>
      </c>
      <c r="AB28" s="52">
        <v>269</v>
      </c>
      <c r="AC28" s="52">
        <v>155</v>
      </c>
      <c r="AD28" s="52">
        <v>114</v>
      </c>
      <c r="AE28" s="52">
        <v>686</v>
      </c>
      <c r="AF28" s="52">
        <v>367</v>
      </c>
      <c r="AG28" s="52">
        <v>319</v>
      </c>
      <c r="AH28" s="52">
        <v>2914</v>
      </c>
      <c r="AI28" s="52">
        <v>8742000</v>
      </c>
    </row>
    <row r="29" spans="1:35" ht="14.25" customHeight="1">
      <c r="A29" s="151"/>
      <c r="B29" s="79" t="s">
        <v>304</v>
      </c>
      <c r="C29" s="80" t="s">
        <v>305</v>
      </c>
      <c r="D29" s="52">
        <v>157</v>
      </c>
      <c r="E29" s="52">
        <v>77</v>
      </c>
      <c r="F29" s="52">
        <v>80</v>
      </c>
      <c r="G29" s="52">
        <v>187</v>
      </c>
      <c r="H29" s="52">
        <v>93</v>
      </c>
      <c r="I29" s="52">
        <v>94</v>
      </c>
      <c r="J29" s="52">
        <v>1872</v>
      </c>
      <c r="K29" s="52">
        <v>3685968</v>
      </c>
      <c r="L29" s="52">
        <v>0</v>
      </c>
      <c r="M29" s="52">
        <v>0</v>
      </c>
      <c r="N29" s="52">
        <v>0</v>
      </c>
      <c r="O29" s="52">
        <v>1</v>
      </c>
      <c r="P29" s="52">
        <v>0</v>
      </c>
      <c r="Q29" s="52">
        <v>1</v>
      </c>
      <c r="R29" s="52">
        <v>1</v>
      </c>
      <c r="S29" s="52">
        <v>51798</v>
      </c>
      <c r="T29" s="52">
        <v>0</v>
      </c>
      <c r="U29" s="52">
        <v>0</v>
      </c>
      <c r="V29" s="52">
        <v>0</v>
      </c>
      <c r="W29" s="52">
        <v>0</v>
      </c>
      <c r="X29" s="52">
        <v>0</v>
      </c>
      <c r="Y29" s="52">
        <v>0</v>
      </c>
      <c r="Z29" s="52">
        <v>0</v>
      </c>
      <c r="AA29" s="52">
        <v>0</v>
      </c>
      <c r="AB29" s="52">
        <v>3</v>
      </c>
      <c r="AC29" s="52">
        <v>2</v>
      </c>
      <c r="AD29" s="52">
        <v>1</v>
      </c>
      <c r="AE29" s="52">
        <v>19</v>
      </c>
      <c r="AF29" s="52">
        <v>13</v>
      </c>
      <c r="AG29" s="52">
        <v>6</v>
      </c>
      <c r="AH29" s="52">
        <v>35</v>
      </c>
      <c r="AI29" s="52">
        <v>105000</v>
      </c>
    </row>
    <row r="30" spans="1:35" ht="14.25" customHeight="1">
      <c r="A30" s="98" t="s">
        <v>279</v>
      </c>
      <c r="B30" s="75" t="s">
        <v>296</v>
      </c>
      <c r="C30" s="76" t="s">
        <v>298</v>
      </c>
      <c r="D30" s="70">
        <v>16081</v>
      </c>
      <c r="E30" s="70">
        <v>8174</v>
      </c>
      <c r="F30" s="70">
        <v>7907</v>
      </c>
      <c r="G30" s="70">
        <v>17010</v>
      </c>
      <c r="H30" s="70">
        <v>8690</v>
      </c>
      <c r="I30" s="70">
        <v>8320</v>
      </c>
      <c r="J30" s="70">
        <v>176488</v>
      </c>
      <c r="K30" s="70">
        <v>382239850</v>
      </c>
      <c r="L30" s="70">
        <v>2</v>
      </c>
      <c r="M30" s="70">
        <v>1</v>
      </c>
      <c r="N30" s="70">
        <v>1</v>
      </c>
      <c r="O30" s="70">
        <v>103</v>
      </c>
      <c r="P30" s="70">
        <v>53</v>
      </c>
      <c r="Q30" s="70">
        <v>50</v>
      </c>
      <c r="R30" s="70">
        <v>104</v>
      </c>
      <c r="S30" s="70">
        <v>1464059</v>
      </c>
      <c r="T30" s="70">
        <v>1</v>
      </c>
      <c r="U30" s="70">
        <v>0</v>
      </c>
      <c r="V30" s="70">
        <v>1</v>
      </c>
      <c r="W30" s="70">
        <v>1</v>
      </c>
      <c r="X30" s="70">
        <v>0</v>
      </c>
      <c r="Y30" s="70">
        <v>1</v>
      </c>
      <c r="Z30" s="70">
        <v>7</v>
      </c>
      <c r="AA30" s="70">
        <v>21000</v>
      </c>
      <c r="AB30" s="70">
        <v>412</v>
      </c>
      <c r="AC30" s="70">
        <v>217</v>
      </c>
      <c r="AD30" s="70">
        <v>195</v>
      </c>
      <c r="AE30" s="70">
        <v>1021</v>
      </c>
      <c r="AF30" s="70">
        <v>542</v>
      </c>
      <c r="AG30" s="70">
        <v>479</v>
      </c>
      <c r="AH30" s="70">
        <v>5634</v>
      </c>
      <c r="AI30" s="70">
        <v>16578355</v>
      </c>
    </row>
    <row r="31" spans="1:35" ht="14.25" customHeight="1">
      <c r="A31" s="150" t="s">
        <v>206</v>
      </c>
      <c r="B31" s="77" t="s">
        <v>300</v>
      </c>
      <c r="C31" s="78" t="s">
        <v>302</v>
      </c>
      <c r="D31" s="52">
        <v>15568</v>
      </c>
      <c r="E31" s="52">
        <v>7888</v>
      </c>
      <c r="F31" s="52">
        <v>7680</v>
      </c>
      <c r="G31" s="52">
        <v>16413</v>
      </c>
      <c r="H31" s="52">
        <v>8364</v>
      </c>
      <c r="I31" s="52">
        <v>8049</v>
      </c>
      <c r="J31" s="52">
        <v>170295</v>
      </c>
      <c r="K31" s="52">
        <v>368876380</v>
      </c>
      <c r="L31" s="52">
        <v>2</v>
      </c>
      <c r="M31" s="52">
        <v>1</v>
      </c>
      <c r="N31" s="52">
        <v>1</v>
      </c>
      <c r="O31" s="52">
        <v>103</v>
      </c>
      <c r="P31" s="52">
        <v>53</v>
      </c>
      <c r="Q31" s="52">
        <v>50</v>
      </c>
      <c r="R31" s="52">
        <v>104</v>
      </c>
      <c r="S31" s="52">
        <v>1464059</v>
      </c>
      <c r="T31" s="52">
        <v>0</v>
      </c>
      <c r="U31" s="52">
        <v>0</v>
      </c>
      <c r="V31" s="52">
        <v>0</v>
      </c>
      <c r="W31" s="52">
        <v>0</v>
      </c>
      <c r="X31" s="52">
        <v>0</v>
      </c>
      <c r="Y31" s="52">
        <v>0</v>
      </c>
      <c r="Z31" s="52">
        <v>0</v>
      </c>
      <c r="AA31" s="52">
        <v>0</v>
      </c>
      <c r="AB31" s="52">
        <v>384</v>
      </c>
      <c r="AC31" s="52">
        <v>202</v>
      </c>
      <c r="AD31" s="52">
        <v>182</v>
      </c>
      <c r="AE31" s="52">
        <v>966</v>
      </c>
      <c r="AF31" s="52">
        <v>509</v>
      </c>
      <c r="AG31" s="52">
        <v>457</v>
      </c>
      <c r="AH31" s="52">
        <v>5350</v>
      </c>
      <c r="AI31" s="52">
        <v>15749715</v>
      </c>
    </row>
    <row r="32" spans="1:35" ht="14.25" customHeight="1">
      <c r="A32" s="151"/>
      <c r="B32" s="79" t="s">
        <v>304</v>
      </c>
      <c r="C32" s="80" t="s">
        <v>305</v>
      </c>
      <c r="D32" s="52">
        <v>513</v>
      </c>
      <c r="E32" s="52">
        <v>286</v>
      </c>
      <c r="F32" s="52">
        <v>227</v>
      </c>
      <c r="G32" s="52">
        <v>597</v>
      </c>
      <c r="H32" s="52">
        <v>326</v>
      </c>
      <c r="I32" s="52">
        <v>271</v>
      </c>
      <c r="J32" s="52">
        <v>6193</v>
      </c>
      <c r="K32" s="52">
        <v>13363470</v>
      </c>
      <c r="L32" s="52">
        <v>0</v>
      </c>
      <c r="M32" s="52">
        <v>0</v>
      </c>
      <c r="N32" s="52">
        <v>0</v>
      </c>
      <c r="O32" s="52">
        <v>0</v>
      </c>
      <c r="P32" s="52">
        <v>0</v>
      </c>
      <c r="Q32" s="52">
        <v>0</v>
      </c>
      <c r="R32" s="52">
        <v>0</v>
      </c>
      <c r="S32" s="52">
        <v>0</v>
      </c>
      <c r="T32" s="52">
        <v>1</v>
      </c>
      <c r="U32" s="52">
        <v>0</v>
      </c>
      <c r="V32" s="52">
        <v>1</v>
      </c>
      <c r="W32" s="52">
        <v>1</v>
      </c>
      <c r="X32" s="52">
        <v>0</v>
      </c>
      <c r="Y32" s="52">
        <v>1</v>
      </c>
      <c r="Z32" s="52">
        <v>7</v>
      </c>
      <c r="AA32" s="52">
        <v>21000</v>
      </c>
      <c r="AB32" s="52">
        <v>28</v>
      </c>
      <c r="AC32" s="52">
        <v>15</v>
      </c>
      <c r="AD32" s="52">
        <v>13</v>
      </c>
      <c r="AE32" s="52">
        <v>55</v>
      </c>
      <c r="AF32" s="52">
        <v>33</v>
      </c>
      <c r="AG32" s="52">
        <v>22</v>
      </c>
      <c r="AH32" s="52">
        <v>284</v>
      </c>
      <c r="AI32" s="52">
        <v>828640</v>
      </c>
    </row>
    <row r="33" spans="1:35" ht="14.25" customHeight="1">
      <c r="A33" s="99" t="s">
        <v>418</v>
      </c>
      <c r="B33" s="75" t="s">
        <v>296</v>
      </c>
      <c r="C33" s="76" t="s">
        <v>298</v>
      </c>
      <c r="D33" s="70">
        <v>1433</v>
      </c>
      <c r="E33" s="70">
        <v>721</v>
      </c>
      <c r="F33" s="70">
        <v>712</v>
      </c>
      <c r="G33" s="70">
        <v>1627</v>
      </c>
      <c r="H33" s="70">
        <v>825</v>
      </c>
      <c r="I33" s="70">
        <v>802</v>
      </c>
      <c r="J33" s="70">
        <v>16056</v>
      </c>
      <c r="K33" s="70">
        <v>31212823</v>
      </c>
      <c r="L33" s="70">
        <v>1</v>
      </c>
      <c r="M33" s="70">
        <v>1</v>
      </c>
      <c r="N33" s="70">
        <v>0</v>
      </c>
      <c r="O33" s="70">
        <v>8</v>
      </c>
      <c r="P33" s="70">
        <v>6</v>
      </c>
      <c r="Q33" s="70">
        <v>2</v>
      </c>
      <c r="R33" s="70">
        <v>8</v>
      </c>
      <c r="S33" s="70">
        <v>238463</v>
      </c>
      <c r="T33" s="70">
        <v>0</v>
      </c>
      <c r="U33" s="70">
        <v>0</v>
      </c>
      <c r="V33" s="70">
        <v>0</v>
      </c>
      <c r="W33" s="70">
        <v>0</v>
      </c>
      <c r="X33" s="70">
        <v>0</v>
      </c>
      <c r="Y33" s="70">
        <v>0</v>
      </c>
      <c r="Z33" s="70">
        <v>0</v>
      </c>
      <c r="AA33" s="70">
        <v>0</v>
      </c>
      <c r="AB33" s="70">
        <v>18</v>
      </c>
      <c r="AC33" s="70">
        <v>11</v>
      </c>
      <c r="AD33" s="70">
        <v>7</v>
      </c>
      <c r="AE33" s="70">
        <v>38</v>
      </c>
      <c r="AF33" s="70">
        <v>15</v>
      </c>
      <c r="AG33" s="70">
        <v>23</v>
      </c>
      <c r="AH33" s="70">
        <v>171</v>
      </c>
      <c r="AI33" s="70">
        <v>506562</v>
      </c>
    </row>
    <row r="34" spans="1:35" ht="14.25" customHeight="1">
      <c r="A34" s="150" t="s">
        <v>208</v>
      </c>
      <c r="B34" s="77" t="s">
        <v>300</v>
      </c>
      <c r="C34" s="78" t="s">
        <v>302</v>
      </c>
      <c r="D34" s="52">
        <v>1216</v>
      </c>
      <c r="E34" s="52">
        <v>614</v>
      </c>
      <c r="F34" s="52">
        <v>602</v>
      </c>
      <c r="G34" s="52">
        <v>1393</v>
      </c>
      <c r="H34" s="52">
        <v>712</v>
      </c>
      <c r="I34" s="52">
        <v>681</v>
      </c>
      <c r="J34" s="52">
        <v>13849</v>
      </c>
      <c r="K34" s="52">
        <v>26867240</v>
      </c>
      <c r="L34" s="52">
        <v>1</v>
      </c>
      <c r="M34" s="52">
        <v>1</v>
      </c>
      <c r="N34" s="52">
        <v>0</v>
      </c>
      <c r="O34" s="52">
        <v>8</v>
      </c>
      <c r="P34" s="52">
        <v>6</v>
      </c>
      <c r="Q34" s="52">
        <v>2</v>
      </c>
      <c r="R34" s="52">
        <v>8</v>
      </c>
      <c r="S34" s="52">
        <v>238463</v>
      </c>
      <c r="T34" s="52">
        <v>0</v>
      </c>
      <c r="U34" s="52">
        <v>0</v>
      </c>
      <c r="V34" s="52">
        <v>0</v>
      </c>
      <c r="W34" s="52">
        <v>0</v>
      </c>
      <c r="X34" s="52">
        <v>0</v>
      </c>
      <c r="Y34" s="52">
        <v>0</v>
      </c>
      <c r="Z34" s="52">
        <v>0</v>
      </c>
      <c r="AA34" s="52">
        <v>0</v>
      </c>
      <c r="AB34" s="52">
        <v>16</v>
      </c>
      <c r="AC34" s="52">
        <v>10</v>
      </c>
      <c r="AD34" s="52">
        <v>6</v>
      </c>
      <c r="AE34" s="52">
        <v>33</v>
      </c>
      <c r="AF34" s="52">
        <v>12</v>
      </c>
      <c r="AG34" s="52">
        <v>21</v>
      </c>
      <c r="AH34" s="52">
        <v>153</v>
      </c>
      <c r="AI34" s="52">
        <v>452562</v>
      </c>
    </row>
    <row r="35" spans="1:35" ht="14.25" customHeight="1">
      <c r="A35" s="151"/>
      <c r="B35" s="79" t="s">
        <v>304</v>
      </c>
      <c r="C35" s="80" t="s">
        <v>305</v>
      </c>
      <c r="D35" s="52">
        <v>217</v>
      </c>
      <c r="E35" s="52">
        <v>107</v>
      </c>
      <c r="F35" s="52">
        <v>110</v>
      </c>
      <c r="G35" s="52">
        <v>234</v>
      </c>
      <c r="H35" s="52">
        <v>113</v>
      </c>
      <c r="I35" s="52">
        <v>121</v>
      </c>
      <c r="J35" s="52">
        <v>2207</v>
      </c>
      <c r="K35" s="52">
        <v>4345583</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2</v>
      </c>
      <c r="AC35" s="52">
        <v>1</v>
      </c>
      <c r="AD35" s="52">
        <v>1</v>
      </c>
      <c r="AE35" s="52">
        <v>5</v>
      </c>
      <c r="AF35" s="52">
        <v>3</v>
      </c>
      <c r="AG35" s="52">
        <v>2</v>
      </c>
      <c r="AH35" s="52">
        <v>18</v>
      </c>
      <c r="AI35" s="52">
        <v>54000</v>
      </c>
    </row>
    <row r="36" spans="1:35" ht="14.25" customHeight="1">
      <c r="A36" s="99" t="s">
        <v>419</v>
      </c>
      <c r="B36" s="75" t="s">
        <v>296</v>
      </c>
      <c r="C36" s="76" t="s">
        <v>298</v>
      </c>
      <c r="D36" s="70">
        <v>1737</v>
      </c>
      <c r="E36" s="70">
        <v>876</v>
      </c>
      <c r="F36" s="70">
        <v>861</v>
      </c>
      <c r="G36" s="70">
        <v>3627</v>
      </c>
      <c r="H36" s="70">
        <v>1828</v>
      </c>
      <c r="I36" s="70">
        <v>1799</v>
      </c>
      <c r="J36" s="70">
        <v>19457</v>
      </c>
      <c r="K36" s="70">
        <v>38239949</v>
      </c>
      <c r="L36" s="70">
        <v>1</v>
      </c>
      <c r="M36" s="70">
        <v>1</v>
      </c>
      <c r="N36" s="70">
        <v>0</v>
      </c>
      <c r="O36" s="70">
        <v>25</v>
      </c>
      <c r="P36" s="70">
        <v>13</v>
      </c>
      <c r="Q36" s="70">
        <v>12</v>
      </c>
      <c r="R36" s="70">
        <v>25</v>
      </c>
      <c r="S36" s="70">
        <v>547512</v>
      </c>
      <c r="T36" s="70">
        <v>0</v>
      </c>
      <c r="U36" s="70">
        <v>0</v>
      </c>
      <c r="V36" s="70">
        <v>0</v>
      </c>
      <c r="W36" s="70">
        <v>0</v>
      </c>
      <c r="X36" s="70">
        <v>0</v>
      </c>
      <c r="Y36" s="70">
        <v>0</v>
      </c>
      <c r="Z36" s="70">
        <v>0</v>
      </c>
      <c r="AA36" s="70">
        <v>0</v>
      </c>
      <c r="AB36" s="70">
        <v>32</v>
      </c>
      <c r="AC36" s="70">
        <v>18</v>
      </c>
      <c r="AD36" s="70">
        <v>14</v>
      </c>
      <c r="AE36" s="70">
        <v>227</v>
      </c>
      <c r="AF36" s="70">
        <v>142</v>
      </c>
      <c r="AG36" s="70">
        <v>85</v>
      </c>
      <c r="AH36" s="70">
        <v>439</v>
      </c>
      <c r="AI36" s="70">
        <v>1296548</v>
      </c>
    </row>
    <row r="37" spans="1:35" ht="14.25" customHeight="1">
      <c r="A37" s="150" t="s">
        <v>210</v>
      </c>
      <c r="B37" s="77" t="s">
        <v>300</v>
      </c>
      <c r="C37" s="78" t="s">
        <v>302</v>
      </c>
      <c r="D37" s="52">
        <v>1368</v>
      </c>
      <c r="E37" s="52">
        <v>694</v>
      </c>
      <c r="F37" s="52">
        <v>674</v>
      </c>
      <c r="G37" s="52">
        <v>2848</v>
      </c>
      <c r="H37" s="52">
        <v>1447</v>
      </c>
      <c r="I37" s="52">
        <v>1401</v>
      </c>
      <c r="J37" s="52">
        <v>15334</v>
      </c>
      <c r="K37" s="52">
        <v>30137514</v>
      </c>
      <c r="L37" s="52">
        <v>1</v>
      </c>
      <c r="M37" s="52">
        <v>1</v>
      </c>
      <c r="N37" s="52">
        <v>0</v>
      </c>
      <c r="O37" s="52">
        <v>23</v>
      </c>
      <c r="P37" s="52">
        <v>12</v>
      </c>
      <c r="Q37" s="52">
        <v>11</v>
      </c>
      <c r="R37" s="52">
        <v>23</v>
      </c>
      <c r="S37" s="52">
        <v>527679</v>
      </c>
      <c r="T37" s="52">
        <v>0</v>
      </c>
      <c r="U37" s="52">
        <v>0</v>
      </c>
      <c r="V37" s="52">
        <v>0</v>
      </c>
      <c r="W37" s="52">
        <v>0</v>
      </c>
      <c r="X37" s="52">
        <v>0</v>
      </c>
      <c r="Y37" s="52">
        <v>0</v>
      </c>
      <c r="Z37" s="52">
        <v>0</v>
      </c>
      <c r="AA37" s="52">
        <v>0</v>
      </c>
      <c r="AB37" s="52">
        <v>29</v>
      </c>
      <c r="AC37" s="52">
        <v>17</v>
      </c>
      <c r="AD37" s="52">
        <v>12</v>
      </c>
      <c r="AE37" s="52">
        <v>150</v>
      </c>
      <c r="AF37" s="52">
        <v>73</v>
      </c>
      <c r="AG37" s="52">
        <v>77</v>
      </c>
      <c r="AH37" s="52">
        <v>406</v>
      </c>
      <c r="AI37" s="52">
        <v>1197548</v>
      </c>
    </row>
    <row r="38" spans="1:35" ht="14.25" customHeight="1">
      <c r="A38" s="151"/>
      <c r="B38" s="79" t="s">
        <v>304</v>
      </c>
      <c r="C38" s="80" t="s">
        <v>305</v>
      </c>
      <c r="D38" s="52">
        <v>369</v>
      </c>
      <c r="E38" s="52">
        <v>182</v>
      </c>
      <c r="F38" s="52">
        <v>187</v>
      </c>
      <c r="G38" s="52">
        <v>779</v>
      </c>
      <c r="H38" s="52">
        <v>381</v>
      </c>
      <c r="I38" s="52">
        <v>398</v>
      </c>
      <c r="J38" s="52">
        <v>4123</v>
      </c>
      <c r="K38" s="52">
        <v>8102435</v>
      </c>
      <c r="L38" s="52">
        <v>0</v>
      </c>
      <c r="M38" s="52">
        <v>0</v>
      </c>
      <c r="N38" s="52">
        <v>0</v>
      </c>
      <c r="O38" s="52">
        <v>2</v>
      </c>
      <c r="P38" s="52">
        <v>1</v>
      </c>
      <c r="Q38" s="52">
        <v>1</v>
      </c>
      <c r="R38" s="52">
        <v>2</v>
      </c>
      <c r="S38" s="52">
        <v>19833</v>
      </c>
      <c r="T38" s="52">
        <v>0</v>
      </c>
      <c r="U38" s="52">
        <v>0</v>
      </c>
      <c r="V38" s="52">
        <v>0</v>
      </c>
      <c r="W38" s="52">
        <v>0</v>
      </c>
      <c r="X38" s="52">
        <v>0</v>
      </c>
      <c r="Y38" s="52">
        <v>0</v>
      </c>
      <c r="Z38" s="52">
        <v>0</v>
      </c>
      <c r="AA38" s="52">
        <v>0</v>
      </c>
      <c r="AB38" s="52">
        <v>3</v>
      </c>
      <c r="AC38" s="52">
        <v>1</v>
      </c>
      <c r="AD38" s="52">
        <v>2</v>
      </c>
      <c r="AE38" s="52">
        <v>77</v>
      </c>
      <c r="AF38" s="52">
        <v>69</v>
      </c>
      <c r="AG38" s="52">
        <v>8</v>
      </c>
      <c r="AH38" s="52">
        <v>33</v>
      </c>
      <c r="AI38" s="52">
        <v>99000</v>
      </c>
    </row>
    <row r="39" spans="1:35" ht="14.25" customHeight="1">
      <c r="A39" s="99" t="s">
        <v>420</v>
      </c>
      <c r="B39" s="75" t="s">
        <v>296</v>
      </c>
      <c r="C39" s="76" t="s">
        <v>298</v>
      </c>
      <c r="D39" s="70">
        <v>1691</v>
      </c>
      <c r="E39" s="70">
        <v>835</v>
      </c>
      <c r="F39" s="70">
        <v>856</v>
      </c>
      <c r="G39" s="70">
        <v>1878</v>
      </c>
      <c r="H39" s="70">
        <v>924</v>
      </c>
      <c r="I39" s="70">
        <v>954</v>
      </c>
      <c r="J39" s="70">
        <v>18314</v>
      </c>
      <c r="K39" s="70">
        <v>36060266</v>
      </c>
      <c r="L39" s="70">
        <v>12</v>
      </c>
      <c r="M39" s="70">
        <v>7</v>
      </c>
      <c r="N39" s="70">
        <v>5</v>
      </c>
      <c r="O39" s="70">
        <v>35</v>
      </c>
      <c r="P39" s="70">
        <v>22</v>
      </c>
      <c r="Q39" s="70">
        <v>13</v>
      </c>
      <c r="R39" s="70">
        <v>369</v>
      </c>
      <c r="S39" s="70">
        <v>566132</v>
      </c>
      <c r="T39" s="70">
        <v>0</v>
      </c>
      <c r="U39" s="70">
        <v>0</v>
      </c>
      <c r="V39" s="70">
        <v>0</v>
      </c>
      <c r="W39" s="70">
        <v>0</v>
      </c>
      <c r="X39" s="70">
        <v>0</v>
      </c>
      <c r="Y39" s="70">
        <v>0</v>
      </c>
      <c r="Z39" s="70">
        <v>0</v>
      </c>
      <c r="AA39" s="70">
        <v>0</v>
      </c>
      <c r="AB39" s="70">
        <v>54</v>
      </c>
      <c r="AC39" s="70">
        <v>26</v>
      </c>
      <c r="AD39" s="70">
        <v>28</v>
      </c>
      <c r="AE39" s="70">
        <v>164</v>
      </c>
      <c r="AF39" s="70">
        <v>89</v>
      </c>
      <c r="AG39" s="70">
        <v>75</v>
      </c>
      <c r="AH39" s="70">
        <v>894</v>
      </c>
      <c r="AI39" s="70">
        <v>2682000</v>
      </c>
    </row>
    <row r="40" spans="1:35" ht="14.25" customHeight="1">
      <c r="A40" s="150" t="s">
        <v>211</v>
      </c>
      <c r="B40" s="77" t="s">
        <v>300</v>
      </c>
      <c r="C40" s="78" t="s">
        <v>302</v>
      </c>
      <c r="D40" s="52">
        <v>1493</v>
      </c>
      <c r="E40" s="52">
        <v>740</v>
      </c>
      <c r="F40" s="52">
        <v>753</v>
      </c>
      <c r="G40" s="52">
        <v>1657</v>
      </c>
      <c r="H40" s="52">
        <v>818</v>
      </c>
      <c r="I40" s="52">
        <v>839</v>
      </c>
      <c r="J40" s="52">
        <v>16224</v>
      </c>
      <c r="K40" s="52">
        <v>31945056</v>
      </c>
      <c r="L40" s="52">
        <v>12</v>
      </c>
      <c r="M40" s="52">
        <v>7</v>
      </c>
      <c r="N40" s="52">
        <v>5</v>
      </c>
      <c r="O40" s="52">
        <v>35</v>
      </c>
      <c r="P40" s="52">
        <v>22</v>
      </c>
      <c r="Q40" s="52">
        <v>13</v>
      </c>
      <c r="R40" s="52">
        <v>369</v>
      </c>
      <c r="S40" s="52">
        <v>566132</v>
      </c>
      <c r="T40" s="52">
        <v>0</v>
      </c>
      <c r="U40" s="52">
        <v>0</v>
      </c>
      <c r="V40" s="52">
        <v>0</v>
      </c>
      <c r="W40" s="52">
        <v>0</v>
      </c>
      <c r="X40" s="52">
        <v>0</v>
      </c>
      <c r="Y40" s="52">
        <v>0</v>
      </c>
      <c r="Z40" s="52">
        <v>0</v>
      </c>
      <c r="AA40" s="52">
        <v>0</v>
      </c>
      <c r="AB40" s="52">
        <v>54</v>
      </c>
      <c r="AC40" s="52">
        <v>26</v>
      </c>
      <c r="AD40" s="52">
        <v>28</v>
      </c>
      <c r="AE40" s="52">
        <v>164</v>
      </c>
      <c r="AF40" s="52">
        <v>89</v>
      </c>
      <c r="AG40" s="52">
        <v>75</v>
      </c>
      <c r="AH40" s="52">
        <v>894</v>
      </c>
      <c r="AI40" s="52">
        <v>2682000</v>
      </c>
    </row>
    <row r="41" spans="1:35" ht="14.25" customHeight="1">
      <c r="A41" s="151"/>
      <c r="B41" s="79" t="s">
        <v>304</v>
      </c>
      <c r="C41" s="80" t="s">
        <v>305</v>
      </c>
      <c r="D41" s="52">
        <v>198</v>
      </c>
      <c r="E41" s="52">
        <v>95</v>
      </c>
      <c r="F41" s="52">
        <v>103</v>
      </c>
      <c r="G41" s="52">
        <v>221</v>
      </c>
      <c r="H41" s="52">
        <v>106</v>
      </c>
      <c r="I41" s="52">
        <v>115</v>
      </c>
      <c r="J41" s="52">
        <v>2090</v>
      </c>
      <c r="K41" s="52">
        <v>4115210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0</v>
      </c>
      <c r="AF41" s="52">
        <v>0</v>
      </c>
      <c r="AG41" s="52">
        <v>0</v>
      </c>
      <c r="AH41" s="52">
        <v>0</v>
      </c>
      <c r="AI41" s="52">
        <v>0</v>
      </c>
    </row>
    <row r="42" spans="1:35" ht="14.25" customHeight="1">
      <c r="A42" s="99" t="s">
        <v>421</v>
      </c>
      <c r="B42" s="75" t="s">
        <v>296</v>
      </c>
      <c r="C42" s="76" t="s">
        <v>298</v>
      </c>
      <c r="D42" s="70">
        <v>7246</v>
      </c>
      <c r="E42" s="70">
        <v>3777</v>
      </c>
      <c r="F42" s="70">
        <v>3469</v>
      </c>
      <c r="G42" s="70">
        <v>8556</v>
      </c>
      <c r="H42" s="70">
        <v>4424</v>
      </c>
      <c r="I42" s="70">
        <v>4132</v>
      </c>
      <c r="J42" s="70">
        <v>86965</v>
      </c>
      <c r="K42" s="70">
        <v>171147409</v>
      </c>
      <c r="L42" s="70">
        <v>12</v>
      </c>
      <c r="M42" s="70">
        <v>7</v>
      </c>
      <c r="N42" s="70">
        <v>5</v>
      </c>
      <c r="O42" s="70">
        <v>77</v>
      </c>
      <c r="P42" s="70">
        <v>39</v>
      </c>
      <c r="Q42" s="70">
        <v>38</v>
      </c>
      <c r="R42" s="70">
        <v>93</v>
      </c>
      <c r="S42" s="70">
        <v>3171123</v>
      </c>
      <c r="T42" s="70">
        <v>0</v>
      </c>
      <c r="U42" s="70">
        <v>0</v>
      </c>
      <c r="V42" s="70">
        <v>0</v>
      </c>
      <c r="W42" s="70">
        <v>0</v>
      </c>
      <c r="X42" s="70">
        <v>0</v>
      </c>
      <c r="Y42" s="70">
        <v>0</v>
      </c>
      <c r="Z42" s="70">
        <v>0</v>
      </c>
      <c r="AA42" s="70">
        <v>0</v>
      </c>
      <c r="AB42" s="70">
        <v>121</v>
      </c>
      <c r="AC42" s="70">
        <v>62</v>
      </c>
      <c r="AD42" s="70">
        <v>59</v>
      </c>
      <c r="AE42" s="70">
        <v>345</v>
      </c>
      <c r="AF42" s="70">
        <v>177</v>
      </c>
      <c r="AG42" s="70">
        <v>168</v>
      </c>
      <c r="AH42" s="70">
        <v>1994</v>
      </c>
      <c r="AI42" s="70">
        <v>5695016</v>
      </c>
    </row>
    <row r="43" spans="1:35" ht="14.25" customHeight="1">
      <c r="A43" s="150" t="s">
        <v>212</v>
      </c>
      <c r="B43" s="77" t="s">
        <v>300</v>
      </c>
      <c r="C43" s="78" t="s">
        <v>302</v>
      </c>
      <c r="D43" s="52">
        <v>7053</v>
      </c>
      <c r="E43" s="52">
        <v>3694</v>
      </c>
      <c r="F43" s="52">
        <v>3359</v>
      </c>
      <c r="G43" s="52">
        <v>8333</v>
      </c>
      <c r="H43" s="52">
        <v>4331</v>
      </c>
      <c r="I43" s="52">
        <v>4002</v>
      </c>
      <c r="J43" s="52">
        <v>84725</v>
      </c>
      <c r="K43" s="52">
        <v>166764415</v>
      </c>
      <c r="L43" s="52">
        <v>12</v>
      </c>
      <c r="M43" s="52">
        <v>7</v>
      </c>
      <c r="N43" s="52">
        <v>5</v>
      </c>
      <c r="O43" s="52">
        <v>77</v>
      </c>
      <c r="P43" s="52">
        <v>39</v>
      </c>
      <c r="Q43" s="52">
        <v>38</v>
      </c>
      <c r="R43" s="52">
        <v>93</v>
      </c>
      <c r="S43" s="52">
        <v>3171123</v>
      </c>
      <c r="T43" s="52">
        <v>0</v>
      </c>
      <c r="U43" s="52">
        <v>0</v>
      </c>
      <c r="V43" s="52">
        <v>0</v>
      </c>
      <c r="W43" s="52">
        <v>0</v>
      </c>
      <c r="X43" s="52">
        <v>0</v>
      </c>
      <c r="Y43" s="52">
        <v>0</v>
      </c>
      <c r="Z43" s="52">
        <v>0</v>
      </c>
      <c r="AA43" s="52">
        <v>0</v>
      </c>
      <c r="AB43" s="52">
        <v>117</v>
      </c>
      <c r="AC43" s="52">
        <v>61</v>
      </c>
      <c r="AD43" s="52">
        <v>56</v>
      </c>
      <c r="AE43" s="52">
        <v>328</v>
      </c>
      <c r="AF43" s="52">
        <v>168</v>
      </c>
      <c r="AG43" s="52">
        <v>160</v>
      </c>
      <c r="AH43" s="52">
        <v>1935</v>
      </c>
      <c r="AI43" s="52">
        <v>5531282</v>
      </c>
    </row>
    <row r="44" spans="1:35" ht="14.25" customHeight="1">
      <c r="A44" s="151"/>
      <c r="B44" s="79" t="s">
        <v>304</v>
      </c>
      <c r="C44" s="80" t="s">
        <v>305</v>
      </c>
      <c r="D44" s="52">
        <v>193</v>
      </c>
      <c r="E44" s="52">
        <v>83</v>
      </c>
      <c r="F44" s="52">
        <v>110</v>
      </c>
      <c r="G44" s="52">
        <v>223</v>
      </c>
      <c r="H44" s="52">
        <v>93</v>
      </c>
      <c r="I44" s="52">
        <v>130</v>
      </c>
      <c r="J44" s="52">
        <v>2240</v>
      </c>
      <c r="K44" s="52">
        <v>4382994</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4</v>
      </c>
      <c r="AC44" s="52">
        <v>1</v>
      </c>
      <c r="AD44" s="52">
        <v>3</v>
      </c>
      <c r="AE44" s="52">
        <v>17</v>
      </c>
      <c r="AF44" s="52">
        <v>9</v>
      </c>
      <c r="AG44" s="52">
        <v>8</v>
      </c>
      <c r="AH44" s="52">
        <v>59</v>
      </c>
      <c r="AI44" s="52">
        <v>163734</v>
      </c>
    </row>
    <row r="45" spans="1:35" ht="14.25" customHeight="1">
      <c r="A45" s="99" t="s">
        <v>422</v>
      </c>
      <c r="B45" s="75" t="s">
        <v>296</v>
      </c>
      <c r="C45" s="76" t="s">
        <v>298</v>
      </c>
      <c r="D45" s="70">
        <v>1314</v>
      </c>
      <c r="E45" s="70">
        <v>670</v>
      </c>
      <c r="F45" s="70">
        <v>644</v>
      </c>
      <c r="G45" s="70">
        <v>1352</v>
      </c>
      <c r="H45" s="70">
        <v>688</v>
      </c>
      <c r="I45" s="70">
        <v>664</v>
      </c>
      <c r="J45" s="70">
        <v>15188</v>
      </c>
      <c r="K45" s="70">
        <v>29906110</v>
      </c>
      <c r="L45" s="70">
        <v>0</v>
      </c>
      <c r="M45" s="70">
        <v>0</v>
      </c>
      <c r="N45" s="70">
        <v>0</v>
      </c>
      <c r="O45" s="70">
        <v>17</v>
      </c>
      <c r="P45" s="70">
        <v>6</v>
      </c>
      <c r="Q45" s="70">
        <v>11</v>
      </c>
      <c r="R45" s="70">
        <v>26</v>
      </c>
      <c r="S45" s="70">
        <v>693058</v>
      </c>
      <c r="T45" s="70">
        <v>0</v>
      </c>
      <c r="U45" s="70">
        <v>0</v>
      </c>
      <c r="V45" s="70">
        <v>0</v>
      </c>
      <c r="W45" s="70">
        <v>0</v>
      </c>
      <c r="X45" s="70">
        <v>0</v>
      </c>
      <c r="Y45" s="70">
        <v>0</v>
      </c>
      <c r="Z45" s="70">
        <v>0</v>
      </c>
      <c r="AA45" s="70">
        <v>0</v>
      </c>
      <c r="AB45" s="70">
        <v>2</v>
      </c>
      <c r="AC45" s="70">
        <v>1</v>
      </c>
      <c r="AD45" s="70">
        <v>1</v>
      </c>
      <c r="AE45" s="70">
        <v>7</v>
      </c>
      <c r="AF45" s="70">
        <v>5</v>
      </c>
      <c r="AG45" s="70">
        <v>2</v>
      </c>
      <c r="AH45" s="70">
        <v>36</v>
      </c>
      <c r="AI45" s="70">
        <v>106750</v>
      </c>
    </row>
    <row r="46" spans="1:35" ht="14.25" customHeight="1">
      <c r="A46" s="150" t="s">
        <v>213</v>
      </c>
      <c r="B46" s="77" t="s">
        <v>300</v>
      </c>
      <c r="C46" s="78" t="s">
        <v>302</v>
      </c>
      <c r="D46" s="52">
        <v>1169</v>
      </c>
      <c r="E46" s="52">
        <v>601</v>
      </c>
      <c r="F46" s="52">
        <v>568</v>
      </c>
      <c r="G46" s="52">
        <v>1198</v>
      </c>
      <c r="H46" s="52">
        <v>615</v>
      </c>
      <c r="I46" s="52">
        <v>583</v>
      </c>
      <c r="J46" s="52">
        <v>13586</v>
      </c>
      <c r="K46" s="52">
        <v>26751772</v>
      </c>
      <c r="L46" s="52">
        <v>0</v>
      </c>
      <c r="M46" s="52">
        <v>0</v>
      </c>
      <c r="N46" s="52">
        <v>0</v>
      </c>
      <c r="O46" s="52">
        <v>17</v>
      </c>
      <c r="P46" s="52">
        <v>6</v>
      </c>
      <c r="Q46" s="52">
        <v>11</v>
      </c>
      <c r="R46" s="52">
        <v>26</v>
      </c>
      <c r="S46" s="52">
        <v>693058</v>
      </c>
      <c r="T46" s="52">
        <v>0</v>
      </c>
      <c r="U46" s="52">
        <v>0</v>
      </c>
      <c r="V46" s="52">
        <v>0</v>
      </c>
      <c r="W46" s="52">
        <v>0</v>
      </c>
      <c r="X46" s="52">
        <v>0</v>
      </c>
      <c r="Y46" s="52">
        <v>0</v>
      </c>
      <c r="Z46" s="52">
        <v>0</v>
      </c>
      <c r="AA46" s="52">
        <v>0</v>
      </c>
      <c r="AB46" s="52">
        <v>2</v>
      </c>
      <c r="AC46" s="52">
        <v>1</v>
      </c>
      <c r="AD46" s="52">
        <v>1</v>
      </c>
      <c r="AE46" s="52">
        <v>5</v>
      </c>
      <c r="AF46" s="52">
        <v>3</v>
      </c>
      <c r="AG46" s="52">
        <v>2</v>
      </c>
      <c r="AH46" s="52">
        <v>30</v>
      </c>
      <c r="AI46" s="52">
        <v>88750</v>
      </c>
    </row>
    <row r="47" spans="1:35" ht="14.25" customHeight="1">
      <c r="A47" s="151"/>
      <c r="B47" s="79" t="s">
        <v>304</v>
      </c>
      <c r="C47" s="80" t="s">
        <v>305</v>
      </c>
      <c r="D47" s="52">
        <v>145</v>
      </c>
      <c r="E47" s="52">
        <v>69</v>
      </c>
      <c r="F47" s="52">
        <v>76</v>
      </c>
      <c r="G47" s="52">
        <v>154</v>
      </c>
      <c r="H47" s="52">
        <v>73</v>
      </c>
      <c r="I47" s="52">
        <v>81</v>
      </c>
      <c r="J47" s="52">
        <v>1602</v>
      </c>
      <c r="K47" s="52">
        <v>3154338</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2</v>
      </c>
      <c r="AF47" s="52">
        <v>2</v>
      </c>
      <c r="AG47" s="52">
        <v>0</v>
      </c>
      <c r="AH47" s="52">
        <v>6</v>
      </c>
      <c r="AI47" s="52">
        <v>18000</v>
      </c>
    </row>
    <row r="48" spans="1:35" ht="14.25" customHeight="1">
      <c r="A48" s="99" t="s">
        <v>423</v>
      </c>
      <c r="B48" s="75" t="s">
        <v>296</v>
      </c>
      <c r="C48" s="76" t="s">
        <v>298</v>
      </c>
      <c r="D48" s="70">
        <v>3336</v>
      </c>
      <c r="E48" s="70">
        <v>1708</v>
      </c>
      <c r="F48" s="70">
        <v>1628</v>
      </c>
      <c r="G48" s="70">
        <v>3778</v>
      </c>
      <c r="H48" s="70">
        <v>1940</v>
      </c>
      <c r="I48" s="70">
        <v>1838</v>
      </c>
      <c r="J48" s="70">
        <v>38510</v>
      </c>
      <c r="K48" s="70">
        <v>75826190</v>
      </c>
      <c r="L48" s="70">
        <v>321</v>
      </c>
      <c r="M48" s="70">
        <v>154</v>
      </c>
      <c r="N48" s="70">
        <v>167</v>
      </c>
      <c r="O48" s="70">
        <v>430</v>
      </c>
      <c r="P48" s="70">
        <v>218</v>
      </c>
      <c r="Q48" s="70">
        <v>212</v>
      </c>
      <c r="R48" s="70">
        <v>430</v>
      </c>
      <c r="S48" s="70">
        <v>6674552</v>
      </c>
      <c r="T48" s="70">
        <v>0</v>
      </c>
      <c r="U48" s="70">
        <v>0</v>
      </c>
      <c r="V48" s="70">
        <v>0</v>
      </c>
      <c r="W48" s="70">
        <v>0</v>
      </c>
      <c r="X48" s="70">
        <v>0</v>
      </c>
      <c r="Y48" s="70">
        <v>0</v>
      </c>
      <c r="Z48" s="70">
        <v>0</v>
      </c>
      <c r="AA48" s="70">
        <v>0</v>
      </c>
      <c r="AB48" s="70">
        <v>48</v>
      </c>
      <c r="AC48" s="70">
        <v>26</v>
      </c>
      <c r="AD48" s="70">
        <v>22</v>
      </c>
      <c r="AE48" s="70">
        <v>284</v>
      </c>
      <c r="AF48" s="70">
        <v>151</v>
      </c>
      <c r="AG48" s="70">
        <v>133</v>
      </c>
      <c r="AH48" s="70">
        <v>1271</v>
      </c>
      <c r="AI48" s="70">
        <v>3813000</v>
      </c>
    </row>
    <row r="49" spans="1:35" ht="14.25" customHeight="1">
      <c r="A49" s="150" t="s">
        <v>214</v>
      </c>
      <c r="B49" s="77" t="s">
        <v>300</v>
      </c>
      <c r="C49" s="78" t="s">
        <v>302</v>
      </c>
      <c r="D49" s="52">
        <v>3285</v>
      </c>
      <c r="E49" s="52">
        <v>1683</v>
      </c>
      <c r="F49" s="52">
        <v>1602</v>
      </c>
      <c r="G49" s="52">
        <v>3723</v>
      </c>
      <c r="H49" s="52">
        <v>1913</v>
      </c>
      <c r="I49" s="52">
        <v>1810</v>
      </c>
      <c r="J49" s="52">
        <v>37929</v>
      </c>
      <c r="K49" s="52">
        <v>74682201</v>
      </c>
      <c r="L49" s="52">
        <v>321</v>
      </c>
      <c r="M49" s="52">
        <v>154</v>
      </c>
      <c r="N49" s="52">
        <v>167</v>
      </c>
      <c r="O49" s="52">
        <v>430</v>
      </c>
      <c r="P49" s="52">
        <v>218</v>
      </c>
      <c r="Q49" s="52">
        <v>212</v>
      </c>
      <c r="R49" s="52">
        <v>430</v>
      </c>
      <c r="S49" s="52">
        <v>6674552</v>
      </c>
      <c r="T49" s="52">
        <v>0</v>
      </c>
      <c r="U49" s="52">
        <v>0</v>
      </c>
      <c r="V49" s="52">
        <v>0</v>
      </c>
      <c r="W49" s="52">
        <v>0</v>
      </c>
      <c r="X49" s="52">
        <v>0</v>
      </c>
      <c r="Y49" s="52">
        <v>0</v>
      </c>
      <c r="Z49" s="52">
        <v>0</v>
      </c>
      <c r="AA49" s="52">
        <v>0</v>
      </c>
      <c r="AB49" s="52">
        <v>46</v>
      </c>
      <c r="AC49" s="52">
        <v>26</v>
      </c>
      <c r="AD49" s="52">
        <v>20</v>
      </c>
      <c r="AE49" s="52">
        <v>282</v>
      </c>
      <c r="AF49" s="52">
        <v>151</v>
      </c>
      <c r="AG49" s="52">
        <v>131</v>
      </c>
      <c r="AH49" s="52">
        <v>1265</v>
      </c>
      <c r="AI49" s="52">
        <v>3795000</v>
      </c>
    </row>
    <row r="50" spans="1:35" ht="14.25" customHeight="1">
      <c r="A50" s="151"/>
      <c r="B50" s="79" t="s">
        <v>304</v>
      </c>
      <c r="C50" s="80" t="s">
        <v>305</v>
      </c>
      <c r="D50" s="52">
        <v>51</v>
      </c>
      <c r="E50" s="52">
        <v>25</v>
      </c>
      <c r="F50" s="52">
        <v>26</v>
      </c>
      <c r="G50" s="52">
        <v>55</v>
      </c>
      <c r="H50" s="52">
        <v>27</v>
      </c>
      <c r="I50" s="52">
        <v>28</v>
      </c>
      <c r="J50" s="52">
        <v>581</v>
      </c>
      <c r="K50" s="52">
        <v>1143989</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2</v>
      </c>
      <c r="AC50" s="52">
        <v>0</v>
      </c>
      <c r="AD50" s="52">
        <v>2</v>
      </c>
      <c r="AE50" s="52">
        <v>2</v>
      </c>
      <c r="AF50" s="52">
        <v>0</v>
      </c>
      <c r="AG50" s="52">
        <v>2</v>
      </c>
      <c r="AH50" s="52">
        <v>6</v>
      </c>
      <c r="AI50" s="52">
        <v>18000</v>
      </c>
    </row>
    <row r="51" spans="1:35" ht="14.25" customHeight="1">
      <c r="A51" s="99" t="s">
        <v>424</v>
      </c>
      <c r="B51" s="75" t="s">
        <v>296</v>
      </c>
      <c r="C51" s="76" t="s">
        <v>298</v>
      </c>
      <c r="D51" s="70">
        <v>3563</v>
      </c>
      <c r="E51" s="70">
        <v>1796</v>
      </c>
      <c r="F51" s="70">
        <v>1767</v>
      </c>
      <c r="G51" s="70">
        <v>4044</v>
      </c>
      <c r="H51" s="70">
        <v>2012</v>
      </c>
      <c r="I51" s="70">
        <v>2032</v>
      </c>
      <c r="J51" s="70">
        <v>41689</v>
      </c>
      <c r="K51" s="70">
        <v>82081703</v>
      </c>
      <c r="L51" s="70">
        <v>19</v>
      </c>
      <c r="M51" s="70">
        <v>8</v>
      </c>
      <c r="N51" s="70">
        <v>11</v>
      </c>
      <c r="O51" s="70">
        <v>23</v>
      </c>
      <c r="P51" s="70">
        <v>9</v>
      </c>
      <c r="Q51" s="70">
        <v>14</v>
      </c>
      <c r="R51" s="70">
        <v>25</v>
      </c>
      <c r="S51" s="70">
        <v>360089</v>
      </c>
      <c r="T51" s="70">
        <v>2</v>
      </c>
      <c r="U51" s="70">
        <v>0</v>
      </c>
      <c r="V51" s="70">
        <v>2</v>
      </c>
      <c r="W51" s="70">
        <v>2</v>
      </c>
      <c r="X51" s="70">
        <v>0</v>
      </c>
      <c r="Y51" s="70">
        <v>2</v>
      </c>
      <c r="Z51" s="70">
        <v>23</v>
      </c>
      <c r="AA51" s="70">
        <v>205500</v>
      </c>
      <c r="AB51" s="70">
        <v>54</v>
      </c>
      <c r="AC51" s="70">
        <v>31</v>
      </c>
      <c r="AD51" s="70">
        <v>23</v>
      </c>
      <c r="AE51" s="70">
        <v>146</v>
      </c>
      <c r="AF51" s="70">
        <v>87</v>
      </c>
      <c r="AG51" s="70">
        <v>59</v>
      </c>
      <c r="AH51" s="70">
        <v>571</v>
      </c>
      <c r="AI51" s="70">
        <v>1713000</v>
      </c>
    </row>
    <row r="52" spans="1:35" ht="14.25" customHeight="1">
      <c r="A52" s="150" t="s">
        <v>215</v>
      </c>
      <c r="B52" s="77" t="s">
        <v>300</v>
      </c>
      <c r="C52" s="78" t="s">
        <v>302</v>
      </c>
      <c r="D52" s="52">
        <v>3485</v>
      </c>
      <c r="E52" s="52">
        <v>1758</v>
      </c>
      <c r="F52" s="52">
        <v>1727</v>
      </c>
      <c r="G52" s="52">
        <v>3953</v>
      </c>
      <c r="H52" s="52">
        <v>1969</v>
      </c>
      <c r="I52" s="52">
        <v>1984</v>
      </c>
      <c r="J52" s="52">
        <v>40782</v>
      </c>
      <c r="K52" s="52">
        <v>80295820</v>
      </c>
      <c r="L52" s="52">
        <v>17</v>
      </c>
      <c r="M52" s="52">
        <v>6</v>
      </c>
      <c r="N52" s="52">
        <v>11</v>
      </c>
      <c r="O52" s="52">
        <v>19</v>
      </c>
      <c r="P52" s="52">
        <v>6</v>
      </c>
      <c r="Q52" s="52">
        <v>13</v>
      </c>
      <c r="R52" s="52">
        <v>21</v>
      </c>
      <c r="S52" s="52">
        <v>338038</v>
      </c>
      <c r="T52" s="52">
        <v>2</v>
      </c>
      <c r="U52" s="52">
        <v>0</v>
      </c>
      <c r="V52" s="52">
        <v>2</v>
      </c>
      <c r="W52" s="52">
        <v>2</v>
      </c>
      <c r="X52" s="52">
        <v>0</v>
      </c>
      <c r="Y52" s="52">
        <v>2</v>
      </c>
      <c r="Z52" s="52">
        <v>23</v>
      </c>
      <c r="AA52" s="52">
        <v>205500</v>
      </c>
      <c r="AB52" s="52">
        <v>54</v>
      </c>
      <c r="AC52" s="52">
        <v>31</v>
      </c>
      <c r="AD52" s="52">
        <v>23</v>
      </c>
      <c r="AE52" s="52">
        <v>140</v>
      </c>
      <c r="AF52" s="52">
        <v>82</v>
      </c>
      <c r="AG52" s="52">
        <v>58</v>
      </c>
      <c r="AH52" s="52">
        <v>534</v>
      </c>
      <c r="AI52" s="52">
        <v>1602000</v>
      </c>
    </row>
    <row r="53" spans="1:35" ht="14.25" customHeight="1">
      <c r="A53" s="151"/>
      <c r="B53" s="79" t="s">
        <v>304</v>
      </c>
      <c r="C53" s="80" t="s">
        <v>305</v>
      </c>
      <c r="D53" s="52">
        <v>78</v>
      </c>
      <c r="E53" s="52">
        <v>38</v>
      </c>
      <c r="F53" s="52">
        <v>40</v>
      </c>
      <c r="G53" s="52">
        <v>91</v>
      </c>
      <c r="H53" s="52">
        <v>43</v>
      </c>
      <c r="I53" s="52">
        <v>48</v>
      </c>
      <c r="J53" s="52">
        <v>907</v>
      </c>
      <c r="K53" s="52">
        <v>1785883</v>
      </c>
      <c r="L53" s="52">
        <v>2</v>
      </c>
      <c r="M53" s="52">
        <v>2</v>
      </c>
      <c r="N53" s="52">
        <v>0</v>
      </c>
      <c r="O53" s="52">
        <v>4</v>
      </c>
      <c r="P53" s="52">
        <v>3</v>
      </c>
      <c r="Q53" s="52">
        <v>1</v>
      </c>
      <c r="R53" s="52">
        <v>4</v>
      </c>
      <c r="S53" s="52">
        <v>22051</v>
      </c>
      <c r="T53" s="52">
        <v>0</v>
      </c>
      <c r="U53" s="52">
        <v>0</v>
      </c>
      <c r="V53" s="52">
        <v>0</v>
      </c>
      <c r="W53" s="52">
        <v>0</v>
      </c>
      <c r="X53" s="52">
        <v>0</v>
      </c>
      <c r="Y53" s="52">
        <v>0</v>
      </c>
      <c r="Z53" s="52">
        <v>0</v>
      </c>
      <c r="AA53" s="52">
        <v>0</v>
      </c>
      <c r="AB53" s="52">
        <v>0</v>
      </c>
      <c r="AC53" s="52">
        <v>0</v>
      </c>
      <c r="AD53" s="52">
        <v>0</v>
      </c>
      <c r="AE53" s="52">
        <v>6</v>
      </c>
      <c r="AF53" s="52">
        <v>5</v>
      </c>
      <c r="AG53" s="52">
        <v>1</v>
      </c>
      <c r="AH53" s="52">
        <v>37</v>
      </c>
      <c r="AI53" s="52">
        <v>111000</v>
      </c>
    </row>
    <row r="54" spans="1:35" ht="14.25" customHeight="1">
      <c r="A54" s="99" t="s">
        <v>425</v>
      </c>
      <c r="B54" s="75" t="s">
        <v>296</v>
      </c>
      <c r="C54" s="76" t="s">
        <v>298</v>
      </c>
      <c r="D54" s="70">
        <v>4238</v>
      </c>
      <c r="E54" s="70">
        <v>2154</v>
      </c>
      <c r="F54" s="70">
        <v>2084</v>
      </c>
      <c r="G54" s="70">
        <v>4975</v>
      </c>
      <c r="H54" s="70">
        <v>2541</v>
      </c>
      <c r="I54" s="70">
        <v>2434</v>
      </c>
      <c r="J54" s="70">
        <v>49597</v>
      </c>
      <c r="K54" s="70">
        <v>96841511</v>
      </c>
      <c r="L54" s="70">
        <v>10</v>
      </c>
      <c r="M54" s="70">
        <v>4</v>
      </c>
      <c r="N54" s="70">
        <v>6</v>
      </c>
      <c r="O54" s="70">
        <v>26</v>
      </c>
      <c r="P54" s="70">
        <v>15</v>
      </c>
      <c r="Q54" s="70">
        <v>11</v>
      </c>
      <c r="R54" s="70">
        <v>30</v>
      </c>
      <c r="S54" s="70">
        <v>581817</v>
      </c>
      <c r="T54" s="70">
        <v>8</v>
      </c>
      <c r="U54" s="70">
        <v>7</v>
      </c>
      <c r="V54" s="70">
        <v>1</v>
      </c>
      <c r="W54" s="70">
        <v>14</v>
      </c>
      <c r="X54" s="70">
        <v>10</v>
      </c>
      <c r="Y54" s="70">
        <v>4</v>
      </c>
      <c r="Z54" s="70">
        <v>16</v>
      </c>
      <c r="AA54" s="70">
        <v>12900</v>
      </c>
      <c r="AB54" s="70">
        <v>8</v>
      </c>
      <c r="AC54" s="70">
        <v>4</v>
      </c>
      <c r="AD54" s="70">
        <v>4</v>
      </c>
      <c r="AE54" s="70">
        <v>53</v>
      </c>
      <c r="AF54" s="70">
        <v>24</v>
      </c>
      <c r="AG54" s="70">
        <v>29</v>
      </c>
      <c r="AH54" s="70">
        <v>159</v>
      </c>
      <c r="AI54" s="70">
        <v>477000</v>
      </c>
    </row>
    <row r="55" spans="1:35" ht="14.25" customHeight="1">
      <c r="A55" s="150" t="s">
        <v>216</v>
      </c>
      <c r="B55" s="77" t="s">
        <v>300</v>
      </c>
      <c r="C55" s="78" t="s">
        <v>302</v>
      </c>
      <c r="D55" s="52">
        <v>3526</v>
      </c>
      <c r="E55" s="52">
        <v>1771</v>
      </c>
      <c r="F55" s="52">
        <v>1755</v>
      </c>
      <c r="G55" s="52">
        <v>4179</v>
      </c>
      <c r="H55" s="52">
        <v>2110</v>
      </c>
      <c r="I55" s="52">
        <v>2069</v>
      </c>
      <c r="J55" s="52">
        <v>41362</v>
      </c>
      <c r="K55" s="52">
        <v>80869758</v>
      </c>
      <c r="L55" s="52">
        <v>10</v>
      </c>
      <c r="M55" s="52">
        <v>4</v>
      </c>
      <c r="N55" s="52">
        <v>6</v>
      </c>
      <c r="O55" s="52">
        <v>26</v>
      </c>
      <c r="P55" s="52">
        <v>15</v>
      </c>
      <c r="Q55" s="52">
        <v>11</v>
      </c>
      <c r="R55" s="52">
        <v>30</v>
      </c>
      <c r="S55" s="52">
        <v>581817</v>
      </c>
      <c r="T55" s="52">
        <v>8</v>
      </c>
      <c r="U55" s="52">
        <v>7</v>
      </c>
      <c r="V55" s="52">
        <v>1</v>
      </c>
      <c r="W55" s="52">
        <v>14</v>
      </c>
      <c r="X55" s="52">
        <v>10</v>
      </c>
      <c r="Y55" s="52">
        <v>4</v>
      </c>
      <c r="Z55" s="52">
        <v>16</v>
      </c>
      <c r="AA55" s="52">
        <v>12900</v>
      </c>
      <c r="AB55" s="52">
        <v>8</v>
      </c>
      <c r="AC55" s="52">
        <v>4</v>
      </c>
      <c r="AD55" s="52">
        <v>4</v>
      </c>
      <c r="AE55" s="52">
        <v>46</v>
      </c>
      <c r="AF55" s="52">
        <v>19</v>
      </c>
      <c r="AG55" s="52">
        <v>27</v>
      </c>
      <c r="AH55" s="52">
        <v>138</v>
      </c>
      <c r="AI55" s="52">
        <v>414000</v>
      </c>
    </row>
    <row r="56" spans="1:35" ht="14.25" customHeight="1">
      <c r="A56" s="151"/>
      <c r="B56" s="79" t="s">
        <v>304</v>
      </c>
      <c r="C56" s="80" t="s">
        <v>305</v>
      </c>
      <c r="D56" s="52">
        <v>712</v>
      </c>
      <c r="E56" s="52">
        <v>383</v>
      </c>
      <c r="F56" s="52">
        <v>329</v>
      </c>
      <c r="G56" s="52">
        <v>796</v>
      </c>
      <c r="H56" s="52">
        <v>431</v>
      </c>
      <c r="I56" s="52">
        <v>365</v>
      </c>
      <c r="J56" s="52">
        <v>8235</v>
      </c>
      <c r="K56" s="52">
        <v>15971753</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0</v>
      </c>
      <c r="AC56" s="52">
        <v>0</v>
      </c>
      <c r="AD56" s="52">
        <v>0</v>
      </c>
      <c r="AE56" s="52">
        <v>7</v>
      </c>
      <c r="AF56" s="52">
        <v>5</v>
      </c>
      <c r="AG56" s="52">
        <v>2</v>
      </c>
      <c r="AH56" s="52">
        <v>21</v>
      </c>
      <c r="AI56" s="52">
        <v>63000</v>
      </c>
    </row>
    <row r="57" spans="1:35" ht="14.25" customHeight="1">
      <c r="A57" s="99" t="s">
        <v>426</v>
      </c>
      <c r="B57" s="75" t="s">
        <v>296</v>
      </c>
      <c r="C57" s="76" t="s">
        <v>298</v>
      </c>
      <c r="D57" s="70">
        <v>2131</v>
      </c>
      <c r="E57" s="70">
        <v>1112</v>
      </c>
      <c r="F57" s="70">
        <v>1019</v>
      </c>
      <c r="G57" s="70">
        <v>2441</v>
      </c>
      <c r="H57" s="70">
        <v>1270</v>
      </c>
      <c r="I57" s="70">
        <v>1171</v>
      </c>
      <c r="J57" s="70">
        <v>24356</v>
      </c>
      <c r="K57" s="70">
        <v>52990357</v>
      </c>
      <c r="L57" s="70">
        <v>13</v>
      </c>
      <c r="M57" s="70">
        <v>6</v>
      </c>
      <c r="N57" s="70">
        <v>7</v>
      </c>
      <c r="O57" s="70">
        <v>33</v>
      </c>
      <c r="P57" s="70">
        <v>20</v>
      </c>
      <c r="Q57" s="70">
        <v>13</v>
      </c>
      <c r="R57" s="70">
        <v>43</v>
      </c>
      <c r="S57" s="70">
        <v>1027410</v>
      </c>
      <c r="T57" s="70">
        <v>0</v>
      </c>
      <c r="U57" s="70">
        <v>0</v>
      </c>
      <c r="V57" s="70">
        <v>0</v>
      </c>
      <c r="W57" s="70">
        <v>0</v>
      </c>
      <c r="X57" s="70">
        <v>0</v>
      </c>
      <c r="Y57" s="70">
        <v>0</v>
      </c>
      <c r="Z57" s="70">
        <v>0</v>
      </c>
      <c r="AA57" s="70">
        <v>0</v>
      </c>
      <c r="AB57" s="70">
        <v>80</v>
      </c>
      <c r="AC57" s="70">
        <v>36</v>
      </c>
      <c r="AD57" s="70">
        <v>44</v>
      </c>
      <c r="AE57" s="70">
        <v>201</v>
      </c>
      <c r="AF57" s="70">
        <v>94</v>
      </c>
      <c r="AG57" s="70">
        <v>107</v>
      </c>
      <c r="AH57" s="70">
        <v>1047</v>
      </c>
      <c r="AI57" s="70">
        <v>3141000</v>
      </c>
    </row>
    <row r="58" spans="1:35" ht="14.25" customHeight="1">
      <c r="A58" s="150" t="s">
        <v>217</v>
      </c>
      <c r="B58" s="77" t="s">
        <v>300</v>
      </c>
      <c r="C58" s="78" t="s">
        <v>302</v>
      </c>
      <c r="D58" s="52">
        <v>809</v>
      </c>
      <c r="E58" s="52">
        <v>407</v>
      </c>
      <c r="F58" s="52">
        <v>402</v>
      </c>
      <c r="G58" s="52">
        <v>938</v>
      </c>
      <c r="H58" s="52">
        <v>466</v>
      </c>
      <c r="I58" s="52">
        <v>472</v>
      </c>
      <c r="J58" s="52">
        <v>9392</v>
      </c>
      <c r="K58" s="52">
        <v>20442030</v>
      </c>
      <c r="L58" s="52">
        <v>5</v>
      </c>
      <c r="M58" s="52">
        <v>4</v>
      </c>
      <c r="N58" s="52">
        <v>1</v>
      </c>
      <c r="O58" s="52">
        <v>15</v>
      </c>
      <c r="P58" s="52">
        <v>13</v>
      </c>
      <c r="Q58" s="52">
        <v>2</v>
      </c>
      <c r="R58" s="52">
        <v>19</v>
      </c>
      <c r="S58" s="52">
        <v>461600</v>
      </c>
      <c r="T58" s="52">
        <v>0</v>
      </c>
      <c r="U58" s="52">
        <v>0</v>
      </c>
      <c r="V58" s="52">
        <v>0</v>
      </c>
      <c r="W58" s="52">
        <v>0</v>
      </c>
      <c r="X58" s="52">
        <v>0</v>
      </c>
      <c r="Y58" s="52">
        <v>0</v>
      </c>
      <c r="Z58" s="52">
        <v>0</v>
      </c>
      <c r="AA58" s="52">
        <v>0</v>
      </c>
      <c r="AB58" s="52">
        <v>19</v>
      </c>
      <c r="AC58" s="52">
        <v>12</v>
      </c>
      <c r="AD58" s="52">
        <v>7</v>
      </c>
      <c r="AE58" s="52">
        <v>62</v>
      </c>
      <c r="AF58" s="52">
        <v>38</v>
      </c>
      <c r="AG58" s="52">
        <v>24</v>
      </c>
      <c r="AH58" s="52">
        <v>323</v>
      </c>
      <c r="AI58" s="52">
        <v>969000</v>
      </c>
    </row>
    <row r="59" spans="1:35" ht="14.25" customHeight="1">
      <c r="A59" s="151"/>
      <c r="B59" s="79" t="s">
        <v>304</v>
      </c>
      <c r="C59" s="80" t="s">
        <v>305</v>
      </c>
      <c r="D59" s="52">
        <v>1322</v>
      </c>
      <c r="E59" s="52">
        <v>705</v>
      </c>
      <c r="F59" s="52">
        <v>617</v>
      </c>
      <c r="G59" s="52">
        <v>1503</v>
      </c>
      <c r="H59" s="52">
        <v>804</v>
      </c>
      <c r="I59" s="52">
        <v>699</v>
      </c>
      <c r="J59" s="52">
        <v>14964</v>
      </c>
      <c r="K59" s="52">
        <v>32548327</v>
      </c>
      <c r="L59" s="52">
        <v>8</v>
      </c>
      <c r="M59" s="52">
        <v>2</v>
      </c>
      <c r="N59" s="52">
        <v>6</v>
      </c>
      <c r="O59" s="52">
        <v>18</v>
      </c>
      <c r="P59" s="52">
        <v>7</v>
      </c>
      <c r="Q59" s="52">
        <v>11</v>
      </c>
      <c r="R59" s="52">
        <v>24</v>
      </c>
      <c r="S59" s="52">
        <v>565810</v>
      </c>
      <c r="T59" s="52">
        <v>0</v>
      </c>
      <c r="U59" s="52">
        <v>0</v>
      </c>
      <c r="V59" s="52">
        <v>0</v>
      </c>
      <c r="W59" s="52">
        <v>0</v>
      </c>
      <c r="X59" s="52">
        <v>0</v>
      </c>
      <c r="Y59" s="52">
        <v>0</v>
      </c>
      <c r="Z59" s="52">
        <v>0</v>
      </c>
      <c r="AA59" s="52">
        <v>0</v>
      </c>
      <c r="AB59" s="52">
        <v>61</v>
      </c>
      <c r="AC59" s="52">
        <v>24</v>
      </c>
      <c r="AD59" s="52">
        <v>37</v>
      </c>
      <c r="AE59" s="52">
        <v>139</v>
      </c>
      <c r="AF59" s="52">
        <v>56</v>
      </c>
      <c r="AG59" s="52">
        <v>83</v>
      </c>
      <c r="AH59" s="52">
        <v>724</v>
      </c>
      <c r="AI59" s="52">
        <v>2172000</v>
      </c>
    </row>
    <row r="60" spans="1:35" ht="14.25" customHeight="1">
      <c r="A60" s="99" t="s">
        <v>427</v>
      </c>
      <c r="B60" s="75" t="s">
        <v>296</v>
      </c>
      <c r="C60" s="76" t="s">
        <v>298</v>
      </c>
      <c r="D60" s="70">
        <v>2978</v>
      </c>
      <c r="E60" s="70">
        <v>1543</v>
      </c>
      <c r="F60" s="70">
        <v>1435</v>
      </c>
      <c r="G60" s="70">
        <v>3247</v>
      </c>
      <c r="H60" s="70">
        <v>1706</v>
      </c>
      <c r="I60" s="70">
        <v>1541</v>
      </c>
      <c r="J60" s="70">
        <v>34154</v>
      </c>
      <c r="K60" s="70">
        <v>74323258</v>
      </c>
      <c r="L60" s="70">
        <v>6</v>
      </c>
      <c r="M60" s="70">
        <v>4</v>
      </c>
      <c r="N60" s="70">
        <v>2</v>
      </c>
      <c r="O60" s="70">
        <v>41</v>
      </c>
      <c r="P60" s="70">
        <v>30</v>
      </c>
      <c r="Q60" s="70">
        <v>11</v>
      </c>
      <c r="R60" s="70">
        <v>42</v>
      </c>
      <c r="S60" s="70">
        <v>496325</v>
      </c>
      <c r="T60" s="70">
        <v>4</v>
      </c>
      <c r="U60" s="70">
        <v>2</v>
      </c>
      <c r="V60" s="70">
        <v>2</v>
      </c>
      <c r="W60" s="70">
        <v>9</v>
      </c>
      <c r="X60" s="70">
        <v>5</v>
      </c>
      <c r="Y60" s="70">
        <v>4</v>
      </c>
      <c r="Z60" s="70">
        <v>40</v>
      </c>
      <c r="AA60" s="70">
        <v>230500</v>
      </c>
      <c r="AB60" s="70">
        <v>69</v>
      </c>
      <c r="AC60" s="70">
        <v>32</v>
      </c>
      <c r="AD60" s="70">
        <v>37</v>
      </c>
      <c r="AE60" s="70">
        <v>1398</v>
      </c>
      <c r="AF60" s="70">
        <v>672</v>
      </c>
      <c r="AG60" s="70">
        <v>726</v>
      </c>
      <c r="AH60" s="70">
        <v>1707</v>
      </c>
      <c r="AI60" s="70">
        <v>5024994</v>
      </c>
    </row>
    <row r="61" spans="1:35" ht="14.25" customHeight="1">
      <c r="A61" s="150" t="s">
        <v>218</v>
      </c>
      <c r="B61" s="77" t="s">
        <v>300</v>
      </c>
      <c r="C61" s="78" t="s">
        <v>302</v>
      </c>
      <c r="D61" s="52">
        <v>1313</v>
      </c>
      <c r="E61" s="52">
        <v>671</v>
      </c>
      <c r="F61" s="52">
        <v>642</v>
      </c>
      <c r="G61" s="52">
        <v>1424</v>
      </c>
      <c r="H61" s="52">
        <v>735</v>
      </c>
      <c r="I61" s="52">
        <v>689</v>
      </c>
      <c r="J61" s="52">
        <v>15855</v>
      </c>
      <c r="K61" s="52">
        <v>34516335</v>
      </c>
      <c r="L61" s="52">
        <v>1</v>
      </c>
      <c r="M61" s="52">
        <v>0</v>
      </c>
      <c r="N61" s="52">
        <v>1</v>
      </c>
      <c r="O61" s="52">
        <v>24</v>
      </c>
      <c r="P61" s="52">
        <v>17</v>
      </c>
      <c r="Q61" s="52">
        <v>7</v>
      </c>
      <c r="R61" s="52">
        <v>22</v>
      </c>
      <c r="S61" s="52">
        <v>227210</v>
      </c>
      <c r="T61" s="52">
        <v>2</v>
      </c>
      <c r="U61" s="52">
        <v>1</v>
      </c>
      <c r="V61" s="52">
        <v>1</v>
      </c>
      <c r="W61" s="52">
        <v>6</v>
      </c>
      <c r="X61" s="52">
        <v>3</v>
      </c>
      <c r="Y61" s="52">
        <v>3</v>
      </c>
      <c r="Z61" s="52">
        <v>29</v>
      </c>
      <c r="AA61" s="52">
        <v>149000</v>
      </c>
      <c r="AB61" s="52">
        <v>24</v>
      </c>
      <c r="AC61" s="52">
        <v>11</v>
      </c>
      <c r="AD61" s="52">
        <v>13</v>
      </c>
      <c r="AE61" s="52">
        <v>620</v>
      </c>
      <c r="AF61" s="52">
        <v>288</v>
      </c>
      <c r="AG61" s="52">
        <v>332</v>
      </c>
      <c r="AH61" s="52">
        <v>739</v>
      </c>
      <c r="AI61" s="52">
        <v>2209433</v>
      </c>
    </row>
    <row r="62" spans="1:35" ht="14.25" customHeight="1">
      <c r="A62" s="151"/>
      <c r="B62" s="79" t="s">
        <v>304</v>
      </c>
      <c r="C62" s="80" t="s">
        <v>305</v>
      </c>
      <c r="D62" s="52">
        <v>1665</v>
      </c>
      <c r="E62" s="52">
        <v>872</v>
      </c>
      <c r="F62" s="52">
        <v>793</v>
      </c>
      <c r="G62" s="52">
        <v>1823</v>
      </c>
      <c r="H62" s="52">
        <v>971</v>
      </c>
      <c r="I62" s="52">
        <v>852</v>
      </c>
      <c r="J62" s="52">
        <v>18299</v>
      </c>
      <c r="K62" s="52">
        <v>39806923</v>
      </c>
      <c r="L62" s="52">
        <v>5</v>
      </c>
      <c r="M62" s="52">
        <v>4</v>
      </c>
      <c r="N62" s="52">
        <v>1</v>
      </c>
      <c r="O62" s="52">
        <v>17</v>
      </c>
      <c r="P62" s="52">
        <v>13</v>
      </c>
      <c r="Q62" s="52">
        <v>4</v>
      </c>
      <c r="R62" s="52">
        <v>20</v>
      </c>
      <c r="S62" s="52">
        <v>269115</v>
      </c>
      <c r="T62" s="52">
        <v>2</v>
      </c>
      <c r="U62" s="52">
        <v>1</v>
      </c>
      <c r="V62" s="52">
        <v>1</v>
      </c>
      <c r="W62" s="52">
        <v>3</v>
      </c>
      <c r="X62" s="52">
        <v>2</v>
      </c>
      <c r="Y62" s="52">
        <v>1</v>
      </c>
      <c r="Z62" s="52">
        <v>11</v>
      </c>
      <c r="AA62" s="52">
        <v>81500</v>
      </c>
      <c r="AB62" s="52">
        <v>45</v>
      </c>
      <c r="AC62" s="52">
        <v>21</v>
      </c>
      <c r="AD62" s="52">
        <v>24</v>
      </c>
      <c r="AE62" s="52">
        <v>778</v>
      </c>
      <c r="AF62" s="52">
        <v>384</v>
      </c>
      <c r="AG62" s="52">
        <v>394</v>
      </c>
      <c r="AH62" s="52">
        <v>968</v>
      </c>
      <c r="AI62" s="52">
        <v>2815561</v>
      </c>
    </row>
    <row r="63" spans="1:35" ht="14.25" customHeight="1">
      <c r="A63" s="99" t="s">
        <v>428</v>
      </c>
      <c r="B63" s="75" t="s">
        <v>296</v>
      </c>
      <c r="C63" s="76" t="s">
        <v>298</v>
      </c>
      <c r="D63" s="70">
        <v>223</v>
      </c>
      <c r="E63" s="70">
        <v>121</v>
      </c>
      <c r="F63" s="70">
        <v>102</v>
      </c>
      <c r="G63" s="70">
        <v>245</v>
      </c>
      <c r="H63" s="70">
        <v>132</v>
      </c>
      <c r="I63" s="70">
        <v>113</v>
      </c>
      <c r="J63" s="70">
        <v>2596</v>
      </c>
      <c r="K63" s="70">
        <v>5111524</v>
      </c>
      <c r="L63" s="70">
        <v>5</v>
      </c>
      <c r="M63" s="70">
        <v>4</v>
      </c>
      <c r="N63" s="70">
        <v>1</v>
      </c>
      <c r="O63" s="70">
        <v>5</v>
      </c>
      <c r="P63" s="70">
        <v>4</v>
      </c>
      <c r="Q63" s="70">
        <v>1</v>
      </c>
      <c r="R63" s="70">
        <v>8</v>
      </c>
      <c r="S63" s="70">
        <v>47283</v>
      </c>
      <c r="T63" s="70">
        <v>0</v>
      </c>
      <c r="U63" s="70">
        <v>0</v>
      </c>
      <c r="V63" s="70">
        <v>0</v>
      </c>
      <c r="W63" s="70">
        <v>0</v>
      </c>
      <c r="X63" s="70">
        <v>0</v>
      </c>
      <c r="Y63" s="70">
        <v>0</v>
      </c>
      <c r="Z63" s="70">
        <v>0</v>
      </c>
      <c r="AA63" s="70">
        <v>0</v>
      </c>
      <c r="AB63" s="70">
        <v>5</v>
      </c>
      <c r="AC63" s="70">
        <v>3</v>
      </c>
      <c r="AD63" s="70">
        <v>2</v>
      </c>
      <c r="AE63" s="70">
        <v>10</v>
      </c>
      <c r="AF63" s="70">
        <v>6</v>
      </c>
      <c r="AG63" s="70">
        <v>4</v>
      </c>
      <c r="AH63" s="70">
        <v>61</v>
      </c>
      <c r="AI63" s="70">
        <v>183000</v>
      </c>
    </row>
    <row r="64" spans="1:35" ht="14.25" customHeight="1">
      <c r="A64" s="150" t="s">
        <v>219</v>
      </c>
      <c r="B64" s="77" t="s">
        <v>300</v>
      </c>
      <c r="C64" s="78" t="s">
        <v>302</v>
      </c>
      <c r="D64" s="52">
        <v>217</v>
      </c>
      <c r="E64" s="52">
        <v>119</v>
      </c>
      <c r="F64" s="52">
        <v>98</v>
      </c>
      <c r="G64" s="52">
        <v>239</v>
      </c>
      <c r="H64" s="52">
        <v>130</v>
      </c>
      <c r="I64" s="52">
        <v>109</v>
      </c>
      <c r="J64" s="52">
        <v>2524</v>
      </c>
      <c r="K64" s="52">
        <v>4969756</v>
      </c>
      <c r="L64" s="52">
        <v>5</v>
      </c>
      <c r="M64" s="52">
        <v>4</v>
      </c>
      <c r="N64" s="52">
        <v>1</v>
      </c>
      <c r="O64" s="52">
        <v>5</v>
      </c>
      <c r="P64" s="52">
        <v>4</v>
      </c>
      <c r="Q64" s="52">
        <v>1</v>
      </c>
      <c r="R64" s="52">
        <v>8</v>
      </c>
      <c r="S64" s="52">
        <v>47283</v>
      </c>
      <c r="T64" s="52">
        <v>0</v>
      </c>
      <c r="U64" s="52">
        <v>0</v>
      </c>
      <c r="V64" s="52">
        <v>0</v>
      </c>
      <c r="W64" s="52">
        <v>0</v>
      </c>
      <c r="X64" s="52">
        <v>0</v>
      </c>
      <c r="Y64" s="52">
        <v>0</v>
      </c>
      <c r="Z64" s="52">
        <v>0</v>
      </c>
      <c r="AA64" s="52">
        <v>0</v>
      </c>
      <c r="AB64" s="52">
        <v>5</v>
      </c>
      <c r="AC64" s="52">
        <v>3</v>
      </c>
      <c r="AD64" s="52">
        <v>2</v>
      </c>
      <c r="AE64" s="52">
        <v>10</v>
      </c>
      <c r="AF64" s="52">
        <v>6</v>
      </c>
      <c r="AG64" s="52">
        <v>4</v>
      </c>
      <c r="AH64" s="52">
        <v>61</v>
      </c>
      <c r="AI64" s="52">
        <v>183000</v>
      </c>
    </row>
    <row r="65" spans="1:35" ht="14.25" customHeight="1">
      <c r="A65" s="151"/>
      <c r="B65" s="79" t="s">
        <v>304</v>
      </c>
      <c r="C65" s="80" t="s">
        <v>305</v>
      </c>
      <c r="D65" s="52">
        <v>6</v>
      </c>
      <c r="E65" s="52">
        <v>2</v>
      </c>
      <c r="F65" s="52">
        <v>4</v>
      </c>
      <c r="G65" s="52">
        <v>6</v>
      </c>
      <c r="H65" s="52">
        <v>2</v>
      </c>
      <c r="I65" s="52">
        <v>4</v>
      </c>
      <c r="J65" s="52">
        <v>72</v>
      </c>
      <c r="K65" s="52">
        <v>141768</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row>
    <row r="66" spans="1:35" ht="14.25" customHeight="1">
      <c r="A66" s="99" t="s">
        <v>429</v>
      </c>
      <c r="B66" s="75" t="s">
        <v>296</v>
      </c>
      <c r="C66" s="76" t="s">
        <v>298</v>
      </c>
      <c r="D66" s="70">
        <v>1762</v>
      </c>
      <c r="E66" s="70">
        <v>888</v>
      </c>
      <c r="F66" s="70">
        <v>874</v>
      </c>
      <c r="G66" s="70">
        <v>1862</v>
      </c>
      <c r="H66" s="70">
        <v>958</v>
      </c>
      <c r="I66" s="70">
        <v>904</v>
      </c>
      <c r="J66" s="70">
        <v>21090</v>
      </c>
      <c r="K66" s="70">
        <v>41526210</v>
      </c>
      <c r="L66" s="70">
        <v>2</v>
      </c>
      <c r="M66" s="70">
        <v>1</v>
      </c>
      <c r="N66" s="70">
        <v>1</v>
      </c>
      <c r="O66" s="70">
        <v>11</v>
      </c>
      <c r="P66" s="70">
        <v>4</v>
      </c>
      <c r="Q66" s="70">
        <v>7</v>
      </c>
      <c r="R66" s="70">
        <v>8</v>
      </c>
      <c r="S66" s="70">
        <v>104365</v>
      </c>
      <c r="T66" s="70">
        <v>0</v>
      </c>
      <c r="U66" s="70">
        <v>0</v>
      </c>
      <c r="V66" s="70">
        <v>0</v>
      </c>
      <c r="W66" s="70">
        <v>0</v>
      </c>
      <c r="X66" s="70">
        <v>0</v>
      </c>
      <c r="Y66" s="70">
        <v>0</v>
      </c>
      <c r="Z66" s="70">
        <v>0</v>
      </c>
      <c r="AA66" s="70">
        <v>0</v>
      </c>
      <c r="AB66" s="70">
        <v>12</v>
      </c>
      <c r="AC66" s="70">
        <v>8</v>
      </c>
      <c r="AD66" s="70">
        <v>4</v>
      </c>
      <c r="AE66" s="70">
        <v>25</v>
      </c>
      <c r="AF66" s="70">
        <v>13</v>
      </c>
      <c r="AG66" s="70">
        <v>12</v>
      </c>
      <c r="AH66" s="70">
        <v>227</v>
      </c>
      <c r="AI66" s="70">
        <v>578888</v>
      </c>
    </row>
    <row r="67" spans="1:35" ht="14.25" customHeight="1">
      <c r="A67" s="150" t="s">
        <v>220</v>
      </c>
      <c r="B67" s="77" t="s">
        <v>300</v>
      </c>
      <c r="C67" s="78" t="s">
        <v>302</v>
      </c>
      <c r="D67" s="52">
        <v>1610</v>
      </c>
      <c r="E67" s="52">
        <v>806</v>
      </c>
      <c r="F67" s="52">
        <v>804</v>
      </c>
      <c r="G67" s="52">
        <v>1710</v>
      </c>
      <c r="H67" s="52">
        <v>876</v>
      </c>
      <c r="I67" s="52">
        <v>834</v>
      </c>
      <c r="J67" s="52">
        <v>19354</v>
      </c>
      <c r="K67" s="52">
        <v>38108026</v>
      </c>
      <c r="L67" s="52">
        <v>2</v>
      </c>
      <c r="M67" s="52">
        <v>1</v>
      </c>
      <c r="N67" s="52">
        <v>1</v>
      </c>
      <c r="O67" s="52">
        <v>11</v>
      </c>
      <c r="P67" s="52">
        <v>4</v>
      </c>
      <c r="Q67" s="52">
        <v>7</v>
      </c>
      <c r="R67" s="52">
        <v>8</v>
      </c>
      <c r="S67" s="52">
        <v>104365</v>
      </c>
      <c r="T67" s="52">
        <v>0</v>
      </c>
      <c r="U67" s="52">
        <v>0</v>
      </c>
      <c r="V67" s="52">
        <v>0</v>
      </c>
      <c r="W67" s="52">
        <v>0</v>
      </c>
      <c r="X67" s="52">
        <v>0</v>
      </c>
      <c r="Y67" s="52">
        <v>0</v>
      </c>
      <c r="Z67" s="52">
        <v>0</v>
      </c>
      <c r="AA67" s="52">
        <v>0</v>
      </c>
      <c r="AB67" s="52">
        <v>12</v>
      </c>
      <c r="AC67" s="52">
        <v>8</v>
      </c>
      <c r="AD67" s="52">
        <v>4</v>
      </c>
      <c r="AE67" s="52">
        <v>25</v>
      </c>
      <c r="AF67" s="52">
        <v>13</v>
      </c>
      <c r="AG67" s="52">
        <v>12</v>
      </c>
      <c r="AH67" s="52">
        <v>227</v>
      </c>
      <c r="AI67" s="52">
        <v>578888</v>
      </c>
    </row>
    <row r="68" spans="1:35" ht="14.25" customHeight="1">
      <c r="A68" s="151"/>
      <c r="B68" s="79" t="s">
        <v>304</v>
      </c>
      <c r="C68" s="80" t="s">
        <v>305</v>
      </c>
      <c r="D68" s="52">
        <v>152</v>
      </c>
      <c r="E68" s="52">
        <v>82</v>
      </c>
      <c r="F68" s="52">
        <v>70</v>
      </c>
      <c r="G68" s="52">
        <v>152</v>
      </c>
      <c r="H68" s="52">
        <v>82</v>
      </c>
      <c r="I68" s="52">
        <v>70</v>
      </c>
      <c r="J68" s="52">
        <v>1736</v>
      </c>
      <c r="K68" s="52">
        <v>3418184</v>
      </c>
      <c r="L68" s="52">
        <v>0</v>
      </c>
      <c r="M68" s="52">
        <v>0</v>
      </c>
      <c r="N68" s="52">
        <v>0</v>
      </c>
      <c r="O68" s="52">
        <v>0</v>
      </c>
      <c r="P68" s="52">
        <v>0</v>
      </c>
      <c r="Q68" s="52">
        <v>0</v>
      </c>
      <c r="R68" s="52">
        <v>0</v>
      </c>
      <c r="S68" s="52">
        <v>0</v>
      </c>
      <c r="T68" s="52">
        <v>0</v>
      </c>
      <c r="U68" s="52">
        <v>0</v>
      </c>
      <c r="V68" s="52">
        <v>0</v>
      </c>
      <c r="W68" s="52">
        <v>0</v>
      </c>
      <c r="X68" s="52">
        <v>0</v>
      </c>
      <c r="Y68" s="52">
        <v>0</v>
      </c>
      <c r="Z68" s="52">
        <v>0</v>
      </c>
      <c r="AA68" s="52">
        <v>0</v>
      </c>
      <c r="AB68" s="52">
        <v>0</v>
      </c>
      <c r="AC68" s="52">
        <v>0</v>
      </c>
      <c r="AD68" s="52">
        <v>0</v>
      </c>
      <c r="AE68" s="52">
        <v>0</v>
      </c>
      <c r="AF68" s="52">
        <v>0</v>
      </c>
      <c r="AG68" s="52">
        <v>0</v>
      </c>
      <c r="AH68" s="52">
        <v>0</v>
      </c>
      <c r="AI68" s="52">
        <v>0</v>
      </c>
    </row>
    <row r="69" spans="1:35" ht="14.25" customHeight="1">
      <c r="A69" s="99" t="s">
        <v>430</v>
      </c>
      <c r="B69" s="75" t="s">
        <v>296</v>
      </c>
      <c r="C69" s="76" t="s">
        <v>298</v>
      </c>
      <c r="D69" s="70">
        <v>790</v>
      </c>
      <c r="E69" s="70">
        <v>377</v>
      </c>
      <c r="F69" s="70">
        <v>413</v>
      </c>
      <c r="G69" s="70">
        <v>1006</v>
      </c>
      <c r="H69" s="70">
        <v>495</v>
      </c>
      <c r="I69" s="70">
        <v>511</v>
      </c>
      <c r="J69" s="70">
        <v>10035</v>
      </c>
      <c r="K69" s="70">
        <v>19758915</v>
      </c>
      <c r="L69" s="70">
        <v>1</v>
      </c>
      <c r="M69" s="70">
        <v>1</v>
      </c>
      <c r="N69" s="70">
        <v>0</v>
      </c>
      <c r="O69" s="70">
        <v>5</v>
      </c>
      <c r="P69" s="70">
        <v>3</v>
      </c>
      <c r="Q69" s="70">
        <v>2</v>
      </c>
      <c r="R69" s="70">
        <v>9</v>
      </c>
      <c r="S69" s="70">
        <v>370398</v>
      </c>
      <c r="T69" s="70">
        <v>0</v>
      </c>
      <c r="U69" s="70">
        <v>0</v>
      </c>
      <c r="V69" s="70">
        <v>0</v>
      </c>
      <c r="W69" s="70">
        <v>0</v>
      </c>
      <c r="X69" s="70">
        <v>0</v>
      </c>
      <c r="Y69" s="70">
        <v>0</v>
      </c>
      <c r="Z69" s="70">
        <v>0</v>
      </c>
      <c r="AA69" s="70">
        <v>0</v>
      </c>
      <c r="AB69" s="70">
        <v>24</v>
      </c>
      <c r="AC69" s="70">
        <v>11</v>
      </c>
      <c r="AD69" s="70">
        <v>13</v>
      </c>
      <c r="AE69" s="70">
        <v>52</v>
      </c>
      <c r="AF69" s="70">
        <v>29</v>
      </c>
      <c r="AG69" s="70">
        <v>23</v>
      </c>
      <c r="AH69" s="70">
        <v>361</v>
      </c>
      <c r="AI69" s="70">
        <v>953315</v>
      </c>
    </row>
    <row r="70" spans="1:35" ht="14.25" customHeight="1">
      <c r="A70" s="150" t="s">
        <v>221</v>
      </c>
      <c r="B70" s="77" t="s">
        <v>300</v>
      </c>
      <c r="C70" s="78" t="s">
        <v>302</v>
      </c>
      <c r="D70" s="52">
        <v>724</v>
      </c>
      <c r="E70" s="52">
        <v>341</v>
      </c>
      <c r="F70" s="52">
        <v>383</v>
      </c>
      <c r="G70" s="52">
        <v>919</v>
      </c>
      <c r="H70" s="52">
        <v>446</v>
      </c>
      <c r="I70" s="52">
        <v>473</v>
      </c>
      <c r="J70" s="52">
        <v>9183</v>
      </c>
      <c r="K70" s="52">
        <v>18081327</v>
      </c>
      <c r="L70" s="52">
        <v>1</v>
      </c>
      <c r="M70" s="52">
        <v>1</v>
      </c>
      <c r="N70" s="52">
        <v>0</v>
      </c>
      <c r="O70" s="52">
        <v>5</v>
      </c>
      <c r="P70" s="52">
        <v>3</v>
      </c>
      <c r="Q70" s="52">
        <v>2</v>
      </c>
      <c r="R70" s="52">
        <v>9</v>
      </c>
      <c r="S70" s="52">
        <v>370398</v>
      </c>
      <c r="T70" s="52">
        <v>0</v>
      </c>
      <c r="U70" s="52">
        <v>0</v>
      </c>
      <c r="V70" s="52">
        <v>0</v>
      </c>
      <c r="W70" s="52">
        <v>0</v>
      </c>
      <c r="X70" s="52">
        <v>0</v>
      </c>
      <c r="Y70" s="52">
        <v>0</v>
      </c>
      <c r="Z70" s="52">
        <v>0</v>
      </c>
      <c r="AA70" s="52">
        <v>0</v>
      </c>
      <c r="AB70" s="52">
        <v>20</v>
      </c>
      <c r="AC70" s="52">
        <v>9</v>
      </c>
      <c r="AD70" s="52">
        <v>11</v>
      </c>
      <c r="AE70" s="52">
        <v>45</v>
      </c>
      <c r="AF70" s="52">
        <v>25</v>
      </c>
      <c r="AG70" s="52">
        <v>20</v>
      </c>
      <c r="AH70" s="52">
        <v>300</v>
      </c>
      <c r="AI70" s="52">
        <v>794079</v>
      </c>
    </row>
    <row r="71" spans="1:35" ht="14.25" customHeight="1">
      <c r="A71" s="151"/>
      <c r="B71" s="79" t="s">
        <v>304</v>
      </c>
      <c r="C71" s="80" t="s">
        <v>305</v>
      </c>
      <c r="D71" s="52">
        <v>66</v>
      </c>
      <c r="E71" s="52">
        <v>36</v>
      </c>
      <c r="F71" s="52">
        <v>30</v>
      </c>
      <c r="G71" s="52">
        <v>87</v>
      </c>
      <c r="H71" s="52">
        <v>49</v>
      </c>
      <c r="I71" s="52">
        <v>38</v>
      </c>
      <c r="J71" s="52">
        <v>852</v>
      </c>
      <c r="K71" s="52">
        <v>1677588</v>
      </c>
      <c r="L71" s="52">
        <v>0</v>
      </c>
      <c r="M71" s="52">
        <v>0</v>
      </c>
      <c r="N71" s="52">
        <v>0</v>
      </c>
      <c r="O71" s="52">
        <v>0</v>
      </c>
      <c r="P71" s="52">
        <v>0</v>
      </c>
      <c r="Q71" s="52">
        <v>0</v>
      </c>
      <c r="R71" s="52">
        <v>0</v>
      </c>
      <c r="S71" s="52">
        <v>0</v>
      </c>
      <c r="T71" s="52">
        <v>0</v>
      </c>
      <c r="U71" s="52">
        <v>0</v>
      </c>
      <c r="V71" s="52">
        <v>0</v>
      </c>
      <c r="W71" s="52">
        <v>0</v>
      </c>
      <c r="X71" s="52">
        <v>0</v>
      </c>
      <c r="Y71" s="52">
        <v>0</v>
      </c>
      <c r="Z71" s="52">
        <v>0</v>
      </c>
      <c r="AA71" s="52">
        <v>0</v>
      </c>
      <c r="AB71" s="52">
        <v>4</v>
      </c>
      <c r="AC71" s="52">
        <v>2</v>
      </c>
      <c r="AD71" s="52">
        <v>2</v>
      </c>
      <c r="AE71" s="52">
        <v>7</v>
      </c>
      <c r="AF71" s="52">
        <v>4</v>
      </c>
      <c r="AG71" s="52">
        <v>3</v>
      </c>
      <c r="AH71" s="52">
        <v>61</v>
      </c>
      <c r="AI71" s="52">
        <v>159236</v>
      </c>
    </row>
    <row r="72" spans="1:35" ht="14.25" customHeight="1">
      <c r="A72" s="99" t="s">
        <v>431</v>
      </c>
      <c r="B72" s="75" t="s">
        <v>296</v>
      </c>
      <c r="C72" s="76" t="s">
        <v>298</v>
      </c>
      <c r="D72" s="70">
        <v>1704</v>
      </c>
      <c r="E72" s="70">
        <v>891</v>
      </c>
      <c r="F72" s="70">
        <v>813</v>
      </c>
      <c r="G72" s="70">
        <v>1704</v>
      </c>
      <c r="H72" s="70">
        <v>891</v>
      </c>
      <c r="I72" s="70">
        <v>813</v>
      </c>
      <c r="J72" s="70">
        <v>21232</v>
      </c>
      <c r="K72" s="70">
        <v>41805808</v>
      </c>
      <c r="L72" s="70">
        <v>40</v>
      </c>
      <c r="M72" s="70">
        <v>24</v>
      </c>
      <c r="N72" s="70">
        <v>16</v>
      </c>
      <c r="O72" s="70">
        <v>44</v>
      </c>
      <c r="P72" s="70">
        <v>26</v>
      </c>
      <c r="Q72" s="70">
        <v>18</v>
      </c>
      <c r="R72" s="70">
        <v>118</v>
      </c>
      <c r="S72" s="70">
        <v>1792976</v>
      </c>
      <c r="T72" s="70">
        <v>3</v>
      </c>
      <c r="U72" s="70">
        <v>2</v>
      </c>
      <c r="V72" s="70">
        <v>1</v>
      </c>
      <c r="W72" s="70">
        <v>5</v>
      </c>
      <c r="X72" s="70">
        <v>3</v>
      </c>
      <c r="Y72" s="70">
        <v>2</v>
      </c>
      <c r="Z72" s="70">
        <v>107</v>
      </c>
      <c r="AA72" s="70">
        <v>42540</v>
      </c>
      <c r="AB72" s="70">
        <v>54</v>
      </c>
      <c r="AC72" s="70">
        <v>33</v>
      </c>
      <c r="AD72" s="70">
        <v>21</v>
      </c>
      <c r="AE72" s="70">
        <v>54</v>
      </c>
      <c r="AF72" s="70">
        <v>33</v>
      </c>
      <c r="AG72" s="70">
        <v>21</v>
      </c>
      <c r="AH72" s="70">
        <v>492</v>
      </c>
      <c r="AI72" s="70">
        <v>1329364</v>
      </c>
    </row>
    <row r="73" spans="1:35" ht="14.25" customHeight="1">
      <c r="A73" s="150" t="s">
        <v>222</v>
      </c>
      <c r="B73" s="77" t="s">
        <v>300</v>
      </c>
      <c r="C73" s="78" t="s">
        <v>302</v>
      </c>
      <c r="D73" s="52">
        <v>1676</v>
      </c>
      <c r="E73" s="52">
        <v>873</v>
      </c>
      <c r="F73" s="52">
        <v>803</v>
      </c>
      <c r="G73" s="52">
        <v>1676</v>
      </c>
      <c r="H73" s="52">
        <v>873</v>
      </c>
      <c r="I73" s="52">
        <v>803</v>
      </c>
      <c r="J73" s="52">
        <v>20945</v>
      </c>
      <c r="K73" s="52">
        <v>41240705</v>
      </c>
      <c r="L73" s="52">
        <v>40</v>
      </c>
      <c r="M73" s="52">
        <v>24</v>
      </c>
      <c r="N73" s="52">
        <v>16</v>
      </c>
      <c r="O73" s="52">
        <v>44</v>
      </c>
      <c r="P73" s="52">
        <v>26</v>
      </c>
      <c r="Q73" s="52">
        <v>18</v>
      </c>
      <c r="R73" s="52">
        <v>118</v>
      </c>
      <c r="S73" s="52">
        <v>1792976</v>
      </c>
      <c r="T73" s="52">
        <v>3</v>
      </c>
      <c r="U73" s="52">
        <v>2</v>
      </c>
      <c r="V73" s="52">
        <v>1</v>
      </c>
      <c r="W73" s="52">
        <v>5</v>
      </c>
      <c r="X73" s="52">
        <v>3</v>
      </c>
      <c r="Y73" s="52">
        <v>2</v>
      </c>
      <c r="Z73" s="52">
        <v>107</v>
      </c>
      <c r="AA73" s="52">
        <v>42540</v>
      </c>
      <c r="AB73" s="52">
        <v>54</v>
      </c>
      <c r="AC73" s="52">
        <v>33</v>
      </c>
      <c r="AD73" s="52">
        <v>21</v>
      </c>
      <c r="AE73" s="52">
        <v>54</v>
      </c>
      <c r="AF73" s="52">
        <v>33</v>
      </c>
      <c r="AG73" s="52">
        <v>21</v>
      </c>
      <c r="AH73" s="52">
        <v>492</v>
      </c>
      <c r="AI73" s="52">
        <v>1329364</v>
      </c>
    </row>
    <row r="74" spans="1:35" ht="14.25" customHeight="1">
      <c r="A74" s="151"/>
      <c r="B74" s="79" t="s">
        <v>304</v>
      </c>
      <c r="C74" s="80" t="s">
        <v>305</v>
      </c>
      <c r="D74" s="52">
        <v>28</v>
      </c>
      <c r="E74" s="52">
        <v>18</v>
      </c>
      <c r="F74" s="52">
        <v>10</v>
      </c>
      <c r="G74" s="52">
        <v>28</v>
      </c>
      <c r="H74" s="52">
        <v>18</v>
      </c>
      <c r="I74" s="52">
        <v>10</v>
      </c>
      <c r="J74" s="52">
        <v>287</v>
      </c>
      <c r="K74" s="52">
        <v>565103</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row>
    <row r="75" spans="1:35" ht="14.25" customHeight="1">
      <c r="A75" s="99" t="s">
        <v>432</v>
      </c>
      <c r="B75" s="75" t="s">
        <v>296</v>
      </c>
      <c r="C75" s="76" t="s">
        <v>298</v>
      </c>
      <c r="D75" s="70">
        <v>247</v>
      </c>
      <c r="E75" s="70">
        <v>130</v>
      </c>
      <c r="F75" s="70">
        <v>117</v>
      </c>
      <c r="G75" s="70">
        <v>259</v>
      </c>
      <c r="H75" s="70">
        <v>138</v>
      </c>
      <c r="I75" s="70">
        <v>121</v>
      </c>
      <c r="J75" s="70">
        <v>3016</v>
      </c>
      <c r="K75" s="70">
        <v>5938504</v>
      </c>
      <c r="L75" s="70">
        <v>8</v>
      </c>
      <c r="M75" s="70">
        <v>6</v>
      </c>
      <c r="N75" s="70">
        <v>2</v>
      </c>
      <c r="O75" s="70">
        <v>32</v>
      </c>
      <c r="P75" s="70">
        <v>21</v>
      </c>
      <c r="Q75" s="70">
        <v>11</v>
      </c>
      <c r="R75" s="70">
        <v>36</v>
      </c>
      <c r="S75" s="70">
        <v>1428443</v>
      </c>
      <c r="T75" s="70">
        <v>0</v>
      </c>
      <c r="U75" s="70">
        <v>0</v>
      </c>
      <c r="V75" s="70">
        <v>0</v>
      </c>
      <c r="W75" s="70">
        <v>0</v>
      </c>
      <c r="X75" s="70">
        <v>0</v>
      </c>
      <c r="Y75" s="70">
        <v>0</v>
      </c>
      <c r="Z75" s="70">
        <v>0</v>
      </c>
      <c r="AA75" s="70">
        <v>0</v>
      </c>
      <c r="AB75" s="70">
        <v>8</v>
      </c>
      <c r="AC75" s="70">
        <v>7</v>
      </c>
      <c r="AD75" s="70">
        <v>1</v>
      </c>
      <c r="AE75" s="70">
        <v>23</v>
      </c>
      <c r="AF75" s="70">
        <v>17</v>
      </c>
      <c r="AG75" s="70">
        <v>6</v>
      </c>
      <c r="AH75" s="70">
        <v>153</v>
      </c>
      <c r="AI75" s="70">
        <v>459000</v>
      </c>
    </row>
    <row r="76" spans="1:35" ht="14.25" customHeight="1">
      <c r="A76" s="150" t="s">
        <v>224</v>
      </c>
      <c r="B76" s="77" t="s">
        <v>300</v>
      </c>
      <c r="C76" s="78" t="s">
        <v>302</v>
      </c>
      <c r="D76" s="52">
        <v>231</v>
      </c>
      <c r="E76" s="52">
        <v>124</v>
      </c>
      <c r="F76" s="52">
        <v>107</v>
      </c>
      <c r="G76" s="52">
        <v>243</v>
      </c>
      <c r="H76" s="52">
        <v>132</v>
      </c>
      <c r="I76" s="52">
        <v>111</v>
      </c>
      <c r="J76" s="52">
        <v>2791</v>
      </c>
      <c r="K76" s="52">
        <v>5495479</v>
      </c>
      <c r="L76" s="52">
        <v>8</v>
      </c>
      <c r="M76" s="52">
        <v>6</v>
      </c>
      <c r="N76" s="52">
        <v>2</v>
      </c>
      <c r="O76" s="52">
        <v>32</v>
      </c>
      <c r="P76" s="52">
        <v>21</v>
      </c>
      <c r="Q76" s="52">
        <v>11</v>
      </c>
      <c r="R76" s="52">
        <v>36</v>
      </c>
      <c r="S76" s="52">
        <v>1428443</v>
      </c>
      <c r="T76" s="52">
        <v>0</v>
      </c>
      <c r="U76" s="52">
        <v>0</v>
      </c>
      <c r="V76" s="52">
        <v>0</v>
      </c>
      <c r="W76" s="52">
        <v>0</v>
      </c>
      <c r="X76" s="52">
        <v>0</v>
      </c>
      <c r="Y76" s="52">
        <v>0</v>
      </c>
      <c r="Z76" s="52">
        <v>0</v>
      </c>
      <c r="AA76" s="52">
        <v>0</v>
      </c>
      <c r="AB76" s="52">
        <v>8</v>
      </c>
      <c r="AC76" s="52">
        <v>7</v>
      </c>
      <c r="AD76" s="52">
        <v>1</v>
      </c>
      <c r="AE76" s="52">
        <v>23</v>
      </c>
      <c r="AF76" s="52">
        <v>17</v>
      </c>
      <c r="AG76" s="52">
        <v>6</v>
      </c>
      <c r="AH76" s="52">
        <v>153</v>
      </c>
      <c r="AI76" s="52">
        <v>459000</v>
      </c>
    </row>
    <row r="77" spans="1:35" ht="14.25" customHeight="1">
      <c r="A77" s="151"/>
      <c r="B77" s="79" t="s">
        <v>304</v>
      </c>
      <c r="C77" s="80" t="s">
        <v>305</v>
      </c>
      <c r="D77" s="52">
        <v>16</v>
      </c>
      <c r="E77" s="52">
        <v>6</v>
      </c>
      <c r="F77" s="52">
        <v>10</v>
      </c>
      <c r="G77" s="52">
        <v>16</v>
      </c>
      <c r="H77" s="52">
        <v>6</v>
      </c>
      <c r="I77" s="52">
        <v>10</v>
      </c>
      <c r="J77" s="52">
        <v>225</v>
      </c>
      <c r="K77" s="52">
        <v>443025</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0</v>
      </c>
      <c r="AF77" s="52">
        <v>0</v>
      </c>
      <c r="AG77" s="52">
        <v>0</v>
      </c>
      <c r="AH77" s="52">
        <v>0</v>
      </c>
      <c r="AI77" s="52">
        <v>0</v>
      </c>
    </row>
    <row r="78" spans="1:35" ht="14.25" customHeight="1">
      <c r="A78" s="99" t="s">
        <v>433</v>
      </c>
      <c r="B78" s="75" t="s">
        <v>296</v>
      </c>
      <c r="C78" s="76" t="s">
        <v>298</v>
      </c>
      <c r="D78" s="70">
        <v>5</v>
      </c>
      <c r="E78" s="70">
        <v>4</v>
      </c>
      <c r="F78" s="70">
        <v>1</v>
      </c>
      <c r="G78" s="70">
        <v>5</v>
      </c>
      <c r="H78" s="70">
        <v>4</v>
      </c>
      <c r="I78" s="70">
        <v>1</v>
      </c>
      <c r="J78" s="70">
        <v>68</v>
      </c>
      <c r="K78" s="70">
        <v>140964</v>
      </c>
      <c r="L78" s="70">
        <v>1</v>
      </c>
      <c r="M78" s="70">
        <v>1</v>
      </c>
      <c r="N78" s="70">
        <v>0</v>
      </c>
      <c r="O78" s="70">
        <v>2</v>
      </c>
      <c r="P78" s="70">
        <v>2</v>
      </c>
      <c r="Q78" s="70">
        <v>0</v>
      </c>
      <c r="R78" s="70">
        <v>2</v>
      </c>
      <c r="S78" s="70">
        <v>49867</v>
      </c>
      <c r="T78" s="70">
        <v>0</v>
      </c>
      <c r="U78" s="70">
        <v>0</v>
      </c>
      <c r="V78" s="70">
        <v>0</v>
      </c>
      <c r="W78" s="70">
        <v>0</v>
      </c>
      <c r="X78" s="70">
        <v>0</v>
      </c>
      <c r="Y78" s="70">
        <v>0</v>
      </c>
      <c r="Z78" s="70">
        <v>0</v>
      </c>
      <c r="AA78" s="70">
        <v>0</v>
      </c>
      <c r="AB78" s="70">
        <v>0</v>
      </c>
      <c r="AC78" s="70">
        <v>0</v>
      </c>
      <c r="AD78" s="70">
        <v>0</v>
      </c>
      <c r="AE78" s="70">
        <v>0</v>
      </c>
      <c r="AF78" s="70">
        <v>0</v>
      </c>
      <c r="AG78" s="70">
        <v>0</v>
      </c>
      <c r="AH78" s="70">
        <v>9</v>
      </c>
      <c r="AI78" s="70">
        <v>18000</v>
      </c>
    </row>
    <row r="79" spans="1:35" ht="14.25" customHeight="1">
      <c r="A79" s="150" t="s">
        <v>225</v>
      </c>
      <c r="B79" s="77" t="s">
        <v>300</v>
      </c>
      <c r="C79" s="78" t="s">
        <v>302</v>
      </c>
      <c r="D79" s="52">
        <v>5</v>
      </c>
      <c r="E79" s="52">
        <v>4</v>
      </c>
      <c r="F79" s="52">
        <v>1</v>
      </c>
      <c r="G79" s="52">
        <v>5</v>
      </c>
      <c r="H79" s="52">
        <v>4</v>
      </c>
      <c r="I79" s="52">
        <v>1</v>
      </c>
      <c r="J79" s="52">
        <v>68</v>
      </c>
      <c r="K79" s="52">
        <v>140964</v>
      </c>
      <c r="L79" s="52">
        <v>1</v>
      </c>
      <c r="M79" s="52">
        <v>1</v>
      </c>
      <c r="N79" s="52">
        <v>0</v>
      </c>
      <c r="O79" s="52">
        <v>2</v>
      </c>
      <c r="P79" s="52">
        <v>2</v>
      </c>
      <c r="Q79" s="52">
        <v>0</v>
      </c>
      <c r="R79" s="52">
        <v>2</v>
      </c>
      <c r="S79" s="52">
        <v>49867</v>
      </c>
      <c r="T79" s="52">
        <v>0</v>
      </c>
      <c r="U79" s="52">
        <v>0</v>
      </c>
      <c r="V79" s="52">
        <v>0</v>
      </c>
      <c r="W79" s="52">
        <v>0</v>
      </c>
      <c r="X79" s="52">
        <v>0</v>
      </c>
      <c r="Y79" s="52">
        <v>0</v>
      </c>
      <c r="Z79" s="52">
        <v>0</v>
      </c>
      <c r="AA79" s="52">
        <v>0</v>
      </c>
      <c r="AB79" s="52">
        <v>0</v>
      </c>
      <c r="AC79" s="52">
        <v>0</v>
      </c>
      <c r="AD79" s="52">
        <v>0</v>
      </c>
      <c r="AE79" s="52">
        <v>0</v>
      </c>
      <c r="AF79" s="52">
        <v>0</v>
      </c>
      <c r="AG79" s="52">
        <v>0</v>
      </c>
      <c r="AH79" s="52">
        <v>9</v>
      </c>
      <c r="AI79" s="52">
        <v>18000</v>
      </c>
    </row>
    <row r="80" spans="1:35" ht="14.25" customHeight="1">
      <c r="A80" s="151"/>
      <c r="B80" s="79" t="s">
        <v>304</v>
      </c>
      <c r="C80" s="80" t="s">
        <v>305</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0</v>
      </c>
      <c r="AB80" s="53">
        <v>0</v>
      </c>
      <c r="AC80" s="53">
        <v>0</v>
      </c>
      <c r="AD80" s="53">
        <v>0</v>
      </c>
      <c r="AE80" s="53">
        <v>0</v>
      </c>
      <c r="AF80" s="53">
        <v>0</v>
      </c>
      <c r="AG80" s="53">
        <v>0</v>
      </c>
      <c r="AH80" s="53">
        <v>0</v>
      </c>
      <c r="AI80" s="53">
        <v>0</v>
      </c>
    </row>
    <row r="81" spans="1:35" ht="17.25" customHeight="1">
      <c r="A81" s="81" t="s">
        <v>389</v>
      </c>
      <c r="B81" s="81"/>
      <c r="C81" s="81"/>
      <c r="AH81" s="49"/>
    </row>
    <row r="82" spans="1:35" ht="12.75">
      <c r="A82" s="94" t="s">
        <v>226</v>
      </c>
      <c r="B82" s="81"/>
      <c r="C82" s="81"/>
      <c r="R82" s="56"/>
      <c r="S82" s="56"/>
      <c r="T82" s="56"/>
    </row>
    <row r="83" spans="1:35" ht="14.25">
      <c r="A83" s="81" t="s">
        <v>472</v>
      </c>
      <c r="B83" s="81"/>
      <c r="C83" s="81"/>
    </row>
    <row r="84" spans="1:35" ht="12.75">
      <c r="A84" s="95"/>
    </row>
    <row r="85" spans="1:35" ht="18.75" hidden="1" customHeight="1">
      <c r="A85" s="98" t="s">
        <v>278</v>
      </c>
      <c r="B85" s="75" t="s">
        <v>296</v>
      </c>
      <c r="C85" s="76" t="s">
        <v>298</v>
      </c>
      <c r="D85" s="70">
        <v>109041</v>
      </c>
      <c r="E85" s="70">
        <v>55290</v>
      </c>
      <c r="F85" s="70">
        <v>53751</v>
      </c>
      <c r="G85" s="70">
        <v>135638</v>
      </c>
      <c r="H85" s="70">
        <v>68694</v>
      </c>
      <c r="I85" s="70">
        <v>66944</v>
      </c>
      <c r="J85" s="70">
        <v>1309150</v>
      </c>
      <c r="K85" s="70">
        <v>2635270627</v>
      </c>
      <c r="L85" s="70">
        <v>2167</v>
      </c>
      <c r="M85" s="70">
        <v>1359</v>
      </c>
      <c r="N85" s="70">
        <v>808</v>
      </c>
      <c r="O85" s="70">
        <v>7802</v>
      </c>
      <c r="P85" s="70">
        <v>4544</v>
      </c>
      <c r="Q85" s="70">
        <v>3258</v>
      </c>
      <c r="R85" s="70">
        <v>12118</v>
      </c>
      <c r="S85" s="70">
        <v>115556809</v>
      </c>
      <c r="T85" s="70">
        <v>2315</v>
      </c>
      <c r="U85" s="70">
        <v>1228</v>
      </c>
      <c r="V85" s="70">
        <v>1087</v>
      </c>
      <c r="W85" s="70">
        <v>5630</v>
      </c>
      <c r="X85" s="70">
        <v>3001</v>
      </c>
      <c r="Y85" s="70">
        <v>2629</v>
      </c>
      <c r="Z85" s="70">
        <v>31105</v>
      </c>
      <c r="AA85" s="70">
        <v>96199232</v>
      </c>
      <c r="AB85" s="70">
        <v>2662</v>
      </c>
      <c r="AC85" s="70">
        <v>1388</v>
      </c>
      <c r="AD85" s="70">
        <v>1274</v>
      </c>
      <c r="AE85" s="70">
        <v>8179</v>
      </c>
      <c r="AF85" s="70">
        <v>4089</v>
      </c>
      <c r="AG85" s="70">
        <v>4090</v>
      </c>
      <c r="AH85" s="70">
        <v>33309</v>
      </c>
      <c r="AI85" s="70">
        <v>96693823</v>
      </c>
    </row>
    <row r="86" spans="1:35" ht="14.25" hidden="1" customHeight="1">
      <c r="A86" s="154" t="s">
        <v>201</v>
      </c>
      <c r="B86" s="77" t="s">
        <v>300</v>
      </c>
      <c r="C86" s="78" t="s">
        <v>302</v>
      </c>
      <c r="D86" s="52">
        <v>100763</v>
      </c>
      <c r="E86" s="52">
        <v>51018</v>
      </c>
      <c r="F86" s="52">
        <v>49745</v>
      </c>
      <c r="G86" s="52">
        <v>122383</v>
      </c>
      <c r="H86" s="52">
        <v>61857</v>
      </c>
      <c r="I86" s="52">
        <v>60526</v>
      </c>
      <c r="J86" s="52">
        <v>1211725</v>
      </c>
      <c r="K86" s="52">
        <v>2434328928</v>
      </c>
      <c r="L86" s="52">
        <v>2152</v>
      </c>
      <c r="M86" s="52">
        <v>1352</v>
      </c>
      <c r="N86" s="52">
        <v>800</v>
      </c>
      <c r="O86" s="52">
        <v>7733</v>
      </c>
      <c r="P86" s="52">
        <v>4508</v>
      </c>
      <c r="Q86" s="52">
        <v>3225</v>
      </c>
      <c r="R86" s="52">
        <v>12021</v>
      </c>
      <c r="S86" s="52">
        <v>113937671</v>
      </c>
      <c r="T86" s="52">
        <v>2314</v>
      </c>
      <c r="U86" s="52">
        <v>1227</v>
      </c>
      <c r="V86" s="52">
        <v>1087</v>
      </c>
      <c r="W86" s="52">
        <v>5624</v>
      </c>
      <c r="X86" s="52">
        <v>2996</v>
      </c>
      <c r="Y86" s="52">
        <v>2628</v>
      </c>
      <c r="Z86" s="52">
        <v>31086</v>
      </c>
      <c r="AA86" s="52">
        <v>96113232</v>
      </c>
      <c r="AB86" s="52">
        <v>2400</v>
      </c>
      <c r="AC86" s="52">
        <v>1244</v>
      </c>
      <c r="AD86" s="52">
        <v>1156</v>
      </c>
      <c r="AE86" s="52">
        <v>6682</v>
      </c>
      <c r="AF86" s="52">
        <v>3334</v>
      </c>
      <c r="AG86" s="52">
        <v>3348</v>
      </c>
      <c r="AH86" s="52">
        <v>29906</v>
      </c>
      <c r="AI86" s="52">
        <v>86930457</v>
      </c>
    </row>
    <row r="87" spans="1:35" ht="14.25" hidden="1" customHeight="1">
      <c r="A87" s="155"/>
      <c r="B87" s="77" t="s">
        <v>304</v>
      </c>
      <c r="C87" s="78" t="s">
        <v>305</v>
      </c>
      <c r="D87" s="52">
        <v>8278</v>
      </c>
      <c r="E87" s="52">
        <v>4272</v>
      </c>
      <c r="F87" s="52">
        <v>4006</v>
      </c>
      <c r="G87" s="52">
        <v>13255</v>
      </c>
      <c r="H87" s="52">
        <v>6837</v>
      </c>
      <c r="I87" s="52">
        <v>6418</v>
      </c>
      <c r="J87" s="52">
        <v>97425</v>
      </c>
      <c r="K87" s="52">
        <v>200941699</v>
      </c>
      <c r="L87" s="52">
        <v>15</v>
      </c>
      <c r="M87" s="52">
        <v>7</v>
      </c>
      <c r="N87" s="52">
        <v>8</v>
      </c>
      <c r="O87" s="52">
        <v>69</v>
      </c>
      <c r="P87" s="52">
        <v>36</v>
      </c>
      <c r="Q87" s="52">
        <v>33</v>
      </c>
      <c r="R87" s="52">
        <v>97</v>
      </c>
      <c r="S87" s="52">
        <v>1619138</v>
      </c>
      <c r="T87" s="52">
        <v>1</v>
      </c>
      <c r="U87" s="52">
        <v>1</v>
      </c>
      <c r="V87" s="52">
        <v>0</v>
      </c>
      <c r="W87" s="52">
        <v>6</v>
      </c>
      <c r="X87" s="52">
        <v>5</v>
      </c>
      <c r="Y87" s="52">
        <v>1</v>
      </c>
      <c r="Z87" s="52">
        <v>19</v>
      </c>
      <c r="AA87" s="52">
        <v>86000</v>
      </c>
      <c r="AB87" s="52">
        <v>262</v>
      </c>
      <c r="AC87" s="52">
        <v>144</v>
      </c>
      <c r="AD87" s="52">
        <v>118</v>
      </c>
      <c r="AE87" s="52">
        <v>1497</v>
      </c>
      <c r="AF87" s="52">
        <v>755</v>
      </c>
      <c r="AG87" s="52">
        <v>742</v>
      </c>
      <c r="AH87" s="52">
        <v>3403</v>
      </c>
      <c r="AI87" s="52">
        <v>9763366</v>
      </c>
    </row>
    <row r="88" spans="1:35" ht="14.25" hidden="1" customHeight="1">
      <c r="A88" s="99" t="s">
        <v>434</v>
      </c>
      <c r="B88" s="75" t="s">
        <v>296</v>
      </c>
      <c r="C88" s="76" t="s">
        <v>298</v>
      </c>
      <c r="D88" s="70">
        <v>25254</v>
      </c>
      <c r="E88" s="70">
        <v>12880</v>
      </c>
      <c r="F88" s="70">
        <v>12374</v>
      </c>
      <c r="G88" s="70">
        <v>30195</v>
      </c>
      <c r="H88" s="70">
        <v>15399</v>
      </c>
      <c r="I88" s="70">
        <v>14796</v>
      </c>
      <c r="J88" s="70">
        <v>310929</v>
      </c>
      <c r="K88" s="70">
        <v>618418741</v>
      </c>
      <c r="L88" s="70">
        <v>770</v>
      </c>
      <c r="M88" s="70">
        <v>445</v>
      </c>
      <c r="N88" s="70">
        <v>325</v>
      </c>
      <c r="O88" s="70">
        <v>2747</v>
      </c>
      <c r="P88" s="70">
        <v>1563</v>
      </c>
      <c r="Q88" s="70">
        <v>1184</v>
      </c>
      <c r="R88" s="70">
        <v>3912</v>
      </c>
      <c r="S88" s="70">
        <v>31581849</v>
      </c>
      <c r="T88" s="70">
        <v>673</v>
      </c>
      <c r="U88" s="70">
        <v>359</v>
      </c>
      <c r="V88" s="70">
        <v>314</v>
      </c>
      <c r="W88" s="70">
        <v>2632</v>
      </c>
      <c r="X88" s="70">
        <v>1394</v>
      </c>
      <c r="Y88" s="70">
        <v>1238</v>
      </c>
      <c r="Z88" s="70">
        <v>7297</v>
      </c>
      <c r="AA88" s="70">
        <v>13449089</v>
      </c>
      <c r="AB88" s="70">
        <v>240</v>
      </c>
      <c r="AC88" s="70">
        <v>114</v>
      </c>
      <c r="AD88" s="70">
        <v>126</v>
      </c>
      <c r="AE88" s="70">
        <v>981</v>
      </c>
      <c r="AF88" s="70">
        <v>475</v>
      </c>
      <c r="AG88" s="70">
        <v>506</v>
      </c>
      <c r="AH88" s="70">
        <v>5843</v>
      </c>
      <c r="AI88" s="70">
        <v>16703884</v>
      </c>
    </row>
    <row r="89" spans="1:35" ht="14.25" hidden="1" customHeight="1">
      <c r="A89" s="150" t="s">
        <v>202</v>
      </c>
      <c r="B89" s="77" t="s">
        <v>300</v>
      </c>
      <c r="C89" s="78" t="s">
        <v>302</v>
      </c>
      <c r="D89" s="52">
        <v>23991</v>
      </c>
      <c r="E89" s="52">
        <v>12236</v>
      </c>
      <c r="F89" s="52">
        <v>11755</v>
      </c>
      <c r="G89" s="52">
        <v>28685</v>
      </c>
      <c r="H89" s="52">
        <v>14629</v>
      </c>
      <c r="I89" s="52">
        <v>14056</v>
      </c>
      <c r="J89" s="52">
        <v>295382</v>
      </c>
      <c r="K89" s="52">
        <v>587497804</v>
      </c>
      <c r="L89" s="52">
        <v>770</v>
      </c>
      <c r="M89" s="52">
        <v>445</v>
      </c>
      <c r="N89" s="52">
        <v>325</v>
      </c>
      <c r="O89" s="52">
        <v>2747</v>
      </c>
      <c r="P89" s="52">
        <v>1563</v>
      </c>
      <c r="Q89" s="52">
        <v>1184</v>
      </c>
      <c r="R89" s="52">
        <v>3912</v>
      </c>
      <c r="S89" s="52">
        <v>31581849</v>
      </c>
      <c r="T89" s="52">
        <v>673</v>
      </c>
      <c r="U89" s="52">
        <v>359</v>
      </c>
      <c r="V89" s="52">
        <v>314</v>
      </c>
      <c r="W89" s="52">
        <v>2632</v>
      </c>
      <c r="X89" s="52">
        <v>1394</v>
      </c>
      <c r="Y89" s="52">
        <v>1238</v>
      </c>
      <c r="Z89" s="52">
        <v>7297</v>
      </c>
      <c r="AA89" s="52">
        <v>13449089</v>
      </c>
      <c r="AB89" s="52">
        <v>240</v>
      </c>
      <c r="AC89" s="52">
        <v>114</v>
      </c>
      <c r="AD89" s="52">
        <v>126</v>
      </c>
      <c r="AE89" s="52">
        <v>981</v>
      </c>
      <c r="AF89" s="52">
        <v>475</v>
      </c>
      <c r="AG89" s="52">
        <v>506</v>
      </c>
      <c r="AH89" s="52">
        <v>5843</v>
      </c>
      <c r="AI89" s="52">
        <v>16703884</v>
      </c>
    </row>
    <row r="90" spans="1:35" ht="14.25" hidden="1" customHeight="1">
      <c r="A90" s="151"/>
      <c r="B90" s="77" t="s">
        <v>304</v>
      </c>
      <c r="C90" s="78" t="s">
        <v>305</v>
      </c>
      <c r="D90" s="52">
        <v>1263</v>
      </c>
      <c r="E90" s="52">
        <v>644</v>
      </c>
      <c r="F90" s="52">
        <v>619</v>
      </c>
      <c r="G90" s="52">
        <v>1510</v>
      </c>
      <c r="H90" s="52">
        <v>770</v>
      </c>
      <c r="I90" s="52">
        <v>740</v>
      </c>
      <c r="J90" s="52">
        <v>15547</v>
      </c>
      <c r="K90" s="52">
        <v>30920937</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row>
    <row r="91" spans="1:35" ht="14.25" hidden="1" customHeight="1">
      <c r="A91" s="99" t="s">
        <v>435</v>
      </c>
      <c r="B91" s="75" t="s">
        <v>296</v>
      </c>
      <c r="C91" s="76" t="s">
        <v>298</v>
      </c>
      <c r="D91" s="70">
        <v>0</v>
      </c>
      <c r="E91" s="70">
        <v>0</v>
      </c>
      <c r="F91" s="70">
        <v>0</v>
      </c>
      <c r="G91" s="70">
        <v>0</v>
      </c>
      <c r="H91" s="70">
        <v>0</v>
      </c>
      <c r="I91" s="70">
        <v>0</v>
      </c>
      <c r="J91" s="70">
        <v>0</v>
      </c>
      <c r="K91" s="70">
        <v>0</v>
      </c>
      <c r="L91" s="70">
        <v>26</v>
      </c>
      <c r="M91" s="70">
        <v>11</v>
      </c>
      <c r="N91" s="70">
        <v>15</v>
      </c>
      <c r="O91" s="70">
        <v>184</v>
      </c>
      <c r="P91" s="70">
        <v>94</v>
      </c>
      <c r="Q91" s="70">
        <v>90</v>
      </c>
      <c r="R91" s="70">
        <v>253</v>
      </c>
      <c r="S91" s="70">
        <v>8131293</v>
      </c>
      <c r="T91" s="70">
        <v>1504</v>
      </c>
      <c r="U91" s="70">
        <v>784</v>
      </c>
      <c r="V91" s="70">
        <v>720</v>
      </c>
      <c r="W91" s="70">
        <v>2308</v>
      </c>
      <c r="X91" s="70">
        <v>1204</v>
      </c>
      <c r="Y91" s="70">
        <v>1104</v>
      </c>
      <c r="Z91" s="70">
        <v>21565</v>
      </c>
      <c r="AA91" s="70">
        <v>70277347</v>
      </c>
      <c r="AB91" s="70">
        <v>312</v>
      </c>
      <c r="AC91" s="70">
        <v>159</v>
      </c>
      <c r="AD91" s="70">
        <v>153</v>
      </c>
      <c r="AE91" s="70">
        <v>663</v>
      </c>
      <c r="AF91" s="70">
        <v>340</v>
      </c>
      <c r="AG91" s="70">
        <v>323</v>
      </c>
      <c r="AH91" s="70">
        <v>3698</v>
      </c>
      <c r="AI91" s="70">
        <v>11062500</v>
      </c>
    </row>
    <row r="92" spans="1:35" ht="14.25" hidden="1" customHeight="1">
      <c r="A92" s="150" t="s">
        <v>203</v>
      </c>
      <c r="B92" s="77" t="s">
        <v>300</v>
      </c>
      <c r="C92" s="78" t="s">
        <v>302</v>
      </c>
      <c r="D92" s="52">
        <v>0</v>
      </c>
      <c r="E92" s="52">
        <v>0</v>
      </c>
      <c r="F92" s="52">
        <v>0</v>
      </c>
      <c r="G92" s="52">
        <v>0</v>
      </c>
      <c r="H92" s="52">
        <v>0</v>
      </c>
      <c r="I92" s="52">
        <v>0</v>
      </c>
      <c r="J92" s="52">
        <v>0</v>
      </c>
      <c r="K92" s="52">
        <v>0</v>
      </c>
      <c r="L92" s="52">
        <v>25</v>
      </c>
      <c r="M92" s="52">
        <v>11</v>
      </c>
      <c r="N92" s="52">
        <v>14</v>
      </c>
      <c r="O92" s="52">
        <v>178</v>
      </c>
      <c r="P92" s="52">
        <v>92</v>
      </c>
      <c r="Q92" s="52">
        <v>86</v>
      </c>
      <c r="R92" s="52">
        <v>245</v>
      </c>
      <c r="S92" s="52">
        <v>7986201</v>
      </c>
      <c r="T92" s="52">
        <v>1504</v>
      </c>
      <c r="U92" s="52">
        <v>784</v>
      </c>
      <c r="V92" s="52">
        <v>720</v>
      </c>
      <c r="W92" s="52">
        <v>2308</v>
      </c>
      <c r="X92" s="52">
        <v>1204</v>
      </c>
      <c r="Y92" s="52">
        <v>1104</v>
      </c>
      <c r="Z92" s="52">
        <v>21565</v>
      </c>
      <c r="AA92" s="52">
        <v>70277347</v>
      </c>
      <c r="AB92" s="52">
        <v>301</v>
      </c>
      <c r="AC92" s="52">
        <v>153</v>
      </c>
      <c r="AD92" s="52">
        <v>148</v>
      </c>
      <c r="AE92" s="52">
        <v>635</v>
      </c>
      <c r="AF92" s="52">
        <v>326</v>
      </c>
      <c r="AG92" s="52">
        <v>309</v>
      </c>
      <c r="AH92" s="52">
        <v>3519</v>
      </c>
      <c r="AI92" s="52">
        <v>10527700</v>
      </c>
    </row>
    <row r="93" spans="1:35" ht="14.25" hidden="1" customHeight="1">
      <c r="A93" s="151"/>
      <c r="B93" s="79" t="s">
        <v>304</v>
      </c>
      <c r="C93" s="80" t="s">
        <v>305</v>
      </c>
      <c r="D93" s="52">
        <v>0</v>
      </c>
      <c r="E93" s="52">
        <v>0</v>
      </c>
      <c r="F93" s="52">
        <v>0</v>
      </c>
      <c r="G93" s="52">
        <v>0</v>
      </c>
      <c r="H93" s="52">
        <v>0</v>
      </c>
      <c r="I93" s="52">
        <v>0</v>
      </c>
      <c r="J93" s="52">
        <v>0</v>
      </c>
      <c r="K93" s="52">
        <v>0</v>
      </c>
      <c r="L93" s="52">
        <v>1</v>
      </c>
      <c r="M93" s="52">
        <v>0</v>
      </c>
      <c r="N93" s="52">
        <v>1</v>
      </c>
      <c r="O93" s="52">
        <v>6</v>
      </c>
      <c r="P93" s="52">
        <v>2</v>
      </c>
      <c r="Q93" s="52">
        <v>4</v>
      </c>
      <c r="R93" s="52">
        <v>8</v>
      </c>
      <c r="S93" s="52">
        <v>145092</v>
      </c>
      <c r="T93" s="52">
        <v>0</v>
      </c>
      <c r="U93" s="52">
        <v>0</v>
      </c>
      <c r="V93" s="52">
        <v>0</v>
      </c>
      <c r="W93" s="52">
        <v>0</v>
      </c>
      <c r="X93" s="52">
        <v>0</v>
      </c>
      <c r="Y93" s="52">
        <v>0</v>
      </c>
      <c r="Z93" s="52">
        <v>0</v>
      </c>
      <c r="AA93" s="52">
        <v>0</v>
      </c>
      <c r="AB93" s="52">
        <v>11</v>
      </c>
      <c r="AC93" s="52">
        <v>6</v>
      </c>
      <c r="AD93" s="52">
        <v>5</v>
      </c>
      <c r="AE93" s="52">
        <v>28</v>
      </c>
      <c r="AF93" s="52">
        <v>14</v>
      </c>
      <c r="AG93" s="52">
        <v>14</v>
      </c>
      <c r="AH93" s="52">
        <v>179</v>
      </c>
      <c r="AI93" s="52">
        <v>534800</v>
      </c>
    </row>
    <row r="94" spans="1:35" ht="14.25" hidden="1" customHeight="1">
      <c r="A94" s="99" t="s">
        <v>436</v>
      </c>
      <c r="B94" s="75" t="s">
        <v>296</v>
      </c>
      <c r="C94" s="76" t="s">
        <v>298</v>
      </c>
      <c r="D94" s="70">
        <v>7714</v>
      </c>
      <c r="E94" s="70">
        <v>3887</v>
      </c>
      <c r="F94" s="70">
        <v>3827</v>
      </c>
      <c r="G94" s="70">
        <v>8575</v>
      </c>
      <c r="H94" s="70">
        <v>4298</v>
      </c>
      <c r="I94" s="70">
        <v>4277</v>
      </c>
      <c r="J94" s="70">
        <v>83204</v>
      </c>
      <c r="K94" s="70">
        <v>172481892</v>
      </c>
      <c r="L94" s="70">
        <v>171</v>
      </c>
      <c r="M94" s="70">
        <v>98</v>
      </c>
      <c r="N94" s="70">
        <v>73</v>
      </c>
      <c r="O94" s="70">
        <v>2132</v>
      </c>
      <c r="P94" s="70">
        <v>1172</v>
      </c>
      <c r="Q94" s="70">
        <v>960</v>
      </c>
      <c r="R94" s="70">
        <v>2132</v>
      </c>
      <c r="S94" s="70">
        <v>11859782</v>
      </c>
      <c r="T94" s="70">
        <v>19</v>
      </c>
      <c r="U94" s="70">
        <v>12</v>
      </c>
      <c r="V94" s="70">
        <v>7</v>
      </c>
      <c r="W94" s="70">
        <v>76</v>
      </c>
      <c r="X94" s="70">
        <v>41</v>
      </c>
      <c r="Y94" s="70">
        <v>35</v>
      </c>
      <c r="Z94" s="70">
        <v>100</v>
      </c>
      <c r="AA94" s="70">
        <v>526500</v>
      </c>
      <c r="AB94" s="70">
        <v>48</v>
      </c>
      <c r="AC94" s="70">
        <v>31</v>
      </c>
      <c r="AD94" s="70">
        <v>17</v>
      </c>
      <c r="AE94" s="70">
        <v>131</v>
      </c>
      <c r="AF94" s="70">
        <v>76</v>
      </c>
      <c r="AG94" s="70">
        <v>55</v>
      </c>
      <c r="AH94" s="70">
        <v>551</v>
      </c>
      <c r="AI94" s="70">
        <v>1653000</v>
      </c>
    </row>
    <row r="95" spans="1:35" ht="14.25" hidden="1" customHeight="1">
      <c r="A95" s="150" t="s">
        <v>251</v>
      </c>
      <c r="B95" s="77" t="s">
        <v>300</v>
      </c>
      <c r="C95" s="78" t="s">
        <v>302</v>
      </c>
      <c r="D95" s="52">
        <v>7206</v>
      </c>
      <c r="E95" s="52">
        <v>3623</v>
      </c>
      <c r="F95" s="52">
        <v>3583</v>
      </c>
      <c r="G95" s="52">
        <v>7990</v>
      </c>
      <c r="H95" s="52">
        <v>3990</v>
      </c>
      <c r="I95" s="52">
        <v>4000</v>
      </c>
      <c r="J95" s="52">
        <v>77592</v>
      </c>
      <c r="K95" s="52">
        <v>160848216</v>
      </c>
      <c r="L95" s="52">
        <v>171</v>
      </c>
      <c r="M95" s="52">
        <v>98</v>
      </c>
      <c r="N95" s="52">
        <v>73</v>
      </c>
      <c r="O95" s="52">
        <v>2128</v>
      </c>
      <c r="P95" s="52">
        <v>1170</v>
      </c>
      <c r="Q95" s="52">
        <v>958</v>
      </c>
      <c r="R95" s="52">
        <v>2128</v>
      </c>
      <c r="S95" s="52">
        <v>11804702</v>
      </c>
      <c r="T95" s="52">
        <v>19</v>
      </c>
      <c r="U95" s="52">
        <v>12</v>
      </c>
      <c r="V95" s="52">
        <v>7</v>
      </c>
      <c r="W95" s="52">
        <v>76</v>
      </c>
      <c r="X95" s="52">
        <v>41</v>
      </c>
      <c r="Y95" s="52">
        <v>35</v>
      </c>
      <c r="Z95" s="52">
        <v>100</v>
      </c>
      <c r="AA95" s="52">
        <v>526500</v>
      </c>
      <c r="AB95" s="52">
        <v>47</v>
      </c>
      <c r="AC95" s="52">
        <v>31</v>
      </c>
      <c r="AD95" s="52">
        <v>16</v>
      </c>
      <c r="AE95" s="52">
        <v>109</v>
      </c>
      <c r="AF95" s="52">
        <v>64</v>
      </c>
      <c r="AG95" s="52">
        <v>45</v>
      </c>
      <c r="AH95" s="52">
        <v>447</v>
      </c>
      <c r="AI95" s="52">
        <v>1341000</v>
      </c>
    </row>
    <row r="96" spans="1:35" ht="14.25" hidden="1" customHeight="1">
      <c r="A96" s="151"/>
      <c r="B96" s="79" t="s">
        <v>304</v>
      </c>
      <c r="C96" s="80" t="s">
        <v>305</v>
      </c>
      <c r="D96" s="52">
        <v>508</v>
      </c>
      <c r="E96" s="52">
        <v>264</v>
      </c>
      <c r="F96" s="52">
        <v>244</v>
      </c>
      <c r="G96" s="52">
        <v>585</v>
      </c>
      <c r="H96" s="52">
        <v>308</v>
      </c>
      <c r="I96" s="52">
        <v>277</v>
      </c>
      <c r="J96" s="52">
        <v>5612</v>
      </c>
      <c r="K96" s="52">
        <v>11633676</v>
      </c>
      <c r="L96" s="52">
        <v>0</v>
      </c>
      <c r="M96" s="52">
        <v>0</v>
      </c>
      <c r="N96" s="52">
        <v>0</v>
      </c>
      <c r="O96" s="52">
        <v>4</v>
      </c>
      <c r="P96" s="52">
        <v>2</v>
      </c>
      <c r="Q96" s="52">
        <v>2</v>
      </c>
      <c r="R96" s="52">
        <v>4</v>
      </c>
      <c r="S96" s="52">
        <v>55080</v>
      </c>
      <c r="T96" s="52">
        <v>0</v>
      </c>
      <c r="U96" s="52">
        <v>0</v>
      </c>
      <c r="V96" s="52">
        <v>0</v>
      </c>
      <c r="W96" s="52">
        <v>0</v>
      </c>
      <c r="X96" s="52">
        <v>0</v>
      </c>
      <c r="Y96" s="52">
        <v>0</v>
      </c>
      <c r="Z96" s="52">
        <v>0</v>
      </c>
      <c r="AA96" s="52">
        <v>0</v>
      </c>
      <c r="AB96" s="52">
        <v>1</v>
      </c>
      <c r="AC96" s="52">
        <v>0</v>
      </c>
      <c r="AD96" s="52">
        <v>1</v>
      </c>
      <c r="AE96" s="52">
        <v>22</v>
      </c>
      <c r="AF96" s="52">
        <v>12</v>
      </c>
      <c r="AG96" s="52">
        <v>10</v>
      </c>
      <c r="AH96" s="52">
        <v>104</v>
      </c>
      <c r="AI96" s="52">
        <v>312000</v>
      </c>
    </row>
    <row r="97" spans="1:35" ht="14.25" hidden="1" customHeight="1">
      <c r="A97" s="99" t="s">
        <v>437</v>
      </c>
      <c r="B97" s="75" t="s">
        <v>296</v>
      </c>
      <c r="C97" s="76" t="s">
        <v>298</v>
      </c>
      <c r="D97" s="70">
        <v>16383</v>
      </c>
      <c r="E97" s="70">
        <v>8242</v>
      </c>
      <c r="F97" s="70">
        <v>8141</v>
      </c>
      <c r="G97" s="70">
        <v>19321</v>
      </c>
      <c r="H97" s="70">
        <v>9709</v>
      </c>
      <c r="I97" s="70">
        <v>9612</v>
      </c>
      <c r="J97" s="70">
        <v>196757</v>
      </c>
      <c r="K97" s="70">
        <v>387364825</v>
      </c>
      <c r="L97" s="70">
        <v>1066</v>
      </c>
      <c r="M97" s="70">
        <v>725</v>
      </c>
      <c r="N97" s="70">
        <v>341</v>
      </c>
      <c r="O97" s="70">
        <v>1697</v>
      </c>
      <c r="P97" s="70">
        <v>1134</v>
      </c>
      <c r="Q97" s="70">
        <v>563</v>
      </c>
      <c r="R97" s="70">
        <v>3933</v>
      </c>
      <c r="S97" s="70">
        <v>41490205</v>
      </c>
      <c r="T97" s="70">
        <v>74</v>
      </c>
      <c r="U97" s="70">
        <v>47</v>
      </c>
      <c r="V97" s="70">
        <v>27</v>
      </c>
      <c r="W97" s="70">
        <v>292</v>
      </c>
      <c r="X97" s="70">
        <v>158</v>
      </c>
      <c r="Y97" s="70">
        <v>134</v>
      </c>
      <c r="Z97" s="70">
        <v>1545</v>
      </c>
      <c r="AA97" s="70">
        <v>9358620</v>
      </c>
      <c r="AB97" s="70">
        <v>124</v>
      </c>
      <c r="AC97" s="70">
        <v>69</v>
      </c>
      <c r="AD97" s="70">
        <v>55</v>
      </c>
      <c r="AE97" s="70">
        <v>282</v>
      </c>
      <c r="AF97" s="70">
        <v>143</v>
      </c>
      <c r="AG97" s="70">
        <v>139</v>
      </c>
      <c r="AH97" s="70">
        <v>1369</v>
      </c>
      <c r="AI97" s="70">
        <v>3779398</v>
      </c>
    </row>
    <row r="98" spans="1:35" ht="14.25" hidden="1" customHeight="1">
      <c r="A98" s="150" t="s">
        <v>204</v>
      </c>
      <c r="B98" s="77" t="s">
        <v>300</v>
      </c>
      <c r="C98" s="78" t="s">
        <v>302</v>
      </c>
      <c r="D98" s="52">
        <v>15510</v>
      </c>
      <c r="E98" s="52">
        <v>7819</v>
      </c>
      <c r="F98" s="52">
        <v>7691</v>
      </c>
      <c r="G98" s="52">
        <v>18272</v>
      </c>
      <c r="H98" s="52">
        <v>9197</v>
      </c>
      <c r="I98" s="52">
        <v>9075</v>
      </c>
      <c r="J98" s="52">
        <v>186414</v>
      </c>
      <c r="K98" s="52">
        <v>366999458</v>
      </c>
      <c r="L98" s="52">
        <v>1066</v>
      </c>
      <c r="M98" s="52">
        <v>725</v>
      </c>
      <c r="N98" s="52">
        <v>341</v>
      </c>
      <c r="O98" s="52">
        <v>1680</v>
      </c>
      <c r="P98" s="52">
        <v>1123</v>
      </c>
      <c r="Q98" s="52">
        <v>557</v>
      </c>
      <c r="R98" s="52">
        <v>3895</v>
      </c>
      <c r="S98" s="52">
        <v>41182305</v>
      </c>
      <c r="T98" s="52">
        <v>74</v>
      </c>
      <c r="U98" s="52">
        <v>47</v>
      </c>
      <c r="V98" s="52">
        <v>27</v>
      </c>
      <c r="W98" s="52">
        <v>292</v>
      </c>
      <c r="X98" s="52">
        <v>158</v>
      </c>
      <c r="Y98" s="52">
        <v>134</v>
      </c>
      <c r="Z98" s="52">
        <v>1545</v>
      </c>
      <c r="AA98" s="52">
        <v>9358620</v>
      </c>
      <c r="AB98" s="52">
        <v>119</v>
      </c>
      <c r="AC98" s="52">
        <v>65</v>
      </c>
      <c r="AD98" s="52">
        <v>54</v>
      </c>
      <c r="AE98" s="52">
        <v>269</v>
      </c>
      <c r="AF98" s="52">
        <v>135</v>
      </c>
      <c r="AG98" s="52">
        <v>134</v>
      </c>
      <c r="AH98" s="52">
        <v>1332</v>
      </c>
      <c r="AI98" s="52">
        <v>3675336</v>
      </c>
    </row>
    <row r="99" spans="1:35" ht="14.25" hidden="1" customHeight="1">
      <c r="A99" s="151"/>
      <c r="B99" s="79" t="s">
        <v>304</v>
      </c>
      <c r="C99" s="80" t="s">
        <v>305</v>
      </c>
      <c r="D99" s="52">
        <v>873</v>
      </c>
      <c r="E99" s="52">
        <v>423</v>
      </c>
      <c r="F99" s="52">
        <v>450</v>
      </c>
      <c r="G99" s="52">
        <v>1049</v>
      </c>
      <c r="H99" s="52">
        <v>512</v>
      </c>
      <c r="I99" s="52">
        <v>537</v>
      </c>
      <c r="J99" s="52">
        <v>10343</v>
      </c>
      <c r="K99" s="52">
        <v>20365367</v>
      </c>
      <c r="L99" s="52">
        <v>0</v>
      </c>
      <c r="M99" s="52">
        <v>0</v>
      </c>
      <c r="N99" s="52">
        <v>0</v>
      </c>
      <c r="O99" s="52">
        <v>17</v>
      </c>
      <c r="P99" s="52">
        <v>11</v>
      </c>
      <c r="Q99" s="52">
        <v>6</v>
      </c>
      <c r="R99" s="52">
        <v>38</v>
      </c>
      <c r="S99" s="52">
        <v>307900</v>
      </c>
      <c r="T99" s="52">
        <v>0</v>
      </c>
      <c r="U99" s="52">
        <v>0</v>
      </c>
      <c r="V99" s="52">
        <v>0</v>
      </c>
      <c r="W99" s="52">
        <v>0</v>
      </c>
      <c r="X99" s="52">
        <v>0</v>
      </c>
      <c r="Y99" s="52">
        <v>0</v>
      </c>
      <c r="Z99" s="52">
        <v>0</v>
      </c>
      <c r="AA99" s="52">
        <v>0</v>
      </c>
      <c r="AB99" s="52">
        <v>5</v>
      </c>
      <c r="AC99" s="52">
        <v>4</v>
      </c>
      <c r="AD99" s="52">
        <v>1</v>
      </c>
      <c r="AE99" s="52">
        <v>13</v>
      </c>
      <c r="AF99" s="52">
        <v>8</v>
      </c>
      <c r="AG99" s="52">
        <v>5</v>
      </c>
      <c r="AH99" s="52">
        <v>37</v>
      </c>
      <c r="AI99" s="52">
        <v>104062</v>
      </c>
    </row>
    <row r="100" spans="1:35" ht="14.25" hidden="1" customHeight="1">
      <c r="A100" s="99" t="s">
        <v>438</v>
      </c>
      <c r="B100" s="75" t="s">
        <v>296</v>
      </c>
      <c r="C100" s="76" t="s">
        <v>298</v>
      </c>
      <c r="D100" s="70">
        <v>8311</v>
      </c>
      <c r="E100" s="70">
        <v>4071</v>
      </c>
      <c r="F100" s="70">
        <v>4240</v>
      </c>
      <c r="G100" s="70">
        <v>9692</v>
      </c>
      <c r="H100" s="70">
        <v>4738</v>
      </c>
      <c r="I100" s="70">
        <v>4954</v>
      </c>
      <c r="J100" s="70">
        <v>99078</v>
      </c>
      <c r="K100" s="70">
        <v>195084582</v>
      </c>
      <c r="L100" s="70">
        <v>15</v>
      </c>
      <c r="M100" s="70">
        <v>8</v>
      </c>
      <c r="N100" s="70">
        <v>7</v>
      </c>
      <c r="O100" s="70">
        <v>151</v>
      </c>
      <c r="P100" s="70">
        <v>85</v>
      </c>
      <c r="Q100" s="70">
        <v>66</v>
      </c>
      <c r="R100" s="70">
        <v>199</v>
      </c>
      <c r="S100" s="70">
        <v>3046215</v>
      </c>
      <c r="T100" s="70">
        <v>0</v>
      </c>
      <c r="U100" s="70">
        <v>0</v>
      </c>
      <c r="V100" s="70">
        <v>0</v>
      </c>
      <c r="W100" s="70">
        <v>0</v>
      </c>
      <c r="X100" s="70">
        <v>0</v>
      </c>
      <c r="Y100" s="70">
        <v>0</v>
      </c>
      <c r="Z100" s="70">
        <v>0</v>
      </c>
      <c r="AA100" s="70">
        <v>0</v>
      </c>
      <c r="AB100" s="70">
        <v>406</v>
      </c>
      <c r="AC100" s="70">
        <v>195</v>
      </c>
      <c r="AD100" s="70">
        <v>211</v>
      </c>
      <c r="AE100" s="70">
        <v>842</v>
      </c>
      <c r="AF100" s="70">
        <v>397</v>
      </c>
      <c r="AG100" s="70">
        <v>445</v>
      </c>
      <c r="AH100" s="70">
        <v>3543</v>
      </c>
      <c r="AI100" s="70">
        <v>10629000</v>
      </c>
    </row>
    <row r="101" spans="1:35" ht="14.25" hidden="1" customHeight="1">
      <c r="A101" s="150" t="s">
        <v>205</v>
      </c>
      <c r="B101" s="77" t="s">
        <v>300</v>
      </c>
      <c r="C101" s="78" t="s">
        <v>302</v>
      </c>
      <c r="D101" s="52">
        <v>8143</v>
      </c>
      <c r="E101" s="52">
        <v>3988</v>
      </c>
      <c r="F101" s="52">
        <v>4155</v>
      </c>
      <c r="G101" s="52">
        <v>9499</v>
      </c>
      <c r="H101" s="52">
        <v>4642</v>
      </c>
      <c r="I101" s="52">
        <v>4857</v>
      </c>
      <c r="J101" s="52">
        <v>97057</v>
      </c>
      <c r="K101" s="52">
        <v>191105233</v>
      </c>
      <c r="L101" s="52">
        <v>15</v>
      </c>
      <c r="M101" s="52">
        <v>8</v>
      </c>
      <c r="N101" s="52">
        <v>7</v>
      </c>
      <c r="O101" s="52">
        <v>151</v>
      </c>
      <c r="P101" s="52">
        <v>85</v>
      </c>
      <c r="Q101" s="52">
        <v>66</v>
      </c>
      <c r="R101" s="52">
        <v>199</v>
      </c>
      <c r="S101" s="52">
        <v>3046215</v>
      </c>
      <c r="T101" s="52">
        <v>0</v>
      </c>
      <c r="U101" s="52">
        <v>0</v>
      </c>
      <c r="V101" s="52">
        <v>0</v>
      </c>
      <c r="W101" s="52">
        <v>0</v>
      </c>
      <c r="X101" s="52">
        <v>0</v>
      </c>
      <c r="Y101" s="52">
        <v>0</v>
      </c>
      <c r="Z101" s="52">
        <v>0</v>
      </c>
      <c r="AA101" s="52">
        <v>0</v>
      </c>
      <c r="AB101" s="52">
        <v>396</v>
      </c>
      <c r="AC101" s="52">
        <v>189</v>
      </c>
      <c r="AD101" s="52">
        <v>207</v>
      </c>
      <c r="AE101" s="52">
        <v>816</v>
      </c>
      <c r="AF101" s="52">
        <v>378</v>
      </c>
      <c r="AG101" s="52">
        <v>438</v>
      </c>
      <c r="AH101" s="52">
        <v>3478</v>
      </c>
      <c r="AI101" s="52">
        <v>10434000</v>
      </c>
    </row>
    <row r="102" spans="1:35" ht="14.25" hidden="1" customHeight="1">
      <c r="A102" s="151"/>
      <c r="B102" s="79" t="s">
        <v>304</v>
      </c>
      <c r="C102" s="80" t="s">
        <v>305</v>
      </c>
      <c r="D102" s="52">
        <v>168</v>
      </c>
      <c r="E102" s="52">
        <v>83</v>
      </c>
      <c r="F102" s="52">
        <v>85</v>
      </c>
      <c r="G102" s="52">
        <v>193</v>
      </c>
      <c r="H102" s="52">
        <v>96</v>
      </c>
      <c r="I102" s="52">
        <v>97</v>
      </c>
      <c r="J102" s="52">
        <v>2021</v>
      </c>
      <c r="K102" s="52">
        <v>3979349</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10</v>
      </c>
      <c r="AC102" s="52">
        <v>6</v>
      </c>
      <c r="AD102" s="52">
        <v>4</v>
      </c>
      <c r="AE102" s="52">
        <v>26</v>
      </c>
      <c r="AF102" s="52">
        <v>19</v>
      </c>
      <c r="AG102" s="52">
        <v>7</v>
      </c>
      <c r="AH102" s="52">
        <v>65</v>
      </c>
      <c r="AI102" s="52">
        <v>195000</v>
      </c>
    </row>
    <row r="103" spans="1:35" ht="14.25" hidden="1" customHeight="1">
      <c r="A103" s="98" t="s">
        <v>279</v>
      </c>
      <c r="B103" s="75" t="s">
        <v>296</v>
      </c>
      <c r="C103" s="76" t="s">
        <v>298</v>
      </c>
      <c r="D103" s="70">
        <v>16103</v>
      </c>
      <c r="E103" s="70">
        <v>8183</v>
      </c>
      <c r="F103" s="70">
        <v>7920</v>
      </c>
      <c r="G103" s="70">
        <v>19120</v>
      </c>
      <c r="H103" s="70">
        <v>9721</v>
      </c>
      <c r="I103" s="70">
        <v>9399</v>
      </c>
      <c r="J103" s="70">
        <v>200237</v>
      </c>
      <c r="K103" s="70">
        <v>429394283</v>
      </c>
      <c r="L103" s="70">
        <v>8</v>
      </c>
      <c r="M103" s="70">
        <v>3</v>
      </c>
      <c r="N103" s="70">
        <v>5</v>
      </c>
      <c r="O103" s="70">
        <v>87</v>
      </c>
      <c r="P103" s="70">
        <v>43</v>
      </c>
      <c r="Q103" s="70">
        <v>44</v>
      </c>
      <c r="R103" s="70">
        <v>95</v>
      </c>
      <c r="S103" s="70">
        <v>1197275</v>
      </c>
      <c r="T103" s="70">
        <v>0</v>
      </c>
      <c r="U103" s="70">
        <v>0</v>
      </c>
      <c r="V103" s="70">
        <v>0</v>
      </c>
      <c r="W103" s="70">
        <v>0</v>
      </c>
      <c r="X103" s="70">
        <v>0</v>
      </c>
      <c r="Y103" s="70">
        <v>0</v>
      </c>
      <c r="Z103" s="70">
        <v>0</v>
      </c>
      <c r="AA103" s="70">
        <v>0</v>
      </c>
      <c r="AB103" s="70">
        <v>506</v>
      </c>
      <c r="AC103" s="70">
        <v>285</v>
      </c>
      <c r="AD103" s="70">
        <v>221</v>
      </c>
      <c r="AE103" s="70">
        <v>1062</v>
      </c>
      <c r="AF103" s="70">
        <v>570</v>
      </c>
      <c r="AG103" s="70">
        <v>492</v>
      </c>
      <c r="AH103" s="70">
        <v>5917</v>
      </c>
      <c r="AI103" s="70">
        <v>17036186</v>
      </c>
    </row>
    <row r="104" spans="1:35" ht="14.25" hidden="1" customHeight="1">
      <c r="A104" s="150" t="s">
        <v>206</v>
      </c>
      <c r="B104" s="77" t="s">
        <v>300</v>
      </c>
      <c r="C104" s="78" t="s">
        <v>302</v>
      </c>
      <c r="D104" s="52">
        <v>15597</v>
      </c>
      <c r="E104" s="52">
        <v>7904</v>
      </c>
      <c r="F104" s="52">
        <v>7693</v>
      </c>
      <c r="G104" s="52">
        <v>18592</v>
      </c>
      <c r="H104" s="52">
        <v>9437</v>
      </c>
      <c r="I104" s="52">
        <v>9155</v>
      </c>
      <c r="J104" s="52">
        <v>194601</v>
      </c>
      <c r="K104" s="52">
        <v>417032282</v>
      </c>
      <c r="L104" s="52">
        <v>8</v>
      </c>
      <c r="M104" s="52">
        <v>3</v>
      </c>
      <c r="N104" s="52">
        <v>5</v>
      </c>
      <c r="O104" s="52">
        <v>87</v>
      </c>
      <c r="P104" s="52">
        <v>43</v>
      </c>
      <c r="Q104" s="52">
        <v>44</v>
      </c>
      <c r="R104" s="52">
        <v>95</v>
      </c>
      <c r="S104" s="52">
        <v>1197275</v>
      </c>
      <c r="T104" s="52">
        <v>0</v>
      </c>
      <c r="U104" s="52">
        <v>0</v>
      </c>
      <c r="V104" s="52">
        <v>0</v>
      </c>
      <c r="W104" s="52">
        <v>0</v>
      </c>
      <c r="X104" s="52">
        <v>0</v>
      </c>
      <c r="Y104" s="52">
        <v>0</v>
      </c>
      <c r="Z104" s="52">
        <v>0</v>
      </c>
      <c r="AA104" s="52">
        <v>0</v>
      </c>
      <c r="AB104" s="52">
        <v>481</v>
      </c>
      <c r="AC104" s="52">
        <v>269</v>
      </c>
      <c r="AD104" s="52">
        <v>212</v>
      </c>
      <c r="AE104" s="52">
        <v>1007</v>
      </c>
      <c r="AF104" s="52">
        <v>535</v>
      </c>
      <c r="AG104" s="52">
        <v>472</v>
      </c>
      <c r="AH104" s="52">
        <v>5656</v>
      </c>
      <c r="AI104" s="52">
        <v>16343717</v>
      </c>
    </row>
    <row r="105" spans="1:35" ht="14.25" hidden="1" customHeight="1">
      <c r="A105" s="151"/>
      <c r="B105" s="79" t="s">
        <v>304</v>
      </c>
      <c r="C105" s="80" t="s">
        <v>305</v>
      </c>
      <c r="D105" s="52">
        <v>506</v>
      </c>
      <c r="E105" s="52">
        <v>279</v>
      </c>
      <c r="F105" s="52">
        <v>227</v>
      </c>
      <c r="G105" s="52">
        <v>528</v>
      </c>
      <c r="H105" s="52">
        <v>284</v>
      </c>
      <c r="I105" s="52">
        <v>244</v>
      </c>
      <c r="J105" s="52">
        <v>5636</v>
      </c>
      <c r="K105" s="52">
        <v>12362001</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25</v>
      </c>
      <c r="AC105" s="52">
        <v>16</v>
      </c>
      <c r="AD105" s="52">
        <v>9</v>
      </c>
      <c r="AE105" s="52">
        <v>55</v>
      </c>
      <c r="AF105" s="52">
        <v>35</v>
      </c>
      <c r="AG105" s="52">
        <v>20</v>
      </c>
      <c r="AH105" s="52">
        <v>261</v>
      </c>
      <c r="AI105" s="52">
        <v>692469</v>
      </c>
    </row>
    <row r="106" spans="1:35" ht="14.25" hidden="1" customHeight="1">
      <c r="A106" s="99" t="s">
        <v>418</v>
      </c>
      <c r="B106" s="75" t="s">
        <v>296</v>
      </c>
      <c r="C106" s="76" t="s">
        <v>298</v>
      </c>
      <c r="D106" s="70">
        <v>1481</v>
      </c>
      <c r="E106" s="70">
        <v>761</v>
      </c>
      <c r="F106" s="70">
        <v>720</v>
      </c>
      <c r="G106" s="70">
        <v>1701</v>
      </c>
      <c r="H106" s="70">
        <v>878</v>
      </c>
      <c r="I106" s="70">
        <v>823</v>
      </c>
      <c r="J106" s="70">
        <v>16936</v>
      </c>
      <c r="K106" s="70">
        <v>33346877</v>
      </c>
      <c r="L106" s="70">
        <v>2</v>
      </c>
      <c r="M106" s="70">
        <v>0</v>
      </c>
      <c r="N106" s="70">
        <v>2</v>
      </c>
      <c r="O106" s="70">
        <v>8</v>
      </c>
      <c r="P106" s="70">
        <v>5</v>
      </c>
      <c r="Q106" s="70">
        <v>3</v>
      </c>
      <c r="R106" s="70">
        <v>14</v>
      </c>
      <c r="S106" s="70">
        <v>167216</v>
      </c>
      <c r="T106" s="70">
        <v>0</v>
      </c>
      <c r="U106" s="70">
        <v>0</v>
      </c>
      <c r="V106" s="70">
        <v>0</v>
      </c>
      <c r="W106" s="70">
        <v>0</v>
      </c>
      <c r="X106" s="70">
        <v>0</v>
      </c>
      <c r="Y106" s="70">
        <v>0</v>
      </c>
      <c r="Z106" s="70">
        <v>0</v>
      </c>
      <c r="AA106" s="70">
        <v>0</v>
      </c>
      <c r="AB106" s="70">
        <v>17</v>
      </c>
      <c r="AC106" s="70">
        <v>5</v>
      </c>
      <c r="AD106" s="70">
        <v>12</v>
      </c>
      <c r="AE106" s="70">
        <v>47</v>
      </c>
      <c r="AF106" s="70">
        <v>24</v>
      </c>
      <c r="AG106" s="70">
        <v>23</v>
      </c>
      <c r="AH106" s="70">
        <v>181</v>
      </c>
      <c r="AI106" s="70">
        <v>500220</v>
      </c>
    </row>
    <row r="107" spans="1:35" ht="14.25" hidden="1" customHeight="1">
      <c r="A107" s="150" t="s">
        <v>208</v>
      </c>
      <c r="B107" s="77" t="s">
        <v>300</v>
      </c>
      <c r="C107" s="78" t="s">
        <v>302</v>
      </c>
      <c r="D107" s="52">
        <v>1287</v>
      </c>
      <c r="E107" s="52">
        <v>663</v>
      </c>
      <c r="F107" s="52">
        <v>624</v>
      </c>
      <c r="G107" s="52">
        <v>1485</v>
      </c>
      <c r="H107" s="52">
        <v>771</v>
      </c>
      <c r="I107" s="52">
        <v>714</v>
      </c>
      <c r="J107" s="52">
        <v>14909</v>
      </c>
      <c r="K107" s="52">
        <v>29355714</v>
      </c>
      <c r="L107" s="52">
        <v>2</v>
      </c>
      <c r="M107" s="52">
        <v>0</v>
      </c>
      <c r="N107" s="52">
        <v>2</v>
      </c>
      <c r="O107" s="52">
        <v>8</v>
      </c>
      <c r="P107" s="52">
        <v>5</v>
      </c>
      <c r="Q107" s="52">
        <v>3</v>
      </c>
      <c r="R107" s="52">
        <v>14</v>
      </c>
      <c r="S107" s="52">
        <v>167216</v>
      </c>
      <c r="T107" s="52">
        <v>0</v>
      </c>
      <c r="U107" s="52">
        <v>0</v>
      </c>
      <c r="V107" s="52">
        <v>0</v>
      </c>
      <c r="W107" s="52">
        <v>0</v>
      </c>
      <c r="X107" s="52">
        <v>0</v>
      </c>
      <c r="Y107" s="52">
        <v>0</v>
      </c>
      <c r="Z107" s="52">
        <v>0</v>
      </c>
      <c r="AA107" s="52">
        <v>0</v>
      </c>
      <c r="AB107" s="52">
        <v>14</v>
      </c>
      <c r="AC107" s="52">
        <v>3</v>
      </c>
      <c r="AD107" s="52">
        <v>11</v>
      </c>
      <c r="AE107" s="52">
        <v>38</v>
      </c>
      <c r="AF107" s="52">
        <v>18</v>
      </c>
      <c r="AG107" s="52">
        <v>20</v>
      </c>
      <c r="AH107" s="52">
        <v>157</v>
      </c>
      <c r="AI107" s="52">
        <v>430720</v>
      </c>
    </row>
    <row r="108" spans="1:35" ht="14.25" hidden="1" customHeight="1">
      <c r="A108" s="151"/>
      <c r="B108" s="79" t="s">
        <v>304</v>
      </c>
      <c r="C108" s="80" t="s">
        <v>305</v>
      </c>
      <c r="D108" s="52">
        <v>194</v>
      </c>
      <c r="E108" s="52">
        <v>98</v>
      </c>
      <c r="F108" s="52">
        <v>96</v>
      </c>
      <c r="G108" s="52">
        <v>216</v>
      </c>
      <c r="H108" s="52">
        <v>107</v>
      </c>
      <c r="I108" s="52">
        <v>109</v>
      </c>
      <c r="J108" s="52">
        <v>2027</v>
      </c>
      <c r="K108" s="52">
        <v>3991163</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3</v>
      </c>
      <c r="AC108" s="52">
        <v>2</v>
      </c>
      <c r="AD108" s="52">
        <v>1</v>
      </c>
      <c r="AE108" s="52">
        <v>9</v>
      </c>
      <c r="AF108" s="52">
        <v>6</v>
      </c>
      <c r="AG108" s="52">
        <v>3</v>
      </c>
      <c r="AH108" s="52">
        <v>24</v>
      </c>
      <c r="AI108" s="52">
        <v>69500</v>
      </c>
    </row>
    <row r="109" spans="1:35" ht="14.25" hidden="1" customHeight="1">
      <c r="A109" s="99" t="s">
        <v>419</v>
      </c>
      <c r="B109" s="75" t="s">
        <v>296</v>
      </c>
      <c r="C109" s="76" t="s">
        <v>298</v>
      </c>
      <c r="D109" s="70">
        <v>1711</v>
      </c>
      <c r="E109" s="70">
        <v>852</v>
      </c>
      <c r="F109" s="70">
        <v>859</v>
      </c>
      <c r="G109" s="70">
        <v>2031</v>
      </c>
      <c r="H109" s="70">
        <v>1001</v>
      </c>
      <c r="I109" s="70">
        <v>1030</v>
      </c>
      <c r="J109" s="70">
        <v>20363</v>
      </c>
      <c r="K109" s="70">
        <v>40051429</v>
      </c>
      <c r="L109" s="70">
        <v>0</v>
      </c>
      <c r="M109" s="70">
        <v>0</v>
      </c>
      <c r="N109" s="70">
        <v>0</v>
      </c>
      <c r="O109" s="70">
        <v>26</v>
      </c>
      <c r="P109" s="70">
        <v>16</v>
      </c>
      <c r="Q109" s="70">
        <v>10</v>
      </c>
      <c r="R109" s="70">
        <v>31</v>
      </c>
      <c r="S109" s="70">
        <v>530803</v>
      </c>
      <c r="T109" s="70">
        <v>0</v>
      </c>
      <c r="U109" s="70">
        <v>0</v>
      </c>
      <c r="V109" s="70">
        <v>0</v>
      </c>
      <c r="W109" s="70">
        <v>0</v>
      </c>
      <c r="X109" s="70">
        <v>0</v>
      </c>
      <c r="Y109" s="70">
        <v>0</v>
      </c>
      <c r="Z109" s="70">
        <v>0</v>
      </c>
      <c r="AA109" s="70">
        <v>0</v>
      </c>
      <c r="AB109" s="70">
        <v>237</v>
      </c>
      <c r="AC109" s="70">
        <v>111</v>
      </c>
      <c r="AD109" s="70">
        <v>126</v>
      </c>
      <c r="AE109" s="70">
        <v>1208</v>
      </c>
      <c r="AF109" s="70">
        <v>532</v>
      </c>
      <c r="AG109" s="70">
        <v>676</v>
      </c>
      <c r="AH109" s="70">
        <v>3000</v>
      </c>
      <c r="AI109" s="70">
        <v>8819995</v>
      </c>
    </row>
    <row r="110" spans="1:35" ht="14.25" hidden="1" customHeight="1">
      <c r="A110" s="150" t="s">
        <v>210</v>
      </c>
      <c r="B110" s="77" t="s">
        <v>300</v>
      </c>
      <c r="C110" s="78" t="s">
        <v>302</v>
      </c>
      <c r="D110" s="52">
        <v>1336</v>
      </c>
      <c r="E110" s="52">
        <v>669</v>
      </c>
      <c r="F110" s="52">
        <v>667</v>
      </c>
      <c r="G110" s="52">
        <v>1595</v>
      </c>
      <c r="H110" s="52">
        <v>793</v>
      </c>
      <c r="I110" s="52">
        <v>802</v>
      </c>
      <c r="J110" s="52">
        <v>16147</v>
      </c>
      <c r="K110" s="52">
        <v>31750125</v>
      </c>
      <c r="L110" s="52">
        <v>0</v>
      </c>
      <c r="M110" s="52">
        <v>0</v>
      </c>
      <c r="N110" s="52">
        <v>0</v>
      </c>
      <c r="O110" s="52">
        <v>26</v>
      </c>
      <c r="P110" s="52">
        <v>16</v>
      </c>
      <c r="Q110" s="52">
        <v>10</v>
      </c>
      <c r="R110" s="52">
        <v>31</v>
      </c>
      <c r="S110" s="52">
        <v>530803</v>
      </c>
      <c r="T110" s="52">
        <v>0</v>
      </c>
      <c r="U110" s="52">
        <v>0</v>
      </c>
      <c r="V110" s="52">
        <v>0</v>
      </c>
      <c r="W110" s="52">
        <v>0</v>
      </c>
      <c r="X110" s="52">
        <v>0</v>
      </c>
      <c r="Y110" s="52">
        <v>0</v>
      </c>
      <c r="Z110" s="52">
        <v>0</v>
      </c>
      <c r="AA110" s="52">
        <v>0</v>
      </c>
      <c r="AB110" s="52">
        <v>195</v>
      </c>
      <c r="AC110" s="52">
        <v>93</v>
      </c>
      <c r="AD110" s="52">
        <v>102</v>
      </c>
      <c r="AE110" s="52">
        <v>962</v>
      </c>
      <c r="AF110" s="52">
        <v>429</v>
      </c>
      <c r="AG110" s="52">
        <v>533</v>
      </c>
      <c r="AH110" s="52">
        <v>2354</v>
      </c>
      <c r="AI110" s="52">
        <v>6899065</v>
      </c>
    </row>
    <row r="111" spans="1:35" ht="14.25" hidden="1" customHeight="1">
      <c r="A111" s="151"/>
      <c r="B111" s="79" t="s">
        <v>304</v>
      </c>
      <c r="C111" s="80" t="s">
        <v>305</v>
      </c>
      <c r="D111" s="52">
        <v>375</v>
      </c>
      <c r="E111" s="52">
        <v>183</v>
      </c>
      <c r="F111" s="52">
        <v>192</v>
      </c>
      <c r="G111" s="52">
        <v>436</v>
      </c>
      <c r="H111" s="52">
        <v>208</v>
      </c>
      <c r="I111" s="52">
        <v>228</v>
      </c>
      <c r="J111" s="52">
        <v>4216</v>
      </c>
      <c r="K111" s="52">
        <v>8301304</v>
      </c>
      <c r="L111" s="52">
        <v>0</v>
      </c>
      <c r="M111" s="52">
        <v>0</v>
      </c>
      <c r="N111" s="52">
        <v>0</v>
      </c>
      <c r="O111" s="52">
        <v>0</v>
      </c>
      <c r="P111" s="52">
        <v>0</v>
      </c>
      <c r="Q111" s="52">
        <v>0</v>
      </c>
      <c r="R111" s="52">
        <v>0</v>
      </c>
      <c r="S111" s="52">
        <v>0</v>
      </c>
      <c r="T111" s="52">
        <v>0</v>
      </c>
      <c r="U111" s="52">
        <v>0</v>
      </c>
      <c r="V111" s="52">
        <v>0</v>
      </c>
      <c r="W111" s="52">
        <v>0</v>
      </c>
      <c r="X111" s="52">
        <v>0</v>
      </c>
      <c r="Y111" s="52">
        <v>0</v>
      </c>
      <c r="Z111" s="52">
        <v>0</v>
      </c>
      <c r="AA111" s="52">
        <v>0</v>
      </c>
      <c r="AB111" s="52">
        <v>42</v>
      </c>
      <c r="AC111" s="52">
        <v>18</v>
      </c>
      <c r="AD111" s="52">
        <v>24</v>
      </c>
      <c r="AE111" s="52">
        <v>246</v>
      </c>
      <c r="AF111" s="52">
        <v>103</v>
      </c>
      <c r="AG111" s="52">
        <v>143</v>
      </c>
      <c r="AH111" s="52">
        <v>646</v>
      </c>
      <c r="AI111" s="52">
        <v>1920930</v>
      </c>
    </row>
    <row r="112" spans="1:35" ht="14.25" hidden="1" customHeight="1">
      <c r="A112" s="99" t="s">
        <v>420</v>
      </c>
      <c r="B112" s="75" t="s">
        <v>296</v>
      </c>
      <c r="C112" s="76" t="s">
        <v>298</v>
      </c>
      <c r="D112" s="70">
        <v>1684</v>
      </c>
      <c r="E112" s="70">
        <v>812</v>
      </c>
      <c r="F112" s="70">
        <v>872</v>
      </c>
      <c r="G112" s="70">
        <v>1920</v>
      </c>
      <c r="H112" s="70">
        <v>930</v>
      </c>
      <c r="I112" s="70">
        <v>990</v>
      </c>
      <c r="J112" s="70">
        <v>18392</v>
      </c>
      <c r="K112" s="70">
        <v>36186282</v>
      </c>
      <c r="L112" s="70">
        <v>34</v>
      </c>
      <c r="M112" s="70">
        <v>20</v>
      </c>
      <c r="N112" s="70">
        <v>14</v>
      </c>
      <c r="O112" s="70">
        <v>63</v>
      </c>
      <c r="P112" s="70">
        <v>30</v>
      </c>
      <c r="Q112" s="70">
        <v>33</v>
      </c>
      <c r="R112" s="70">
        <v>738</v>
      </c>
      <c r="S112" s="70">
        <v>847290</v>
      </c>
      <c r="T112" s="70">
        <v>0</v>
      </c>
      <c r="U112" s="70">
        <v>0</v>
      </c>
      <c r="V112" s="70">
        <v>0</v>
      </c>
      <c r="W112" s="70">
        <v>0</v>
      </c>
      <c r="X112" s="70">
        <v>0</v>
      </c>
      <c r="Y112" s="70">
        <v>0</v>
      </c>
      <c r="Z112" s="70">
        <v>0</v>
      </c>
      <c r="AA112" s="70">
        <v>0</v>
      </c>
      <c r="AB112" s="70">
        <v>94</v>
      </c>
      <c r="AC112" s="70">
        <v>52</v>
      </c>
      <c r="AD112" s="70">
        <v>42</v>
      </c>
      <c r="AE112" s="70">
        <v>159</v>
      </c>
      <c r="AF112" s="70">
        <v>82</v>
      </c>
      <c r="AG112" s="70">
        <v>77</v>
      </c>
      <c r="AH112" s="70">
        <v>987</v>
      </c>
      <c r="AI112" s="70">
        <v>2961000</v>
      </c>
    </row>
    <row r="113" spans="1:35" ht="14.25" hidden="1" customHeight="1">
      <c r="A113" s="150" t="s">
        <v>211</v>
      </c>
      <c r="B113" s="77" t="s">
        <v>300</v>
      </c>
      <c r="C113" s="78" t="s">
        <v>302</v>
      </c>
      <c r="D113" s="52">
        <v>1523</v>
      </c>
      <c r="E113" s="52">
        <v>731</v>
      </c>
      <c r="F113" s="52">
        <v>792</v>
      </c>
      <c r="G113" s="52">
        <v>1737</v>
      </c>
      <c r="H113" s="52">
        <v>836</v>
      </c>
      <c r="I113" s="52">
        <v>901</v>
      </c>
      <c r="J113" s="52">
        <v>16576</v>
      </c>
      <c r="K113" s="52">
        <v>32610578</v>
      </c>
      <c r="L113" s="52">
        <v>34</v>
      </c>
      <c r="M113" s="52">
        <v>20</v>
      </c>
      <c r="N113" s="52">
        <v>14</v>
      </c>
      <c r="O113" s="52">
        <v>63</v>
      </c>
      <c r="P113" s="52">
        <v>30</v>
      </c>
      <c r="Q113" s="52">
        <v>33</v>
      </c>
      <c r="R113" s="52">
        <v>738</v>
      </c>
      <c r="S113" s="52">
        <v>847290</v>
      </c>
      <c r="T113" s="52">
        <v>0</v>
      </c>
      <c r="U113" s="52">
        <v>0</v>
      </c>
      <c r="V113" s="52">
        <v>0</v>
      </c>
      <c r="W113" s="52">
        <v>0</v>
      </c>
      <c r="X113" s="52">
        <v>0</v>
      </c>
      <c r="Y113" s="52">
        <v>0</v>
      </c>
      <c r="Z113" s="52">
        <v>0</v>
      </c>
      <c r="AA113" s="52">
        <v>0</v>
      </c>
      <c r="AB113" s="52">
        <v>94</v>
      </c>
      <c r="AC113" s="52">
        <v>52</v>
      </c>
      <c r="AD113" s="52">
        <v>42</v>
      </c>
      <c r="AE113" s="52">
        <v>155</v>
      </c>
      <c r="AF113" s="52">
        <v>80</v>
      </c>
      <c r="AG113" s="52">
        <v>75</v>
      </c>
      <c r="AH113" s="52">
        <v>983</v>
      </c>
      <c r="AI113" s="52">
        <v>2949000</v>
      </c>
    </row>
    <row r="114" spans="1:35" ht="14.25" hidden="1" customHeight="1">
      <c r="A114" s="151"/>
      <c r="B114" s="79" t="s">
        <v>304</v>
      </c>
      <c r="C114" s="80" t="s">
        <v>305</v>
      </c>
      <c r="D114" s="52">
        <v>161</v>
      </c>
      <c r="E114" s="52">
        <v>81</v>
      </c>
      <c r="F114" s="52">
        <v>80</v>
      </c>
      <c r="G114" s="52">
        <v>183</v>
      </c>
      <c r="H114" s="52">
        <v>94</v>
      </c>
      <c r="I114" s="52">
        <v>89</v>
      </c>
      <c r="J114" s="52">
        <v>1816</v>
      </c>
      <c r="K114" s="52">
        <v>3575704</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4</v>
      </c>
      <c r="AF114" s="52">
        <v>2</v>
      </c>
      <c r="AG114" s="52">
        <v>2</v>
      </c>
      <c r="AH114" s="52">
        <v>4</v>
      </c>
      <c r="AI114" s="52">
        <v>12000</v>
      </c>
    </row>
    <row r="115" spans="1:35" ht="14.25" hidden="1" customHeight="1">
      <c r="A115" s="99" t="s">
        <v>421</v>
      </c>
      <c r="B115" s="75" t="s">
        <v>296</v>
      </c>
      <c r="C115" s="76" t="s">
        <v>298</v>
      </c>
      <c r="D115" s="70">
        <v>7467</v>
      </c>
      <c r="E115" s="70">
        <v>3859</v>
      </c>
      <c r="F115" s="70">
        <v>3608</v>
      </c>
      <c r="G115" s="70">
        <v>8844</v>
      </c>
      <c r="H115" s="70">
        <v>4536</v>
      </c>
      <c r="I115" s="70">
        <v>4308</v>
      </c>
      <c r="J115" s="70">
        <v>90465</v>
      </c>
      <c r="K115" s="70">
        <v>178042887</v>
      </c>
      <c r="L115" s="70">
        <v>9</v>
      </c>
      <c r="M115" s="70">
        <v>5</v>
      </c>
      <c r="N115" s="70">
        <v>4</v>
      </c>
      <c r="O115" s="70">
        <v>74</v>
      </c>
      <c r="P115" s="70">
        <v>49</v>
      </c>
      <c r="Q115" s="70">
        <v>25</v>
      </c>
      <c r="R115" s="70">
        <v>102</v>
      </c>
      <c r="S115" s="70">
        <v>2933378</v>
      </c>
      <c r="T115" s="70">
        <v>11</v>
      </c>
      <c r="U115" s="70">
        <v>4</v>
      </c>
      <c r="V115" s="70">
        <v>7</v>
      </c>
      <c r="W115" s="70">
        <v>252</v>
      </c>
      <c r="X115" s="70">
        <v>159</v>
      </c>
      <c r="Y115" s="70">
        <v>93</v>
      </c>
      <c r="Z115" s="70">
        <v>252</v>
      </c>
      <c r="AA115" s="70">
        <v>1578376</v>
      </c>
      <c r="AB115" s="70">
        <v>130</v>
      </c>
      <c r="AC115" s="70">
        <v>67</v>
      </c>
      <c r="AD115" s="70">
        <v>63</v>
      </c>
      <c r="AE115" s="70">
        <v>330</v>
      </c>
      <c r="AF115" s="70">
        <v>178</v>
      </c>
      <c r="AG115" s="70">
        <v>152</v>
      </c>
      <c r="AH115" s="70">
        <v>1721</v>
      </c>
      <c r="AI115" s="70">
        <v>4594604</v>
      </c>
    </row>
    <row r="116" spans="1:35" ht="14.25" hidden="1" customHeight="1">
      <c r="A116" s="150" t="s">
        <v>212</v>
      </c>
      <c r="B116" s="77" t="s">
        <v>300</v>
      </c>
      <c r="C116" s="78" t="s">
        <v>302</v>
      </c>
      <c r="D116" s="52">
        <v>7293</v>
      </c>
      <c r="E116" s="52">
        <v>3773</v>
      </c>
      <c r="F116" s="52">
        <v>3520</v>
      </c>
      <c r="G116" s="52">
        <v>8623</v>
      </c>
      <c r="H116" s="52">
        <v>4423</v>
      </c>
      <c r="I116" s="52">
        <v>4200</v>
      </c>
      <c r="J116" s="52">
        <v>88175</v>
      </c>
      <c r="K116" s="52">
        <v>173537815</v>
      </c>
      <c r="L116" s="52">
        <v>9</v>
      </c>
      <c r="M116" s="52">
        <v>5</v>
      </c>
      <c r="N116" s="52">
        <v>4</v>
      </c>
      <c r="O116" s="52">
        <v>74</v>
      </c>
      <c r="P116" s="52">
        <v>49</v>
      </c>
      <c r="Q116" s="52">
        <v>25</v>
      </c>
      <c r="R116" s="52">
        <v>102</v>
      </c>
      <c r="S116" s="52">
        <v>2933378</v>
      </c>
      <c r="T116" s="52">
        <v>11</v>
      </c>
      <c r="U116" s="52">
        <v>4</v>
      </c>
      <c r="V116" s="52">
        <v>7</v>
      </c>
      <c r="W116" s="52">
        <v>252</v>
      </c>
      <c r="X116" s="52">
        <v>159</v>
      </c>
      <c r="Y116" s="52">
        <v>93</v>
      </c>
      <c r="Z116" s="52">
        <v>252</v>
      </c>
      <c r="AA116" s="52">
        <v>1578376</v>
      </c>
      <c r="AB116" s="52">
        <v>121</v>
      </c>
      <c r="AC116" s="52">
        <v>60</v>
      </c>
      <c r="AD116" s="52">
        <v>61</v>
      </c>
      <c r="AE116" s="52">
        <v>317</v>
      </c>
      <c r="AF116" s="52">
        <v>168</v>
      </c>
      <c r="AG116" s="52">
        <v>149</v>
      </c>
      <c r="AH116" s="52">
        <v>1651</v>
      </c>
      <c r="AI116" s="52">
        <v>4398387</v>
      </c>
    </row>
    <row r="117" spans="1:35" ht="14.25" hidden="1" customHeight="1">
      <c r="A117" s="151"/>
      <c r="B117" s="79" t="s">
        <v>304</v>
      </c>
      <c r="C117" s="80" t="s">
        <v>305</v>
      </c>
      <c r="D117" s="52">
        <v>174</v>
      </c>
      <c r="E117" s="52">
        <v>86</v>
      </c>
      <c r="F117" s="52">
        <v>88</v>
      </c>
      <c r="G117" s="52">
        <v>221</v>
      </c>
      <c r="H117" s="52">
        <v>113</v>
      </c>
      <c r="I117" s="52">
        <v>108</v>
      </c>
      <c r="J117" s="52">
        <v>2290</v>
      </c>
      <c r="K117" s="52">
        <v>4505072</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52">
        <v>9</v>
      </c>
      <c r="AC117" s="52">
        <v>7</v>
      </c>
      <c r="AD117" s="52">
        <v>2</v>
      </c>
      <c r="AE117" s="52">
        <v>13</v>
      </c>
      <c r="AF117" s="52">
        <v>10</v>
      </c>
      <c r="AG117" s="52">
        <v>3</v>
      </c>
      <c r="AH117" s="52">
        <v>70</v>
      </c>
      <c r="AI117" s="52">
        <v>196217</v>
      </c>
    </row>
    <row r="118" spans="1:35" ht="14.25" hidden="1" customHeight="1">
      <c r="A118" s="99" t="s">
        <v>422</v>
      </c>
      <c r="B118" s="75" t="s">
        <v>296</v>
      </c>
      <c r="C118" s="76" t="s">
        <v>298</v>
      </c>
      <c r="D118" s="70">
        <v>1314</v>
      </c>
      <c r="E118" s="70">
        <v>673</v>
      </c>
      <c r="F118" s="70">
        <v>641</v>
      </c>
      <c r="G118" s="70">
        <v>1371</v>
      </c>
      <c r="H118" s="70">
        <v>699</v>
      </c>
      <c r="I118" s="70">
        <v>672</v>
      </c>
      <c r="J118" s="70">
        <v>15270</v>
      </c>
      <c r="K118" s="70">
        <v>30065027</v>
      </c>
      <c r="L118" s="70">
        <v>0</v>
      </c>
      <c r="M118" s="70">
        <v>0</v>
      </c>
      <c r="N118" s="70">
        <v>0</v>
      </c>
      <c r="O118" s="70">
        <v>15</v>
      </c>
      <c r="P118" s="70">
        <v>11</v>
      </c>
      <c r="Q118" s="70">
        <v>4</v>
      </c>
      <c r="R118" s="70">
        <v>15</v>
      </c>
      <c r="S118" s="70">
        <v>547658</v>
      </c>
      <c r="T118" s="70">
        <v>0</v>
      </c>
      <c r="U118" s="70">
        <v>0</v>
      </c>
      <c r="V118" s="70">
        <v>0</v>
      </c>
      <c r="W118" s="70">
        <v>0</v>
      </c>
      <c r="X118" s="70">
        <v>0</v>
      </c>
      <c r="Y118" s="70">
        <v>0</v>
      </c>
      <c r="Z118" s="70">
        <v>0</v>
      </c>
      <c r="AA118" s="70">
        <v>0</v>
      </c>
      <c r="AB118" s="70">
        <v>2</v>
      </c>
      <c r="AC118" s="70">
        <v>0</v>
      </c>
      <c r="AD118" s="70">
        <v>2</v>
      </c>
      <c r="AE118" s="70">
        <v>20</v>
      </c>
      <c r="AF118" s="70">
        <v>7</v>
      </c>
      <c r="AG118" s="70">
        <v>13</v>
      </c>
      <c r="AH118" s="70">
        <v>69</v>
      </c>
      <c r="AI118" s="70">
        <v>207000</v>
      </c>
    </row>
    <row r="119" spans="1:35" ht="14.25" hidden="1" customHeight="1">
      <c r="A119" s="150" t="s">
        <v>213</v>
      </c>
      <c r="B119" s="77" t="s">
        <v>300</v>
      </c>
      <c r="C119" s="78" t="s">
        <v>302</v>
      </c>
      <c r="D119" s="52">
        <v>1199</v>
      </c>
      <c r="E119" s="52">
        <v>617</v>
      </c>
      <c r="F119" s="52">
        <v>582</v>
      </c>
      <c r="G119" s="52">
        <v>1256</v>
      </c>
      <c r="H119" s="52">
        <v>643</v>
      </c>
      <c r="I119" s="52">
        <v>613</v>
      </c>
      <c r="J119" s="52">
        <v>14010</v>
      </c>
      <c r="K119" s="52">
        <v>27587087</v>
      </c>
      <c r="L119" s="52">
        <v>0</v>
      </c>
      <c r="M119" s="52">
        <v>0</v>
      </c>
      <c r="N119" s="52">
        <v>0</v>
      </c>
      <c r="O119" s="52">
        <v>15</v>
      </c>
      <c r="P119" s="52">
        <v>11</v>
      </c>
      <c r="Q119" s="52">
        <v>4</v>
      </c>
      <c r="R119" s="52">
        <v>15</v>
      </c>
      <c r="S119" s="52">
        <v>547658</v>
      </c>
      <c r="T119" s="52">
        <v>0</v>
      </c>
      <c r="U119" s="52">
        <v>0</v>
      </c>
      <c r="V119" s="52">
        <v>0</v>
      </c>
      <c r="W119" s="52">
        <v>0</v>
      </c>
      <c r="X119" s="52">
        <v>0</v>
      </c>
      <c r="Y119" s="52">
        <v>0</v>
      </c>
      <c r="Z119" s="52">
        <v>0</v>
      </c>
      <c r="AA119" s="52">
        <v>0</v>
      </c>
      <c r="AB119" s="52">
        <v>2</v>
      </c>
      <c r="AC119" s="52">
        <v>0</v>
      </c>
      <c r="AD119" s="52">
        <v>2</v>
      </c>
      <c r="AE119" s="52">
        <v>17</v>
      </c>
      <c r="AF119" s="52">
        <v>7</v>
      </c>
      <c r="AG119" s="52">
        <v>10</v>
      </c>
      <c r="AH119" s="52">
        <v>60</v>
      </c>
      <c r="AI119" s="52">
        <v>180000</v>
      </c>
    </row>
    <row r="120" spans="1:35" ht="14.25" hidden="1" customHeight="1">
      <c r="A120" s="151"/>
      <c r="B120" s="79" t="s">
        <v>304</v>
      </c>
      <c r="C120" s="80" t="s">
        <v>305</v>
      </c>
      <c r="D120" s="52">
        <v>115</v>
      </c>
      <c r="E120" s="52">
        <v>56</v>
      </c>
      <c r="F120" s="52">
        <v>59</v>
      </c>
      <c r="G120" s="52">
        <v>115</v>
      </c>
      <c r="H120" s="52">
        <v>56</v>
      </c>
      <c r="I120" s="52">
        <v>59</v>
      </c>
      <c r="J120" s="52">
        <v>1260</v>
      </c>
      <c r="K120" s="52">
        <v>2477940</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52">
        <v>0</v>
      </c>
      <c r="AC120" s="52">
        <v>0</v>
      </c>
      <c r="AD120" s="52">
        <v>0</v>
      </c>
      <c r="AE120" s="52">
        <v>3</v>
      </c>
      <c r="AF120" s="52">
        <v>0</v>
      </c>
      <c r="AG120" s="52">
        <v>3</v>
      </c>
      <c r="AH120" s="52">
        <v>9</v>
      </c>
      <c r="AI120" s="52">
        <v>27000</v>
      </c>
    </row>
    <row r="121" spans="1:35" ht="14.25" hidden="1" customHeight="1">
      <c r="A121" s="99" t="s">
        <v>423</v>
      </c>
      <c r="B121" s="75" t="s">
        <v>296</v>
      </c>
      <c r="C121" s="76" t="s">
        <v>298</v>
      </c>
      <c r="D121" s="70">
        <v>3387</v>
      </c>
      <c r="E121" s="70">
        <v>1770</v>
      </c>
      <c r="F121" s="70">
        <v>1617</v>
      </c>
      <c r="G121" s="70">
        <v>3885</v>
      </c>
      <c r="H121" s="70">
        <v>2005</v>
      </c>
      <c r="I121" s="70">
        <v>1880</v>
      </c>
      <c r="J121" s="70">
        <v>39032</v>
      </c>
      <c r="K121" s="70">
        <v>76854008</v>
      </c>
      <c r="L121" s="70">
        <v>2</v>
      </c>
      <c r="M121" s="70">
        <v>2</v>
      </c>
      <c r="N121" s="70">
        <v>0</v>
      </c>
      <c r="O121" s="70">
        <v>379</v>
      </c>
      <c r="P121" s="70">
        <v>209</v>
      </c>
      <c r="Q121" s="70">
        <v>170</v>
      </c>
      <c r="R121" s="70">
        <v>379</v>
      </c>
      <c r="S121" s="70">
        <v>4488348</v>
      </c>
      <c r="T121" s="70">
        <v>4</v>
      </c>
      <c r="U121" s="70">
        <v>3</v>
      </c>
      <c r="V121" s="70">
        <v>1</v>
      </c>
      <c r="W121" s="70">
        <v>13</v>
      </c>
      <c r="X121" s="70">
        <v>10</v>
      </c>
      <c r="Y121" s="70">
        <v>3</v>
      </c>
      <c r="Z121" s="70">
        <v>55</v>
      </c>
      <c r="AA121" s="70">
        <v>188000</v>
      </c>
      <c r="AB121" s="70">
        <v>66</v>
      </c>
      <c r="AC121" s="70">
        <v>38</v>
      </c>
      <c r="AD121" s="70">
        <v>28</v>
      </c>
      <c r="AE121" s="70">
        <v>267</v>
      </c>
      <c r="AF121" s="70">
        <v>142</v>
      </c>
      <c r="AG121" s="70">
        <v>125</v>
      </c>
      <c r="AH121" s="70">
        <v>1201</v>
      </c>
      <c r="AI121" s="70">
        <v>3603000</v>
      </c>
    </row>
    <row r="122" spans="1:35" ht="14.25" hidden="1" customHeight="1">
      <c r="A122" s="150" t="s">
        <v>214</v>
      </c>
      <c r="B122" s="77" t="s">
        <v>300</v>
      </c>
      <c r="C122" s="78" t="s">
        <v>302</v>
      </c>
      <c r="D122" s="52">
        <v>3346</v>
      </c>
      <c r="E122" s="52">
        <v>1750</v>
      </c>
      <c r="F122" s="52">
        <v>1596</v>
      </c>
      <c r="G122" s="52">
        <v>3827</v>
      </c>
      <c r="H122" s="52">
        <v>1978</v>
      </c>
      <c r="I122" s="52">
        <v>1849</v>
      </c>
      <c r="J122" s="52">
        <v>38622</v>
      </c>
      <c r="K122" s="52">
        <v>76046718</v>
      </c>
      <c r="L122" s="52">
        <v>2</v>
      </c>
      <c r="M122" s="52">
        <v>2</v>
      </c>
      <c r="N122" s="52">
        <v>0</v>
      </c>
      <c r="O122" s="52">
        <v>379</v>
      </c>
      <c r="P122" s="52">
        <v>209</v>
      </c>
      <c r="Q122" s="52">
        <v>170</v>
      </c>
      <c r="R122" s="52">
        <v>379</v>
      </c>
      <c r="S122" s="52">
        <v>4488348</v>
      </c>
      <c r="T122" s="52">
        <v>4</v>
      </c>
      <c r="U122" s="52">
        <v>3</v>
      </c>
      <c r="V122" s="52">
        <v>1</v>
      </c>
      <c r="W122" s="52">
        <v>13</v>
      </c>
      <c r="X122" s="52">
        <v>10</v>
      </c>
      <c r="Y122" s="52">
        <v>3</v>
      </c>
      <c r="Z122" s="52">
        <v>55</v>
      </c>
      <c r="AA122" s="52">
        <v>188000</v>
      </c>
      <c r="AB122" s="52">
        <v>66</v>
      </c>
      <c r="AC122" s="52">
        <v>38</v>
      </c>
      <c r="AD122" s="52">
        <v>28</v>
      </c>
      <c r="AE122" s="52">
        <v>265</v>
      </c>
      <c r="AF122" s="52">
        <v>141</v>
      </c>
      <c r="AG122" s="52">
        <v>124</v>
      </c>
      <c r="AH122" s="52">
        <v>1185</v>
      </c>
      <c r="AI122" s="52">
        <v>3555000</v>
      </c>
    </row>
    <row r="123" spans="1:35" ht="14.25" hidden="1" customHeight="1">
      <c r="A123" s="151"/>
      <c r="B123" s="79" t="s">
        <v>304</v>
      </c>
      <c r="C123" s="80" t="s">
        <v>305</v>
      </c>
      <c r="D123" s="52">
        <v>41</v>
      </c>
      <c r="E123" s="52">
        <v>20</v>
      </c>
      <c r="F123" s="52">
        <v>21</v>
      </c>
      <c r="G123" s="52">
        <v>58</v>
      </c>
      <c r="H123" s="52">
        <v>27</v>
      </c>
      <c r="I123" s="52">
        <v>31</v>
      </c>
      <c r="J123" s="52">
        <v>410</v>
      </c>
      <c r="K123" s="52">
        <v>807290</v>
      </c>
      <c r="L123" s="52">
        <v>0</v>
      </c>
      <c r="M123" s="52">
        <v>0</v>
      </c>
      <c r="N123" s="52">
        <v>0</v>
      </c>
      <c r="O123" s="52">
        <v>0</v>
      </c>
      <c r="P123" s="52">
        <v>0</v>
      </c>
      <c r="Q123" s="52">
        <v>0</v>
      </c>
      <c r="R123" s="52">
        <v>0</v>
      </c>
      <c r="S123" s="52">
        <v>0</v>
      </c>
      <c r="T123" s="52">
        <v>0</v>
      </c>
      <c r="U123" s="52">
        <v>0</v>
      </c>
      <c r="V123" s="52">
        <v>0</v>
      </c>
      <c r="W123" s="52">
        <v>0</v>
      </c>
      <c r="X123" s="52">
        <v>0</v>
      </c>
      <c r="Y123" s="52">
        <v>0</v>
      </c>
      <c r="Z123" s="52">
        <v>0</v>
      </c>
      <c r="AA123" s="52">
        <v>0</v>
      </c>
      <c r="AB123" s="52">
        <v>0</v>
      </c>
      <c r="AC123" s="52">
        <v>0</v>
      </c>
      <c r="AD123" s="52">
        <v>0</v>
      </c>
      <c r="AE123" s="52">
        <v>2</v>
      </c>
      <c r="AF123" s="52">
        <v>1</v>
      </c>
      <c r="AG123" s="52">
        <v>1</v>
      </c>
      <c r="AH123" s="52">
        <v>16</v>
      </c>
      <c r="AI123" s="52">
        <v>48000</v>
      </c>
    </row>
    <row r="124" spans="1:35" ht="14.25" hidden="1" customHeight="1">
      <c r="A124" s="99" t="s">
        <v>424</v>
      </c>
      <c r="B124" s="75" t="s">
        <v>296</v>
      </c>
      <c r="C124" s="76" t="s">
        <v>298</v>
      </c>
      <c r="D124" s="70">
        <v>3694</v>
      </c>
      <c r="E124" s="70">
        <v>1831</v>
      </c>
      <c r="F124" s="70">
        <v>1863</v>
      </c>
      <c r="G124" s="70">
        <v>4261</v>
      </c>
      <c r="H124" s="70">
        <v>2136</v>
      </c>
      <c r="I124" s="70">
        <v>2125</v>
      </c>
      <c r="J124" s="70">
        <v>43538</v>
      </c>
      <c r="K124" s="70">
        <v>85722384</v>
      </c>
      <c r="L124" s="70">
        <v>10</v>
      </c>
      <c r="M124" s="70">
        <v>5</v>
      </c>
      <c r="N124" s="70">
        <v>5</v>
      </c>
      <c r="O124" s="70">
        <v>19</v>
      </c>
      <c r="P124" s="70">
        <v>9</v>
      </c>
      <c r="Q124" s="70">
        <v>10</v>
      </c>
      <c r="R124" s="70">
        <v>20</v>
      </c>
      <c r="S124" s="70">
        <v>369999</v>
      </c>
      <c r="T124" s="70">
        <v>3</v>
      </c>
      <c r="U124" s="70">
        <v>2</v>
      </c>
      <c r="V124" s="70">
        <v>1</v>
      </c>
      <c r="W124" s="70">
        <v>7</v>
      </c>
      <c r="X124" s="70">
        <v>2</v>
      </c>
      <c r="Y124" s="70">
        <v>5</v>
      </c>
      <c r="Z124" s="70">
        <v>24</v>
      </c>
      <c r="AA124" s="70">
        <v>138000</v>
      </c>
      <c r="AB124" s="70">
        <v>69</v>
      </c>
      <c r="AC124" s="70">
        <v>44</v>
      </c>
      <c r="AD124" s="70">
        <v>25</v>
      </c>
      <c r="AE124" s="70">
        <v>246</v>
      </c>
      <c r="AF124" s="70">
        <v>142</v>
      </c>
      <c r="AG124" s="70">
        <v>104</v>
      </c>
      <c r="AH124" s="70">
        <v>795</v>
      </c>
      <c r="AI124" s="70">
        <v>2385000</v>
      </c>
    </row>
    <row r="125" spans="1:35" ht="14.25" hidden="1" customHeight="1">
      <c r="A125" s="150" t="s">
        <v>215</v>
      </c>
      <c r="B125" s="77" t="s">
        <v>300</v>
      </c>
      <c r="C125" s="78" t="s">
        <v>302</v>
      </c>
      <c r="D125" s="52">
        <v>3610</v>
      </c>
      <c r="E125" s="52">
        <v>1792</v>
      </c>
      <c r="F125" s="52">
        <v>1818</v>
      </c>
      <c r="G125" s="52">
        <v>4167</v>
      </c>
      <c r="H125" s="52">
        <v>2091</v>
      </c>
      <c r="I125" s="52">
        <v>2076</v>
      </c>
      <c r="J125" s="52">
        <v>42535</v>
      </c>
      <c r="K125" s="52">
        <v>83747477</v>
      </c>
      <c r="L125" s="52">
        <v>10</v>
      </c>
      <c r="M125" s="52">
        <v>5</v>
      </c>
      <c r="N125" s="52">
        <v>5</v>
      </c>
      <c r="O125" s="52">
        <v>19</v>
      </c>
      <c r="P125" s="52">
        <v>9</v>
      </c>
      <c r="Q125" s="52">
        <v>10</v>
      </c>
      <c r="R125" s="52">
        <v>20</v>
      </c>
      <c r="S125" s="52">
        <v>369999</v>
      </c>
      <c r="T125" s="52">
        <v>3</v>
      </c>
      <c r="U125" s="52">
        <v>2</v>
      </c>
      <c r="V125" s="52">
        <v>1</v>
      </c>
      <c r="W125" s="52">
        <v>7</v>
      </c>
      <c r="X125" s="52">
        <v>2</v>
      </c>
      <c r="Y125" s="52">
        <v>5</v>
      </c>
      <c r="Z125" s="52">
        <v>24</v>
      </c>
      <c r="AA125" s="52">
        <v>138000</v>
      </c>
      <c r="AB125" s="52">
        <v>63</v>
      </c>
      <c r="AC125" s="52">
        <v>39</v>
      </c>
      <c r="AD125" s="52">
        <v>24</v>
      </c>
      <c r="AE125" s="52">
        <v>233</v>
      </c>
      <c r="AF125" s="52">
        <v>131</v>
      </c>
      <c r="AG125" s="52">
        <v>102</v>
      </c>
      <c r="AH125" s="52">
        <v>765</v>
      </c>
      <c r="AI125" s="52">
        <v>2295000</v>
      </c>
    </row>
    <row r="126" spans="1:35" ht="14.25" hidden="1" customHeight="1">
      <c r="A126" s="151"/>
      <c r="B126" s="79" t="s">
        <v>304</v>
      </c>
      <c r="C126" s="80" t="s">
        <v>305</v>
      </c>
      <c r="D126" s="52">
        <v>84</v>
      </c>
      <c r="E126" s="52">
        <v>39</v>
      </c>
      <c r="F126" s="52">
        <v>45</v>
      </c>
      <c r="G126" s="52">
        <v>94</v>
      </c>
      <c r="H126" s="52">
        <v>45</v>
      </c>
      <c r="I126" s="52">
        <v>49</v>
      </c>
      <c r="J126" s="52">
        <v>1003</v>
      </c>
      <c r="K126" s="52">
        <v>1974907</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6</v>
      </c>
      <c r="AC126" s="52">
        <v>5</v>
      </c>
      <c r="AD126" s="52">
        <v>1</v>
      </c>
      <c r="AE126" s="52">
        <v>13</v>
      </c>
      <c r="AF126" s="52">
        <v>11</v>
      </c>
      <c r="AG126" s="52">
        <v>2</v>
      </c>
      <c r="AH126" s="52">
        <v>30</v>
      </c>
      <c r="AI126" s="52">
        <v>90000</v>
      </c>
    </row>
    <row r="127" spans="1:35" ht="14.25" hidden="1" customHeight="1">
      <c r="A127" s="99" t="s">
        <v>425</v>
      </c>
      <c r="B127" s="75" t="s">
        <v>296</v>
      </c>
      <c r="C127" s="76" t="s">
        <v>298</v>
      </c>
      <c r="D127" s="70">
        <v>4508</v>
      </c>
      <c r="E127" s="70">
        <v>2312</v>
      </c>
      <c r="F127" s="70">
        <v>2196</v>
      </c>
      <c r="G127" s="70">
        <v>5422</v>
      </c>
      <c r="H127" s="70">
        <v>2771</v>
      </c>
      <c r="I127" s="70">
        <v>2651</v>
      </c>
      <c r="J127" s="70">
        <v>55228</v>
      </c>
      <c r="K127" s="70">
        <v>103953502</v>
      </c>
      <c r="L127" s="70">
        <v>4</v>
      </c>
      <c r="M127" s="70">
        <v>3</v>
      </c>
      <c r="N127" s="70">
        <v>1</v>
      </c>
      <c r="O127" s="70">
        <v>24</v>
      </c>
      <c r="P127" s="70">
        <v>15</v>
      </c>
      <c r="Q127" s="70">
        <v>9</v>
      </c>
      <c r="R127" s="70">
        <v>28</v>
      </c>
      <c r="S127" s="70">
        <v>1445574</v>
      </c>
      <c r="T127" s="70">
        <v>15</v>
      </c>
      <c r="U127" s="70">
        <v>8</v>
      </c>
      <c r="V127" s="70">
        <v>7</v>
      </c>
      <c r="W127" s="70">
        <v>22</v>
      </c>
      <c r="X127" s="70">
        <v>11</v>
      </c>
      <c r="Y127" s="70">
        <v>11</v>
      </c>
      <c r="Z127" s="70">
        <v>23</v>
      </c>
      <c r="AA127" s="70">
        <v>23200</v>
      </c>
      <c r="AB127" s="70">
        <v>17</v>
      </c>
      <c r="AC127" s="70">
        <v>11</v>
      </c>
      <c r="AD127" s="70">
        <v>6</v>
      </c>
      <c r="AE127" s="70">
        <v>68</v>
      </c>
      <c r="AF127" s="70">
        <v>38</v>
      </c>
      <c r="AG127" s="70">
        <v>30</v>
      </c>
      <c r="AH127" s="70">
        <v>202</v>
      </c>
      <c r="AI127" s="70">
        <v>606000</v>
      </c>
    </row>
    <row r="128" spans="1:35" ht="14.25" hidden="1" customHeight="1">
      <c r="A128" s="150" t="s">
        <v>216</v>
      </c>
      <c r="B128" s="77" t="s">
        <v>300</v>
      </c>
      <c r="C128" s="78" t="s">
        <v>302</v>
      </c>
      <c r="D128" s="52">
        <v>3769</v>
      </c>
      <c r="E128" s="52">
        <v>1933</v>
      </c>
      <c r="F128" s="52">
        <v>1836</v>
      </c>
      <c r="G128" s="52">
        <v>4573</v>
      </c>
      <c r="H128" s="52">
        <v>2331</v>
      </c>
      <c r="I128" s="52">
        <v>2242</v>
      </c>
      <c r="J128" s="52">
        <v>46792</v>
      </c>
      <c r="K128" s="52">
        <v>87397305</v>
      </c>
      <c r="L128" s="52">
        <v>4</v>
      </c>
      <c r="M128" s="52">
        <v>3</v>
      </c>
      <c r="N128" s="52">
        <v>1</v>
      </c>
      <c r="O128" s="52">
        <v>24</v>
      </c>
      <c r="P128" s="52">
        <v>15</v>
      </c>
      <c r="Q128" s="52">
        <v>9</v>
      </c>
      <c r="R128" s="52">
        <v>28</v>
      </c>
      <c r="S128" s="52">
        <v>1445574</v>
      </c>
      <c r="T128" s="52">
        <v>15</v>
      </c>
      <c r="U128" s="52">
        <v>8</v>
      </c>
      <c r="V128" s="52">
        <v>7</v>
      </c>
      <c r="W128" s="52">
        <v>22</v>
      </c>
      <c r="X128" s="52">
        <v>11</v>
      </c>
      <c r="Y128" s="52">
        <v>11</v>
      </c>
      <c r="Z128" s="52">
        <v>23</v>
      </c>
      <c r="AA128" s="52">
        <v>23200</v>
      </c>
      <c r="AB128" s="52">
        <v>16</v>
      </c>
      <c r="AC128" s="52">
        <v>10</v>
      </c>
      <c r="AD128" s="52">
        <v>6</v>
      </c>
      <c r="AE128" s="52">
        <v>56</v>
      </c>
      <c r="AF128" s="52">
        <v>30</v>
      </c>
      <c r="AG128" s="52">
        <v>26</v>
      </c>
      <c r="AH128" s="52">
        <v>166</v>
      </c>
      <c r="AI128" s="52">
        <v>498000</v>
      </c>
    </row>
    <row r="129" spans="1:35" ht="14.25" hidden="1" customHeight="1">
      <c r="A129" s="151"/>
      <c r="B129" s="79" t="s">
        <v>304</v>
      </c>
      <c r="C129" s="80" t="s">
        <v>305</v>
      </c>
      <c r="D129" s="52">
        <v>739</v>
      </c>
      <c r="E129" s="52">
        <v>379</v>
      </c>
      <c r="F129" s="52">
        <v>360</v>
      </c>
      <c r="G129" s="52">
        <v>849</v>
      </c>
      <c r="H129" s="52">
        <v>440</v>
      </c>
      <c r="I129" s="52">
        <v>409</v>
      </c>
      <c r="J129" s="52">
        <v>8436</v>
      </c>
      <c r="K129" s="52">
        <v>16556197</v>
      </c>
      <c r="L129" s="52">
        <v>0</v>
      </c>
      <c r="M129" s="52">
        <v>0</v>
      </c>
      <c r="N129" s="52">
        <v>0</v>
      </c>
      <c r="O129" s="52">
        <v>0</v>
      </c>
      <c r="P129" s="52">
        <v>0</v>
      </c>
      <c r="Q129" s="52">
        <v>0</v>
      </c>
      <c r="R129" s="52">
        <v>0</v>
      </c>
      <c r="S129" s="52">
        <v>0</v>
      </c>
      <c r="T129" s="52">
        <v>0</v>
      </c>
      <c r="U129" s="52">
        <v>0</v>
      </c>
      <c r="V129" s="52">
        <v>0</v>
      </c>
      <c r="W129" s="52">
        <v>0</v>
      </c>
      <c r="X129" s="52">
        <v>0</v>
      </c>
      <c r="Y129" s="52">
        <v>0</v>
      </c>
      <c r="Z129" s="52">
        <v>0</v>
      </c>
      <c r="AA129" s="52">
        <v>0</v>
      </c>
      <c r="AB129" s="52">
        <v>1</v>
      </c>
      <c r="AC129" s="52">
        <v>1</v>
      </c>
      <c r="AD129" s="52">
        <v>0</v>
      </c>
      <c r="AE129" s="52">
        <v>12</v>
      </c>
      <c r="AF129" s="52">
        <v>8</v>
      </c>
      <c r="AG129" s="52">
        <v>4</v>
      </c>
      <c r="AH129" s="52">
        <v>36</v>
      </c>
      <c r="AI129" s="52">
        <v>108000</v>
      </c>
    </row>
    <row r="130" spans="1:35" ht="14.25" hidden="1" customHeight="1">
      <c r="A130" s="99" t="s">
        <v>426</v>
      </c>
      <c r="B130" s="75" t="s">
        <v>296</v>
      </c>
      <c r="C130" s="76" t="s">
        <v>298</v>
      </c>
      <c r="D130" s="70">
        <v>2135</v>
      </c>
      <c r="E130" s="70">
        <v>1098</v>
      </c>
      <c r="F130" s="70">
        <v>1037</v>
      </c>
      <c r="G130" s="70">
        <v>8369</v>
      </c>
      <c r="H130" s="70">
        <v>4305</v>
      </c>
      <c r="I130" s="70">
        <v>4064</v>
      </c>
      <c r="J130" s="70">
        <v>26046</v>
      </c>
      <c r="K130" s="70">
        <v>56702142</v>
      </c>
      <c r="L130" s="70">
        <v>15</v>
      </c>
      <c r="M130" s="70">
        <v>8</v>
      </c>
      <c r="N130" s="70">
        <v>7</v>
      </c>
      <c r="O130" s="70">
        <v>30</v>
      </c>
      <c r="P130" s="70">
        <v>14</v>
      </c>
      <c r="Q130" s="70">
        <v>16</v>
      </c>
      <c r="R130" s="70">
        <v>38</v>
      </c>
      <c r="S130" s="70">
        <v>809627</v>
      </c>
      <c r="T130" s="70">
        <v>0</v>
      </c>
      <c r="U130" s="70">
        <v>0</v>
      </c>
      <c r="V130" s="70">
        <v>0</v>
      </c>
      <c r="W130" s="70">
        <v>0</v>
      </c>
      <c r="X130" s="70">
        <v>0</v>
      </c>
      <c r="Y130" s="70">
        <v>0</v>
      </c>
      <c r="Z130" s="70">
        <v>0</v>
      </c>
      <c r="AA130" s="70">
        <v>0</v>
      </c>
      <c r="AB130" s="70">
        <v>122</v>
      </c>
      <c r="AC130" s="70">
        <v>64</v>
      </c>
      <c r="AD130" s="70">
        <v>58</v>
      </c>
      <c r="AE130" s="70">
        <v>269</v>
      </c>
      <c r="AF130" s="70">
        <v>136</v>
      </c>
      <c r="AG130" s="70">
        <v>133</v>
      </c>
      <c r="AH130" s="70">
        <v>1297</v>
      </c>
      <c r="AI130" s="70">
        <v>3846915</v>
      </c>
    </row>
    <row r="131" spans="1:35" ht="14.25" hidden="1" customHeight="1">
      <c r="A131" s="150" t="s">
        <v>217</v>
      </c>
      <c r="B131" s="77" t="s">
        <v>300</v>
      </c>
      <c r="C131" s="78" t="s">
        <v>302</v>
      </c>
      <c r="D131" s="52">
        <v>866</v>
      </c>
      <c r="E131" s="52">
        <v>431</v>
      </c>
      <c r="F131" s="52">
        <v>435</v>
      </c>
      <c r="G131" s="52">
        <v>3433</v>
      </c>
      <c r="H131" s="52">
        <v>1719</v>
      </c>
      <c r="I131" s="52">
        <v>1714</v>
      </c>
      <c r="J131" s="52">
        <v>10706</v>
      </c>
      <c r="K131" s="52">
        <v>23306962</v>
      </c>
      <c r="L131" s="52">
        <v>3</v>
      </c>
      <c r="M131" s="52">
        <v>3</v>
      </c>
      <c r="N131" s="52">
        <v>0</v>
      </c>
      <c r="O131" s="52">
        <v>6</v>
      </c>
      <c r="P131" s="52">
        <v>4</v>
      </c>
      <c r="Q131" s="52">
        <v>2</v>
      </c>
      <c r="R131" s="52">
        <v>9</v>
      </c>
      <c r="S131" s="52">
        <v>197608</v>
      </c>
      <c r="T131" s="52">
        <v>0</v>
      </c>
      <c r="U131" s="52">
        <v>0</v>
      </c>
      <c r="V131" s="52">
        <v>0</v>
      </c>
      <c r="W131" s="52">
        <v>0</v>
      </c>
      <c r="X131" s="52">
        <v>0</v>
      </c>
      <c r="Y131" s="52">
        <v>0</v>
      </c>
      <c r="Z131" s="52">
        <v>0</v>
      </c>
      <c r="AA131" s="52">
        <v>0</v>
      </c>
      <c r="AB131" s="52">
        <v>44</v>
      </c>
      <c r="AC131" s="52">
        <v>26</v>
      </c>
      <c r="AD131" s="52">
        <v>18</v>
      </c>
      <c r="AE131" s="52">
        <v>91</v>
      </c>
      <c r="AF131" s="52">
        <v>48</v>
      </c>
      <c r="AG131" s="52">
        <v>43</v>
      </c>
      <c r="AH131" s="52">
        <v>471</v>
      </c>
      <c r="AI131" s="52">
        <v>1419000</v>
      </c>
    </row>
    <row r="132" spans="1:35" ht="14.25" hidden="1" customHeight="1">
      <c r="A132" s="151"/>
      <c r="B132" s="79" t="s">
        <v>304</v>
      </c>
      <c r="C132" s="80" t="s">
        <v>305</v>
      </c>
      <c r="D132" s="52">
        <v>1269</v>
      </c>
      <c r="E132" s="52">
        <v>667</v>
      </c>
      <c r="F132" s="52">
        <v>602</v>
      </c>
      <c r="G132" s="52">
        <v>4936</v>
      </c>
      <c r="H132" s="52">
        <v>2586</v>
      </c>
      <c r="I132" s="52">
        <v>2350</v>
      </c>
      <c r="J132" s="52">
        <v>15340</v>
      </c>
      <c r="K132" s="52">
        <v>33395180</v>
      </c>
      <c r="L132" s="52">
        <v>12</v>
      </c>
      <c r="M132" s="52">
        <v>5</v>
      </c>
      <c r="N132" s="52">
        <v>7</v>
      </c>
      <c r="O132" s="52">
        <v>24</v>
      </c>
      <c r="P132" s="52">
        <v>10</v>
      </c>
      <c r="Q132" s="52">
        <v>14</v>
      </c>
      <c r="R132" s="52">
        <v>29</v>
      </c>
      <c r="S132" s="52">
        <v>612019</v>
      </c>
      <c r="T132" s="52">
        <v>0</v>
      </c>
      <c r="U132" s="52">
        <v>0</v>
      </c>
      <c r="V132" s="52">
        <v>0</v>
      </c>
      <c r="W132" s="52">
        <v>0</v>
      </c>
      <c r="X132" s="52">
        <v>0</v>
      </c>
      <c r="Y132" s="52">
        <v>0</v>
      </c>
      <c r="Z132" s="52">
        <v>0</v>
      </c>
      <c r="AA132" s="52">
        <v>0</v>
      </c>
      <c r="AB132" s="52">
        <v>78</v>
      </c>
      <c r="AC132" s="52">
        <v>38</v>
      </c>
      <c r="AD132" s="52">
        <v>40</v>
      </c>
      <c r="AE132" s="52">
        <v>178</v>
      </c>
      <c r="AF132" s="52">
        <v>88</v>
      </c>
      <c r="AG132" s="52">
        <v>90</v>
      </c>
      <c r="AH132" s="52">
        <v>826</v>
      </c>
      <c r="AI132" s="52">
        <v>2427915</v>
      </c>
    </row>
    <row r="133" spans="1:35" ht="14.25" hidden="1" customHeight="1">
      <c r="A133" s="99" t="s">
        <v>427</v>
      </c>
      <c r="B133" s="75" t="s">
        <v>296</v>
      </c>
      <c r="C133" s="76" t="s">
        <v>298</v>
      </c>
      <c r="D133" s="70">
        <v>2922</v>
      </c>
      <c r="E133" s="70">
        <v>1560</v>
      </c>
      <c r="F133" s="70">
        <v>1362</v>
      </c>
      <c r="G133" s="70">
        <v>3839</v>
      </c>
      <c r="H133" s="70">
        <v>2030</v>
      </c>
      <c r="I133" s="70">
        <v>1809</v>
      </c>
      <c r="J133" s="70">
        <v>35165</v>
      </c>
      <c r="K133" s="70">
        <v>76554205</v>
      </c>
      <c r="L133" s="70">
        <v>5</v>
      </c>
      <c r="M133" s="70">
        <v>5</v>
      </c>
      <c r="N133" s="70">
        <v>0</v>
      </c>
      <c r="O133" s="70">
        <v>36</v>
      </c>
      <c r="P133" s="70">
        <v>22</v>
      </c>
      <c r="Q133" s="70">
        <v>14</v>
      </c>
      <c r="R133" s="70">
        <v>37</v>
      </c>
      <c r="S133" s="70">
        <v>728520</v>
      </c>
      <c r="T133" s="70">
        <v>2</v>
      </c>
      <c r="U133" s="70">
        <v>2</v>
      </c>
      <c r="V133" s="70">
        <v>0</v>
      </c>
      <c r="W133" s="70">
        <v>7</v>
      </c>
      <c r="X133" s="70">
        <v>6</v>
      </c>
      <c r="Y133" s="70">
        <v>1</v>
      </c>
      <c r="Z133" s="70">
        <v>20</v>
      </c>
      <c r="AA133" s="70">
        <v>89000</v>
      </c>
      <c r="AB133" s="70">
        <v>147</v>
      </c>
      <c r="AC133" s="70">
        <v>76</v>
      </c>
      <c r="AD133" s="70">
        <v>71</v>
      </c>
      <c r="AE133" s="70">
        <v>1325</v>
      </c>
      <c r="AF133" s="70">
        <v>662</v>
      </c>
      <c r="AG133" s="70">
        <v>663</v>
      </c>
      <c r="AH133" s="70">
        <v>1720</v>
      </c>
      <c r="AI133" s="70">
        <v>4967543</v>
      </c>
    </row>
    <row r="134" spans="1:35" ht="14.25" hidden="1" customHeight="1">
      <c r="A134" s="150" t="s">
        <v>218</v>
      </c>
      <c r="B134" s="77" t="s">
        <v>300</v>
      </c>
      <c r="C134" s="78" t="s">
        <v>302</v>
      </c>
      <c r="D134" s="52">
        <v>1381</v>
      </c>
      <c r="E134" s="52">
        <v>729</v>
      </c>
      <c r="F134" s="52">
        <v>652</v>
      </c>
      <c r="G134" s="52">
        <v>1947</v>
      </c>
      <c r="H134" s="52">
        <v>1019</v>
      </c>
      <c r="I134" s="52">
        <v>928</v>
      </c>
      <c r="J134" s="52">
        <v>16775</v>
      </c>
      <c r="K134" s="52">
        <v>36519175</v>
      </c>
      <c r="L134" s="52">
        <v>3</v>
      </c>
      <c r="M134" s="52">
        <v>3</v>
      </c>
      <c r="N134" s="52">
        <v>0</v>
      </c>
      <c r="O134" s="52">
        <v>19</v>
      </c>
      <c r="P134" s="52">
        <v>11</v>
      </c>
      <c r="Q134" s="52">
        <v>8</v>
      </c>
      <c r="R134" s="52">
        <v>20</v>
      </c>
      <c r="S134" s="52">
        <v>236332</v>
      </c>
      <c r="T134" s="52">
        <v>1</v>
      </c>
      <c r="U134" s="52">
        <v>1</v>
      </c>
      <c r="V134" s="52">
        <v>0</v>
      </c>
      <c r="W134" s="52">
        <v>1</v>
      </c>
      <c r="X134" s="52">
        <v>1</v>
      </c>
      <c r="Y134" s="52">
        <v>0</v>
      </c>
      <c r="Z134" s="52">
        <v>1</v>
      </c>
      <c r="AA134" s="52">
        <v>3000</v>
      </c>
      <c r="AB134" s="52">
        <v>78</v>
      </c>
      <c r="AC134" s="52">
        <v>36</v>
      </c>
      <c r="AD134" s="52">
        <v>42</v>
      </c>
      <c r="AE134" s="52">
        <v>485</v>
      </c>
      <c r="AF134" s="52">
        <v>247</v>
      </c>
      <c r="AG134" s="52">
        <v>238</v>
      </c>
      <c r="AH134" s="52">
        <v>750</v>
      </c>
      <c r="AI134" s="52">
        <v>2235000</v>
      </c>
    </row>
    <row r="135" spans="1:35" ht="14.25" hidden="1" customHeight="1">
      <c r="A135" s="151"/>
      <c r="B135" s="79" t="s">
        <v>304</v>
      </c>
      <c r="C135" s="80" t="s">
        <v>305</v>
      </c>
      <c r="D135" s="52">
        <v>1541</v>
      </c>
      <c r="E135" s="52">
        <v>831</v>
      </c>
      <c r="F135" s="52">
        <v>710</v>
      </c>
      <c r="G135" s="52">
        <v>1892</v>
      </c>
      <c r="H135" s="52">
        <v>1011</v>
      </c>
      <c r="I135" s="52">
        <v>881</v>
      </c>
      <c r="J135" s="52">
        <v>18390</v>
      </c>
      <c r="K135" s="52">
        <v>40035030</v>
      </c>
      <c r="L135" s="52">
        <v>2</v>
      </c>
      <c r="M135" s="52">
        <v>2</v>
      </c>
      <c r="N135" s="52">
        <v>0</v>
      </c>
      <c r="O135" s="52">
        <v>17</v>
      </c>
      <c r="P135" s="52">
        <v>11</v>
      </c>
      <c r="Q135" s="52">
        <v>6</v>
      </c>
      <c r="R135" s="52">
        <v>17</v>
      </c>
      <c r="S135" s="52">
        <v>492188</v>
      </c>
      <c r="T135" s="52">
        <v>1</v>
      </c>
      <c r="U135" s="52">
        <v>1</v>
      </c>
      <c r="V135" s="52">
        <v>0</v>
      </c>
      <c r="W135" s="52">
        <v>6</v>
      </c>
      <c r="X135" s="52">
        <v>5</v>
      </c>
      <c r="Y135" s="52">
        <v>1</v>
      </c>
      <c r="Z135" s="52">
        <v>19</v>
      </c>
      <c r="AA135" s="52">
        <v>86000</v>
      </c>
      <c r="AB135" s="52">
        <v>69</v>
      </c>
      <c r="AC135" s="52">
        <v>40</v>
      </c>
      <c r="AD135" s="52">
        <v>29</v>
      </c>
      <c r="AE135" s="52">
        <v>840</v>
      </c>
      <c r="AF135" s="52">
        <v>415</v>
      </c>
      <c r="AG135" s="52">
        <v>425</v>
      </c>
      <c r="AH135" s="52">
        <v>970</v>
      </c>
      <c r="AI135" s="52">
        <v>2732543</v>
      </c>
    </row>
    <row r="136" spans="1:35" ht="14.25" hidden="1" customHeight="1">
      <c r="A136" s="99" t="s">
        <v>428</v>
      </c>
      <c r="B136" s="75" t="s">
        <v>296</v>
      </c>
      <c r="C136" s="76" t="s">
        <v>298</v>
      </c>
      <c r="D136" s="70">
        <v>197</v>
      </c>
      <c r="E136" s="70">
        <v>101</v>
      </c>
      <c r="F136" s="70">
        <v>96</v>
      </c>
      <c r="G136" s="70">
        <v>639</v>
      </c>
      <c r="H136" s="70">
        <v>327</v>
      </c>
      <c r="I136" s="70">
        <v>312</v>
      </c>
      <c r="J136" s="70">
        <v>2465</v>
      </c>
      <c r="K136" s="70">
        <v>4829957</v>
      </c>
      <c r="L136" s="70">
        <v>2</v>
      </c>
      <c r="M136" s="70">
        <v>1</v>
      </c>
      <c r="N136" s="70">
        <v>1</v>
      </c>
      <c r="O136" s="70">
        <v>37</v>
      </c>
      <c r="P136" s="70">
        <v>20</v>
      </c>
      <c r="Q136" s="70">
        <v>17</v>
      </c>
      <c r="R136" s="70">
        <v>37</v>
      </c>
      <c r="S136" s="70">
        <v>327435</v>
      </c>
      <c r="T136" s="70">
        <v>0</v>
      </c>
      <c r="U136" s="70">
        <v>0</v>
      </c>
      <c r="V136" s="70">
        <v>0</v>
      </c>
      <c r="W136" s="70">
        <v>0</v>
      </c>
      <c r="X136" s="70">
        <v>0</v>
      </c>
      <c r="Y136" s="70">
        <v>0</v>
      </c>
      <c r="Z136" s="70">
        <v>0</v>
      </c>
      <c r="AA136" s="70">
        <v>0</v>
      </c>
      <c r="AB136" s="70">
        <v>4</v>
      </c>
      <c r="AC136" s="70">
        <v>2</v>
      </c>
      <c r="AD136" s="70">
        <v>2</v>
      </c>
      <c r="AE136" s="70">
        <v>10</v>
      </c>
      <c r="AF136" s="70">
        <v>6</v>
      </c>
      <c r="AG136" s="70">
        <v>4</v>
      </c>
      <c r="AH136" s="70">
        <v>37</v>
      </c>
      <c r="AI136" s="70">
        <v>111000</v>
      </c>
    </row>
    <row r="137" spans="1:35" ht="14.25" hidden="1" customHeight="1">
      <c r="A137" s="150" t="s">
        <v>219</v>
      </c>
      <c r="B137" s="77" t="s">
        <v>300</v>
      </c>
      <c r="C137" s="78" t="s">
        <v>302</v>
      </c>
      <c r="D137" s="52">
        <v>193</v>
      </c>
      <c r="E137" s="52">
        <v>100</v>
      </c>
      <c r="F137" s="52">
        <v>93</v>
      </c>
      <c r="G137" s="52">
        <v>627</v>
      </c>
      <c r="H137" s="52">
        <v>324</v>
      </c>
      <c r="I137" s="52">
        <v>303</v>
      </c>
      <c r="J137" s="52">
        <v>2417</v>
      </c>
      <c r="K137" s="52">
        <v>4735445</v>
      </c>
      <c r="L137" s="52">
        <v>2</v>
      </c>
      <c r="M137" s="52">
        <v>1</v>
      </c>
      <c r="N137" s="52">
        <v>1</v>
      </c>
      <c r="O137" s="52">
        <v>37</v>
      </c>
      <c r="P137" s="52">
        <v>20</v>
      </c>
      <c r="Q137" s="52">
        <v>17</v>
      </c>
      <c r="R137" s="52">
        <v>37</v>
      </c>
      <c r="S137" s="52">
        <v>327435</v>
      </c>
      <c r="T137" s="52">
        <v>0</v>
      </c>
      <c r="U137" s="52">
        <v>0</v>
      </c>
      <c r="V137" s="52">
        <v>0</v>
      </c>
      <c r="W137" s="52">
        <v>0</v>
      </c>
      <c r="X137" s="52">
        <v>0</v>
      </c>
      <c r="Y137" s="52">
        <v>0</v>
      </c>
      <c r="Z137" s="52">
        <v>0</v>
      </c>
      <c r="AA137" s="52">
        <v>0</v>
      </c>
      <c r="AB137" s="52">
        <v>4</v>
      </c>
      <c r="AC137" s="52">
        <v>2</v>
      </c>
      <c r="AD137" s="52">
        <v>2</v>
      </c>
      <c r="AE137" s="52">
        <v>10</v>
      </c>
      <c r="AF137" s="52">
        <v>6</v>
      </c>
      <c r="AG137" s="52">
        <v>4</v>
      </c>
      <c r="AH137" s="52">
        <v>37</v>
      </c>
      <c r="AI137" s="52">
        <v>111000</v>
      </c>
    </row>
    <row r="138" spans="1:35" ht="14.25" hidden="1" customHeight="1">
      <c r="A138" s="151"/>
      <c r="B138" s="79" t="s">
        <v>304</v>
      </c>
      <c r="C138" s="80" t="s">
        <v>305</v>
      </c>
      <c r="D138" s="52">
        <v>4</v>
      </c>
      <c r="E138" s="52">
        <v>1</v>
      </c>
      <c r="F138" s="52">
        <v>3</v>
      </c>
      <c r="G138" s="52">
        <v>12</v>
      </c>
      <c r="H138" s="52">
        <v>3</v>
      </c>
      <c r="I138" s="52">
        <v>9</v>
      </c>
      <c r="J138" s="52">
        <v>48</v>
      </c>
      <c r="K138" s="52">
        <v>94512</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52">
        <v>0</v>
      </c>
      <c r="AC138" s="52">
        <v>0</v>
      </c>
      <c r="AD138" s="52">
        <v>0</v>
      </c>
      <c r="AE138" s="52">
        <v>0</v>
      </c>
      <c r="AF138" s="52">
        <v>0</v>
      </c>
      <c r="AG138" s="52">
        <v>0</v>
      </c>
      <c r="AH138" s="52">
        <v>0</v>
      </c>
      <c r="AI138" s="52">
        <v>0</v>
      </c>
    </row>
    <row r="139" spans="1:35" ht="14.25" hidden="1" customHeight="1">
      <c r="A139" s="99" t="s">
        <v>429</v>
      </c>
      <c r="B139" s="75" t="s">
        <v>296</v>
      </c>
      <c r="C139" s="76" t="s">
        <v>298</v>
      </c>
      <c r="D139" s="70">
        <v>1842</v>
      </c>
      <c r="E139" s="70">
        <v>931</v>
      </c>
      <c r="F139" s="70">
        <v>911</v>
      </c>
      <c r="G139" s="70">
        <v>2107</v>
      </c>
      <c r="H139" s="70">
        <v>1061</v>
      </c>
      <c r="I139" s="70">
        <v>1046</v>
      </c>
      <c r="J139" s="70">
        <v>21399</v>
      </c>
      <c r="K139" s="70">
        <v>42042088</v>
      </c>
      <c r="L139" s="70">
        <v>1</v>
      </c>
      <c r="M139" s="70">
        <v>0</v>
      </c>
      <c r="N139" s="70">
        <v>1</v>
      </c>
      <c r="O139" s="70">
        <v>13</v>
      </c>
      <c r="P139" s="70">
        <v>6</v>
      </c>
      <c r="Q139" s="70">
        <v>7</v>
      </c>
      <c r="R139" s="70">
        <v>15</v>
      </c>
      <c r="S139" s="70">
        <v>318185</v>
      </c>
      <c r="T139" s="70">
        <v>0</v>
      </c>
      <c r="U139" s="70">
        <v>0</v>
      </c>
      <c r="V139" s="70">
        <v>0</v>
      </c>
      <c r="W139" s="70">
        <v>0</v>
      </c>
      <c r="X139" s="70">
        <v>0</v>
      </c>
      <c r="Y139" s="70">
        <v>0</v>
      </c>
      <c r="Z139" s="70">
        <v>0</v>
      </c>
      <c r="AA139" s="70">
        <v>0</v>
      </c>
      <c r="AB139" s="70">
        <v>36</v>
      </c>
      <c r="AC139" s="70">
        <v>22</v>
      </c>
      <c r="AD139" s="70">
        <v>14</v>
      </c>
      <c r="AE139" s="70">
        <v>76</v>
      </c>
      <c r="AF139" s="70">
        <v>46</v>
      </c>
      <c r="AG139" s="70">
        <v>30</v>
      </c>
      <c r="AH139" s="70">
        <v>235</v>
      </c>
      <c r="AI139" s="70">
        <v>606971</v>
      </c>
    </row>
    <row r="140" spans="1:35" ht="14.25" hidden="1" customHeight="1">
      <c r="A140" s="150" t="s">
        <v>220</v>
      </c>
      <c r="B140" s="77" t="s">
        <v>300</v>
      </c>
      <c r="C140" s="78" t="s">
        <v>302</v>
      </c>
      <c r="D140" s="52">
        <v>1698</v>
      </c>
      <c r="E140" s="52">
        <v>849</v>
      </c>
      <c r="F140" s="52">
        <v>849</v>
      </c>
      <c r="G140" s="52">
        <v>1952</v>
      </c>
      <c r="H140" s="52">
        <v>979</v>
      </c>
      <c r="I140" s="52">
        <v>973</v>
      </c>
      <c r="J140" s="52">
        <v>19803</v>
      </c>
      <c r="K140" s="52">
        <v>38899564</v>
      </c>
      <c r="L140" s="52">
        <v>1</v>
      </c>
      <c r="M140" s="52">
        <v>0</v>
      </c>
      <c r="N140" s="52">
        <v>1</v>
      </c>
      <c r="O140" s="52">
        <v>12</v>
      </c>
      <c r="P140" s="52">
        <v>6</v>
      </c>
      <c r="Q140" s="52">
        <v>6</v>
      </c>
      <c r="R140" s="52">
        <v>14</v>
      </c>
      <c r="S140" s="52">
        <v>311326</v>
      </c>
      <c r="T140" s="52">
        <v>0</v>
      </c>
      <c r="U140" s="52">
        <v>0</v>
      </c>
      <c r="V140" s="52">
        <v>0</v>
      </c>
      <c r="W140" s="52">
        <v>0</v>
      </c>
      <c r="X140" s="52">
        <v>0</v>
      </c>
      <c r="Y140" s="52">
        <v>0</v>
      </c>
      <c r="Z140" s="52">
        <v>0</v>
      </c>
      <c r="AA140" s="52">
        <v>0</v>
      </c>
      <c r="AB140" s="52">
        <v>35</v>
      </c>
      <c r="AC140" s="52">
        <v>21</v>
      </c>
      <c r="AD140" s="52">
        <v>14</v>
      </c>
      <c r="AE140" s="52">
        <v>59</v>
      </c>
      <c r="AF140" s="52">
        <v>32</v>
      </c>
      <c r="AG140" s="52">
        <v>27</v>
      </c>
      <c r="AH140" s="52">
        <v>183</v>
      </c>
      <c r="AI140" s="52">
        <v>471361</v>
      </c>
    </row>
    <row r="141" spans="1:35" ht="14.25" hidden="1" customHeight="1">
      <c r="A141" s="151"/>
      <c r="B141" s="79" t="s">
        <v>304</v>
      </c>
      <c r="C141" s="80" t="s">
        <v>305</v>
      </c>
      <c r="D141" s="52">
        <v>144</v>
      </c>
      <c r="E141" s="52">
        <v>82</v>
      </c>
      <c r="F141" s="52">
        <v>62</v>
      </c>
      <c r="G141" s="52">
        <v>155</v>
      </c>
      <c r="H141" s="52">
        <v>82</v>
      </c>
      <c r="I141" s="52">
        <v>73</v>
      </c>
      <c r="J141" s="52">
        <v>1596</v>
      </c>
      <c r="K141" s="52">
        <v>3142524</v>
      </c>
      <c r="L141" s="52">
        <v>0</v>
      </c>
      <c r="M141" s="52">
        <v>0</v>
      </c>
      <c r="N141" s="52">
        <v>0</v>
      </c>
      <c r="O141" s="52">
        <v>1</v>
      </c>
      <c r="P141" s="52">
        <v>0</v>
      </c>
      <c r="Q141" s="52">
        <v>1</v>
      </c>
      <c r="R141" s="52">
        <v>1</v>
      </c>
      <c r="S141" s="52">
        <v>6859</v>
      </c>
      <c r="T141" s="52">
        <v>0</v>
      </c>
      <c r="U141" s="52">
        <v>0</v>
      </c>
      <c r="V141" s="52">
        <v>0</v>
      </c>
      <c r="W141" s="52">
        <v>0</v>
      </c>
      <c r="X141" s="52">
        <v>0</v>
      </c>
      <c r="Y141" s="52">
        <v>0</v>
      </c>
      <c r="Z141" s="52">
        <v>0</v>
      </c>
      <c r="AA141" s="52">
        <v>0</v>
      </c>
      <c r="AB141" s="52">
        <v>1</v>
      </c>
      <c r="AC141" s="52">
        <v>1</v>
      </c>
      <c r="AD141" s="52">
        <v>0</v>
      </c>
      <c r="AE141" s="52">
        <v>17</v>
      </c>
      <c r="AF141" s="52">
        <v>14</v>
      </c>
      <c r="AG141" s="52">
        <v>3</v>
      </c>
      <c r="AH141" s="52">
        <v>52</v>
      </c>
      <c r="AI141" s="52">
        <v>135610</v>
      </c>
    </row>
    <row r="142" spans="1:35" ht="14.25" hidden="1" customHeight="1">
      <c r="A142" s="99" t="s">
        <v>430</v>
      </c>
      <c r="B142" s="75" t="s">
        <v>296</v>
      </c>
      <c r="C142" s="76" t="s">
        <v>298</v>
      </c>
      <c r="D142" s="70">
        <v>855</v>
      </c>
      <c r="E142" s="70">
        <v>412</v>
      </c>
      <c r="F142" s="70">
        <v>443</v>
      </c>
      <c r="G142" s="70">
        <v>1058</v>
      </c>
      <c r="H142" s="70">
        <v>516</v>
      </c>
      <c r="I142" s="70">
        <v>542</v>
      </c>
      <c r="J142" s="70">
        <v>10339</v>
      </c>
      <c r="K142" s="70">
        <v>20306297</v>
      </c>
      <c r="L142" s="70">
        <v>2</v>
      </c>
      <c r="M142" s="70">
        <v>1</v>
      </c>
      <c r="N142" s="70">
        <v>1</v>
      </c>
      <c r="O142" s="70">
        <v>7</v>
      </c>
      <c r="P142" s="70">
        <v>2</v>
      </c>
      <c r="Q142" s="70">
        <v>5</v>
      </c>
      <c r="R142" s="70">
        <v>8</v>
      </c>
      <c r="S142" s="70">
        <v>390881</v>
      </c>
      <c r="T142" s="70">
        <v>8</v>
      </c>
      <c r="U142" s="70">
        <v>6</v>
      </c>
      <c r="V142" s="70">
        <v>2</v>
      </c>
      <c r="W142" s="70">
        <v>18</v>
      </c>
      <c r="X142" s="70">
        <v>14</v>
      </c>
      <c r="Y142" s="70">
        <v>4</v>
      </c>
      <c r="Z142" s="70">
        <v>100</v>
      </c>
      <c r="AA142" s="70">
        <v>521500</v>
      </c>
      <c r="AB142" s="70">
        <v>9</v>
      </c>
      <c r="AC142" s="70">
        <v>2</v>
      </c>
      <c r="AD142" s="70">
        <v>7</v>
      </c>
      <c r="AE142" s="70">
        <v>59</v>
      </c>
      <c r="AF142" s="70">
        <v>28</v>
      </c>
      <c r="AG142" s="70">
        <v>31</v>
      </c>
      <c r="AH142" s="70">
        <v>349</v>
      </c>
      <c r="AI142" s="70">
        <v>958166</v>
      </c>
    </row>
    <row r="143" spans="1:35" ht="14.25" hidden="1" customHeight="1">
      <c r="A143" s="150" t="s">
        <v>221</v>
      </c>
      <c r="B143" s="77" t="s">
        <v>300</v>
      </c>
      <c r="C143" s="78" t="s">
        <v>302</v>
      </c>
      <c r="D143" s="52">
        <v>785</v>
      </c>
      <c r="E143" s="52">
        <v>380</v>
      </c>
      <c r="F143" s="52">
        <v>405</v>
      </c>
      <c r="G143" s="52">
        <v>963</v>
      </c>
      <c r="H143" s="52">
        <v>467</v>
      </c>
      <c r="I143" s="52">
        <v>496</v>
      </c>
      <c r="J143" s="52">
        <v>9505</v>
      </c>
      <c r="K143" s="52">
        <v>18664151</v>
      </c>
      <c r="L143" s="52">
        <v>2</v>
      </c>
      <c r="M143" s="52">
        <v>1</v>
      </c>
      <c r="N143" s="52">
        <v>1</v>
      </c>
      <c r="O143" s="52">
        <v>7</v>
      </c>
      <c r="P143" s="52">
        <v>2</v>
      </c>
      <c r="Q143" s="52">
        <v>5</v>
      </c>
      <c r="R143" s="52">
        <v>8</v>
      </c>
      <c r="S143" s="52">
        <v>390881</v>
      </c>
      <c r="T143" s="52">
        <v>8</v>
      </c>
      <c r="U143" s="52">
        <v>6</v>
      </c>
      <c r="V143" s="52">
        <v>2</v>
      </c>
      <c r="W143" s="52">
        <v>18</v>
      </c>
      <c r="X143" s="52">
        <v>14</v>
      </c>
      <c r="Y143" s="52">
        <v>4</v>
      </c>
      <c r="Z143" s="52">
        <v>100</v>
      </c>
      <c r="AA143" s="52">
        <v>521500</v>
      </c>
      <c r="AB143" s="52">
        <v>8</v>
      </c>
      <c r="AC143" s="52">
        <v>2</v>
      </c>
      <c r="AD143" s="52">
        <v>6</v>
      </c>
      <c r="AE143" s="52">
        <v>47</v>
      </c>
      <c r="AF143" s="52">
        <v>23</v>
      </c>
      <c r="AG143" s="52">
        <v>24</v>
      </c>
      <c r="AH143" s="52">
        <v>280</v>
      </c>
      <c r="AI143" s="52">
        <v>815846</v>
      </c>
    </row>
    <row r="144" spans="1:35" ht="14.25" hidden="1" customHeight="1">
      <c r="A144" s="151"/>
      <c r="B144" s="79" t="s">
        <v>304</v>
      </c>
      <c r="C144" s="80" t="s">
        <v>305</v>
      </c>
      <c r="D144" s="52">
        <v>70</v>
      </c>
      <c r="E144" s="52">
        <v>32</v>
      </c>
      <c r="F144" s="52">
        <v>38</v>
      </c>
      <c r="G144" s="52">
        <v>95</v>
      </c>
      <c r="H144" s="52">
        <v>49</v>
      </c>
      <c r="I144" s="52">
        <v>46</v>
      </c>
      <c r="J144" s="52">
        <v>834</v>
      </c>
      <c r="K144" s="52">
        <v>1642146</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1</v>
      </c>
      <c r="AC144" s="52">
        <v>0</v>
      </c>
      <c r="AD144" s="52">
        <v>1</v>
      </c>
      <c r="AE144" s="52">
        <v>12</v>
      </c>
      <c r="AF144" s="52">
        <v>5</v>
      </c>
      <c r="AG144" s="52">
        <v>7</v>
      </c>
      <c r="AH144" s="52">
        <v>69</v>
      </c>
      <c r="AI144" s="52">
        <v>142320</v>
      </c>
    </row>
    <row r="145" spans="1:35" ht="14.25" hidden="1" customHeight="1">
      <c r="A145" s="99" t="s">
        <v>431</v>
      </c>
      <c r="B145" s="75" t="s">
        <v>296</v>
      </c>
      <c r="C145" s="76" t="s">
        <v>298</v>
      </c>
      <c r="D145" s="70">
        <v>1769</v>
      </c>
      <c r="E145" s="70">
        <v>909</v>
      </c>
      <c r="F145" s="70">
        <v>860</v>
      </c>
      <c r="G145" s="70">
        <v>2001</v>
      </c>
      <c r="H145" s="70">
        <v>1023</v>
      </c>
      <c r="I145" s="70">
        <v>978</v>
      </c>
      <c r="J145" s="70">
        <v>20737</v>
      </c>
      <c r="K145" s="70">
        <v>40831153</v>
      </c>
      <c r="L145" s="70">
        <v>18</v>
      </c>
      <c r="M145" s="70">
        <v>15</v>
      </c>
      <c r="N145" s="70">
        <v>3</v>
      </c>
      <c r="O145" s="70">
        <v>40</v>
      </c>
      <c r="P145" s="70">
        <v>27</v>
      </c>
      <c r="Q145" s="70">
        <v>13</v>
      </c>
      <c r="R145" s="70">
        <v>80</v>
      </c>
      <c r="S145" s="70">
        <v>1918032</v>
      </c>
      <c r="T145" s="70">
        <v>2</v>
      </c>
      <c r="U145" s="70">
        <v>1</v>
      </c>
      <c r="V145" s="70">
        <v>1</v>
      </c>
      <c r="W145" s="70">
        <v>3</v>
      </c>
      <c r="X145" s="70">
        <v>2</v>
      </c>
      <c r="Y145" s="70">
        <v>1</v>
      </c>
      <c r="Z145" s="70">
        <v>124</v>
      </c>
      <c r="AA145" s="70">
        <v>49600</v>
      </c>
      <c r="AB145" s="70">
        <v>54</v>
      </c>
      <c r="AC145" s="70">
        <v>32</v>
      </c>
      <c r="AD145" s="70">
        <v>22</v>
      </c>
      <c r="AE145" s="70">
        <v>54</v>
      </c>
      <c r="AF145" s="70">
        <v>32</v>
      </c>
      <c r="AG145" s="70">
        <v>22</v>
      </c>
      <c r="AH145" s="70">
        <v>373</v>
      </c>
      <c r="AI145" s="70">
        <v>999441</v>
      </c>
    </row>
    <row r="146" spans="1:35" ht="14.25" hidden="1" customHeight="1">
      <c r="A146" s="150" t="s">
        <v>222</v>
      </c>
      <c r="B146" s="77" t="s">
        <v>300</v>
      </c>
      <c r="C146" s="78" t="s">
        <v>302</v>
      </c>
      <c r="D146" s="52">
        <v>1743</v>
      </c>
      <c r="E146" s="52">
        <v>892</v>
      </c>
      <c r="F146" s="52">
        <v>851</v>
      </c>
      <c r="G146" s="52">
        <v>1971</v>
      </c>
      <c r="H146" s="52">
        <v>1006</v>
      </c>
      <c r="I146" s="52">
        <v>965</v>
      </c>
      <c r="J146" s="52">
        <v>20426</v>
      </c>
      <c r="K146" s="52">
        <v>40218794</v>
      </c>
      <c r="L146" s="52">
        <v>18</v>
      </c>
      <c r="M146" s="52">
        <v>15</v>
      </c>
      <c r="N146" s="52">
        <v>3</v>
      </c>
      <c r="O146" s="52">
        <v>40</v>
      </c>
      <c r="P146" s="52">
        <v>27</v>
      </c>
      <c r="Q146" s="52">
        <v>13</v>
      </c>
      <c r="R146" s="52">
        <v>80</v>
      </c>
      <c r="S146" s="52">
        <v>1918032</v>
      </c>
      <c r="T146" s="52">
        <v>2</v>
      </c>
      <c r="U146" s="52">
        <v>1</v>
      </c>
      <c r="V146" s="52">
        <v>1</v>
      </c>
      <c r="W146" s="52">
        <v>3</v>
      </c>
      <c r="X146" s="52">
        <v>2</v>
      </c>
      <c r="Y146" s="52">
        <v>1</v>
      </c>
      <c r="Z146" s="52">
        <v>124</v>
      </c>
      <c r="AA146" s="52">
        <v>49600</v>
      </c>
      <c r="AB146" s="52">
        <v>54</v>
      </c>
      <c r="AC146" s="52">
        <v>32</v>
      </c>
      <c r="AD146" s="52">
        <v>22</v>
      </c>
      <c r="AE146" s="52">
        <v>54</v>
      </c>
      <c r="AF146" s="52">
        <v>32</v>
      </c>
      <c r="AG146" s="52">
        <v>22</v>
      </c>
      <c r="AH146" s="52">
        <v>373</v>
      </c>
      <c r="AI146" s="52">
        <v>999441</v>
      </c>
    </row>
    <row r="147" spans="1:35" ht="14.25" hidden="1" customHeight="1">
      <c r="A147" s="151"/>
      <c r="B147" s="79" t="s">
        <v>304</v>
      </c>
      <c r="C147" s="80" t="s">
        <v>305</v>
      </c>
      <c r="D147" s="52">
        <v>26</v>
      </c>
      <c r="E147" s="52">
        <v>17</v>
      </c>
      <c r="F147" s="52">
        <v>9</v>
      </c>
      <c r="G147" s="52">
        <v>30</v>
      </c>
      <c r="H147" s="52">
        <v>17</v>
      </c>
      <c r="I147" s="52">
        <v>13</v>
      </c>
      <c r="J147" s="52">
        <v>311</v>
      </c>
      <c r="K147" s="52">
        <v>612359</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row>
    <row r="148" spans="1:35" ht="14.25" hidden="1" customHeight="1">
      <c r="A148" s="99" t="s">
        <v>432</v>
      </c>
      <c r="B148" s="75" t="s">
        <v>296</v>
      </c>
      <c r="C148" s="76" t="s">
        <v>298</v>
      </c>
      <c r="D148" s="70">
        <v>303</v>
      </c>
      <c r="E148" s="70">
        <v>141</v>
      </c>
      <c r="F148" s="70">
        <v>162</v>
      </c>
      <c r="G148" s="70">
        <v>1280</v>
      </c>
      <c r="H148" s="70">
        <v>606</v>
      </c>
      <c r="I148" s="70">
        <v>674</v>
      </c>
      <c r="J148" s="70">
        <v>3486</v>
      </c>
      <c r="K148" s="70">
        <v>6863934</v>
      </c>
      <c r="L148" s="70">
        <v>7</v>
      </c>
      <c r="M148" s="70">
        <v>4</v>
      </c>
      <c r="N148" s="70">
        <v>3</v>
      </c>
      <c r="O148" s="70">
        <v>31</v>
      </c>
      <c r="P148" s="70">
        <v>16</v>
      </c>
      <c r="Q148" s="70">
        <v>15</v>
      </c>
      <c r="R148" s="70">
        <v>50</v>
      </c>
      <c r="S148" s="70">
        <v>2355340</v>
      </c>
      <c r="T148" s="70">
        <v>0</v>
      </c>
      <c r="U148" s="70">
        <v>0</v>
      </c>
      <c r="V148" s="70">
        <v>0</v>
      </c>
      <c r="W148" s="70">
        <v>0</v>
      </c>
      <c r="X148" s="70">
        <v>0</v>
      </c>
      <c r="Y148" s="70">
        <v>0</v>
      </c>
      <c r="Z148" s="70">
        <v>0</v>
      </c>
      <c r="AA148" s="70">
        <v>0</v>
      </c>
      <c r="AB148" s="70">
        <v>22</v>
      </c>
      <c r="AC148" s="70">
        <v>9</v>
      </c>
      <c r="AD148" s="70">
        <v>13</v>
      </c>
      <c r="AE148" s="70">
        <v>80</v>
      </c>
      <c r="AF148" s="70">
        <v>33</v>
      </c>
      <c r="AG148" s="70">
        <v>47</v>
      </c>
      <c r="AH148" s="70">
        <v>221</v>
      </c>
      <c r="AI148" s="70">
        <v>663000</v>
      </c>
    </row>
    <row r="149" spans="1:35" ht="14.25" hidden="1" customHeight="1">
      <c r="A149" s="150" t="s">
        <v>224</v>
      </c>
      <c r="B149" s="77" t="s">
        <v>300</v>
      </c>
      <c r="C149" s="78" t="s">
        <v>302</v>
      </c>
      <c r="D149" s="52">
        <v>280</v>
      </c>
      <c r="E149" s="52">
        <v>134</v>
      </c>
      <c r="F149" s="52">
        <v>146</v>
      </c>
      <c r="G149" s="52">
        <v>1182</v>
      </c>
      <c r="H149" s="52">
        <v>577</v>
      </c>
      <c r="I149" s="52">
        <v>605</v>
      </c>
      <c r="J149" s="52">
        <v>3197</v>
      </c>
      <c r="K149" s="52">
        <v>6294893</v>
      </c>
      <c r="L149" s="52">
        <v>7</v>
      </c>
      <c r="M149" s="52">
        <v>4</v>
      </c>
      <c r="N149" s="52">
        <v>3</v>
      </c>
      <c r="O149" s="52">
        <v>31</v>
      </c>
      <c r="P149" s="52">
        <v>16</v>
      </c>
      <c r="Q149" s="52">
        <v>15</v>
      </c>
      <c r="R149" s="52">
        <v>50</v>
      </c>
      <c r="S149" s="52">
        <v>2355340</v>
      </c>
      <c r="T149" s="52">
        <v>0</v>
      </c>
      <c r="U149" s="52">
        <v>0</v>
      </c>
      <c r="V149" s="52">
        <v>0</v>
      </c>
      <c r="W149" s="52">
        <v>0</v>
      </c>
      <c r="X149" s="52">
        <v>0</v>
      </c>
      <c r="Y149" s="52">
        <v>0</v>
      </c>
      <c r="Z149" s="52">
        <v>0</v>
      </c>
      <c r="AA149" s="52">
        <v>0</v>
      </c>
      <c r="AB149" s="52">
        <v>22</v>
      </c>
      <c r="AC149" s="52">
        <v>9</v>
      </c>
      <c r="AD149" s="52">
        <v>13</v>
      </c>
      <c r="AE149" s="52">
        <v>76</v>
      </c>
      <c r="AF149" s="52">
        <v>29</v>
      </c>
      <c r="AG149" s="52">
        <v>47</v>
      </c>
      <c r="AH149" s="52">
        <v>216</v>
      </c>
      <c r="AI149" s="52">
        <v>648000</v>
      </c>
    </row>
    <row r="150" spans="1:35" ht="14.25" hidden="1" customHeight="1">
      <c r="A150" s="151"/>
      <c r="B150" s="79" t="s">
        <v>304</v>
      </c>
      <c r="C150" s="80" t="s">
        <v>305</v>
      </c>
      <c r="D150" s="52">
        <v>23</v>
      </c>
      <c r="E150" s="52">
        <v>7</v>
      </c>
      <c r="F150" s="52">
        <v>16</v>
      </c>
      <c r="G150" s="52">
        <v>98</v>
      </c>
      <c r="H150" s="52">
        <v>29</v>
      </c>
      <c r="I150" s="52">
        <v>69</v>
      </c>
      <c r="J150" s="52">
        <v>289</v>
      </c>
      <c r="K150" s="52">
        <v>569041</v>
      </c>
      <c r="L150" s="52">
        <v>0</v>
      </c>
      <c r="M150" s="52">
        <v>0</v>
      </c>
      <c r="N150" s="52">
        <v>0</v>
      </c>
      <c r="O150" s="52">
        <v>0</v>
      </c>
      <c r="P150" s="52">
        <v>0</v>
      </c>
      <c r="Q150" s="52">
        <v>0</v>
      </c>
      <c r="R150" s="52">
        <v>0</v>
      </c>
      <c r="S150" s="52">
        <v>0</v>
      </c>
      <c r="T150" s="52">
        <v>0</v>
      </c>
      <c r="U150" s="52">
        <v>0</v>
      </c>
      <c r="V150" s="52">
        <v>0</v>
      </c>
      <c r="W150" s="52">
        <v>0</v>
      </c>
      <c r="X150" s="52">
        <v>0</v>
      </c>
      <c r="Y150" s="52">
        <v>0</v>
      </c>
      <c r="Z150" s="52">
        <v>0</v>
      </c>
      <c r="AA150" s="52">
        <v>0</v>
      </c>
      <c r="AB150" s="52">
        <v>0</v>
      </c>
      <c r="AC150" s="52">
        <v>0</v>
      </c>
      <c r="AD150" s="52">
        <v>0</v>
      </c>
      <c r="AE150" s="52">
        <v>4</v>
      </c>
      <c r="AF150" s="52">
        <v>4</v>
      </c>
      <c r="AG150" s="52">
        <v>0</v>
      </c>
      <c r="AH150" s="52">
        <v>5</v>
      </c>
      <c r="AI150" s="52">
        <v>15000</v>
      </c>
    </row>
    <row r="151" spans="1:35" ht="14.25" hidden="1" customHeight="1">
      <c r="A151" s="99" t="s">
        <v>433</v>
      </c>
      <c r="B151" s="75" t="s">
        <v>296</v>
      </c>
      <c r="C151" s="76" t="s">
        <v>298</v>
      </c>
      <c r="D151" s="70">
        <v>7</v>
      </c>
      <c r="E151" s="70">
        <v>5</v>
      </c>
      <c r="F151" s="70">
        <v>2</v>
      </c>
      <c r="G151" s="70">
        <v>7</v>
      </c>
      <c r="H151" s="70">
        <v>5</v>
      </c>
      <c r="I151" s="70">
        <v>2</v>
      </c>
      <c r="J151" s="70">
        <v>84</v>
      </c>
      <c r="K151" s="70">
        <v>174132</v>
      </c>
      <c r="L151" s="70">
        <v>0</v>
      </c>
      <c r="M151" s="70">
        <v>0</v>
      </c>
      <c r="N151" s="70">
        <v>0</v>
      </c>
      <c r="O151" s="70">
        <v>2</v>
      </c>
      <c r="P151" s="70">
        <v>2</v>
      </c>
      <c r="Q151" s="70">
        <v>0</v>
      </c>
      <c r="R151" s="70">
        <v>2</v>
      </c>
      <c r="S151" s="70">
        <v>71904</v>
      </c>
      <c r="T151" s="70">
        <v>0</v>
      </c>
      <c r="U151" s="70">
        <v>0</v>
      </c>
      <c r="V151" s="70">
        <v>0</v>
      </c>
      <c r="W151" s="70">
        <v>0</v>
      </c>
      <c r="X151" s="70">
        <v>0</v>
      </c>
      <c r="Y151" s="70">
        <v>0</v>
      </c>
      <c r="Z151" s="70">
        <v>0</v>
      </c>
      <c r="AA151" s="70">
        <v>0</v>
      </c>
      <c r="AB151" s="70">
        <v>0</v>
      </c>
      <c r="AC151" s="70">
        <v>0</v>
      </c>
      <c r="AD151" s="70">
        <v>0</v>
      </c>
      <c r="AE151" s="70">
        <v>0</v>
      </c>
      <c r="AF151" s="70">
        <v>0</v>
      </c>
      <c r="AG151" s="70">
        <v>0</v>
      </c>
      <c r="AH151" s="70">
        <v>0</v>
      </c>
      <c r="AI151" s="70">
        <v>0</v>
      </c>
    </row>
    <row r="152" spans="1:35" ht="14.25" hidden="1" customHeight="1">
      <c r="A152" s="150" t="s">
        <v>225</v>
      </c>
      <c r="B152" s="77" t="s">
        <v>300</v>
      </c>
      <c r="C152" s="78" t="s">
        <v>302</v>
      </c>
      <c r="D152" s="52">
        <v>7</v>
      </c>
      <c r="E152" s="52">
        <v>5</v>
      </c>
      <c r="F152" s="52">
        <v>2</v>
      </c>
      <c r="G152" s="52">
        <v>7</v>
      </c>
      <c r="H152" s="52">
        <v>5</v>
      </c>
      <c r="I152" s="52">
        <v>2</v>
      </c>
      <c r="J152" s="52">
        <v>84</v>
      </c>
      <c r="K152" s="52">
        <v>174132</v>
      </c>
      <c r="L152" s="52">
        <v>0</v>
      </c>
      <c r="M152" s="52">
        <v>0</v>
      </c>
      <c r="N152" s="52">
        <v>0</v>
      </c>
      <c r="O152" s="52">
        <v>2</v>
      </c>
      <c r="P152" s="52">
        <v>2</v>
      </c>
      <c r="Q152" s="52">
        <v>0</v>
      </c>
      <c r="R152" s="52">
        <v>2</v>
      </c>
      <c r="S152" s="52">
        <v>71904</v>
      </c>
      <c r="T152" s="52">
        <v>0</v>
      </c>
      <c r="U152" s="52">
        <v>0</v>
      </c>
      <c r="V152" s="52">
        <v>0</v>
      </c>
      <c r="W152" s="52">
        <v>0</v>
      </c>
      <c r="X152" s="52">
        <v>0</v>
      </c>
      <c r="Y152" s="52">
        <v>0</v>
      </c>
      <c r="Z152" s="52">
        <v>0</v>
      </c>
      <c r="AA152" s="52">
        <v>0</v>
      </c>
      <c r="AB152" s="52">
        <v>0</v>
      </c>
      <c r="AC152" s="52">
        <v>0</v>
      </c>
      <c r="AD152" s="52">
        <v>0</v>
      </c>
      <c r="AE152" s="52">
        <v>0</v>
      </c>
      <c r="AF152" s="52">
        <v>0</v>
      </c>
      <c r="AG152" s="52">
        <v>0</v>
      </c>
      <c r="AH152" s="52">
        <v>0</v>
      </c>
      <c r="AI152" s="52">
        <v>0</v>
      </c>
    </row>
    <row r="153" spans="1:35" ht="14.25" hidden="1" customHeight="1">
      <c r="A153" s="151"/>
      <c r="B153" s="79" t="s">
        <v>304</v>
      </c>
      <c r="C153" s="80" t="s">
        <v>305</v>
      </c>
      <c r="D153" s="53">
        <v>0</v>
      </c>
      <c r="E153" s="53">
        <v>0</v>
      </c>
      <c r="F153" s="53">
        <v>0</v>
      </c>
      <c r="G153" s="53">
        <v>0</v>
      </c>
      <c r="H153" s="53">
        <v>0</v>
      </c>
      <c r="I153" s="53">
        <v>0</v>
      </c>
      <c r="J153" s="53">
        <v>0</v>
      </c>
      <c r="K153" s="53">
        <v>0</v>
      </c>
      <c r="L153" s="53">
        <v>0</v>
      </c>
      <c r="M153" s="53">
        <v>0</v>
      </c>
      <c r="N153" s="53">
        <v>0</v>
      </c>
      <c r="O153" s="53">
        <v>0</v>
      </c>
      <c r="P153" s="53">
        <v>0</v>
      </c>
      <c r="Q153" s="53">
        <v>0</v>
      </c>
      <c r="R153" s="53">
        <v>0</v>
      </c>
      <c r="S153" s="53">
        <v>0</v>
      </c>
      <c r="T153" s="53">
        <v>0</v>
      </c>
      <c r="U153" s="53">
        <v>0</v>
      </c>
      <c r="V153" s="53">
        <v>0</v>
      </c>
      <c r="W153" s="53">
        <v>0</v>
      </c>
      <c r="X153" s="53">
        <v>0</v>
      </c>
      <c r="Y153" s="53">
        <v>0</v>
      </c>
      <c r="Z153" s="53">
        <v>0</v>
      </c>
      <c r="AA153" s="53">
        <v>0</v>
      </c>
      <c r="AB153" s="53">
        <v>0</v>
      </c>
      <c r="AC153" s="53">
        <v>0</v>
      </c>
      <c r="AD153" s="53">
        <v>0</v>
      </c>
      <c r="AE153" s="53">
        <v>0</v>
      </c>
      <c r="AF153" s="53">
        <v>0</v>
      </c>
      <c r="AG153" s="53">
        <v>0</v>
      </c>
      <c r="AH153" s="53">
        <v>0</v>
      </c>
      <c r="AI153" s="53">
        <v>0</v>
      </c>
    </row>
    <row r="154" spans="1:35" hidden="1"/>
    <row r="155" spans="1:35" ht="18.75" hidden="1" customHeight="1">
      <c r="A155" s="103" t="s">
        <v>278</v>
      </c>
      <c r="B155" s="75" t="s">
        <v>296</v>
      </c>
      <c r="C155" s="76" t="s">
        <v>298</v>
      </c>
      <c r="D155" s="70" t="str">
        <f t="shared" ref="D155:AI162" si="5">IF(D85=D12,"","*")</f>
        <v>*</v>
      </c>
      <c r="E155" s="70" t="str">
        <f t="shared" si="5"/>
        <v>*</v>
      </c>
      <c r="F155" s="70" t="str">
        <f t="shared" si="5"/>
        <v>*</v>
      </c>
      <c r="G155" s="70" t="str">
        <f t="shared" si="5"/>
        <v>*</v>
      </c>
      <c r="H155" s="70" t="str">
        <f t="shared" si="5"/>
        <v>*</v>
      </c>
      <c r="I155" s="70" t="str">
        <f t="shared" si="5"/>
        <v>*</v>
      </c>
      <c r="J155" s="70" t="str">
        <f t="shared" si="5"/>
        <v>*</v>
      </c>
      <c r="K155" s="70" t="str">
        <f t="shared" si="5"/>
        <v>*</v>
      </c>
      <c r="L155" s="70" t="str">
        <f t="shared" si="5"/>
        <v>*</v>
      </c>
      <c r="M155" s="70" t="str">
        <f t="shared" si="5"/>
        <v>*</v>
      </c>
      <c r="N155" s="70" t="str">
        <f t="shared" si="5"/>
        <v>*</v>
      </c>
      <c r="O155" s="70" t="str">
        <f t="shared" si="5"/>
        <v>*</v>
      </c>
      <c r="P155" s="70" t="str">
        <f t="shared" si="5"/>
        <v>*</v>
      </c>
      <c r="Q155" s="70" t="str">
        <f t="shared" si="5"/>
        <v>*</v>
      </c>
      <c r="R155" s="70" t="str">
        <f t="shared" si="5"/>
        <v>*</v>
      </c>
      <c r="S155" s="70" t="str">
        <f t="shared" si="5"/>
        <v>*</v>
      </c>
      <c r="T155" s="70" t="str">
        <f t="shared" si="5"/>
        <v>*</v>
      </c>
      <c r="U155" s="70" t="str">
        <f t="shared" si="5"/>
        <v>*</v>
      </c>
      <c r="V155" s="70" t="str">
        <f t="shared" si="5"/>
        <v>*</v>
      </c>
      <c r="W155" s="70" t="str">
        <f t="shared" si="5"/>
        <v>*</v>
      </c>
      <c r="X155" s="70" t="str">
        <f t="shared" si="5"/>
        <v>*</v>
      </c>
      <c r="Y155" s="70" t="str">
        <f t="shared" si="5"/>
        <v>*</v>
      </c>
      <c r="Z155" s="70" t="str">
        <f t="shared" si="5"/>
        <v>*</v>
      </c>
      <c r="AA155" s="70" t="str">
        <f t="shared" si="5"/>
        <v>*</v>
      </c>
      <c r="AB155" s="70" t="str">
        <f t="shared" si="5"/>
        <v>*</v>
      </c>
      <c r="AC155" s="70" t="str">
        <f t="shared" si="5"/>
        <v>*</v>
      </c>
      <c r="AD155" s="70" t="str">
        <f t="shared" si="5"/>
        <v>*</v>
      </c>
      <c r="AE155" s="70" t="str">
        <f t="shared" si="5"/>
        <v>*</v>
      </c>
      <c r="AF155" s="70" t="str">
        <f t="shared" si="5"/>
        <v>*</v>
      </c>
      <c r="AG155" s="70" t="str">
        <f t="shared" si="5"/>
        <v>*</v>
      </c>
      <c r="AH155" s="70" t="str">
        <f t="shared" si="5"/>
        <v>*</v>
      </c>
      <c r="AI155" s="70" t="str">
        <f t="shared" si="5"/>
        <v>*</v>
      </c>
    </row>
    <row r="156" spans="1:35" ht="14.25" hidden="1" customHeight="1">
      <c r="A156" s="154" t="s">
        <v>201</v>
      </c>
      <c r="B156" s="77" t="s">
        <v>300</v>
      </c>
      <c r="C156" s="78" t="s">
        <v>302</v>
      </c>
      <c r="D156" s="52" t="str">
        <f t="shared" si="5"/>
        <v>*</v>
      </c>
      <c r="E156" s="52" t="str">
        <f t="shared" si="5"/>
        <v>*</v>
      </c>
      <c r="F156" s="52" t="str">
        <f t="shared" si="5"/>
        <v>*</v>
      </c>
      <c r="G156" s="52" t="str">
        <f t="shared" si="5"/>
        <v>*</v>
      </c>
      <c r="H156" s="52" t="str">
        <f t="shared" si="5"/>
        <v>*</v>
      </c>
      <c r="I156" s="52" t="str">
        <f t="shared" si="5"/>
        <v>*</v>
      </c>
      <c r="J156" s="52" t="str">
        <f t="shared" si="5"/>
        <v>*</v>
      </c>
      <c r="K156" s="52" t="str">
        <f t="shared" si="5"/>
        <v>*</v>
      </c>
      <c r="L156" s="52" t="str">
        <f t="shared" si="5"/>
        <v>*</v>
      </c>
      <c r="M156" s="52" t="str">
        <f t="shared" si="5"/>
        <v>*</v>
      </c>
      <c r="N156" s="52" t="str">
        <f t="shared" si="5"/>
        <v>*</v>
      </c>
      <c r="O156" s="52" t="str">
        <f t="shared" si="5"/>
        <v>*</v>
      </c>
      <c r="P156" s="52" t="str">
        <f t="shared" si="5"/>
        <v>*</v>
      </c>
      <c r="Q156" s="52" t="str">
        <f t="shared" si="5"/>
        <v>*</v>
      </c>
      <c r="R156" s="52" t="str">
        <f t="shared" si="5"/>
        <v>*</v>
      </c>
      <c r="S156" s="52" t="str">
        <f t="shared" si="5"/>
        <v>*</v>
      </c>
      <c r="T156" s="52" t="str">
        <f t="shared" si="5"/>
        <v>*</v>
      </c>
      <c r="U156" s="52" t="str">
        <f t="shared" si="5"/>
        <v>*</v>
      </c>
      <c r="V156" s="52" t="str">
        <f t="shared" si="5"/>
        <v>*</v>
      </c>
      <c r="W156" s="52" t="str">
        <f t="shared" si="5"/>
        <v>*</v>
      </c>
      <c r="X156" s="52" t="str">
        <f t="shared" si="5"/>
        <v>*</v>
      </c>
      <c r="Y156" s="52" t="str">
        <f t="shared" si="5"/>
        <v>*</v>
      </c>
      <c r="Z156" s="52" t="str">
        <f t="shared" si="5"/>
        <v>*</v>
      </c>
      <c r="AA156" s="52" t="str">
        <f t="shared" si="5"/>
        <v>*</v>
      </c>
      <c r="AB156" s="52" t="str">
        <f t="shared" si="5"/>
        <v>*</v>
      </c>
      <c r="AC156" s="52" t="str">
        <f t="shared" si="5"/>
        <v>*</v>
      </c>
      <c r="AD156" s="52" t="str">
        <f t="shared" si="5"/>
        <v>*</v>
      </c>
      <c r="AE156" s="52" t="str">
        <f t="shared" si="5"/>
        <v>*</v>
      </c>
      <c r="AF156" s="52" t="str">
        <f t="shared" si="5"/>
        <v>*</v>
      </c>
      <c r="AG156" s="52" t="str">
        <f t="shared" si="5"/>
        <v>*</v>
      </c>
      <c r="AH156" s="52" t="str">
        <f t="shared" si="5"/>
        <v>*</v>
      </c>
      <c r="AI156" s="52" t="str">
        <f t="shared" si="5"/>
        <v>*</v>
      </c>
    </row>
    <row r="157" spans="1:35" ht="14.25" hidden="1" customHeight="1">
      <c r="A157" s="155"/>
      <c r="B157" s="77" t="s">
        <v>304</v>
      </c>
      <c r="C157" s="78" t="s">
        <v>305</v>
      </c>
      <c r="D157" s="52" t="str">
        <f t="shared" si="5"/>
        <v>*</v>
      </c>
      <c r="E157" s="52" t="str">
        <f t="shared" si="5"/>
        <v>*</v>
      </c>
      <c r="F157" s="52" t="str">
        <f t="shared" si="5"/>
        <v>*</v>
      </c>
      <c r="G157" s="52" t="str">
        <f t="shared" si="5"/>
        <v>*</v>
      </c>
      <c r="H157" s="52" t="str">
        <f t="shared" si="5"/>
        <v>*</v>
      </c>
      <c r="I157" s="52" t="str">
        <f t="shared" si="5"/>
        <v>*</v>
      </c>
      <c r="J157" s="52" t="str">
        <f t="shared" si="5"/>
        <v>*</v>
      </c>
      <c r="K157" s="52" t="str">
        <f t="shared" si="5"/>
        <v>*</v>
      </c>
      <c r="L157" s="52" t="str">
        <f t="shared" si="5"/>
        <v>*</v>
      </c>
      <c r="M157" s="52" t="str">
        <f t="shared" si="5"/>
        <v>*</v>
      </c>
      <c r="N157" s="52" t="str">
        <f t="shared" si="5"/>
        <v>*</v>
      </c>
      <c r="O157" s="52" t="str">
        <f t="shared" si="5"/>
        <v>*</v>
      </c>
      <c r="P157" s="52" t="str">
        <f t="shared" si="5"/>
        <v>*</v>
      </c>
      <c r="Q157" s="52" t="str">
        <f t="shared" si="5"/>
        <v>*</v>
      </c>
      <c r="R157" s="52" t="str">
        <f t="shared" si="5"/>
        <v>*</v>
      </c>
      <c r="S157" s="52" t="str">
        <f t="shared" si="5"/>
        <v>*</v>
      </c>
      <c r="T157" s="52" t="str">
        <f t="shared" si="5"/>
        <v>*</v>
      </c>
      <c r="U157" s="52" t="str">
        <f t="shared" si="5"/>
        <v>*</v>
      </c>
      <c r="V157" s="52" t="str">
        <f t="shared" si="5"/>
        <v>*</v>
      </c>
      <c r="W157" s="52" t="str">
        <f t="shared" si="5"/>
        <v>*</v>
      </c>
      <c r="X157" s="52" t="str">
        <f t="shared" si="5"/>
        <v/>
      </c>
      <c r="Y157" s="52" t="str">
        <f t="shared" si="5"/>
        <v>*</v>
      </c>
      <c r="Z157" s="52" t="str">
        <f t="shared" si="5"/>
        <v>*</v>
      </c>
      <c r="AA157" s="52" t="str">
        <f t="shared" si="5"/>
        <v>*</v>
      </c>
      <c r="AB157" s="52" t="str">
        <f t="shared" si="5"/>
        <v>*</v>
      </c>
      <c r="AC157" s="52" t="str">
        <f t="shared" si="5"/>
        <v>*</v>
      </c>
      <c r="AD157" s="52" t="str">
        <f t="shared" si="5"/>
        <v>*</v>
      </c>
      <c r="AE157" s="52" t="str">
        <f t="shared" si="5"/>
        <v>*</v>
      </c>
      <c r="AF157" s="52" t="str">
        <f t="shared" si="5"/>
        <v>*</v>
      </c>
      <c r="AG157" s="52" t="str">
        <f t="shared" si="5"/>
        <v>*</v>
      </c>
      <c r="AH157" s="52" t="str">
        <f t="shared" si="5"/>
        <v>*</v>
      </c>
      <c r="AI157" s="52" t="str">
        <f t="shared" si="5"/>
        <v>*</v>
      </c>
    </row>
    <row r="158" spans="1:35" ht="14.25" hidden="1" customHeight="1">
      <c r="A158" s="97" t="s">
        <v>391</v>
      </c>
      <c r="B158" s="75" t="s">
        <v>296</v>
      </c>
      <c r="C158" s="76" t="s">
        <v>298</v>
      </c>
      <c r="D158" s="70" t="str">
        <f t="shared" si="5"/>
        <v>*</v>
      </c>
      <c r="E158" s="70" t="str">
        <f t="shared" si="5"/>
        <v>*</v>
      </c>
      <c r="F158" s="70" t="str">
        <f t="shared" si="5"/>
        <v>*</v>
      </c>
      <c r="G158" s="70" t="str">
        <f t="shared" si="5"/>
        <v>*</v>
      </c>
      <c r="H158" s="70" t="str">
        <f t="shared" si="5"/>
        <v>*</v>
      </c>
      <c r="I158" s="70" t="str">
        <f t="shared" si="5"/>
        <v>*</v>
      </c>
      <c r="J158" s="70" t="str">
        <f t="shared" si="5"/>
        <v>*</v>
      </c>
      <c r="K158" s="70" t="str">
        <f t="shared" si="5"/>
        <v>*</v>
      </c>
      <c r="L158" s="70" t="str">
        <f t="shared" si="5"/>
        <v>*</v>
      </c>
      <c r="M158" s="70" t="str">
        <f t="shared" si="5"/>
        <v>*</v>
      </c>
      <c r="N158" s="70" t="str">
        <f t="shared" si="5"/>
        <v>*</v>
      </c>
      <c r="O158" s="70" t="str">
        <f t="shared" si="5"/>
        <v>*</v>
      </c>
      <c r="P158" s="70" t="str">
        <f t="shared" si="5"/>
        <v>*</v>
      </c>
      <c r="Q158" s="70" t="str">
        <f t="shared" si="5"/>
        <v>*</v>
      </c>
      <c r="R158" s="70" t="str">
        <f t="shared" si="5"/>
        <v>*</v>
      </c>
      <c r="S158" s="70" t="str">
        <f t="shared" si="5"/>
        <v>*</v>
      </c>
      <c r="T158" s="70" t="str">
        <f t="shared" si="5"/>
        <v>*</v>
      </c>
      <c r="U158" s="70" t="str">
        <f t="shared" si="5"/>
        <v>*</v>
      </c>
      <c r="V158" s="70" t="str">
        <f t="shared" si="5"/>
        <v>*</v>
      </c>
      <c r="W158" s="70" t="str">
        <f t="shared" si="5"/>
        <v>*</v>
      </c>
      <c r="X158" s="70" t="str">
        <f t="shared" si="5"/>
        <v>*</v>
      </c>
      <c r="Y158" s="70" t="str">
        <f t="shared" si="5"/>
        <v>*</v>
      </c>
      <c r="Z158" s="70" t="str">
        <f t="shared" si="5"/>
        <v>*</v>
      </c>
      <c r="AA158" s="70" t="str">
        <f t="shared" si="5"/>
        <v>*</v>
      </c>
      <c r="AB158" s="70" t="str">
        <f t="shared" si="5"/>
        <v>*</v>
      </c>
      <c r="AC158" s="70" t="str">
        <f t="shared" si="5"/>
        <v>*</v>
      </c>
      <c r="AD158" s="70" t="str">
        <f t="shared" si="5"/>
        <v>*</v>
      </c>
      <c r="AE158" s="70" t="str">
        <f t="shared" si="5"/>
        <v>*</v>
      </c>
      <c r="AF158" s="70" t="str">
        <f t="shared" si="5"/>
        <v>*</v>
      </c>
      <c r="AG158" s="70" t="str">
        <f t="shared" si="5"/>
        <v>*</v>
      </c>
      <c r="AH158" s="70" t="str">
        <f t="shared" si="5"/>
        <v>*</v>
      </c>
      <c r="AI158" s="70" t="str">
        <f t="shared" si="5"/>
        <v>*</v>
      </c>
    </row>
    <row r="159" spans="1:35" ht="14.25" hidden="1" customHeight="1">
      <c r="A159" s="170" t="s">
        <v>392</v>
      </c>
      <c r="B159" s="77" t="s">
        <v>300</v>
      </c>
      <c r="C159" s="78" t="s">
        <v>302</v>
      </c>
      <c r="D159" s="52" t="str">
        <f t="shared" si="5"/>
        <v>*</v>
      </c>
      <c r="E159" s="52" t="str">
        <f t="shared" si="5"/>
        <v>*</v>
      </c>
      <c r="F159" s="52" t="str">
        <f t="shared" si="5"/>
        <v>*</v>
      </c>
      <c r="G159" s="52" t="str">
        <f t="shared" si="5"/>
        <v>*</v>
      </c>
      <c r="H159" s="52" t="str">
        <f t="shared" si="5"/>
        <v>*</v>
      </c>
      <c r="I159" s="52" t="str">
        <f t="shared" si="5"/>
        <v>*</v>
      </c>
      <c r="J159" s="52" t="str">
        <f t="shared" si="5"/>
        <v>*</v>
      </c>
      <c r="K159" s="52" t="str">
        <f t="shared" si="5"/>
        <v>*</v>
      </c>
      <c r="L159" s="52" t="str">
        <f t="shared" si="5"/>
        <v>*</v>
      </c>
      <c r="M159" s="52" t="str">
        <f t="shared" si="5"/>
        <v>*</v>
      </c>
      <c r="N159" s="52" t="str">
        <f t="shared" si="5"/>
        <v>*</v>
      </c>
      <c r="O159" s="52" t="str">
        <f t="shared" si="5"/>
        <v>*</v>
      </c>
      <c r="P159" s="52" t="str">
        <f t="shared" si="5"/>
        <v>*</v>
      </c>
      <c r="Q159" s="52" t="str">
        <f t="shared" si="5"/>
        <v>*</v>
      </c>
      <c r="R159" s="52" t="str">
        <f t="shared" si="5"/>
        <v>*</v>
      </c>
      <c r="S159" s="52" t="str">
        <f t="shared" si="5"/>
        <v>*</v>
      </c>
      <c r="T159" s="52" t="str">
        <f t="shared" si="5"/>
        <v>*</v>
      </c>
      <c r="U159" s="52" t="str">
        <f t="shared" si="5"/>
        <v>*</v>
      </c>
      <c r="V159" s="52" t="str">
        <f t="shared" si="5"/>
        <v>*</v>
      </c>
      <c r="W159" s="52" t="str">
        <f t="shared" si="5"/>
        <v>*</v>
      </c>
      <c r="X159" s="52" t="str">
        <f t="shared" si="5"/>
        <v>*</v>
      </c>
      <c r="Y159" s="52" t="str">
        <f t="shared" si="5"/>
        <v>*</v>
      </c>
      <c r="Z159" s="52" t="str">
        <f t="shared" si="5"/>
        <v>*</v>
      </c>
      <c r="AA159" s="52" t="str">
        <f t="shared" si="5"/>
        <v>*</v>
      </c>
      <c r="AB159" s="52" t="str">
        <f t="shared" si="5"/>
        <v>*</v>
      </c>
      <c r="AC159" s="52" t="str">
        <f t="shared" si="5"/>
        <v>*</v>
      </c>
      <c r="AD159" s="52" t="str">
        <f t="shared" si="5"/>
        <v>*</v>
      </c>
      <c r="AE159" s="52" t="str">
        <f t="shared" si="5"/>
        <v>*</v>
      </c>
      <c r="AF159" s="52" t="str">
        <f t="shared" si="5"/>
        <v>*</v>
      </c>
      <c r="AG159" s="52" t="str">
        <f t="shared" si="5"/>
        <v>*</v>
      </c>
      <c r="AH159" s="52" t="str">
        <f t="shared" si="5"/>
        <v>*</v>
      </c>
      <c r="AI159" s="52" t="str">
        <f t="shared" si="5"/>
        <v>*</v>
      </c>
    </row>
    <row r="160" spans="1:35" ht="14.25" hidden="1" customHeight="1">
      <c r="A160" s="171"/>
      <c r="B160" s="77" t="s">
        <v>304</v>
      </c>
      <c r="C160" s="78" t="s">
        <v>305</v>
      </c>
      <c r="D160" s="52" t="str">
        <f t="shared" si="5"/>
        <v>*</v>
      </c>
      <c r="E160" s="52" t="str">
        <f t="shared" si="5"/>
        <v>*</v>
      </c>
      <c r="F160" s="52" t="str">
        <f t="shared" si="5"/>
        <v>*</v>
      </c>
      <c r="G160" s="52" t="str">
        <f t="shared" si="5"/>
        <v>*</v>
      </c>
      <c r="H160" s="52" t="str">
        <f t="shared" si="5"/>
        <v>*</v>
      </c>
      <c r="I160" s="52" t="str">
        <f t="shared" si="5"/>
        <v>*</v>
      </c>
      <c r="J160" s="52" t="str">
        <f t="shared" si="5"/>
        <v>*</v>
      </c>
      <c r="K160" s="52" t="str">
        <f t="shared" si="5"/>
        <v>*</v>
      </c>
      <c r="L160" s="52" t="str">
        <f t="shared" si="5"/>
        <v/>
      </c>
      <c r="M160" s="52" t="str">
        <f t="shared" si="5"/>
        <v/>
      </c>
      <c r="N160" s="52" t="str">
        <f t="shared" si="5"/>
        <v/>
      </c>
      <c r="O160" s="52" t="str">
        <f t="shared" si="5"/>
        <v/>
      </c>
      <c r="P160" s="52" t="str">
        <f t="shared" si="5"/>
        <v/>
      </c>
      <c r="Q160" s="52" t="str">
        <f t="shared" si="5"/>
        <v/>
      </c>
      <c r="R160" s="52" t="str">
        <f t="shared" si="5"/>
        <v/>
      </c>
      <c r="S160" s="52" t="str">
        <f t="shared" si="5"/>
        <v/>
      </c>
      <c r="T160" s="52" t="str">
        <f t="shared" si="5"/>
        <v/>
      </c>
      <c r="U160" s="52" t="str">
        <f t="shared" si="5"/>
        <v/>
      </c>
      <c r="V160" s="52" t="str">
        <f t="shared" si="5"/>
        <v/>
      </c>
      <c r="W160" s="52" t="str">
        <f t="shared" si="5"/>
        <v/>
      </c>
      <c r="X160" s="52" t="str">
        <f t="shared" si="5"/>
        <v/>
      </c>
      <c r="Y160" s="52" t="str">
        <f t="shared" si="5"/>
        <v/>
      </c>
      <c r="Z160" s="52" t="str">
        <f t="shared" si="5"/>
        <v/>
      </c>
      <c r="AA160" s="52" t="str">
        <f t="shared" si="5"/>
        <v/>
      </c>
      <c r="AB160" s="52" t="str">
        <f t="shared" si="5"/>
        <v/>
      </c>
      <c r="AC160" s="52" t="str">
        <f t="shared" si="5"/>
        <v/>
      </c>
      <c r="AD160" s="52" t="str">
        <f t="shared" si="5"/>
        <v/>
      </c>
      <c r="AE160" s="52" t="str">
        <f t="shared" si="5"/>
        <v/>
      </c>
      <c r="AF160" s="52" t="str">
        <f t="shared" si="5"/>
        <v/>
      </c>
      <c r="AG160" s="52" t="str">
        <f t="shared" si="5"/>
        <v/>
      </c>
      <c r="AH160" s="52" t="str">
        <f t="shared" si="5"/>
        <v/>
      </c>
      <c r="AI160" s="52" t="str">
        <f t="shared" si="5"/>
        <v/>
      </c>
    </row>
    <row r="161" spans="1:35" ht="14.25" hidden="1" customHeight="1">
      <c r="A161" s="97" t="s">
        <v>393</v>
      </c>
      <c r="B161" s="75" t="s">
        <v>296</v>
      </c>
      <c r="C161" s="76" t="s">
        <v>298</v>
      </c>
      <c r="D161" s="70" t="str">
        <f t="shared" si="5"/>
        <v/>
      </c>
      <c r="E161" s="70" t="str">
        <f t="shared" si="5"/>
        <v/>
      </c>
      <c r="F161" s="70" t="str">
        <f t="shared" si="5"/>
        <v/>
      </c>
      <c r="G161" s="70" t="str">
        <f t="shared" si="5"/>
        <v/>
      </c>
      <c r="H161" s="70" t="str">
        <f t="shared" si="5"/>
        <v/>
      </c>
      <c r="I161" s="70" t="str">
        <f t="shared" si="5"/>
        <v/>
      </c>
      <c r="J161" s="70" t="str">
        <f t="shared" si="5"/>
        <v/>
      </c>
      <c r="K161" s="70" t="str">
        <f t="shared" si="5"/>
        <v/>
      </c>
      <c r="L161" s="70" t="str">
        <f t="shared" si="5"/>
        <v>*</v>
      </c>
      <c r="M161" s="70" t="str">
        <f t="shared" si="5"/>
        <v>*</v>
      </c>
      <c r="N161" s="70" t="str">
        <f t="shared" si="5"/>
        <v>*</v>
      </c>
      <c r="O161" s="70" t="str">
        <f t="shared" si="5"/>
        <v>*</v>
      </c>
      <c r="P161" s="70" t="str">
        <f t="shared" si="5"/>
        <v>*</v>
      </c>
      <c r="Q161" s="70" t="str">
        <f t="shared" si="5"/>
        <v>*</v>
      </c>
      <c r="R161" s="70" t="str">
        <f t="shared" si="5"/>
        <v>*</v>
      </c>
      <c r="S161" s="70" t="str">
        <f t="shared" si="5"/>
        <v>*</v>
      </c>
      <c r="T161" s="70" t="str">
        <f t="shared" si="5"/>
        <v>*</v>
      </c>
      <c r="U161" s="70" t="str">
        <f t="shared" si="5"/>
        <v>*</v>
      </c>
      <c r="V161" s="70" t="str">
        <f t="shared" si="5"/>
        <v>*</v>
      </c>
      <c r="W161" s="70" t="str">
        <f t="shared" si="5"/>
        <v>*</v>
      </c>
      <c r="X161" s="70" t="str">
        <f t="shared" si="5"/>
        <v>*</v>
      </c>
      <c r="Y161" s="70" t="str">
        <f t="shared" si="5"/>
        <v>*</v>
      </c>
      <c r="Z161" s="70" t="str">
        <f t="shared" si="5"/>
        <v>*</v>
      </c>
      <c r="AA161" s="70" t="str">
        <f t="shared" si="5"/>
        <v>*</v>
      </c>
      <c r="AB161" s="70" t="str">
        <f t="shared" si="5"/>
        <v>*</v>
      </c>
      <c r="AC161" s="70" t="str">
        <f t="shared" si="5"/>
        <v>*</v>
      </c>
      <c r="AD161" s="70" t="str">
        <f t="shared" si="5"/>
        <v>*</v>
      </c>
      <c r="AE161" s="70" t="str">
        <f t="shared" si="5"/>
        <v>*</v>
      </c>
      <c r="AF161" s="70" t="str">
        <f t="shared" si="5"/>
        <v>*</v>
      </c>
      <c r="AG161" s="70" t="str">
        <f t="shared" si="5"/>
        <v>*</v>
      </c>
      <c r="AH161" s="70" t="str">
        <f t="shared" si="5"/>
        <v>*</v>
      </c>
      <c r="AI161" s="70" t="str">
        <f t="shared" si="5"/>
        <v>*</v>
      </c>
    </row>
    <row r="162" spans="1:35" ht="14.25" hidden="1" customHeight="1">
      <c r="A162" s="168" t="s">
        <v>394</v>
      </c>
      <c r="B162" s="77" t="s">
        <v>300</v>
      </c>
      <c r="C162" s="78" t="s">
        <v>302</v>
      </c>
      <c r="D162" s="52" t="str">
        <f t="shared" si="5"/>
        <v/>
      </c>
      <c r="E162" s="52" t="str">
        <f t="shared" si="5"/>
        <v/>
      </c>
      <c r="F162" s="52" t="str">
        <f t="shared" si="5"/>
        <v/>
      </c>
      <c r="G162" s="52" t="str">
        <f t="shared" si="5"/>
        <v/>
      </c>
      <c r="H162" s="52" t="str">
        <f t="shared" si="5"/>
        <v/>
      </c>
      <c r="I162" s="52" t="str">
        <f t="shared" si="5"/>
        <v/>
      </c>
      <c r="J162" s="52" t="str">
        <f t="shared" si="5"/>
        <v/>
      </c>
      <c r="K162" s="52" t="str">
        <f t="shared" si="5"/>
        <v/>
      </c>
      <c r="L162" s="52" t="str">
        <f t="shared" si="5"/>
        <v>*</v>
      </c>
      <c r="M162" s="52" t="str">
        <f t="shared" si="5"/>
        <v>*</v>
      </c>
      <c r="N162" s="52" t="str">
        <f t="shared" si="5"/>
        <v>*</v>
      </c>
      <c r="O162" s="52" t="str">
        <f t="shared" si="5"/>
        <v>*</v>
      </c>
      <c r="P162" s="52" t="str">
        <f t="shared" si="5"/>
        <v>*</v>
      </c>
      <c r="Q162" s="52" t="str">
        <f t="shared" si="5"/>
        <v>*</v>
      </c>
      <c r="R162" s="52" t="str">
        <f t="shared" si="5"/>
        <v>*</v>
      </c>
      <c r="S162" s="52" t="str">
        <f t="shared" si="5"/>
        <v>*</v>
      </c>
      <c r="T162" s="52" t="str">
        <f t="shared" si="5"/>
        <v>*</v>
      </c>
      <c r="U162" s="52" t="str">
        <f t="shared" si="5"/>
        <v>*</v>
      </c>
      <c r="V162" s="52" t="str">
        <f t="shared" si="5"/>
        <v>*</v>
      </c>
      <c r="W162" s="52" t="str">
        <f t="shared" si="5"/>
        <v>*</v>
      </c>
      <c r="X162" s="52" t="str">
        <f t="shared" si="5"/>
        <v>*</v>
      </c>
      <c r="Y162" s="52" t="str">
        <f t="shared" si="5"/>
        <v>*</v>
      </c>
      <c r="Z162" s="52" t="str">
        <f t="shared" si="5"/>
        <v>*</v>
      </c>
      <c r="AA162" s="52" t="str">
        <f t="shared" si="5"/>
        <v>*</v>
      </c>
      <c r="AB162" s="52" t="str">
        <f t="shared" si="5"/>
        <v>*</v>
      </c>
      <c r="AC162" s="52" t="str">
        <f t="shared" si="5"/>
        <v>*</v>
      </c>
      <c r="AD162" s="52" t="str">
        <f t="shared" si="5"/>
        <v>*</v>
      </c>
      <c r="AE162" s="52" t="str">
        <f t="shared" si="5"/>
        <v>*</v>
      </c>
      <c r="AF162" s="52" t="str">
        <f t="shared" si="5"/>
        <v>*</v>
      </c>
      <c r="AG162" s="52" t="str">
        <f t="shared" si="5"/>
        <v>*</v>
      </c>
      <c r="AH162" s="52" t="str">
        <f t="shared" si="5"/>
        <v>*</v>
      </c>
      <c r="AI162" s="52" t="str">
        <f t="shared" ref="AI162:AI170" si="6">IF(AI92=AI19,"","*")</f>
        <v>*</v>
      </c>
    </row>
    <row r="163" spans="1:35" ht="14.25" hidden="1" customHeight="1">
      <c r="A163" s="169"/>
      <c r="B163" s="79" t="s">
        <v>304</v>
      </c>
      <c r="C163" s="80" t="s">
        <v>305</v>
      </c>
      <c r="D163" s="52" t="str">
        <f t="shared" ref="D163:AH171" si="7">IF(D93=D20,"","*")</f>
        <v/>
      </c>
      <c r="E163" s="52" t="str">
        <f t="shared" si="7"/>
        <v/>
      </c>
      <c r="F163" s="52" t="str">
        <f t="shared" si="7"/>
        <v/>
      </c>
      <c r="G163" s="52" t="str">
        <f t="shared" si="7"/>
        <v/>
      </c>
      <c r="H163" s="52" t="str">
        <f t="shared" si="7"/>
        <v/>
      </c>
      <c r="I163" s="52" t="str">
        <f t="shared" si="7"/>
        <v/>
      </c>
      <c r="J163" s="52" t="str">
        <f t="shared" si="7"/>
        <v/>
      </c>
      <c r="K163" s="52" t="str">
        <f t="shared" si="7"/>
        <v/>
      </c>
      <c r="L163" s="52" t="str">
        <f t="shared" si="7"/>
        <v>*</v>
      </c>
      <c r="M163" s="52" t="str">
        <f t="shared" si="7"/>
        <v/>
      </c>
      <c r="N163" s="52" t="str">
        <f t="shared" si="7"/>
        <v>*</v>
      </c>
      <c r="O163" s="52" t="str">
        <f t="shared" si="7"/>
        <v>*</v>
      </c>
      <c r="P163" s="52" t="str">
        <f t="shared" si="7"/>
        <v>*</v>
      </c>
      <c r="Q163" s="52" t="str">
        <f t="shared" si="7"/>
        <v/>
      </c>
      <c r="R163" s="52" t="str">
        <f t="shared" si="7"/>
        <v>*</v>
      </c>
      <c r="S163" s="52" t="str">
        <f t="shared" si="7"/>
        <v>*</v>
      </c>
      <c r="T163" s="52" t="str">
        <f t="shared" si="7"/>
        <v>*</v>
      </c>
      <c r="U163" s="52" t="str">
        <f t="shared" si="7"/>
        <v>*</v>
      </c>
      <c r="V163" s="52" t="str">
        <f t="shared" si="7"/>
        <v/>
      </c>
      <c r="W163" s="52" t="str">
        <f t="shared" si="7"/>
        <v>*</v>
      </c>
      <c r="X163" s="52" t="str">
        <f t="shared" si="7"/>
        <v>*</v>
      </c>
      <c r="Y163" s="52" t="str">
        <f t="shared" si="7"/>
        <v>*</v>
      </c>
      <c r="Z163" s="52" t="str">
        <f t="shared" si="7"/>
        <v>*</v>
      </c>
      <c r="AA163" s="52" t="str">
        <f t="shared" si="7"/>
        <v>*</v>
      </c>
      <c r="AB163" s="52" t="str">
        <f t="shared" si="7"/>
        <v>*</v>
      </c>
      <c r="AC163" s="52" t="str">
        <f t="shared" si="7"/>
        <v>*</v>
      </c>
      <c r="AD163" s="52" t="str">
        <f t="shared" si="7"/>
        <v>*</v>
      </c>
      <c r="AE163" s="52" t="str">
        <f t="shared" si="7"/>
        <v>*</v>
      </c>
      <c r="AF163" s="52" t="str">
        <f t="shared" si="7"/>
        <v>*</v>
      </c>
      <c r="AG163" s="52" t="str">
        <f t="shared" si="7"/>
        <v>*</v>
      </c>
      <c r="AH163" s="52" t="str">
        <f t="shared" si="7"/>
        <v>*</v>
      </c>
      <c r="AI163" s="52" t="str">
        <f t="shared" si="6"/>
        <v>*</v>
      </c>
    </row>
    <row r="164" spans="1:35" ht="14.25" hidden="1" customHeight="1">
      <c r="A164" s="97" t="s">
        <v>395</v>
      </c>
      <c r="B164" s="75" t="s">
        <v>296</v>
      </c>
      <c r="C164" s="76" t="s">
        <v>298</v>
      </c>
      <c r="D164" s="70" t="str">
        <f t="shared" si="7"/>
        <v>*</v>
      </c>
      <c r="E164" s="70" t="str">
        <f t="shared" si="7"/>
        <v>*</v>
      </c>
      <c r="F164" s="70" t="str">
        <f t="shared" si="7"/>
        <v>*</v>
      </c>
      <c r="G164" s="70" t="str">
        <f t="shared" si="7"/>
        <v>*</v>
      </c>
      <c r="H164" s="70" t="str">
        <f t="shared" si="7"/>
        <v>*</v>
      </c>
      <c r="I164" s="70" t="str">
        <f t="shared" si="7"/>
        <v>*</v>
      </c>
      <c r="J164" s="70" t="str">
        <f t="shared" si="7"/>
        <v>*</v>
      </c>
      <c r="K164" s="70" t="str">
        <f t="shared" si="7"/>
        <v>*</v>
      </c>
      <c r="L164" s="70" t="str">
        <f t="shared" si="7"/>
        <v>*</v>
      </c>
      <c r="M164" s="70" t="str">
        <f t="shared" si="7"/>
        <v>*</v>
      </c>
      <c r="N164" s="70" t="str">
        <f t="shared" si="7"/>
        <v>*</v>
      </c>
      <c r="O164" s="70" t="str">
        <f t="shared" si="7"/>
        <v>*</v>
      </c>
      <c r="P164" s="70" t="str">
        <f t="shared" si="7"/>
        <v>*</v>
      </c>
      <c r="Q164" s="70" t="str">
        <f t="shared" si="7"/>
        <v>*</v>
      </c>
      <c r="R164" s="70" t="str">
        <f t="shared" si="7"/>
        <v>*</v>
      </c>
      <c r="S164" s="70" t="str">
        <f t="shared" si="7"/>
        <v>*</v>
      </c>
      <c r="T164" s="70" t="str">
        <f t="shared" si="7"/>
        <v>*</v>
      </c>
      <c r="U164" s="70" t="str">
        <f t="shared" si="7"/>
        <v>*</v>
      </c>
      <c r="V164" s="70" t="str">
        <f t="shared" si="7"/>
        <v>*</v>
      </c>
      <c r="W164" s="70" t="str">
        <f t="shared" si="7"/>
        <v>*</v>
      </c>
      <c r="X164" s="70" t="str">
        <f t="shared" si="7"/>
        <v>*</v>
      </c>
      <c r="Y164" s="70" t="str">
        <f t="shared" si="7"/>
        <v>*</v>
      </c>
      <c r="Z164" s="70" t="str">
        <f t="shared" si="7"/>
        <v>*</v>
      </c>
      <c r="AA164" s="70" t="str">
        <f t="shared" si="7"/>
        <v>*</v>
      </c>
      <c r="AB164" s="70" t="str">
        <f t="shared" si="7"/>
        <v>*</v>
      </c>
      <c r="AC164" s="70" t="str">
        <f t="shared" si="7"/>
        <v>*</v>
      </c>
      <c r="AD164" s="70" t="str">
        <f t="shared" si="7"/>
        <v>*</v>
      </c>
      <c r="AE164" s="70" t="str">
        <f t="shared" si="7"/>
        <v>*</v>
      </c>
      <c r="AF164" s="70" t="str">
        <f t="shared" si="7"/>
        <v>*</v>
      </c>
      <c r="AG164" s="70" t="str">
        <f t="shared" si="7"/>
        <v>*</v>
      </c>
      <c r="AH164" s="70" t="str">
        <f t="shared" si="7"/>
        <v>*</v>
      </c>
      <c r="AI164" s="70" t="str">
        <f t="shared" si="6"/>
        <v>*</v>
      </c>
    </row>
    <row r="165" spans="1:35" ht="14.25" hidden="1" customHeight="1">
      <c r="A165" s="170" t="s">
        <v>396</v>
      </c>
      <c r="B165" s="77" t="s">
        <v>300</v>
      </c>
      <c r="C165" s="78" t="s">
        <v>302</v>
      </c>
      <c r="D165" s="52" t="str">
        <f t="shared" si="7"/>
        <v>*</v>
      </c>
      <c r="E165" s="52" t="str">
        <f t="shared" si="7"/>
        <v>*</v>
      </c>
      <c r="F165" s="52" t="str">
        <f t="shared" si="7"/>
        <v>*</v>
      </c>
      <c r="G165" s="52" t="str">
        <f t="shared" si="7"/>
        <v>*</v>
      </c>
      <c r="H165" s="52" t="str">
        <f t="shared" si="7"/>
        <v>*</v>
      </c>
      <c r="I165" s="52" t="str">
        <f t="shared" si="7"/>
        <v>*</v>
      </c>
      <c r="J165" s="52" t="str">
        <f t="shared" si="7"/>
        <v>*</v>
      </c>
      <c r="K165" s="52" t="str">
        <f t="shared" si="7"/>
        <v>*</v>
      </c>
      <c r="L165" s="52" t="str">
        <f t="shared" si="7"/>
        <v>*</v>
      </c>
      <c r="M165" s="52" t="str">
        <f t="shared" si="7"/>
        <v>*</v>
      </c>
      <c r="N165" s="52" t="str">
        <f t="shared" si="7"/>
        <v>*</v>
      </c>
      <c r="O165" s="52" t="str">
        <f t="shared" si="7"/>
        <v>*</v>
      </c>
      <c r="P165" s="52" t="str">
        <f t="shared" si="7"/>
        <v>*</v>
      </c>
      <c r="Q165" s="52" t="str">
        <f t="shared" si="7"/>
        <v>*</v>
      </c>
      <c r="R165" s="52" t="str">
        <f t="shared" si="7"/>
        <v>*</v>
      </c>
      <c r="S165" s="52" t="str">
        <f t="shared" si="7"/>
        <v>*</v>
      </c>
      <c r="T165" s="52" t="str">
        <f t="shared" si="7"/>
        <v>*</v>
      </c>
      <c r="U165" s="52" t="str">
        <f t="shared" si="7"/>
        <v>*</v>
      </c>
      <c r="V165" s="52" t="str">
        <f t="shared" si="7"/>
        <v>*</v>
      </c>
      <c r="W165" s="52" t="str">
        <f t="shared" si="7"/>
        <v>*</v>
      </c>
      <c r="X165" s="52" t="str">
        <f t="shared" si="7"/>
        <v>*</v>
      </c>
      <c r="Y165" s="52" t="str">
        <f t="shared" si="7"/>
        <v>*</v>
      </c>
      <c r="Z165" s="52" t="str">
        <f t="shared" si="7"/>
        <v>*</v>
      </c>
      <c r="AA165" s="52" t="str">
        <f t="shared" si="7"/>
        <v>*</v>
      </c>
      <c r="AB165" s="52" t="str">
        <f t="shared" si="7"/>
        <v>*</v>
      </c>
      <c r="AC165" s="52" t="str">
        <f t="shared" si="7"/>
        <v>*</v>
      </c>
      <c r="AD165" s="52" t="str">
        <f t="shared" si="7"/>
        <v>*</v>
      </c>
      <c r="AE165" s="52" t="str">
        <f t="shared" si="7"/>
        <v>*</v>
      </c>
      <c r="AF165" s="52" t="str">
        <f t="shared" si="7"/>
        <v>*</v>
      </c>
      <c r="AG165" s="52" t="str">
        <f t="shared" si="7"/>
        <v/>
      </c>
      <c r="AH165" s="52" t="str">
        <f t="shared" si="7"/>
        <v>*</v>
      </c>
      <c r="AI165" s="52" t="str">
        <f t="shared" si="6"/>
        <v>*</v>
      </c>
    </row>
    <row r="166" spans="1:35" ht="14.25" hidden="1" customHeight="1">
      <c r="A166" s="171"/>
      <c r="B166" s="79" t="s">
        <v>304</v>
      </c>
      <c r="C166" s="80" t="s">
        <v>305</v>
      </c>
      <c r="D166" s="52" t="str">
        <f t="shared" si="7"/>
        <v>*</v>
      </c>
      <c r="E166" s="52" t="str">
        <f t="shared" si="7"/>
        <v>*</v>
      </c>
      <c r="F166" s="52" t="str">
        <f t="shared" si="7"/>
        <v>*</v>
      </c>
      <c r="G166" s="52" t="str">
        <f t="shared" si="7"/>
        <v>*</v>
      </c>
      <c r="H166" s="52" t="str">
        <f t="shared" si="7"/>
        <v>*</v>
      </c>
      <c r="I166" s="52" t="str">
        <f t="shared" si="7"/>
        <v/>
      </c>
      <c r="J166" s="52" t="str">
        <f t="shared" si="7"/>
        <v>*</v>
      </c>
      <c r="K166" s="52" t="str">
        <f t="shared" si="7"/>
        <v>*</v>
      </c>
      <c r="L166" s="52" t="str">
        <f t="shared" si="7"/>
        <v/>
      </c>
      <c r="M166" s="52" t="str">
        <f t="shared" si="7"/>
        <v/>
      </c>
      <c r="N166" s="52" t="str">
        <f t="shared" si="7"/>
        <v/>
      </c>
      <c r="O166" s="52" t="str">
        <f t="shared" si="7"/>
        <v>*</v>
      </c>
      <c r="P166" s="52" t="str">
        <f t="shared" si="7"/>
        <v>*</v>
      </c>
      <c r="Q166" s="52" t="str">
        <f t="shared" si="7"/>
        <v>*</v>
      </c>
      <c r="R166" s="52" t="str">
        <f t="shared" si="7"/>
        <v>*</v>
      </c>
      <c r="S166" s="52" t="str">
        <f t="shared" si="7"/>
        <v>*</v>
      </c>
      <c r="T166" s="52" t="str">
        <f t="shared" si="7"/>
        <v/>
      </c>
      <c r="U166" s="52" t="str">
        <f t="shared" si="7"/>
        <v/>
      </c>
      <c r="V166" s="52" t="str">
        <f t="shared" si="7"/>
        <v/>
      </c>
      <c r="W166" s="52" t="str">
        <f t="shared" si="7"/>
        <v/>
      </c>
      <c r="X166" s="52" t="str">
        <f t="shared" si="7"/>
        <v/>
      </c>
      <c r="Y166" s="52" t="str">
        <f t="shared" si="7"/>
        <v/>
      </c>
      <c r="Z166" s="52" t="str">
        <f t="shared" si="7"/>
        <v/>
      </c>
      <c r="AA166" s="52" t="str">
        <f t="shared" si="7"/>
        <v/>
      </c>
      <c r="AB166" s="52" t="str">
        <f t="shared" si="7"/>
        <v>*</v>
      </c>
      <c r="AC166" s="52" t="str">
        <f t="shared" si="7"/>
        <v>*</v>
      </c>
      <c r="AD166" s="52" t="str">
        <f t="shared" si="7"/>
        <v>*</v>
      </c>
      <c r="AE166" s="52" t="str">
        <f t="shared" si="7"/>
        <v>*</v>
      </c>
      <c r="AF166" s="52" t="str">
        <f t="shared" si="7"/>
        <v>*</v>
      </c>
      <c r="AG166" s="52" t="str">
        <f t="shared" si="7"/>
        <v>*</v>
      </c>
      <c r="AH166" s="52" t="str">
        <f t="shared" si="7"/>
        <v>*</v>
      </c>
      <c r="AI166" s="52" t="str">
        <f t="shared" si="6"/>
        <v>*</v>
      </c>
    </row>
    <row r="167" spans="1:35" ht="14.25" hidden="1" customHeight="1">
      <c r="A167" s="97" t="s">
        <v>397</v>
      </c>
      <c r="B167" s="75" t="s">
        <v>296</v>
      </c>
      <c r="C167" s="76" t="s">
        <v>298</v>
      </c>
      <c r="D167" s="70" t="str">
        <f t="shared" si="7"/>
        <v>*</v>
      </c>
      <c r="E167" s="70" t="str">
        <f t="shared" si="7"/>
        <v>*</v>
      </c>
      <c r="F167" s="70" t="str">
        <f t="shared" si="7"/>
        <v>*</v>
      </c>
      <c r="G167" s="70" t="str">
        <f t="shared" si="7"/>
        <v>*</v>
      </c>
      <c r="H167" s="70" t="str">
        <f t="shared" si="7"/>
        <v>*</v>
      </c>
      <c r="I167" s="70" t="str">
        <f t="shared" si="7"/>
        <v>*</v>
      </c>
      <c r="J167" s="70" t="str">
        <f t="shared" si="7"/>
        <v>*</v>
      </c>
      <c r="K167" s="70" t="str">
        <f t="shared" si="7"/>
        <v>*</v>
      </c>
      <c r="L167" s="70" t="str">
        <f t="shared" si="7"/>
        <v>*</v>
      </c>
      <c r="M167" s="70" t="str">
        <f t="shared" si="7"/>
        <v>*</v>
      </c>
      <c r="N167" s="70" t="str">
        <f t="shared" si="7"/>
        <v>*</v>
      </c>
      <c r="O167" s="70" t="str">
        <f t="shared" si="7"/>
        <v>*</v>
      </c>
      <c r="P167" s="70" t="str">
        <f t="shared" si="7"/>
        <v>*</v>
      </c>
      <c r="Q167" s="70" t="str">
        <f t="shared" si="7"/>
        <v>*</v>
      </c>
      <c r="R167" s="70" t="str">
        <f t="shared" si="7"/>
        <v>*</v>
      </c>
      <c r="S167" s="70" t="str">
        <f t="shared" si="7"/>
        <v>*</v>
      </c>
      <c r="T167" s="70" t="str">
        <f t="shared" si="7"/>
        <v>*</v>
      </c>
      <c r="U167" s="70" t="str">
        <f t="shared" si="7"/>
        <v>*</v>
      </c>
      <c r="V167" s="70" t="str">
        <f t="shared" si="7"/>
        <v>*</v>
      </c>
      <c r="W167" s="70" t="str">
        <f t="shared" si="7"/>
        <v>*</v>
      </c>
      <c r="X167" s="70" t="str">
        <f t="shared" si="7"/>
        <v>*</v>
      </c>
      <c r="Y167" s="70" t="str">
        <f t="shared" si="7"/>
        <v>*</v>
      </c>
      <c r="Z167" s="70" t="str">
        <f t="shared" si="7"/>
        <v>*</v>
      </c>
      <c r="AA167" s="70" t="str">
        <f t="shared" si="7"/>
        <v>*</v>
      </c>
      <c r="AB167" s="70" t="str">
        <f t="shared" si="7"/>
        <v>*</v>
      </c>
      <c r="AC167" s="70" t="str">
        <f t="shared" si="7"/>
        <v>*</v>
      </c>
      <c r="AD167" s="70" t="str">
        <f t="shared" si="7"/>
        <v>*</v>
      </c>
      <c r="AE167" s="70" t="str">
        <f t="shared" si="7"/>
        <v>*</v>
      </c>
      <c r="AF167" s="70" t="str">
        <f t="shared" si="7"/>
        <v>*</v>
      </c>
      <c r="AG167" s="70" t="str">
        <f t="shared" si="7"/>
        <v>*</v>
      </c>
      <c r="AH167" s="70" t="str">
        <f t="shared" si="7"/>
        <v>*</v>
      </c>
      <c r="AI167" s="70" t="str">
        <f t="shared" si="6"/>
        <v>*</v>
      </c>
    </row>
    <row r="168" spans="1:35" ht="14.25" hidden="1" customHeight="1">
      <c r="A168" s="170" t="s">
        <v>231</v>
      </c>
      <c r="B168" s="77" t="s">
        <v>300</v>
      </c>
      <c r="C168" s="78" t="s">
        <v>302</v>
      </c>
      <c r="D168" s="52" t="str">
        <f t="shared" si="7"/>
        <v>*</v>
      </c>
      <c r="E168" s="52" t="str">
        <f t="shared" si="7"/>
        <v>*</v>
      </c>
      <c r="F168" s="52" t="str">
        <f t="shared" si="7"/>
        <v>*</v>
      </c>
      <c r="G168" s="52" t="str">
        <f t="shared" si="7"/>
        <v>*</v>
      </c>
      <c r="H168" s="52" t="str">
        <f t="shared" si="7"/>
        <v>*</v>
      </c>
      <c r="I168" s="52" t="str">
        <f t="shared" si="7"/>
        <v>*</v>
      </c>
      <c r="J168" s="52" t="str">
        <f t="shared" si="7"/>
        <v>*</v>
      </c>
      <c r="K168" s="52" t="str">
        <f t="shared" si="7"/>
        <v>*</v>
      </c>
      <c r="L168" s="52" t="str">
        <f t="shared" si="7"/>
        <v>*</v>
      </c>
      <c r="M168" s="52" t="str">
        <f t="shared" si="7"/>
        <v>*</v>
      </c>
      <c r="N168" s="52" t="str">
        <f t="shared" si="7"/>
        <v>*</v>
      </c>
      <c r="O168" s="52" t="str">
        <f t="shared" si="7"/>
        <v>*</v>
      </c>
      <c r="P168" s="52" t="str">
        <f t="shared" si="7"/>
        <v>*</v>
      </c>
      <c r="Q168" s="52" t="str">
        <f t="shared" si="7"/>
        <v>*</v>
      </c>
      <c r="R168" s="52" t="str">
        <f t="shared" si="7"/>
        <v>*</v>
      </c>
      <c r="S168" s="52" t="str">
        <f t="shared" si="7"/>
        <v>*</v>
      </c>
      <c r="T168" s="52" t="str">
        <f t="shared" si="7"/>
        <v>*</v>
      </c>
      <c r="U168" s="52" t="str">
        <f t="shared" si="7"/>
        <v>*</v>
      </c>
      <c r="V168" s="52" t="str">
        <f t="shared" si="7"/>
        <v>*</v>
      </c>
      <c r="W168" s="52" t="str">
        <f t="shared" si="7"/>
        <v>*</v>
      </c>
      <c r="X168" s="52" t="str">
        <f t="shared" si="7"/>
        <v>*</v>
      </c>
      <c r="Y168" s="52" t="str">
        <f t="shared" si="7"/>
        <v>*</v>
      </c>
      <c r="Z168" s="52" t="str">
        <f t="shared" si="7"/>
        <v>*</v>
      </c>
      <c r="AA168" s="52" t="str">
        <f t="shared" si="7"/>
        <v>*</v>
      </c>
      <c r="AB168" s="52" t="str">
        <f t="shared" si="7"/>
        <v>*</v>
      </c>
      <c r="AC168" s="52" t="str">
        <f t="shared" si="7"/>
        <v>*</v>
      </c>
      <c r="AD168" s="52" t="str">
        <f t="shared" si="7"/>
        <v>*</v>
      </c>
      <c r="AE168" s="52" t="str">
        <f t="shared" si="7"/>
        <v>*</v>
      </c>
      <c r="AF168" s="52" t="str">
        <f t="shared" si="7"/>
        <v>*</v>
      </c>
      <c r="AG168" s="52" t="str">
        <f t="shared" si="7"/>
        <v>*</v>
      </c>
      <c r="AH168" s="52" t="str">
        <f t="shared" si="7"/>
        <v>*</v>
      </c>
      <c r="AI168" s="52" t="str">
        <f t="shared" si="6"/>
        <v>*</v>
      </c>
    </row>
    <row r="169" spans="1:35" ht="14.25" hidden="1" customHeight="1">
      <c r="A169" s="171"/>
      <c r="B169" s="79" t="s">
        <v>304</v>
      </c>
      <c r="C169" s="80" t="s">
        <v>305</v>
      </c>
      <c r="D169" s="52" t="str">
        <f t="shared" si="7"/>
        <v>*</v>
      </c>
      <c r="E169" s="52" t="str">
        <f t="shared" si="7"/>
        <v>*</v>
      </c>
      <c r="F169" s="52" t="str">
        <f t="shared" si="7"/>
        <v>*</v>
      </c>
      <c r="G169" s="52" t="str">
        <f t="shared" si="7"/>
        <v>*</v>
      </c>
      <c r="H169" s="52" t="str">
        <f t="shared" si="7"/>
        <v>*</v>
      </c>
      <c r="I169" s="52" t="str">
        <f t="shared" si="7"/>
        <v>*</v>
      </c>
      <c r="J169" s="52" t="str">
        <f t="shared" si="7"/>
        <v>*</v>
      </c>
      <c r="K169" s="52" t="str">
        <f t="shared" si="7"/>
        <v>*</v>
      </c>
      <c r="L169" s="52" t="str">
        <f t="shared" si="7"/>
        <v>*</v>
      </c>
      <c r="M169" s="52" t="str">
        <f t="shared" si="7"/>
        <v>*</v>
      </c>
      <c r="N169" s="52" t="str">
        <f t="shared" si="7"/>
        <v>*</v>
      </c>
      <c r="O169" s="52" t="str">
        <f t="shared" si="7"/>
        <v>*</v>
      </c>
      <c r="P169" s="52" t="str">
        <f t="shared" si="7"/>
        <v>*</v>
      </c>
      <c r="Q169" s="52" t="str">
        <f t="shared" si="7"/>
        <v/>
      </c>
      <c r="R169" s="52" t="str">
        <f t="shared" si="7"/>
        <v>*</v>
      </c>
      <c r="S169" s="52" t="str">
        <f t="shared" si="7"/>
        <v>*</v>
      </c>
      <c r="T169" s="52" t="str">
        <f t="shared" si="7"/>
        <v/>
      </c>
      <c r="U169" s="52" t="str">
        <f t="shared" si="7"/>
        <v/>
      </c>
      <c r="V169" s="52" t="str">
        <f t="shared" si="7"/>
        <v/>
      </c>
      <c r="W169" s="52" t="str">
        <f t="shared" si="7"/>
        <v/>
      </c>
      <c r="X169" s="52" t="str">
        <f t="shared" si="7"/>
        <v/>
      </c>
      <c r="Y169" s="52" t="str">
        <f t="shared" si="7"/>
        <v/>
      </c>
      <c r="Z169" s="52" t="str">
        <f t="shared" si="7"/>
        <v/>
      </c>
      <c r="AA169" s="52" t="str">
        <f t="shared" si="7"/>
        <v/>
      </c>
      <c r="AB169" s="52" t="str">
        <f t="shared" si="7"/>
        <v>*</v>
      </c>
      <c r="AC169" s="52" t="str">
        <f t="shared" si="7"/>
        <v/>
      </c>
      <c r="AD169" s="52" t="str">
        <f t="shared" si="7"/>
        <v>*</v>
      </c>
      <c r="AE169" s="52" t="str">
        <f t="shared" si="7"/>
        <v>*</v>
      </c>
      <c r="AF169" s="52" t="str">
        <f t="shared" si="7"/>
        <v>*</v>
      </c>
      <c r="AG169" s="52" t="str">
        <f t="shared" si="7"/>
        <v/>
      </c>
      <c r="AH169" s="52" t="str">
        <f t="shared" si="7"/>
        <v>*</v>
      </c>
      <c r="AI169" s="52" t="str">
        <f t="shared" si="6"/>
        <v>*</v>
      </c>
    </row>
    <row r="170" spans="1:35" ht="14.25" hidden="1" customHeight="1">
      <c r="A170" s="97" t="s">
        <v>399</v>
      </c>
      <c r="B170" s="75" t="s">
        <v>296</v>
      </c>
      <c r="C170" s="76" t="s">
        <v>298</v>
      </c>
      <c r="D170" s="70" t="str">
        <f t="shared" si="7"/>
        <v>*</v>
      </c>
      <c r="E170" s="70" t="str">
        <f t="shared" si="7"/>
        <v>*</v>
      </c>
      <c r="F170" s="70" t="str">
        <f t="shared" si="7"/>
        <v>*</v>
      </c>
      <c r="G170" s="70" t="str">
        <f t="shared" si="7"/>
        <v>*</v>
      </c>
      <c r="H170" s="70" t="str">
        <f t="shared" si="7"/>
        <v>*</v>
      </c>
      <c r="I170" s="70" t="str">
        <f t="shared" si="7"/>
        <v>*</v>
      </c>
      <c r="J170" s="70" t="str">
        <f t="shared" si="7"/>
        <v>*</v>
      </c>
      <c r="K170" s="70" t="str">
        <f t="shared" si="7"/>
        <v>*</v>
      </c>
      <c r="L170" s="70" t="str">
        <f t="shared" si="7"/>
        <v>*</v>
      </c>
      <c r="M170" s="70" t="str">
        <f t="shared" si="7"/>
        <v>*</v>
      </c>
      <c r="N170" s="70" t="str">
        <f t="shared" si="7"/>
        <v>*</v>
      </c>
      <c r="O170" s="70" t="str">
        <f t="shared" si="7"/>
        <v>*</v>
      </c>
      <c r="P170" s="70" t="str">
        <f t="shared" si="7"/>
        <v>*</v>
      </c>
      <c r="Q170" s="70" t="str">
        <f t="shared" si="7"/>
        <v>*</v>
      </c>
      <c r="R170" s="70" t="str">
        <f t="shared" si="7"/>
        <v>*</v>
      </c>
      <c r="S170" s="70" t="str">
        <f t="shared" si="7"/>
        <v>*</v>
      </c>
      <c r="T170" s="70" t="str">
        <f t="shared" si="7"/>
        <v/>
      </c>
      <c r="U170" s="70" t="str">
        <f t="shared" si="7"/>
        <v/>
      </c>
      <c r="V170" s="70" t="str">
        <f t="shared" si="7"/>
        <v/>
      </c>
      <c r="W170" s="70" t="str">
        <f t="shared" si="7"/>
        <v/>
      </c>
      <c r="X170" s="70" t="str">
        <f t="shared" si="7"/>
        <v/>
      </c>
      <c r="Y170" s="70" t="str">
        <f t="shared" si="7"/>
        <v/>
      </c>
      <c r="Z170" s="70" t="str">
        <f t="shared" si="7"/>
        <v/>
      </c>
      <c r="AA170" s="70" t="str">
        <f t="shared" si="7"/>
        <v/>
      </c>
      <c r="AB170" s="70" t="str">
        <f t="shared" si="7"/>
        <v>*</v>
      </c>
      <c r="AC170" s="70" t="str">
        <f t="shared" si="7"/>
        <v>*</v>
      </c>
      <c r="AD170" s="70" t="str">
        <f t="shared" si="7"/>
        <v>*</v>
      </c>
      <c r="AE170" s="70" t="str">
        <f t="shared" si="7"/>
        <v>*</v>
      </c>
      <c r="AF170" s="70" t="str">
        <f t="shared" si="7"/>
        <v>*</v>
      </c>
      <c r="AG170" s="70" t="str">
        <f t="shared" si="7"/>
        <v>*</v>
      </c>
      <c r="AH170" s="70" t="str">
        <f t="shared" si="7"/>
        <v>*</v>
      </c>
      <c r="AI170" s="70" t="str">
        <f t="shared" si="6"/>
        <v>*</v>
      </c>
    </row>
    <row r="171" spans="1:35" ht="14.25" hidden="1" customHeight="1">
      <c r="A171" s="168" t="s">
        <v>400</v>
      </c>
      <c r="B171" s="77" t="s">
        <v>300</v>
      </c>
      <c r="C171" s="78" t="s">
        <v>302</v>
      </c>
      <c r="D171" s="52" t="str">
        <f t="shared" si="7"/>
        <v>*</v>
      </c>
      <c r="E171" s="52" t="str">
        <f t="shared" si="7"/>
        <v>*</v>
      </c>
      <c r="F171" s="52" t="str">
        <f t="shared" si="7"/>
        <v>*</v>
      </c>
      <c r="G171" s="52" t="str">
        <f t="shared" si="7"/>
        <v>*</v>
      </c>
      <c r="H171" s="52" t="str">
        <f t="shared" si="7"/>
        <v>*</v>
      </c>
      <c r="I171" s="52" t="str">
        <f t="shared" si="7"/>
        <v>*</v>
      </c>
      <c r="J171" s="52" t="str">
        <f t="shared" si="7"/>
        <v>*</v>
      </c>
      <c r="K171" s="52" t="str">
        <f t="shared" ref="E171:AI179" si="8">IF(K101=K28,"","*")</f>
        <v>*</v>
      </c>
      <c r="L171" s="52" t="str">
        <f t="shared" si="8"/>
        <v>*</v>
      </c>
      <c r="M171" s="52" t="str">
        <f t="shared" si="8"/>
        <v>*</v>
      </c>
      <c r="N171" s="52" t="str">
        <f t="shared" si="8"/>
        <v>*</v>
      </c>
      <c r="O171" s="52" t="str">
        <f t="shared" si="8"/>
        <v>*</v>
      </c>
      <c r="P171" s="52" t="str">
        <f t="shared" si="8"/>
        <v>*</v>
      </c>
      <c r="Q171" s="52" t="str">
        <f t="shared" si="8"/>
        <v>*</v>
      </c>
      <c r="R171" s="52" t="str">
        <f t="shared" si="8"/>
        <v>*</v>
      </c>
      <c r="S171" s="52" t="str">
        <f t="shared" si="8"/>
        <v>*</v>
      </c>
      <c r="T171" s="52" t="str">
        <f t="shared" si="8"/>
        <v/>
      </c>
      <c r="U171" s="52" t="str">
        <f t="shared" si="8"/>
        <v/>
      </c>
      <c r="V171" s="52" t="str">
        <f t="shared" si="8"/>
        <v/>
      </c>
      <c r="W171" s="52" t="str">
        <f t="shared" si="8"/>
        <v/>
      </c>
      <c r="X171" s="52" t="str">
        <f t="shared" si="8"/>
        <v/>
      </c>
      <c r="Y171" s="52" t="str">
        <f t="shared" si="8"/>
        <v/>
      </c>
      <c r="Z171" s="52" t="str">
        <f t="shared" si="8"/>
        <v/>
      </c>
      <c r="AA171" s="52" t="str">
        <f t="shared" si="8"/>
        <v/>
      </c>
      <c r="AB171" s="52" t="str">
        <f t="shared" si="8"/>
        <v>*</v>
      </c>
      <c r="AC171" s="52" t="str">
        <f t="shared" si="8"/>
        <v>*</v>
      </c>
      <c r="AD171" s="52" t="str">
        <f t="shared" si="8"/>
        <v>*</v>
      </c>
      <c r="AE171" s="52" t="str">
        <f t="shared" si="8"/>
        <v>*</v>
      </c>
      <c r="AF171" s="52" t="str">
        <f t="shared" si="8"/>
        <v>*</v>
      </c>
      <c r="AG171" s="52" t="str">
        <f t="shared" si="8"/>
        <v>*</v>
      </c>
      <c r="AH171" s="52" t="str">
        <f t="shared" si="8"/>
        <v>*</v>
      </c>
      <c r="AI171" s="52" t="str">
        <f t="shared" si="8"/>
        <v>*</v>
      </c>
    </row>
    <row r="172" spans="1:35" ht="14.25" hidden="1" customHeight="1">
      <c r="A172" s="169"/>
      <c r="B172" s="79" t="s">
        <v>304</v>
      </c>
      <c r="C172" s="80" t="s">
        <v>305</v>
      </c>
      <c r="D172" s="52" t="str">
        <f t="shared" ref="D172:D196" si="9">IF(D102=D29,"","*")</f>
        <v>*</v>
      </c>
      <c r="E172" s="52" t="str">
        <f t="shared" si="8"/>
        <v>*</v>
      </c>
      <c r="F172" s="52" t="str">
        <f t="shared" si="8"/>
        <v>*</v>
      </c>
      <c r="G172" s="52" t="str">
        <f t="shared" si="8"/>
        <v>*</v>
      </c>
      <c r="H172" s="52" t="str">
        <f t="shared" si="8"/>
        <v>*</v>
      </c>
      <c r="I172" s="52" t="str">
        <f t="shared" si="8"/>
        <v>*</v>
      </c>
      <c r="J172" s="52" t="str">
        <f t="shared" si="8"/>
        <v>*</v>
      </c>
      <c r="K172" s="52" t="str">
        <f t="shared" si="8"/>
        <v>*</v>
      </c>
      <c r="L172" s="52" t="str">
        <f t="shared" si="8"/>
        <v/>
      </c>
      <c r="M172" s="52" t="str">
        <f t="shared" si="8"/>
        <v/>
      </c>
      <c r="N172" s="52" t="str">
        <f t="shared" si="8"/>
        <v/>
      </c>
      <c r="O172" s="52" t="str">
        <f t="shared" si="8"/>
        <v>*</v>
      </c>
      <c r="P172" s="52" t="str">
        <f t="shared" si="8"/>
        <v/>
      </c>
      <c r="Q172" s="52" t="str">
        <f t="shared" si="8"/>
        <v>*</v>
      </c>
      <c r="R172" s="52" t="str">
        <f t="shared" si="8"/>
        <v>*</v>
      </c>
      <c r="S172" s="52" t="str">
        <f t="shared" si="8"/>
        <v>*</v>
      </c>
      <c r="T172" s="52" t="str">
        <f t="shared" si="8"/>
        <v/>
      </c>
      <c r="U172" s="52" t="str">
        <f t="shared" si="8"/>
        <v/>
      </c>
      <c r="V172" s="52" t="str">
        <f t="shared" si="8"/>
        <v/>
      </c>
      <c r="W172" s="52" t="str">
        <f t="shared" si="8"/>
        <v/>
      </c>
      <c r="X172" s="52" t="str">
        <f t="shared" si="8"/>
        <v/>
      </c>
      <c r="Y172" s="52" t="str">
        <f t="shared" si="8"/>
        <v/>
      </c>
      <c r="Z172" s="52" t="str">
        <f t="shared" si="8"/>
        <v/>
      </c>
      <c r="AA172" s="52" t="str">
        <f t="shared" si="8"/>
        <v/>
      </c>
      <c r="AB172" s="52" t="str">
        <f t="shared" si="8"/>
        <v>*</v>
      </c>
      <c r="AC172" s="52" t="str">
        <f t="shared" si="8"/>
        <v>*</v>
      </c>
      <c r="AD172" s="52" t="str">
        <f t="shared" si="8"/>
        <v>*</v>
      </c>
      <c r="AE172" s="52" t="str">
        <f t="shared" si="8"/>
        <v>*</v>
      </c>
      <c r="AF172" s="52" t="str">
        <f t="shared" si="8"/>
        <v>*</v>
      </c>
      <c r="AG172" s="52" t="str">
        <f t="shared" si="8"/>
        <v>*</v>
      </c>
      <c r="AH172" s="52" t="str">
        <f t="shared" si="8"/>
        <v>*</v>
      </c>
      <c r="AI172" s="52" t="str">
        <f t="shared" si="8"/>
        <v>*</v>
      </c>
    </row>
    <row r="173" spans="1:35" ht="14.25" hidden="1" customHeight="1">
      <c r="A173" s="97" t="s">
        <v>401</v>
      </c>
      <c r="B173" s="75" t="s">
        <v>296</v>
      </c>
      <c r="C173" s="76" t="s">
        <v>298</v>
      </c>
      <c r="D173" s="70" t="str">
        <f t="shared" si="9"/>
        <v>*</v>
      </c>
      <c r="E173" s="70" t="str">
        <f t="shared" si="8"/>
        <v>*</v>
      </c>
      <c r="F173" s="70" t="str">
        <f t="shared" si="8"/>
        <v>*</v>
      </c>
      <c r="G173" s="70" t="str">
        <f t="shared" si="8"/>
        <v>*</v>
      </c>
      <c r="H173" s="70" t="str">
        <f t="shared" si="8"/>
        <v>*</v>
      </c>
      <c r="I173" s="70" t="str">
        <f t="shared" si="8"/>
        <v>*</v>
      </c>
      <c r="J173" s="70" t="str">
        <f t="shared" si="8"/>
        <v>*</v>
      </c>
      <c r="K173" s="70" t="str">
        <f t="shared" si="8"/>
        <v>*</v>
      </c>
      <c r="L173" s="70" t="str">
        <f t="shared" si="8"/>
        <v>*</v>
      </c>
      <c r="M173" s="70" t="str">
        <f t="shared" si="8"/>
        <v>*</v>
      </c>
      <c r="N173" s="70" t="str">
        <f t="shared" si="8"/>
        <v>*</v>
      </c>
      <c r="O173" s="70" t="str">
        <f t="shared" si="8"/>
        <v>*</v>
      </c>
      <c r="P173" s="70" t="str">
        <f t="shared" si="8"/>
        <v>*</v>
      </c>
      <c r="Q173" s="70" t="str">
        <f t="shared" si="8"/>
        <v>*</v>
      </c>
      <c r="R173" s="70" t="str">
        <f t="shared" si="8"/>
        <v>*</v>
      </c>
      <c r="S173" s="70" t="str">
        <f t="shared" si="8"/>
        <v>*</v>
      </c>
      <c r="T173" s="70" t="str">
        <f t="shared" si="8"/>
        <v>*</v>
      </c>
      <c r="U173" s="70" t="str">
        <f t="shared" si="8"/>
        <v/>
      </c>
      <c r="V173" s="70" t="str">
        <f t="shared" si="8"/>
        <v>*</v>
      </c>
      <c r="W173" s="70" t="str">
        <f t="shared" si="8"/>
        <v>*</v>
      </c>
      <c r="X173" s="70" t="str">
        <f t="shared" si="8"/>
        <v/>
      </c>
      <c r="Y173" s="70" t="str">
        <f t="shared" si="8"/>
        <v>*</v>
      </c>
      <c r="Z173" s="70" t="str">
        <f t="shared" si="8"/>
        <v>*</v>
      </c>
      <c r="AA173" s="70" t="str">
        <f t="shared" si="8"/>
        <v>*</v>
      </c>
      <c r="AB173" s="70" t="str">
        <f t="shared" si="8"/>
        <v>*</v>
      </c>
      <c r="AC173" s="70" t="str">
        <f t="shared" si="8"/>
        <v>*</v>
      </c>
      <c r="AD173" s="70" t="str">
        <f t="shared" si="8"/>
        <v>*</v>
      </c>
      <c r="AE173" s="70" t="str">
        <f t="shared" si="8"/>
        <v>*</v>
      </c>
      <c r="AF173" s="70" t="str">
        <f t="shared" si="8"/>
        <v>*</v>
      </c>
      <c r="AG173" s="70" t="str">
        <f t="shared" si="8"/>
        <v>*</v>
      </c>
      <c r="AH173" s="70" t="str">
        <f t="shared" si="8"/>
        <v>*</v>
      </c>
      <c r="AI173" s="70" t="str">
        <f t="shared" si="8"/>
        <v>*</v>
      </c>
    </row>
    <row r="174" spans="1:35" ht="14.25" hidden="1" customHeight="1">
      <c r="A174" s="170" t="s">
        <v>402</v>
      </c>
      <c r="B174" s="77" t="s">
        <v>300</v>
      </c>
      <c r="C174" s="78" t="s">
        <v>302</v>
      </c>
      <c r="D174" s="52" t="str">
        <f t="shared" si="9"/>
        <v>*</v>
      </c>
      <c r="E174" s="52" t="str">
        <f t="shared" si="8"/>
        <v>*</v>
      </c>
      <c r="F174" s="52" t="str">
        <f t="shared" si="8"/>
        <v>*</v>
      </c>
      <c r="G174" s="52" t="str">
        <f t="shared" si="8"/>
        <v>*</v>
      </c>
      <c r="H174" s="52" t="str">
        <f t="shared" si="8"/>
        <v>*</v>
      </c>
      <c r="I174" s="52" t="str">
        <f t="shared" si="8"/>
        <v>*</v>
      </c>
      <c r="J174" s="52" t="str">
        <f t="shared" si="8"/>
        <v>*</v>
      </c>
      <c r="K174" s="52" t="str">
        <f t="shared" si="8"/>
        <v>*</v>
      </c>
      <c r="L174" s="52" t="str">
        <f t="shared" si="8"/>
        <v>*</v>
      </c>
      <c r="M174" s="52" t="str">
        <f t="shared" si="8"/>
        <v>*</v>
      </c>
      <c r="N174" s="52" t="str">
        <f t="shared" si="8"/>
        <v>*</v>
      </c>
      <c r="O174" s="52" t="str">
        <f t="shared" si="8"/>
        <v>*</v>
      </c>
      <c r="P174" s="52" t="str">
        <f t="shared" si="8"/>
        <v>*</v>
      </c>
      <c r="Q174" s="52" t="str">
        <f t="shared" si="8"/>
        <v>*</v>
      </c>
      <c r="R174" s="52" t="str">
        <f t="shared" si="8"/>
        <v>*</v>
      </c>
      <c r="S174" s="52" t="str">
        <f t="shared" si="8"/>
        <v>*</v>
      </c>
      <c r="T174" s="52" t="str">
        <f t="shared" si="8"/>
        <v/>
      </c>
      <c r="U174" s="52" t="str">
        <f t="shared" si="8"/>
        <v/>
      </c>
      <c r="V174" s="52" t="str">
        <f t="shared" si="8"/>
        <v/>
      </c>
      <c r="W174" s="52" t="str">
        <f t="shared" si="8"/>
        <v/>
      </c>
      <c r="X174" s="52" t="str">
        <f t="shared" si="8"/>
        <v/>
      </c>
      <c r="Y174" s="52" t="str">
        <f t="shared" si="8"/>
        <v/>
      </c>
      <c r="Z174" s="52" t="str">
        <f t="shared" si="8"/>
        <v/>
      </c>
      <c r="AA174" s="52" t="str">
        <f t="shared" si="8"/>
        <v/>
      </c>
      <c r="AB174" s="52" t="str">
        <f t="shared" si="8"/>
        <v>*</v>
      </c>
      <c r="AC174" s="52" t="str">
        <f t="shared" si="8"/>
        <v>*</v>
      </c>
      <c r="AD174" s="52" t="str">
        <f t="shared" si="8"/>
        <v>*</v>
      </c>
      <c r="AE174" s="52" t="str">
        <f t="shared" si="8"/>
        <v>*</v>
      </c>
      <c r="AF174" s="52" t="str">
        <f t="shared" si="8"/>
        <v>*</v>
      </c>
      <c r="AG174" s="52" t="str">
        <f t="shared" si="8"/>
        <v>*</v>
      </c>
      <c r="AH174" s="52" t="str">
        <f t="shared" si="8"/>
        <v>*</v>
      </c>
      <c r="AI174" s="52" t="str">
        <f t="shared" si="8"/>
        <v>*</v>
      </c>
    </row>
    <row r="175" spans="1:35" ht="14.25" hidden="1" customHeight="1">
      <c r="A175" s="171"/>
      <c r="B175" s="79" t="s">
        <v>304</v>
      </c>
      <c r="C175" s="80" t="s">
        <v>305</v>
      </c>
      <c r="D175" s="52" t="str">
        <f t="shared" si="9"/>
        <v>*</v>
      </c>
      <c r="E175" s="52" t="str">
        <f t="shared" si="8"/>
        <v>*</v>
      </c>
      <c r="F175" s="52" t="str">
        <f t="shared" si="8"/>
        <v/>
      </c>
      <c r="G175" s="52" t="str">
        <f t="shared" si="8"/>
        <v>*</v>
      </c>
      <c r="H175" s="52" t="str">
        <f t="shared" si="8"/>
        <v>*</v>
      </c>
      <c r="I175" s="52" t="str">
        <f t="shared" si="8"/>
        <v>*</v>
      </c>
      <c r="J175" s="52" t="str">
        <f t="shared" si="8"/>
        <v>*</v>
      </c>
      <c r="K175" s="52" t="str">
        <f t="shared" si="8"/>
        <v>*</v>
      </c>
      <c r="L175" s="52" t="str">
        <f t="shared" si="8"/>
        <v/>
      </c>
      <c r="M175" s="52" t="str">
        <f t="shared" si="8"/>
        <v/>
      </c>
      <c r="N175" s="52" t="str">
        <f t="shared" si="8"/>
        <v/>
      </c>
      <c r="O175" s="52" t="str">
        <f t="shared" si="8"/>
        <v/>
      </c>
      <c r="P175" s="52" t="str">
        <f t="shared" si="8"/>
        <v/>
      </c>
      <c r="Q175" s="52" t="str">
        <f t="shared" si="8"/>
        <v/>
      </c>
      <c r="R175" s="52" t="str">
        <f t="shared" si="8"/>
        <v/>
      </c>
      <c r="S175" s="52" t="str">
        <f t="shared" si="8"/>
        <v/>
      </c>
      <c r="T175" s="52" t="str">
        <f t="shared" si="8"/>
        <v>*</v>
      </c>
      <c r="U175" s="52" t="str">
        <f t="shared" si="8"/>
        <v/>
      </c>
      <c r="V175" s="52" t="str">
        <f t="shared" si="8"/>
        <v>*</v>
      </c>
      <c r="W175" s="52" t="str">
        <f t="shared" si="8"/>
        <v>*</v>
      </c>
      <c r="X175" s="52" t="str">
        <f t="shared" si="8"/>
        <v/>
      </c>
      <c r="Y175" s="52" t="str">
        <f t="shared" si="8"/>
        <v>*</v>
      </c>
      <c r="Z175" s="52" t="str">
        <f t="shared" si="8"/>
        <v>*</v>
      </c>
      <c r="AA175" s="52" t="str">
        <f t="shared" si="8"/>
        <v>*</v>
      </c>
      <c r="AB175" s="52" t="str">
        <f t="shared" si="8"/>
        <v>*</v>
      </c>
      <c r="AC175" s="52" t="str">
        <f t="shared" si="8"/>
        <v>*</v>
      </c>
      <c r="AD175" s="52" t="str">
        <f t="shared" si="8"/>
        <v>*</v>
      </c>
      <c r="AE175" s="52" t="str">
        <f t="shared" si="8"/>
        <v/>
      </c>
      <c r="AF175" s="52" t="str">
        <f t="shared" si="8"/>
        <v>*</v>
      </c>
      <c r="AG175" s="52" t="str">
        <f t="shared" si="8"/>
        <v>*</v>
      </c>
      <c r="AH175" s="52" t="str">
        <f t="shared" si="8"/>
        <v>*</v>
      </c>
      <c r="AI175" s="52" t="str">
        <f t="shared" si="8"/>
        <v>*</v>
      </c>
    </row>
    <row r="176" spans="1:35" ht="14.25" hidden="1" customHeight="1">
      <c r="A176" s="103" t="s">
        <v>280</v>
      </c>
      <c r="B176" s="75" t="s">
        <v>296</v>
      </c>
      <c r="C176" s="76" t="s">
        <v>298</v>
      </c>
      <c r="D176" s="70" t="str">
        <f t="shared" si="9"/>
        <v>*</v>
      </c>
      <c r="E176" s="70" t="str">
        <f t="shared" si="8"/>
        <v>*</v>
      </c>
      <c r="F176" s="70" t="str">
        <f t="shared" si="8"/>
        <v>*</v>
      </c>
      <c r="G176" s="70" t="str">
        <f t="shared" si="8"/>
        <v>*</v>
      </c>
      <c r="H176" s="70" t="str">
        <f t="shared" si="8"/>
        <v>*</v>
      </c>
      <c r="I176" s="70" t="str">
        <f t="shared" si="8"/>
        <v>*</v>
      </c>
      <c r="J176" s="70" t="str">
        <f t="shared" si="8"/>
        <v>*</v>
      </c>
      <c r="K176" s="70" t="str">
        <f t="shared" si="8"/>
        <v>*</v>
      </c>
      <c r="L176" s="70" t="str">
        <f t="shared" si="8"/>
        <v>*</v>
      </c>
      <c r="M176" s="70" t="str">
        <f t="shared" si="8"/>
        <v>*</v>
      </c>
      <c r="N176" s="70" t="str">
        <f t="shared" si="8"/>
        <v>*</v>
      </c>
      <c r="O176" s="70" t="str">
        <f t="shared" si="8"/>
        <v/>
      </c>
      <c r="P176" s="70" t="str">
        <f t="shared" si="8"/>
        <v>*</v>
      </c>
      <c r="Q176" s="70" t="str">
        <f t="shared" si="8"/>
        <v>*</v>
      </c>
      <c r="R176" s="70" t="str">
        <f t="shared" si="8"/>
        <v>*</v>
      </c>
      <c r="S176" s="70" t="str">
        <f t="shared" si="8"/>
        <v>*</v>
      </c>
      <c r="T176" s="70" t="str">
        <f t="shared" si="8"/>
        <v/>
      </c>
      <c r="U176" s="70" t="str">
        <f t="shared" si="8"/>
        <v/>
      </c>
      <c r="V176" s="70" t="str">
        <f t="shared" si="8"/>
        <v/>
      </c>
      <c r="W176" s="70" t="str">
        <f t="shared" si="8"/>
        <v/>
      </c>
      <c r="X176" s="70" t="str">
        <f t="shared" si="8"/>
        <v/>
      </c>
      <c r="Y176" s="70" t="str">
        <f t="shared" si="8"/>
        <v/>
      </c>
      <c r="Z176" s="70" t="str">
        <f t="shared" si="8"/>
        <v/>
      </c>
      <c r="AA176" s="70" t="str">
        <f t="shared" si="8"/>
        <v/>
      </c>
      <c r="AB176" s="70" t="str">
        <f t="shared" si="8"/>
        <v>*</v>
      </c>
      <c r="AC176" s="70" t="str">
        <f t="shared" si="8"/>
        <v>*</v>
      </c>
      <c r="AD176" s="70" t="str">
        <f t="shared" si="8"/>
        <v>*</v>
      </c>
      <c r="AE176" s="70" t="str">
        <f t="shared" si="8"/>
        <v>*</v>
      </c>
      <c r="AF176" s="70" t="str">
        <f t="shared" si="8"/>
        <v>*</v>
      </c>
      <c r="AG176" s="70" t="str">
        <f t="shared" si="8"/>
        <v/>
      </c>
      <c r="AH176" s="70" t="str">
        <f t="shared" si="8"/>
        <v>*</v>
      </c>
      <c r="AI176" s="70" t="str">
        <f t="shared" si="8"/>
        <v>*</v>
      </c>
    </row>
    <row r="177" spans="1:35" ht="14.25" hidden="1" customHeight="1">
      <c r="A177" s="150" t="s">
        <v>208</v>
      </c>
      <c r="B177" s="77" t="s">
        <v>300</v>
      </c>
      <c r="C177" s="78" t="s">
        <v>302</v>
      </c>
      <c r="D177" s="52" t="str">
        <f t="shared" si="9"/>
        <v>*</v>
      </c>
      <c r="E177" s="52" t="str">
        <f t="shared" si="8"/>
        <v>*</v>
      </c>
      <c r="F177" s="52" t="str">
        <f t="shared" si="8"/>
        <v>*</v>
      </c>
      <c r="G177" s="52" t="str">
        <f t="shared" si="8"/>
        <v>*</v>
      </c>
      <c r="H177" s="52" t="str">
        <f t="shared" si="8"/>
        <v>*</v>
      </c>
      <c r="I177" s="52" t="str">
        <f t="shared" si="8"/>
        <v>*</v>
      </c>
      <c r="J177" s="52" t="str">
        <f t="shared" si="8"/>
        <v>*</v>
      </c>
      <c r="K177" s="52" t="str">
        <f t="shared" si="8"/>
        <v>*</v>
      </c>
      <c r="L177" s="52" t="str">
        <f t="shared" si="8"/>
        <v>*</v>
      </c>
      <c r="M177" s="52" t="str">
        <f t="shared" si="8"/>
        <v>*</v>
      </c>
      <c r="N177" s="52" t="str">
        <f t="shared" si="8"/>
        <v>*</v>
      </c>
      <c r="O177" s="52" t="str">
        <f t="shared" si="8"/>
        <v/>
      </c>
      <c r="P177" s="52" t="str">
        <f t="shared" si="8"/>
        <v>*</v>
      </c>
      <c r="Q177" s="52" t="str">
        <f t="shared" si="8"/>
        <v>*</v>
      </c>
      <c r="R177" s="52" t="str">
        <f t="shared" si="8"/>
        <v>*</v>
      </c>
      <c r="S177" s="52" t="str">
        <f t="shared" si="8"/>
        <v>*</v>
      </c>
      <c r="T177" s="52" t="str">
        <f t="shared" si="8"/>
        <v/>
      </c>
      <c r="U177" s="52" t="str">
        <f t="shared" si="8"/>
        <v/>
      </c>
      <c r="V177" s="52" t="str">
        <f t="shared" si="8"/>
        <v/>
      </c>
      <c r="W177" s="52" t="str">
        <f t="shared" si="8"/>
        <v/>
      </c>
      <c r="X177" s="52" t="str">
        <f t="shared" si="8"/>
        <v/>
      </c>
      <c r="Y177" s="52" t="str">
        <f t="shared" si="8"/>
        <v/>
      </c>
      <c r="Z177" s="52" t="str">
        <f t="shared" si="8"/>
        <v/>
      </c>
      <c r="AA177" s="52" t="str">
        <f t="shared" si="8"/>
        <v/>
      </c>
      <c r="AB177" s="52" t="str">
        <f t="shared" si="8"/>
        <v>*</v>
      </c>
      <c r="AC177" s="52" t="str">
        <f t="shared" si="8"/>
        <v>*</v>
      </c>
      <c r="AD177" s="52" t="str">
        <f t="shared" si="8"/>
        <v>*</v>
      </c>
      <c r="AE177" s="52" t="str">
        <f t="shared" si="8"/>
        <v>*</v>
      </c>
      <c r="AF177" s="52" t="str">
        <f t="shared" si="8"/>
        <v>*</v>
      </c>
      <c r="AG177" s="52" t="str">
        <f t="shared" si="8"/>
        <v>*</v>
      </c>
      <c r="AH177" s="52" t="str">
        <f t="shared" si="8"/>
        <v>*</v>
      </c>
      <c r="AI177" s="52" t="str">
        <f t="shared" si="8"/>
        <v>*</v>
      </c>
    </row>
    <row r="178" spans="1:35" ht="14.25" hidden="1" customHeight="1">
      <c r="A178" s="151"/>
      <c r="B178" s="79" t="s">
        <v>304</v>
      </c>
      <c r="C178" s="80" t="s">
        <v>305</v>
      </c>
      <c r="D178" s="52" t="str">
        <f t="shared" si="9"/>
        <v>*</v>
      </c>
      <c r="E178" s="52" t="str">
        <f t="shared" si="8"/>
        <v>*</v>
      </c>
      <c r="F178" s="52" t="str">
        <f t="shared" si="8"/>
        <v>*</v>
      </c>
      <c r="G178" s="52" t="str">
        <f t="shared" si="8"/>
        <v>*</v>
      </c>
      <c r="H178" s="52" t="str">
        <f t="shared" si="8"/>
        <v>*</v>
      </c>
      <c r="I178" s="52" t="str">
        <f t="shared" si="8"/>
        <v>*</v>
      </c>
      <c r="J178" s="52" t="str">
        <f t="shared" si="8"/>
        <v>*</v>
      </c>
      <c r="K178" s="52" t="str">
        <f t="shared" si="8"/>
        <v>*</v>
      </c>
      <c r="L178" s="52" t="str">
        <f t="shared" si="8"/>
        <v/>
      </c>
      <c r="M178" s="52" t="str">
        <f t="shared" si="8"/>
        <v/>
      </c>
      <c r="N178" s="52" t="str">
        <f t="shared" si="8"/>
        <v/>
      </c>
      <c r="O178" s="52" t="str">
        <f t="shared" si="8"/>
        <v/>
      </c>
      <c r="P178" s="52" t="str">
        <f t="shared" si="8"/>
        <v/>
      </c>
      <c r="Q178" s="52" t="str">
        <f t="shared" si="8"/>
        <v/>
      </c>
      <c r="R178" s="52" t="str">
        <f t="shared" si="8"/>
        <v/>
      </c>
      <c r="S178" s="52" t="str">
        <f t="shared" si="8"/>
        <v/>
      </c>
      <c r="T178" s="52" t="str">
        <f t="shared" si="8"/>
        <v/>
      </c>
      <c r="U178" s="52" t="str">
        <f t="shared" si="8"/>
        <v/>
      </c>
      <c r="V178" s="52" t="str">
        <f t="shared" si="8"/>
        <v/>
      </c>
      <c r="W178" s="52" t="str">
        <f t="shared" si="8"/>
        <v/>
      </c>
      <c r="X178" s="52" t="str">
        <f t="shared" si="8"/>
        <v/>
      </c>
      <c r="Y178" s="52" t="str">
        <f t="shared" si="8"/>
        <v/>
      </c>
      <c r="Z178" s="52" t="str">
        <f t="shared" si="8"/>
        <v/>
      </c>
      <c r="AA178" s="52" t="str">
        <f t="shared" si="8"/>
        <v/>
      </c>
      <c r="AB178" s="52" t="str">
        <f t="shared" si="8"/>
        <v>*</v>
      </c>
      <c r="AC178" s="52" t="str">
        <f t="shared" si="8"/>
        <v>*</v>
      </c>
      <c r="AD178" s="52" t="str">
        <f t="shared" si="8"/>
        <v/>
      </c>
      <c r="AE178" s="52" t="str">
        <f t="shared" si="8"/>
        <v>*</v>
      </c>
      <c r="AF178" s="52" t="str">
        <f t="shared" si="8"/>
        <v>*</v>
      </c>
      <c r="AG178" s="52" t="str">
        <f t="shared" si="8"/>
        <v>*</v>
      </c>
      <c r="AH178" s="52" t="str">
        <f t="shared" si="8"/>
        <v>*</v>
      </c>
      <c r="AI178" s="52" t="str">
        <f t="shared" si="8"/>
        <v>*</v>
      </c>
    </row>
    <row r="179" spans="1:35" ht="14.25" hidden="1" customHeight="1">
      <c r="A179" s="103" t="s">
        <v>281</v>
      </c>
      <c r="B179" s="75" t="s">
        <v>296</v>
      </c>
      <c r="C179" s="76" t="s">
        <v>298</v>
      </c>
      <c r="D179" s="70" t="str">
        <f t="shared" si="9"/>
        <v>*</v>
      </c>
      <c r="E179" s="70" t="str">
        <f t="shared" si="8"/>
        <v>*</v>
      </c>
      <c r="F179" s="70" t="str">
        <f t="shared" si="8"/>
        <v>*</v>
      </c>
      <c r="G179" s="70" t="str">
        <f t="shared" si="8"/>
        <v>*</v>
      </c>
      <c r="H179" s="70" t="str">
        <f t="shared" si="8"/>
        <v>*</v>
      </c>
      <c r="I179" s="70" t="str">
        <f t="shared" si="8"/>
        <v>*</v>
      </c>
      <c r="J179" s="70" t="str">
        <f t="shared" si="8"/>
        <v>*</v>
      </c>
      <c r="K179" s="70" t="str">
        <f t="shared" si="8"/>
        <v>*</v>
      </c>
      <c r="L179" s="70" t="str">
        <f t="shared" si="8"/>
        <v>*</v>
      </c>
      <c r="M179" s="70" t="str">
        <f t="shared" si="8"/>
        <v>*</v>
      </c>
      <c r="N179" s="70" t="str">
        <f t="shared" si="8"/>
        <v/>
      </c>
      <c r="O179" s="70" t="str">
        <f t="shared" si="8"/>
        <v>*</v>
      </c>
      <c r="P179" s="70" t="str">
        <f t="shared" si="8"/>
        <v>*</v>
      </c>
      <c r="Q179" s="70" t="str">
        <f t="shared" si="8"/>
        <v>*</v>
      </c>
      <c r="R179" s="70" t="str">
        <f t="shared" ref="E179:AI187" si="10">IF(R109=R36,"","*")</f>
        <v>*</v>
      </c>
      <c r="S179" s="70" t="str">
        <f t="shared" si="10"/>
        <v>*</v>
      </c>
      <c r="T179" s="70" t="str">
        <f t="shared" si="10"/>
        <v/>
      </c>
      <c r="U179" s="70" t="str">
        <f t="shared" si="10"/>
        <v/>
      </c>
      <c r="V179" s="70" t="str">
        <f t="shared" si="10"/>
        <v/>
      </c>
      <c r="W179" s="70" t="str">
        <f t="shared" si="10"/>
        <v/>
      </c>
      <c r="X179" s="70" t="str">
        <f t="shared" si="10"/>
        <v/>
      </c>
      <c r="Y179" s="70" t="str">
        <f t="shared" si="10"/>
        <v/>
      </c>
      <c r="Z179" s="70" t="str">
        <f t="shared" si="10"/>
        <v/>
      </c>
      <c r="AA179" s="70" t="str">
        <f t="shared" si="10"/>
        <v/>
      </c>
      <c r="AB179" s="70" t="str">
        <f t="shared" si="10"/>
        <v>*</v>
      </c>
      <c r="AC179" s="70" t="str">
        <f t="shared" si="10"/>
        <v>*</v>
      </c>
      <c r="AD179" s="70" t="str">
        <f t="shared" si="10"/>
        <v>*</v>
      </c>
      <c r="AE179" s="70" t="str">
        <f t="shared" si="10"/>
        <v>*</v>
      </c>
      <c r="AF179" s="70" t="str">
        <f t="shared" si="10"/>
        <v>*</v>
      </c>
      <c r="AG179" s="70" t="str">
        <f t="shared" si="10"/>
        <v>*</v>
      </c>
      <c r="AH179" s="70" t="str">
        <f t="shared" si="10"/>
        <v>*</v>
      </c>
      <c r="AI179" s="70" t="str">
        <f t="shared" si="10"/>
        <v>*</v>
      </c>
    </row>
    <row r="180" spans="1:35" ht="14.25" hidden="1" customHeight="1">
      <c r="A180" s="150" t="s">
        <v>210</v>
      </c>
      <c r="B180" s="77" t="s">
        <v>300</v>
      </c>
      <c r="C180" s="78" t="s">
        <v>302</v>
      </c>
      <c r="D180" s="52" t="str">
        <f t="shared" si="9"/>
        <v>*</v>
      </c>
      <c r="E180" s="52" t="str">
        <f t="shared" si="10"/>
        <v>*</v>
      </c>
      <c r="F180" s="52" t="str">
        <f t="shared" si="10"/>
        <v>*</v>
      </c>
      <c r="G180" s="52" t="str">
        <f t="shared" si="10"/>
        <v>*</v>
      </c>
      <c r="H180" s="52" t="str">
        <f t="shared" si="10"/>
        <v>*</v>
      </c>
      <c r="I180" s="52" t="str">
        <f t="shared" si="10"/>
        <v>*</v>
      </c>
      <c r="J180" s="52" t="str">
        <f t="shared" si="10"/>
        <v>*</v>
      </c>
      <c r="K180" s="52" t="str">
        <f t="shared" si="10"/>
        <v>*</v>
      </c>
      <c r="L180" s="52" t="str">
        <f t="shared" si="10"/>
        <v>*</v>
      </c>
      <c r="M180" s="52" t="str">
        <f t="shared" si="10"/>
        <v>*</v>
      </c>
      <c r="N180" s="52" t="str">
        <f t="shared" si="10"/>
        <v/>
      </c>
      <c r="O180" s="52" t="str">
        <f t="shared" si="10"/>
        <v>*</v>
      </c>
      <c r="P180" s="52" t="str">
        <f t="shared" si="10"/>
        <v>*</v>
      </c>
      <c r="Q180" s="52" t="str">
        <f t="shared" si="10"/>
        <v>*</v>
      </c>
      <c r="R180" s="52" t="str">
        <f t="shared" si="10"/>
        <v>*</v>
      </c>
      <c r="S180" s="52" t="str">
        <f t="shared" si="10"/>
        <v>*</v>
      </c>
      <c r="T180" s="52" t="str">
        <f t="shared" si="10"/>
        <v/>
      </c>
      <c r="U180" s="52" t="str">
        <f t="shared" si="10"/>
        <v/>
      </c>
      <c r="V180" s="52" t="str">
        <f t="shared" si="10"/>
        <v/>
      </c>
      <c r="W180" s="52" t="str">
        <f t="shared" si="10"/>
        <v/>
      </c>
      <c r="X180" s="52" t="str">
        <f t="shared" si="10"/>
        <v/>
      </c>
      <c r="Y180" s="52" t="str">
        <f t="shared" si="10"/>
        <v/>
      </c>
      <c r="Z180" s="52" t="str">
        <f t="shared" si="10"/>
        <v/>
      </c>
      <c r="AA180" s="52" t="str">
        <f t="shared" si="10"/>
        <v/>
      </c>
      <c r="AB180" s="52" t="str">
        <f t="shared" si="10"/>
        <v>*</v>
      </c>
      <c r="AC180" s="52" t="str">
        <f t="shared" si="10"/>
        <v>*</v>
      </c>
      <c r="AD180" s="52" t="str">
        <f t="shared" si="10"/>
        <v>*</v>
      </c>
      <c r="AE180" s="52" t="str">
        <f t="shared" si="10"/>
        <v>*</v>
      </c>
      <c r="AF180" s="52" t="str">
        <f t="shared" si="10"/>
        <v>*</v>
      </c>
      <c r="AG180" s="52" t="str">
        <f t="shared" si="10"/>
        <v>*</v>
      </c>
      <c r="AH180" s="52" t="str">
        <f t="shared" si="10"/>
        <v>*</v>
      </c>
      <c r="AI180" s="52" t="str">
        <f t="shared" si="10"/>
        <v>*</v>
      </c>
    </row>
    <row r="181" spans="1:35" ht="14.25" hidden="1" customHeight="1">
      <c r="A181" s="151"/>
      <c r="B181" s="79" t="s">
        <v>304</v>
      </c>
      <c r="C181" s="80" t="s">
        <v>305</v>
      </c>
      <c r="D181" s="52" t="str">
        <f t="shared" si="9"/>
        <v>*</v>
      </c>
      <c r="E181" s="52" t="str">
        <f t="shared" si="10"/>
        <v>*</v>
      </c>
      <c r="F181" s="52" t="str">
        <f t="shared" si="10"/>
        <v>*</v>
      </c>
      <c r="G181" s="52" t="str">
        <f t="shared" si="10"/>
        <v>*</v>
      </c>
      <c r="H181" s="52" t="str">
        <f t="shared" si="10"/>
        <v>*</v>
      </c>
      <c r="I181" s="52" t="str">
        <f t="shared" si="10"/>
        <v>*</v>
      </c>
      <c r="J181" s="52" t="str">
        <f t="shared" si="10"/>
        <v>*</v>
      </c>
      <c r="K181" s="52" t="str">
        <f t="shared" si="10"/>
        <v>*</v>
      </c>
      <c r="L181" s="52" t="str">
        <f t="shared" si="10"/>
        <v/>
      </c>
      <c r="M181" s="52" t="str">
        <f t="shared" si="10"/>
        <v/>
      </c>
      <c r="N181" s="52" t="str">
        <f t="shared" si="10"/>
        <v/>
      </c>
      <c r="O181" s="52" t="str">
        <f t="shared" si="10"/>
        <v>*</v>
      </c>
      <c r="P181" s="52" t="str">
        <f t="shared" si="10"/>
        <v>*</v>
      </c>
      <c r="Q181" s="52" t="str">
        <f t="shared" si="10"/>
        <v>*</v>
      </c>
      <c r="R181" s="52" t="str">
        <f t="shared" si="10"/>
        <v>*</v>
      </c>
      <c r="S181" s="52" t="str">
        <f t="shared" si="10"/>
        <v>*</v>
      </c>
      <c r="T181" s="52" t="str">
        <f t="shared" si="10"/>
        <v/>
      </c>
      <c r="U181" s="52" t="str">
        <f t="shared" si="10"/>
        <v/>
      </c>
      <c r="V181" s="52" t="str">
        <f t="shared" si="10"/>
        <v/>
      </c>
      <c r="W181" s="52" t="str">
        <f t="shared" si="10"/>
        <v/>
      </c>
      <c r="X181" s="52" t="str">
        <f t="shared" si="10"/>
        <v/>
      </c>
      <c r="Y181" s="52" t="str">
        <f t="shared" si="10"/>
        <v/>
      </c>
      <c r="Z181" s="52" t="str">
        <f t="shared" si="10"/>
        <v/>
      </c>
      <c r="AA181" s="52" t="str">
        <f t="shared" si="10"/>
        <v/>
      </c>
      <c r="AB181" s="52" t="str">
        <f t="shared" si="10"/>
        <v>*</v>
      </c>
      <c r="AC181" s="52" t="str">
        <f t="shared" si="10"/>
        <v>*</v>
      </c>
      <c r="AD181" s="52" t="str">
        <f t="shared" si="10"/>
        <v>*</v>
      </c>
      <c r="AE181" s="52" t="str">
        <f t="shared" si="10"/>
        <v>*</v>
      </c>
      <c r="AF181" s="52" t="str">
        <f t="shared" si="10"/>
        <v>*</v>
      </c>
      <c r="AG181" s="52" t="str">
        <f t="shared" si="10"/>
        <v>*</v>
      </c>
      <c r="AH181" s="52" t="str">
        <f t="shared" si="10"/>
        <v>*</v>
      </c>
      <c r="AI181" s="52" t="str">
        <f t="shared" si="10"/>
        <v>*</v>
      </c>
    </row>
    <row r="182" spans="1:35" ht="14.25" hidden="1" customHeight="1">
      <c r="A182" s="103" t="s">
        <v>282</v>
      </c>
      <c r="B182" s="75" t="s">
        <v>296</v>
      </c>
      <c r="C182" s="76" t="s">
        <v>298</v>
      </c>
      <c r="D182" s="70" t="str">
        <f t="shared" si="9"/>
        <v>*</v>
      </c>
      <c r="E182" s="70" t="str">
        <f t="shared" si="10"/>
        <v>*</v>
      </c>
      <c r="F182" s="70" t="str">
        <f t="shared" si="10"/>
        <v>*</v>
      </c>
      <c r="G182" s="70" t="str">
        <f t="shared" si="10"/>
        <v>*</v>
      </c>
      <c r="H182" s="70" t="str">
        <f t="shared" si="10"/>
        <v>*</v>
      </c>
      <c r="I182" s="70" t="str">
        <f t="shared" si="10"/>
        <v>*</v>
      </c>
      <c r="J182" s="70" t="str">
        <f t="shared" si="10"/>
        <v>*</v>
      </c>
      <c r="K182" s="70" t="str">
        <f t="shared" si="10"/>
        <v>*</v>
      </c>
      <c r="L182" s="70" t="str">
        <f t="shared" si="10"/>
        <v>*</v>
      </c>
      <c r="M182" s="70" t="str">
        <f t="shared" si="10"/>
        <v>*</v>
      </c>
      <c r="N182" s="70" t="str">
        <f t="shared" si="10"/>
        <v>*</v>
      </c>
      <c r="O182" s="70" t="str">
        <f t="shared" si="10"/>
        <v>*</v>
      </c>
      <c r="P182" s="70" t="str">
        <f t="shared" si="10"/>
        <v>*</v>
      </c>
      <c r="Q182" s="70" t="str">
        <f t="shared" si="10"/>
        <v>*</v>
      </c>
      <c r="R182" s="70" t="str">
        <f t="shared" si="10"/>
        <v>*</v>
      </c>
      <c r="S182" s="70" t="str">
        <f t="shared" si="10"/>
        <v>*</v>
      </c>
      <c r="T182" s="70" t="str">
        <f t="shared" si="10"/>
        <v/>
      </c>
      <c r="U182" s="70" t="str">
        <f t="shared" si="10"/>
        <v/>
      </c>
      <c r="V182" s="70" t="str">
        <f t="shared" si="10"/>
        <v/>
      </c>
      <c r="W182" s="70" t="str">
        <f t="shared" si="10"/>
        <v/>
      </c>
      <c r="X182" s="70" t="str">
        <f t="shared" si="10"/>
        <v/>
      </c>
      <c r="Y182" s="70" t="str">
        <f t="shared" si="10"/>
        <v/>
      </c>
      <c r="Z182" s="70" t="str">
        <f t="shared" si="10"/>
        <v/>
      </c>
      <c r="AA182" s="70" t="str">
        <f t="shared" si="10"/>
        <v/>
      </c>
      <c r="AB182" s="70" t="str">
        <f t="shared" si="10"/>
        <v>*</v>
      </c>
      <c r="AC182" s="70" t="str">
        <f t="shared" si="10"/>
        <v>*</v>
      </c>
      <c r="AD182" s="70" t="str">
        <f t="shared" si="10"/>
        <v>*</v>
      </c>
      <c r="AE182" s="70" t="str">
        <f t="shared" si="10"/>
        <v>*</v>
      </c>
      <c r="AF182" s="70" t="str">
        <f t="shared" si="10"/>
        <v>*</v>
      </c>
      <c r="AG182" s="70" t="str">
        <f t="shared" si="10"/>
        <v>*</v>
      </c>
      <c r="AH182" s="70" t="str">
        <f t="shared" si="10"/>
        <v>*</v>
      </c>
      <c r="AI182" s="70" t="str">
        <f t="shared" si="10"/>
        <v>*</v>
      </c>
    </row>
    <row r="183" spans="1:35" ht="14.25" hidden="1" customHeight="1">
      <c r="A183" s="150" t="s">
        <v>211</v>
      </c>
      <c r="B183" s="77" t="s">
        <v>300</v>
      </c>
      <c r="C183" s="78" t="s">
        <v>302</v>
      </c>
      <c r="D183" s="52" t="str">
        <f t="shared" si="9"/>
        <v>*</v>
      </c>
      <c r="E183" s="52" t="str">
        <f t="shared" si="10"/>
        <v>*</v>
      </c>
      <c r="F183" s="52" t="str">
        <f t="shared" si="10"/>
        <v>*</v>
      </c>
      <c r="G183" s="52" t="str">
        <f t="shared" si="10"/>
        <v>*</v>
      </c>
      <c r="H183" s="52" t="str">
        <f t="shared" si="10"/>
        <v>*</v>
      </c>
      <c r="I183" s="52" t="str">
        <f t="shared" si="10"/>
        <v>*</v>
      </c>
      <c r="J183" s="52" t="str">
        <f t="shared" si="10"/>
        <v>*</v>
      </c>
      <c r="K183" s="52" t="str">
        <f t="shared" si="10"/>
        <v>*</v>
      </c>
      <c r="L183" s="52" t="str">
        <f t="shared" si="10"/>
        <v>*</v>
      </c>
      <c r="M183" s="52" t="str">
        <f t="shared" si="10"/>
        <v>*</v>
      </c>
      <c r="N183" s="52" t="str">
        <f t="shared" si="10"/>
        <v>*</v>
      </c>
      <c r="O183" s="52" t="str">
        <f t="shared" si="10"/>
        <v>*</v>
      </c>
      <c r="P183" s="52" t="str">
        <f t="shared" si="10"/>
        <v>*</v>
      </c>
      <c r="Q183" s="52" t="str">
        <f t="shared" si="10"/>
        <v>*</v>
      </c>
      <c r="R183" s="52" t="str">
        <f t="shared" si="10"/>
        <v>*</v>
      </c>
      <c r="S183" s="52" t="str">
        <f t="shared" si="10"/>
        <v>*</v>
      </c>
      <c r="T183" s="52" t="str">
        <f t="shared" si="10"/>
        <v/>
      </c>
      <c r="U183" s="52" t="str">
        <f t="shared" si="10"/>
        <v/>
      </c>
      <c r="V183" s="52" t="str">
        <f t="shared" si="10"/>
        <v/>
      </c>
      <c r="W183" s="52" t="str">
        <f t="shared" si="10"/>
        <v/>
      </c>
      <c r="X183" s="52" t="str">
        <f t="shared" si="10"/>
        <v/>
      </c>
      <c r="Y183" s="52" t="str">
        <f t="shared" si="10"/>
        <v/>
      </c>
      <c r="Z183" s="52" t="str">
        <f t="shared" si="10"/>
        <v/>
      </c>
      <c r="AA183" s="52" t="str">
        <f t="shared" si="10"/>
        <v/>
      </c>
      <c r="AB183" s="52" t="str">
        <f t="shared" si="10"/>
        <v>*</v>
      </c>
      <c r="AC183" s="52" t="str">
        <f t="shared" si="10"/>
        <v>*</v>
      </c>
      <c r="AD183" s="52" t="str">
        <f t="shared" si="10"/>
        <v>*</v>
      </c>
      <c r="AE183" s="52" t="str">
        <f t="shared" si="10"/>
        <v>*</v>
      </c>
      <c r="AF183" s="52" t="str">
        <f t="shared" si="10"/>
        <v>*</v>
      </c>
      <c r="AG183" s="52" t="str">
        <f t="shared" si="10"/>
        <v/>
      </c>
      <c r="AH183" s="52" t="str">
        <f t="shared" si="10"/>
        <v>*</v>
      </c>
      <c r="AI183" s="52" t="str">
        <f t="shared" si="10"/>
        <v>*</v>
      </c>
    </row>
    <row r="184" spans="1:35" ht="14.25" hidden="1" customHeight="1">
      <c r="A184" s="151"/>
      <c r="B184" s="79" t="s">
        <v>304</v>
      </c>
      <c r="C184" s="80" t="s">
        <v>305</v>
      </c>
      <c r="D184" s="52" t="str">
        <f t="shared" si="9"/>
        <v>*</v>
      </c>
      <c r="E184" s="52" t="str">
        <f t="shared" si="10"/>
        <v>*</v>
      </c>
      <c r="F184" s="52" t="str">
        <f t="shared" si="10"/>
        <v>*</v>
      </c>
      <c r="G184" s="52" t="str">
        <f t="shared" si="10"/>
        <v>*</v>
      </c>
      <c r="H184" s="52" t="str">
        <f t="shared" si="10"/>
        <v>*</v>
      </c>
      <c r="I184" s="52" t="str">
        <f t="shared" si="10"/>
        <v>*</v>
      </c>
      <c r="J184" s="52" t="str">
        <f t="shared" si="10"/>
        <v>*</v>
      </c>
      <c r="K184" s="52" t="str">
        <f t="shared" si="10"/>
        <v>*</v>
      </c>
      <c r="L184" s="52" t="str">
        <f t="shared" si="10"/>
        <v/>
      </c>
      <c r="M184" s="52" t="str">
        <f t="shared" si="10"/>
        <v/>
      </c>
      <c r="N184" s="52" t="str">
        <f t="shared" si="10"/>
        <v/>
      </c>
      <c r="O184" s="52" t="str">
        <f t="shared" si="10"/>
        <v/>
      </c>
      <c r="P184" s="52" t="str">
        <f t="shared" si="10"/>
        <v/>
      </c>
      <c r="Q184" s="52" t="str">
        <f t="shared" si="10"/>
        <v/>
      </c>
      <c r="R184" s="52" t="str">
        <f t="shared" si="10"/>
        <v/>
      </c>
      <c r="S184" s="52" t="str">
        <f t="shared" si="10"/>
        <v/>
      </c>
      <c r="T184" s="52" t="str">
        <f t="shared" si="10"/>
        <v/>
      </c>
      <c r="U184" s="52" t="str">
        <f t="shared" si="10"/>
        <v/>
      </c>
      <c r="V184" s="52" t="str">
        <f t="shared" si="10"/>
        <v/>
      </c>
      <c r="W184" s="52" t="str">
        <f t="shared" si="10"/>
        <v/>
      </c>
      <c r="X184" s="52" t="str">
        <f t="shared" si="10"/>
        <v/>
      </c>
      <c r="Y184" s="52" t="str">
        <f t="shared" si="10"/>
        <v/>
      </c>
      <c r="Z184" s="52" t="str">
        <f t="shared" si="10"/>
        <v/>
      </c>
      <c r="AA184" s="52" t="str">
        <f t="shared" si="10"/>
        <v/>
      </c>
      <c r="AB184" s="52" t="str">
        <f t="shared" si="10"/>
        <v/>
      </c>
      <c r="AC184" s="52" t="str">
        <f t="shared" si="10"/>
        <v/>
      </c>
      <c r="AD184" s="52" t="str">
        <f t="shared" si="10"/>
        <v/>
      </c>
      <c r="AE184" s="52" t="str">
        <f t="shared" si="10"/>
        <v>*</v>
      </c>
      <c r="AF184" s="52" t="str">
        <f t="shared" si="10"/>
        <v>*</v>
      </c>
      <c r="AG184" s="52" t="str">
        <f t="shared" si="10"/>
        <v>*</v>
      </c>
      <c r="AH184" s="52" t="str">
        <f t="shared" si="10"/>
        <v>*</v>
      </c>
      <c r="AI184" s="52" t="str">
        <f t="shared" si="10"/>
        <v>*</v>
      </c>
    </row>
    <row r="185" spans="1:35" ht="14.25" hidden="1" customHeight="1">
      <c r="A185" s="103" t="s">
        <v>283</v>
      </c>
      <c r="B185" s="75" t="s">
        <v>296</v>
      </c>
      <c r="C185" s="76" t="s">
        <v>298</v>
      </c>
      <c r="D185" s="70" t="str">
        <f t="shared" si="9"/>
        <v>*</v>
      </c>
      <c r="E185" s="70" t="str">
        <f t="shared" si="10"/>
        <v>*</v>
      </c>
      <c r="F185" s="70" t="str">
        <f t="shared" si="10"/>
        <v>*</v>
      </c>
      <c r="G185" s="70" t="str">
        <f t="shared" si="10"/>
        <v>*</v>
      </c>
      <c r="H185" s="70" t="str">
        <f t="shared" si="10"/>
        <v>*</v>
      </c>
      <c r="I185" s="70" t="str">
        <f t="shared" si="10"/>
        <v>*</v>
      </c>
      <c r="J185" s="70" t="str">
        <f t="shared" si="10"/>
        <v>*</v>
      </c>
      <c r="K185" s="70" t="str">
        <f t="shared" si="10"/>
        <v>*</v>
      </c>
      <c r="L185" s="70" t="str">
        <f t="shared" si="10"/>
        <v>*</v>
      </c>
      <c r="M185" s="70" t="str">
        <f t="shared" si="10"/>
        <v>*</v>
      </c>
      <c r="N185" s="70" t="str">
        <f t="shared" si="10"/>
        <v>*</v>
      </c>
      <c r="O185" s="70" t="str">
        <f t="shared" si="10"/>
        <v>*</v>
      </c>
      <c r="P185" s="70" t="str">
        <f t="shared" si="10"/>
        <v>*</v>
      </c>
      <c r="Q185" s="70" t="str">
        <f t="shared" si="10"/>
        <v>*</v>
      </c>
      <c r="R185" s="70" t="str">
        <f t="shared" si="10"/>
        <v>*</v>
      </c>
      <c r="S185" s="70" t="str">
        <f t="shared" si="10"/>
        <v>*</v>
      </c>
      <c r="T185" s="70" t="str">
        <f t="shared" si="10"/>
        <v>*</v>
      </c>
      <c r="U185" s="70" t="str">
        <f t="shared" si="10"/>
        <v>*</v>
      </c>
      <c r="V185" s="70" t="str">
        <f t="shared" si="10"/>
        <v>*</v>
      </c>
      <c r="W185" s="70" t="str">
        <f t="shared" si="10"/>
        <v>*</v>
      </c>
      <c r="X185" s="70" t="str">
        <f t="shared" si="10"/>
        <v>*</v>
      </c>
      <c r="Y185" s="70" t="str">
        <f t="shared" si="10"/>
        <v>*</v>
      </c>
      <c r="Z185" s="70" t="str">
        <f t="shared" si="10"/>
        <v>*</v>
      </c>
      <c r="AA185" s="70" t="str">
        <f t="shared" si="10"/>
        <v>*</v>
      </c>
      <c r="AB185" s="70" t="str">
        <f t="shared" si="10"/>
        <v>*</v>
      </c>
      <c r="AC185" s="70" t="str">
        <f t="shared" si="10"/>
        <v>*</v>
      </c>
      <c r="AD185" s="70" t="str">
        <f t="shared" si="10"/>
        <v>*</v>
      </c>
      <c r="AE185" s="70" t="str">
        <f t="shared" si="10"/>
        <v>*</v>
      </c>
      <c r="AF185" s="70" t="str">
        <f t="shared" si="10"/>
        <v>*</v>
      </c>
      <c r="AG185" s="70" t="str">
        <f t="shared" si="10"/>
        <v>*</v>
      </c>
      <c r="AH185" s="70" t="str">
        <f t="shared" si="10"/>
        <v>*</v>
      </c>
      <c r="AI185" s="70" t="str">
        <f t="shared" si="10"/>
        <v>*</v>
      </c>
    </row>
    <row r="186" spans="1:35" ht="14.25" hidden="1" customHeight="1">
      <c r="A186" s="150" t="s">
        <v>212</v>
      </c>
      <c r="B186" s="77" t="s">
        <v>300</v>
      </c>
      <c r="C186" s="78" t="s">
        <v>302</v>
      </c>
      <c r="D186" s="52" t="str">
        <f t="shared" si="9"/>
        <v>*</v>
      </c>
      <c r="E186" s="52" t="str">
        <f t="shared" si="10"/>
        <v>*</v>
      </c>
      <c r="F186" s="52" t="str">
        <f t="shared" si="10"/>
        <v>*</v>
      </c>
      <c r="G186" s="52" t="str">
        <f t="shared" si="10"/>
        <v>*</v>
      </c>
      <c r="H186" s="52" t="str">
        <f t="shared" si="10"/>
        <v>*</v>
      </c>
      <c r="I186" s="52" t="str">
        <f t="shared" si="10"/>
        <v>*</v>
      </c>
      <c r="J186" s="52" t="str">
        <f t="shared" si="10"/>
        <v>*</v>
      </c>
      <c r="K186" s="52" t="str">
        <f t="shared" si="10"/>
        <v>*</v>
      </c>
      <c r="L186" s="52" t="str">
        <f t="shared" si="10"/>
        <v>*</v>
      </c>
      <c r="M186" s="52" t="str">
        <f t="shared" si="10"/>
        <v>*</v>
      </c>
      <c r="N186" s="52" t="str">
        <f t="shared" si="10"/>
        <v>*</v>
      </c>
      <c r="O186" s="52" t="str">
        <f t="shared" si="10"/>
        <v>*</v>
      </c>
      <c r="P186" s="52" t="str">
        <f t="shared" si="10"/>
        <v>*</v>
      </c>
      <c r="Q186" s="52" t="str">
        <f t="shared" si="10"/>
        <v>*</v>
      </c>
      <c r="R186" s="52" t="str">
        <f t="shared" si="10"/>
        <v>*</v>
      </c>
      <c r="S186" s="52" t="str">
        <f t="shared" si="10"/>
        <v>*</v>
      </c>
      <c r="T186" s="52" t="str">
        <f t="shared" si="10"/>
        <v>*</v>
      </c>
      <c r="U186" s="52" t="str">
        <f t="shared" si="10"/>
        <v>*</v>
      </c>
      <c r="V186" s="52" t="str">
        <f t="shared" si="10"/>
        <v>*</v>
      </c>
      <c r="W186" s="52" t="str">
        <f t="shared" si="10"/>
        <v>*</v>
      </c>
      <c r="X186" s="52" t="str">
        <f t="shared" si="10"/>
        <v>*</v>
      </c>
      <c r="Y186" s="52" t="str">
        <f t="shared" si="10"/>
        <v>*</v>
      </c>
      <c r="Z186" s="52" t="str">
        <f t="shared" si="10"/>
        <v>*</v>
      </c>
      <c r="AA186" s="52" t="str">
        <f t="shared" si="10"/>
        <v>*</v>
      </c>
      <c r="AB186" s="52" t="str">
        <f t="shared" si="10"/>
        <v>*</v>
      </c>
      <c r="AC186" s="52" t="str">
        <f t="shared" si="10"/>
        <v>*</v>
      </c>
      <c r="AD186" s="52" t="str">
        <f t="shared" si="10"/>
        <v>*</v>
      </c>
      <c r="AE186" s="52" t="str">
        <f t="shared" si="10"/>
        <v>*</v>
      </c>
      <c r="AF186" s="52" t="str">
        <f t="shared" si="10"/>
        <v/>
      </c>
      <c r="AG186" s="52" t="str">
        <f t="shared" si="10"/>
        <v>*</v>
      </c>
      <c r="AH186" s="52" t="str">
        <f t="shared" si="10"/>
        <v>*</v>
      </c>
      <c r="AI186" s="52" t="str">
        <f t="shared" si="10"/>
        <v>*</v>
      </c>
    </row>
    <row r="187" spans="1:35" ht="14.25" hidden="1" customHeight="1">
      <c r="A187" s="151"/>
      <c r="B187" s="79" t="s">
        <v>304</v>
      </c>
      <c r="C187" s="80" t="s">
        <v>305</v>
      </c>
      <c r="D187" s="52" t="str">
        <f t="shared" si="9"/>
        <v>*</v>
      </c>
      <c r="E187" s="52" t="str">
        <f t="shared" si="10"/>
        <v>*</v>
      </c>
      <c r="F187" s="52" t="str">
        <f t="shared" si="10"/>
        <v>*</v>
      </c>
      <c r="G187" s="52" t="str">
        <f t="shared" si="10"/>
        <v>*</v>
      </c>
      <c r="H187" s="52" t="str">
        <f t="shared" si="10"/>
        <v>*</v>
      </c>
      <c r="I187" s="52" t="str">
        <f t="shared" si="10"/>
        <v>*</v>
      </c>
      <c r="J187" s="52" t="str">
        <f t="shared" si="10"/>
        <v>*</v>
      </c>
      <c r="K187" s="52" t="str">
        <f t="shared" si="10"/>
        <v>*</v>
      </c>
      <c r="L187" s="52" t="str">
        <f t="shared" si="10"/>
        <v/>
      </c>
      <c r="M187" s="52" t="str">
        <f t="shared" si="10"/>
        <v/>
      </c>
      <c r="N187" s="52" t="str">
        <f t="shared" si="10"/>
        <v/>
      </c>
      <c r="O187" s="52" t="str">
        <f t="shared" si="10"/>
        <v/>
      </c>
      <c r="P187" s="52" t="str">
        <f t="shared" si="10"/>
        <v/>
      </c>
      <c r="Q187" s="52" t="str">
        <f t="shared" si="10"/>
        <v/>
      </c>
      <c r="R187" s="52" t="str">
        <f t="shared" si="10"/>
        <v/>
      </c>
      <c r="S187" s="52" t="str">
        <f t="shared" si="10"/>
        <v/>
      </c>
      <c r="T187" s="52" t="str">
        <f t="shared" si="10"/>
        <v/>
      </c>
      <c r="U187" s="52" t="str">
        <f t="shared" si="10"/>
        <v/>
      </c>
      <c r="V187" s="52" t="str">
        <f t="shared" si="10"/>
        <v/>
      </c>
      <c r="W187" s="52" t="str">
        <f t="shared" si="10"/>
        <v/>
      </c>
      <c r="X187" s="52" t="str">
        <f t="shared" si="10"/>
        <v/>
      </c>
      <c r="Y187" s="52" t="str">
        <f t="shared" ref="E187:AI195" si="11">IF(Y117=Y44,"","*")</f>
        <v/>
      </c>
      <c r="Z187" s="52" t="str">
        <f t="shared" si="11"/>
        <v/>
      </c>
      <c r="AA187" s="52" t="str">
        <f t="shared" si="11"/>
        <v/>
      </c>
      <c r="AB187" s="52" t="str">
        <f t="shared" si="11"/>
        <v>*</v>
      </c>
      <c r="AC187" s="52" t="str">
        <f t="shared" si="11"/>
        <v>*</v>
      </c>
      <c r="AD187" s="52" t="str">
        <f t="shared" si="11"/>
        <v>*</v>
      </c>
      <c r="AE187" s="52" t="str">
        <f t="shared" si="11"/>
        <v>*</v>
      </c>
      <c r="AF187" s="52" t="str">
        <f t="shared" si="11"/>
        <v>*</v>
      </c>
      <c r="AG187" s="52" t="str">
        <f t="shared" si="11"/>
        <v>*</v>
      </c>
      <c r="AH187" s="52" t="str">
        <f t="shared" si="11"/>
        <v>*</v>
      </c>
      <c r="AI187" s="52" t="str">
        <f t="shared" si="11"/>
        <v>*</v>
      </c>
    </row>
    <row r="188" spans="1:35" ht="14.25" hidden="1" customHeight="1">
      <c r="A188" s="103" t="s">
        <v>284</v>
      </c>
      <c r="B188" s="75" t="s">
        <v>296</v>
      </c>
      <c r="C188" s="76" t="s">
        <v>298</v>
      </c>
      <c r="D188" s="70" t="str">
        <f t="shared" si="9"/>
        <v/>
      </c>
      <c r="E188" s="70" t="str">
        <f t="shared" si="11"/>
        <v>*</v>
      </c>
      <c r="F188" s="70" t="str">
        <f t="shared" si="11"/>
        <v>*</v>
      </c>
      <c r="G188" s="70" t="str">
        <f t="shared" si="11"/>
        <v>*</v>
      </c>
      <c r="H188" s="70" t="str">
        <f t="shared" si="11"/>
        <v>*</v>
      </c>
      <c r="I188" s="70" t="str">
        <f t="shared" si="11"/>
        <v>*</v>
      </c>
      <c r="J188" s="70" t="str">
        <f t="shared" si="11"/>
        <v>*</v>
      </c>
      <c r="K188" s="70" t="str">
        <f t="shared" si="11"/>
        <v>*</v>
      </c>
      <c r="L188" s="70" t="str">
        <f t="shared" si="11"/>
        <v/>
      </c>
      <c r="M188" s="70" t="str">
        <f t="shared" si="11"/>
        <v/>
      </c>
      <c r="N188" s="70" t="str">
        <f t="shared" si="11"/>
        <v/>
      </c>
      <c r="O188" s="70" t="str">
        <f t="shared" si="11"/>
        <v>*</v>
      </c>
      <c r="P188" s="70" t="str">
        <f t="shared" si="11"/>
        <v>*</v>
      </c>
      <c r="Q188" s="70" t="str">
        <f t="shared" si="11"/>
        <v>*</v>
      </c>
      <c r="R188" s="70" t="str">
        <f t="shared" si="11"/>
        <v>*</v>
      </c>
      <c r="S188" s="70" t="str">
        <f t="shared" si="11"/>
        <v>*</v>
      </c>
      <c r="T188" s="70" t="str">
        <f t="shared" si="11"/>
        <v/>
      </c>
      <c r="U188" s="70" t="str">
        <f t="shared" si="11"/>
        <v/>
      </c>
      <c r="V188" s="70" t="str">
        <f t="shared" si="11"/>
        <v/>
      </c>
      <c r="W188" s="70" t="str">
        <f t="shared" si="11"/>
        <v/>
      </c>
      <c r="X188" s="70" t="str">
        <f t="shared" si="11"/>
        <v/>
      </c>
      <c r="Y188" s="70" t="str">
        <f t="shared" si="11"/>
        <v/>
      </c>
      <c r="Z188" s="70" t="str">
        <f t="shared" si="11"/>
        <v/>
      </c>
      <c r="AA188" s="70" t="str">
        <f t="shared" si="11"/>
        <v/>
      </c>
      <c r="AB188" s="70" t="str">
        <f t="shared" si="11"/>
        <v/>
      </c>
      <c r="AC188" s="70" t="str">
        <f t="shared" si="11"/>
        <v>*</v>
      </c>
      <c r="AD188" s="70" t="str">
        <f t="shared" si="11"/>
        <v>*</v>
      </c>
      <c r="AE188" s="70" t="str">
        <f t="shared" si="11"/>
        <v>*</v>
      </c>
      <c r="AF188" s="70" t="str">
        <f t="shared" si="11"/>
        <v>*</v>
      </c>
      <c r="AG188" s="70" t="str">
        <f t="shared" si="11"/>
        <v>*</v>
      </c>
      <c r="AH188" s="70" t="str">
        <f t="shared" si="11"/>
        <v>*</v>
      </c>
      <c r="AI188" s="70" t="str">
        <f t="shared" si="11"/>
        <v>*</v>
      </c>
    </row>
    <row r="189" spans="1:35" ht="14.25" hidden="1" customHeight="1">
      <c r="A189" s="150" t="s">
        <v>213</v>
      </c>
      <c r="B189" s="77" t="s">
        <v>300</v>
      </c>
      <c r="C189" s="78" t="s">
        <v>302</v>
      </c>
      <c r="D189" s="52" t="str">
        <f t="shared" si="9"/>
        <v>*</v>
      </c>
      <c r="E189" s="52" t="str">
        <f t="shared" si="11"/>
        <v>*</v>
      </c>
      <c r="F189" s="52" t="str">
        <f t="shared" si="11"/>
        <v>*</v>
      </c>
      <c r="G189" s="52" t="str">
        <f t="shared" si="11"/>
        <v>*</v>
      </c>
      <c r="H189" s="52" t="str">
        <f t="shared" si="11"/>
        <v>*</v>
      </c>
      <c r="I189" s="52" t="str">
        <f t="shared" si="11"/>
        <v>*</v>
      </c>
      <c r="J189" s="52" t="str">
        <f t="shared" si="11"/>
        <v>*</v>
      </c>
      <c r="K189" s="52" t="str">
        <f t="shared" si="11"/>
        <v>*</v>
      </c>
      <c r="L189" s="52" t="str">
        <f t="shared" si="11"/>
        <v/>
      </c>
      <c r="M189" s="52" t="str">
        <f t="shared" si="11"/>
        <v/>
      </c>
      <c r="N189" s="52" t="str">
        <f t="shared" si="11"/>
        <v/>
      </c>
      <c r="O189" s="52" t="str">
        <f t="shared" si="11"/>
        <v>*</v>
      </c>
      <c r="P189" s="52" t="str">
        <f t="shared" si="11"/>
        <v>*</v>
      </c>
      <c r="Q189" s="52" t="str">
        <f t="shared" si="11"/>
        <v>*</v>
      </c>
      <c r="R189" s="52" t="str">
        <f t="shared" si="11"/>
        <v>*</v>
      </c>
      <c r="S189" s="52" t="str">
        <f t="shared" si="11"/>
        <v>*</v>
      </c>
      <c r="T189" s="52" t="str">
        <f t="shared" si="11"/>
        <v/>
      </c>
      <c r="U189" s="52" t="str">
        <f t="shared" si="11"/>
        <v/>
      </c>
      <c r="V189" s="52" t="str">
        <f t="shared" si="11"/>
        <v/>
      </c>
      <c r="W189" s="52" t="str">
        <f t="shared" si="11"/>
        <v/>
      </c>
      <c r="X189" s="52" t="str">
        <f t="shared" si="11"/>
        <v/>
      </c>
      <c r="Y189" s="52" t="str">
        <f t="shared" si="11"/>
        <v/>
      </c>
      <c r="Z189" s="52" t="str">
        <f t="shared" si="11"/>
        <v/>
      </c>
      <c r="AA189" s="52" t="str">
        <f t="shared" si="11"/>
        <v/>
      </c>
      <c r="AB189" s="52" t="str">
        <f t="shared" si="11"/>
        <v/>
      </c>
      <c r="AC189" s="52" t="str">
        <f t="shared" si="11"/>
        <v>*</v>
      </c>
      <c r="AD189" s="52" t="str">
        <f t="shared" si="11"/>
        <v>*</v>
      </c>
      <c r="AE189" s="52" t="str">
        <f t="shared" si="11"/>
        <v>*</v>
      </c>
      <c r="AF189" s="52" t="str">
        <f t="shared" si="11"/>
        <v>*</v>
      </c>
      <c r="AG189" s="52" t="str">
        <f t="shared" si="11"/>
        <v>*</v>
      </c>
      <c r="AH189" s="52" t="str">
        <f t="shared" si="11"/>
        <v>*</v>
      </c>
      <c r="AI189" s="52" t="str">
        <f t="shared" si="11"/>
        <v>*</v>
      </c>
    </row>
    <row r="190" spans="1:35" ht="14.25" hidden="1" customHeight="1">
      <c r="A190" s="151"/>
      <c r="B190" s="79" t="s">
        <v>304</v>
      </c>
      <c r="C190" s="80" t="s">
        <v>305</v>
      </c>
      <c r="D190" s="52" t="str">
        <f t="shared" si="9"/>
        <v>*</v>
      </c>
      <c r="E190" s="52" t="str">
        <f t="shared" si="11"/>
        <v>*</v>
      </c>
      <c r="F190" s="52" t="str">
        <f t="shared" si="11"/>
        <v>*</v>
      </c>
      <c r="G190" s="52" t="str">
        <f t="shared" si="11"/>
        <v>*</v>
      </c>
      <c r="H190" s="52" t="str">
        <f t="shared" si="11"/>
        <v>*</v>
      </c>
      <c r="I190" s="52" t="str">
        <f t="shared" si="11"/>
        <v>*</v>
      </c>
      <c r="J190" s="52" t="str">
        <f t="shared" si="11"/>
        <v>*</v>
      </c>
      <c r="K190" s="52" t="str">
        <f t="shared" si="11"/>
        <v>*</v>
      </c>
      <c r="L190" s="52" t="str">
        <f t="shared" si="11"/>
        <v/>
      </c>
      <c r="M190" s="52" t="str">
        <f t="shared" si="11"/>
        <v/>
      </c>
      <c r="N190" s="52" t="str">
        <f t="shared" si="11"/>
        <v/>
      </c>
      <c r="O190" s="52" t="str">
        <f t="shared" si="11"/>
        <v/>
      </c>
      <c r="P190" s="52" t="str">
        <f t="shared" si="11"/>
        <v/>
      </c>
      <c r="Q190" s="52" t="str">
        <f t="shared" si="11"/>
        <v/>
      </c>
      <c r="R190" s="52" t="str">
        <f t="shared" si="11"/>
        <v/>
      </c>
      <c r="S190" s="52" t="str">
        <f t="shared" si="11"/>
        <v/>
      </c>
      <c r="T190" s="52" t="str">
        <f t="shared" si="11"/>
        <v/>
      </c>
      <c r="U190" s="52" t="str">
        <f t="shared" si="11"/>
        <v/>
      </c>
      <c r="V190" s="52" t="str">
        <f t="shared" si="11"/>
        <v/>
      </c>
      <c r="W190" s="52" t="str">
        <f t="shared" si="11"/>
        <v/>
      </c>
      <c r="X190" s="52" t="str">
        <f t="shared" si="11"/>
        <v/>
      </c>
      <c r="Y190" s="52" t="str">
        <f t="shared" si="11"/>
        <v/>
      </c>
      <c r="Z190" s="52" t="str">
        <f t="shared" si="11"/>
        <v/>
      </c>
      <c r="AA190" s="52" t="str">
        <f t="shared" si="11"/>
        <v/>
      </c>
      <c r="AB190" s="52" t="str">
        <f t="shared" si="11"/>
        <v/>
      </c>
      <c r="AC190" s="52" t="str">
        <f t="shared" si="11"/>
        <v/>
      </c>
      <c r="AD190" s="52" t="str">
        <f t="shared" si="11"/>
        <v/>
      </c>
      <c r="AE190" s="52" t="str">
        <f t="shared" si="11"/>
        <v>*</v>
      </c>
      <c r="AF190" s="52" t="str">
        <f t="shared" si="11"/>
        <v>*</v>
      </c>
      <c r="AG190" s="52" t="str">
        <f t="shared" si="11"/>
        <v>*</v>
      </c>
      <c r="AH190" s="52" t="str">
        <f t="shared" si="11"/>
        <v>*</v>
      </c>
      <c r="AI190" s="52" t="str">
        <f t="shared" si="11"/>
        <v>*</v>
      </c>
    </row>
    <row r="191" spans="1:35" ht="14.25" hidden="1" customHeight="1">
      <c r="A191" s="103" t="s">
        <v>285</v>
      </c>
      <c r="B191" s="75" t="s">
        <v>296</v>
      </c>
      <c r="C191" s="76" t="s">
        <v>298</v>
      </c>
      <c r="D191" s="70" t="str">
        <f t="shared" si="9"/>
        <v>*</v>
      </c>
      <c r="E191" s="70" t="str">
        <f t="shared" si="11"/>
        <v>*</v>
      </c>
      <c r="F191" s="70" t="str">
        <f t="shared" si="11"/>
        <v>*</v>
      </c>
      <c r="G191" s="70" t="str">
        <f t="shared" si="11"/>
        <v>*</v>
      </c>
      <c r="H191" s="70" t="str">
        <f t="shared" si="11"/>
        <v>*</v>
      </c>
      <c r="I191" s="70" t="str">
        <f t="shared" si="11"/>
        <v>*</v>
      </c>
      <c r="J191" s="70" t="str">
        <f t="shared" si="11"/>
        <v>*</v>
      </c>
      <c r="K191" s="70" t="str">
        <f t="shared" si="11"/>
        <v>*</v>
      </c>
      <c r="L191" s="70" t="str">
        <f t="shared" si="11"/>
        <v>*</v>
      </c>
      <c r="M191" s="70" t="str">
        <f t="shared" si="11"/>
        <v>*</v>
      </c>
      <c r="N191" s="70" t="str">
        <f t="shared" si="11"/>
        <v>*</v>
      </c>
      <c r="O191" s="70" t="str">
        <f t="shared" si="11"/>
        <v>*</v>
      </c>
      <c r="P191" s="70" t="str">
        <f t="shared" si="11"/>
        <v>*</v>
      </c>
      <c r="Q191" s="70" t="str">
        <f t="shared" si="11"/>
        <v>*</v>
      </c>
      <c r="R191" s="70" t="str">
        <f t="shared" si="11"/>
        <v>*</v>
      </c>
      <c r="S191" s="70" t="str">
        <f t="shared" si="11"/>
        <v>*</v>
      </c>
      <c r="T191" s="70" t="str">
        <f t="shared" si="11"/>
        <v>*</v>
      </c>
      <c r="U191" s="70" t="str">
        <f t="shared" si="11"/>
        <v>*</v>
      </c>
      <c r="V191" s="70" t="str">
        <f t="shared" si="11"/>
        <v>*</v>
      </c>
      <c r="W191" s="70" t="str">
        <f t="shared" si="11"/>
        <v>*</v>
      </c>
      <c r="X191" s="70" t="str">
        <f t="shared" si="11"/>
        <v>*</v>
      </c>
      <c r="Y191" s="70" t="str">
        <f t="shared" si="11"/>
        <v>*</v>
      </c>
      <c r="Z191" s="70" t="str">
        <f t="shared" si="11"/>
        <v>*</v>
      </c>
      <c r="AA191" s="70" t="str">
        <f t="shared" si="11"/>
        <v>*</v>
      </c>
      <c r="AB191" s="70" t="str">
        <f t="shared" si="11"/>
        <v>*</v>
      </c>
      <c r="AC191" s="70" t="str">
        <f t="shared" si="11"/>
        <v>*</v>
      </c>
      <c r="AD191" s="70" t="str">
        <f t="shared" si="11"/>
        <v>*</v>
      </c>
      <c r="AE191" s="70" t="str">
        <f t="shared" si="11"/>
        <v>*</v>
      </c>
      <c r="AF191" s="70" t="str">
        <f t="shared" si="11"/>
        <v>*</v>
      </c>
      <c r="AG191" s="70" t="str">
        <f t="shared" si="11"/>
        <v>*</v>
      </c>
      <c r="AH191" s="70" t="str">
        <f t="shared" si="11"/>
        <v>*</v>
      </c>
      <c r="AI191" s="70" t="str">
        <f t="shared" si="11"/>
        <v>*</v>
      </c>
    </row>
    <row r="192" spans="1:35" ht="14.25" hidden="1" customHeight="1">
      <c r="A192" s="150" t="s">
        <v>214</v>
      </c>
      <c r="B192" s="77" t="s">
        <v>300</v>
      </c>
      <c r="C192" s="78" t="s">
        <v>302</v>
      </c>
      <c r="D192" s="52" t="str">
        <f t="shared" si="9"/>
        <v>*</v>
      </c>
      <c r="E192" s="52" t="str">
        <f t="shared" si="11"/>
        <v>*</v>
      </c>
      <c r="F192" s="52" t="str">
        <f t="shared" si="11"/>
        <v>*</v>
      </c>
      <c r="G192" s="52" t="str">
        <f t="shared" si="11"/>
        <v>*</v>
      </c>
      <c r="H192" s="52" t="str">
        <f t="shared" si="11"/>
        <v>*</v>
      </c>
      <c r="I192" s="52" t="str">
        <f t="shared" si="11"/>
        <v>*</v>
      </c>
      <c r="J192" s="52" t="str">
        <f t="shared" si="11"/>
        <v>*</v>
      </c>
      <c r="K192" s="52" t="str">
        <f t="shared" si="11"/>
        <v>*</v>
      </c>
      <c r="L192" s="52" t="str">
        <f t="shared" si="11"/>
        <v>*</v>
      </c>
      <c r="M192" s="52" t="str">
        <f t="shared" si="11"/>
        <v>*</v>
      </c>
      <c r="N192" s="52" t="str">
        <f t="shared" si="11"/>
        <v>*</v>
      </c>
      <c r="O192" s="52" t="str">
        <f t="shared" si="11"/>
        <v>*</v>
      </c>
      <c r="P192" s="52" t="str">
        <f t="shared" si="11"/>
        <v>*</v>
      </c>
      <c r="Q192" s="52" t="str">
        <f t="shared" si="11"/>
        <v>*</v>
      </c>
      <c r="R192" s="52" t="str">
        <f t="shared" si="11"/>
        <v>*</v>
      </c>
      <c r="S192" s="52" t="str">
        <f t="shared" si="11"/>
        <v>*</v>
      </c>
      <c r="T192" s="52" t="str">
        <f t="shared" si="11"/>
        <v>*</v>
      </c>
      <c r="U192" s="52" t="str">
        <f t="shared" si="11"/>
        <v>*</v>
      </c>
      <c r="V192" s="52" t="str">
        <f t="shared" si="11"/>
        <v>*</v>
      </c>
      <c r="W192" s="52" t="str">
        <f t="shared" si="11"/>
        <v>*</v>
      </c>
      <c r="X192" s="52" t="str">
        <f t="shared" si="11"/>
        <v>*</v>
      </c>
      <c r="Y192" s="52" t="str">
        <f t="shared" si="11"/>
        <v>*</v>
      </c>
      <c r="Z192" s="52" t="str">
        <f t="shared" si="11"/>
        <v>*</v>
      </c>
      <c r="AA192" s="52" t="str">
        <f t="shared" si="11"/>
        <v>*</v>
      </c>
      <c r="AB192" s="52" t="str">
        <f t="shared" si="11"/>
        <v>*</v>
      </c>
      <c r="AC192" s="52" t="str">
        <f t="shared" si="11"/>
        <v>*</v>
      </c>
      <c r="AD192" s="52" t="str">
        <f t="shared" si="11"/>
        <v>*</v>
      </c>
      <c r="AE192" s="52" t="str">
        <f t="shared" si="11"/>
        <v>*</v>
      </c>
      <c r="AF192" s="52" t="str">
        <f t="shared" si="11"/>
        <v>*</v>
      </c>
      <c r="AG192" s="52" t="str">
        <f t="shared" si="11"/>
        <v>*</v>
      </c>
      <c r="AH192" s="52" t="str">
        <f t="shared" si="11"/>
        <v>*</v>
      </c>
      <c r="AI192" s="52" t="str">
        <f t="shared" si="11"/>
        <v>*</v>
      </c>
    </row>
    <row r="193" spans="1:35" ht="14.25" hidden="1" customHeight="1">
      <c r="A193" s="151"/>
      <c r="B193" s="79" t="s">
        <v>304</v>
      </c>
      <c r="C193" s="80" t="s">
        <v>305</v>
      </c>
      <c r="D193" s="52" t="str">
        <f t="shared" si="9"/>
        <v>*</v>
      </c>
      <c r="E193" s="52" t="str">
        <f t="shared" si="11"/>
        <v>*</v>
      </c>
      <c r="F193" s="52" t="str">
        <f t="shared" si="11"/>
        <v>*</v>
      </c>
      <c r="G193" s="52" t="str">
        <f t="shared" si="11"/>
        <v>*</v>
      </c>
      <c r="H193" s="52" t="str">
        <f t="shared" si="11"/>
        <v/>
      </c>
      <c r="I193" s="52" t="str">
        <f t="shared" si="11"/>
        <v>*</v>
      </c>
      <c r="J193" s="52" t="str">
        <f t="shared" si="11"/>
        <v>*</v>
      </c>
      <c r="K193" s="52" t="str">
        <f t="shared" si="11"/>
        <v>*</v>
      </c>
      <c r="L193" s="52" t="str">
        <f t="shared" si="11"/>
        <v/>
      </c>
      <c r="M193" s="52" t="str">
        <f t="shared" si="11"/>
        <v/>
      </c>
      <c r="N193" s="52" t="str">
        <f t="shared" si="11"/>
        <v/>
      </c>
      <c r="O193" s="52" t="str">
        <f t="shared" si="11"/>
        <v/>
      </c>
      <c r="P193" s="52" t="str">
        <f t="shared" si="11"/>
        <v/>
      </c>
      <c r="Q193" s="52" t="str">
        <f t="shared" si="11"/>
        <v/>
      </c>
      <c r="R193" s="52" t="str">
        <f t="shared" si="11"/>
        <v/>
      </c>
      <c r="S193" s="52" t="str">
        <f t="shared" si="11"/>
        <v/>
      </c>
      <c r="T193" s="52" t="str">
        <f t="shared" si="11"/>
        <v/>
      </c>
      <c r="U193" s="52" t="str">
        <f t="shared" si="11"/>
        <v/>
      </c>
      <c r="V193" s="52" t="str">
        <f t="shared" si="11"/>
        <v/>
      </c>
      <c r="W193" s="52" t="str">
        <f t="shared" si="11"/>
        <v/>
      </c>
      <c r="X193" s="52" t="str">
        <f t="shared" si="11"/>
        <v/>
      </c>
      <c r="Y193" s="52" t="str">
        <f t="shared" si="11"/>
        <v/>
      </c>
      <c r="Z193" s="52" t="str">
        <f t="shared" si="11"/>
        <v/>
      </c>
      <c r="AA193" s="52" t="str">
        <f t="shared" si="11"/>
        <v/>
      </c>
      <c r="AB193" s="52" t="str">
        <f t="shared" si="11"/>
        <v>*</v>
      </c>
      <c r="AC193" s="52" t="str">
        <f t="shared" si="11"/>
        <v/>
      </c>
      <c r="AD193" s="52" t="str">
        <f t="shared" si="11"/>
        <v>*</v>
      </c>
      <c r="AE193" s="52" t="str">
        <f t="shared" si="11"/>
        <v/>
      </c>
      <c r="AF193" s="52" t="str">
        <f t="shared" si="11"/>
        <v>*</v>
      </c>
      <c r="AG193" s="52" t="str">
        <f t="shared" si="11"/>
        <v>*</v>
      </c>
      <c r="AH193" s="52" t="str">
        <f t="shared" si="11"/>
        <v>*</v>
      </c>
      <c r="AI193" s="52" t="str">
        <f t="shared" si="11"/>
        <v>*</v>
      </c>
    </row>
    <row r="194" spans="1:35" ht="14.25" hidden="1" customHeight="1">
      <c r="A194" s="103" t="s">
        <v>286</v>
      </c>
      <c r="B194" s="75" t="s">
        <v>296</v>
      </c>
      <c r="C194" s="76" t="s">
        <v>298</v>
      </c>
      <c r="D194" s="70" t="str">
        <f t="shared" si="9"/>
        <v>*</v>
      </c>
      <c r="E194" s="70" t="str">
        <f t="shared" si="11"/>
        <v>*</v>
      </c>
      <c r="F194" s="70" t="str">
        <f t="shared" si="11"/>
        <v>*</v>
      </c>
      <c r="G194" s="70" t="str">
        <f t="shared" si="11"/>
        <v>*</v>
      </c>
      <c r="H194" s="70" t="str">
        <f t="shared" si="11"/>
        <v>*</v>
      </c>
      <c r="I194" s="70" t="str">
        <f t="shared" si="11"/>
        <v>*</v>
      </c>
      <c r="J194" s="70" t="str">
        <f t="shared" si="11"/>
        <v>*</v>
      </c>
      <c r="K194" s="70" t="str">
        <f t="shared" si="11"/>
        <v>*</v>
      </c>
      <c r="L194" s="70" t="str">
        <f t="shared" si="11"/>
        <v>*</v>
      </c>
      <c r="M194" s="70" t="str">
        <f t="shared" si="11"/>
        <v>*</v>
      </c>
      <c r="N194" s="70" t="str">
        <f t="shared" si="11"/>
        <v>*</v>
      </c>
      <c r="O194" s="70" t="str">
        <f t="shared" si="11"/>
        <v>*</v>
      </c>
      <c r="P194" s="70" t="str">
        <f t="shared" si="11"/>
        <v/>
      </c>
      <c r="Q194" s="70" t="str">
        <f t="shared" si="11"/>
        <v>*</v>
      </c>
      <c r="R194" s="70" t="str">
        <f t="shared" si="11"/>
        <v>*</v>
      </c>
      <c r="S194" s="70" t="str">
        <f t="shared" si="11"/>
        <v>*</v>
      </c>
      <c r="T194" s="70" t="str">
        <f t="shared" si="11"/>
        <v>*</v>
      </c>
      <c r="U194" s="70" t="str">
        <f t="shared" si="11"/>
        <v>*</v>
      </c>
      <c r="V194" s="70" t="str">
        <f t="shared" si="11"/>
        <v>*</v>
      </c>
      <c r="W194" s="70" t="str">
        <f t="shared" si="11"/>
        <v>*</v>
      </c>
      <c r="X194" s="70" t="str">
        <f t="shared" si="11"/>
        <v>*</v>
      </c>
      <c r="Y194" s="70" t="str">
        <f t="shared" si="11"/>
        <v>*</v>
      </c>
      <c r="Z194" s="70" t="str">
        <f t="shared" si="11"/>
        <v>*</v>
      </c>
      <c r="AA194" s="70" t="str">
        <f t="shared" si="11"/>
        <v>*</v>
      </c>
      <c r="AB194" s="70" t="str">
        <f t="shared" si="11"/>
        <v>*</v>
      </c>
      <c r="AC194" s="70" t="str">
        <f t="shared" si="11"/>
        <v>*</v>
      </c>
      <c r="AD194" s="70" t="str">
        <f t="shared" si="11"/>
        <v>*</v>
      </c>
      <c r="AE194" s="70" t="str">
        <f t="shared" si="11"/>
        <v>*</v>
      </c>
      <c r="AF194" s="70" t="str">
        <f t="shared" si="11"/>
        <v>*</v>
      </c>
      <c r="AG194" s="70" t="str">
        <f t="shared" si="11"/>
        <v>*</v>
      </c>
      <c r="AH194" s="70" t="str">
        <f t="shared" si="11"/>
        <v>*</v>
      </c>
      <c r="AI194" s="70" t="str">
        <f t="shared" si="11"/>
        <v>*</v>
      </c>
    </row>
    <row r="195" spans="1:35" ht="14.25" hidden="1" customHeight="1">
      <c r="A195" s="150" t="s">
        <v>215</v>
      </c>
      <c r="B195" s="77" t="s">
        <v>300</v>
      </c>
      <c r="C195" s="78" t="s">
        <v>302</v>
      </c>
      <c r="D195" s="52" t="str">
        <f t="shared" si="9"/>
        <v>*</v>
      </c>
      <c r="E195" s="52" t="str">
        <f t="shared" si="11"/>
        <v>*</v>
      </c>
      <c r="F195" s="52" t="str">
        <f t="shared" si="11"/>
        <v>*</v>
      </c>
      <c r="G195" s="52" t="str">
        <f t="shared" si="11"/>
        <v>*</v>
      </c>
      <c r="H195" s="52" t="str">
        <f t="shared" si="11"/>
        <v>*</v>
      </c>
      <c r="I195" s="52" t="str">
        <f t="shared" si="11"/>
        <v>*</v>
      </c>
      <c r="J195" s="52" t="str">
        <f t="shared" si="11"/>
        <v>*</v>
      </c>
      <c r="K195" s="52" t="str">
        <f t="shared" si="11"/>
        <v>*</v>
      </c>
      <c r="L195" s="52" t="str">
        <f t="shared" si="11"/>
        <v>*</v>
      </c>
      <c r="M195" s="52" t="str">
        <f t="shared" si="11"/>
        <v>*</v>
      </c>
      <c r="N195" s="52" t="str">
        <f t="shared" si="11"/>
        <v>*</v>
      </c>
      <c r="O195" s="52" t="str">
        <f t="shared" si="11"/>
        <v/>
      </c>
      <c r="P195" s="52" t="str">
        <f t="shared" si="11"/>
        <v>*</v>
      </c>
      <c r="Q195" s="52" t="str">
        <f t="shared" si="11"/>
        <v>*</v>
      </c>
      <c r="R195" s="52" t="str">
        <f t="shared" si="11"/>
        <v>*</v>
      </c>
      <c r="S195" s="52" t="str">
        <f t="shared" si="11"/>
        <v>*</v>
      </c>
      <c r="T195" s="52" t="str">
        <f t="shared" si="11"/>
        <v>*</v>
      </c>
      <c r="U195" s="52" t="str">
        <f t="shared" si="11"/>
        <v>*</v>
      </c>
      <c r="V195" s="52" t="str">
        <f t="shared" si="11"/>
        <v>*</v>
      </c>
      <c r="W195" s="52" t="str">
        <f t="shared" si="11"/>
        <v>*</v>
      </c>
      <c r="X195" s="52" t="str">
        <f t="shared" si="11"/>
        <v>*</v>
      </c>
      <c r="Y195" s="52" t="str">
        <f t="shared" si="11"/>
        <v>*</v>
      </c>
      <c r="Z195" s="52" t="str">
        <f t="shared" si="11"/>
        <v>*</v>
      </c>
      <c r="AA195" s="52" t="str">
        <f t="shared" si="11"/>
        <v>*</v>
      </c>
      <c r="AB195" s="52" t="str">
        <f t="shared" si="11"/>
        <v>*</v>
      </c>
      <c r="AC195" s="52" t="str">
        <f t="shared" si="11"/>
        <v>*</v>
      </c>
      <c r="AD195" s="52" t="str">
        <f t="shared" si="11"/>
        <v>*</v>
      </c>
      <c r="AE195" s="52" t="str">
        <f t="shared" si="11"/>
        <v>*</v>
      </c>
      <c r="AF195" s="52" t="str">
        <f t="shared" ref="AF195:AI205" si="12">IF(AF125=AF52,"","*")</f>
        <v>*</v>
      </c>
      <c r="AG195" s="52" t="str">
        <f t="shared" si="12"/>
        <v>*</v>
      </c>
      <c r="AH195" s="52" t="str">
        <f t="shared" si="12"/>
        <v>*</v>
      </c>
      <c r="AI195" s="52" t="str">
        <f t="shared" si="12"/>
        <v>*</v>
      </c>
    </row>
    <row r="196" spans="1:35" ht="14.25" hidden="1" customHeight="1">
      <c r="A196" s="151"/>
      <c r="B196" s="79" t="s">
        <v>304</v>
      </c>
      <c r="C196" s="80" t="s">
        <v>305</v>
      </c>
      <c r="D196" s="52" t="str">
        <f t="shared" si="9"/>
        <v>*</v>
      </c>
      <c r="E196" s="52" t="str">
        <f t="shared" ref="E196:AE196" si="13">IF(E126=E53,"","*")</f>
        <v>*</v>
      </c>
      <c r="F196" s="52" t="str">
        <f t="shared" si="13"/>
        <v>*</v>
      </c>
      <c r="G196" s="52" t="str">
        <f t="shared" si="13"/>
        <v>*</v>
      </c>
      <c r="H196" s="52" t="str">
        <f t="shared" si="13"/>
        <v>*</v>
      </c>
      <c r="I196" s="52" t="str">
        <f t="shared" si="13"/>
        <v>*</v>
      </c>
      <c r="J196" s="52" t="str">
        <f t="shared" si="13"/>
        <v>*</v>
      </c>
      <c r="K196" s="52" t="str">
        <f t="shared" si="13"/>
        <v>*</v>
      </c>
      <c r="L196" s="52" t="str">
        <f t="shared" si="13"/>
        <v>*</v>
      </c>
      <c r="M196" s="52" t="str">
        <f t="shared" si="13"/>
        <v>*</v>
      </c>
      <c r="N196" s="52" t="str">
        <f t="shared" si="13"/>
        <v/>
      </c>
      <c r="O196" s="52" t="str">
        <f t="shared" si="13"/>
        <v>*</v>
      </c>
      <c r="P196" s="52" t="str">
        <f t="shared" si="13"/>
        <v>*</v>
      </c>
      <c r="Q196" s="52" t="str">
        <f t="shared" si="13"/>
        <v>*</v>
      </c>
      <c r="R196" s="52" t="str">
        <f t="shared" si="13"/>
        <v>*</v>
      </c>
      <c r="S196" s="52" t="str">
        <f t="shared" si="13"/>
        <v>*</v>
      </c>
      <c r="T196" s="52" t="str">
        <f t="shared" si="13"/>
        <v/>
      </c>
      <c r="U196" s="52" t="str">
        <f t="shared" si="13"/>
        <v/>
      </c>
      <c r="V196" s="52" t="str">
        <f t="shared" si="13"/>
        <v/>
      </c>
      <c r="W196" s="52" t="str">
        <f t="shared" si="13"/>
        <v/>
      </c>
      <c r="X196" s="52" t="str">
        <f t="shared" si="13"/>
        <v/>
      </c>
      <c r="Y196" s="52" t="str">
        <f t="shared" si="13"/>
        <v/>
      </c>
      <c r="Z196" s="52" t="str">
        <f t="shared" si="13"/>
        <v/>
      </c>
      <c r="AA196" s="52" t="str">
        <f t="shared" si="13"/>
        <v/>
      </c>
      <c r="AB196" s="52" t="str">
        <f t="shared" si="13"/>
        <v>*</v>
      </c>
      <c r="AC196" s="52" t="str">
        <f t="shared" si="13"/>
        <v>*</v>
      </c>
      <c r="AD196" s="52" t="str">
        <f t="shared" si="13"/>
        <v>*</v>
      </c>
      <c r="AE196" s="52" t="str">
        <f t="shared" si="13"/>
        <v>*</v>
      </c>
      <c r="AF196" s="52" t="str">
        <f t="shared" si="12"/>
        <v>*</v>
      </c>
      <c r="AG196" s="52" t="str">
        <f t="shared" si="12"/>
        <v>*</v>
      </c>
      <c r="AH196" s="52" t="str">
        <f t="shared" si="12"/>
        <v>*</v>
      </c>
      <c r="AI196" s="52" t="str">
        <f t="shared" si="12"/>
        <v>*</v>
      </c>
    </row>
    <row r="197" spans="1:35" ht="14.25" hidden="1" customHeight="1">
      <c r="A197" s="103" t="s">
        <v>287</v>
      </c>
      <c r="B197" s="75" t="s">
        <v>296</v>
      </c>
      <c r="C197" s="76" t="s">
        <v>298</v>
      </c>
      <c r="D197" s="70" t="str">
        <f t="shared" ref="D197:AE206" si="14">IF(D127=D54,"","*")</f>
        <v>*</v>
      </c>
      <c r="E197" s="70" t="str">
        <f t="shared" si="14"/>
        <v>*</v>
      </c>
      <c r="F197" s="70" t="str">
        <f t="shared" si="14"/>
        <v>*</v>
      </c>
      <c r="G197" s="70" t="str">
        <f t="shared" si="14"/>
        <v>*</v>
      </c>
      <c r="H197" s="70" t="str">
        <f t="shared" si="14"/>
        <v>*</v>
      </c>
      <c r="I197" s="70" t="str">
        <f t="shared" si="14"/>
        <v>*</v>
      </c>
      <c r="J197" s="70" t="str">
        <f t="shared" si="14"/>
        <v>*</v>
      </c>
      <c r="K197" s="70" t="str">
        <f t="shared" si="14"/>
        <v>*</v>
      </c>
      <c r="L197" s="70" t="str">
        <f t="shared" si="14"/>
        <v>*</v>
      </c>
      <c r="M197" s="70" t="str">
        <f t="shared" si="14"/>
        <v>*</v>
      </c>
      <c r="N197" s="70" t="str">
        <f t="shared" si="14"/>
        <v>*</v>
      </c>
      <c r="O197" s="70" t="str">
        <f t="shared" si="14"/>
        <v>*</v>
      </c>
      <c r="P197" s="70" t="str">
        <f t="shared" si="14"/>
        <v/>
      </c>
      <c r="Q197" s="70" t="str">
        <f t="shared" si="14"/>
        <v>*</v>
      </c>
      <c r="R197" s="70" t="str">
        <f t="shared" si="14"/>
        <v>*</v>
      </c>
      <c r="S197" s="70" t="str">
        <f t="shared" si="14"/>
        <v>*</v>
      </c>
      <c r="T197" s="70" t="str">
        <f t="shared" si="14"/>
        <v>*</v>
      </c>
      <c r="U197" s="70" t="str">
        <f t="shared" si="14"/>
        <v>*</v>
      </c>
      <c r="V197" s="70" t="str">
        <f t="shared" si="14"/>
        <v>*</v>
      </c>
      <c r="W197" s="70" t="str">
        <f t="shared" si="14"/>
        <v>*</v>
      </c>
      <c r="X197" s="70" t="str">
        <f t="shared" si="14"/>
        <v>*</v>
      </c>
      <c r="Y197" s="70" t="str">
        <f t="shared" si="14"/>
        <v>*</v>
      </c>
      <c r="Z197" s="70" t="str">
        <f t="shared" si="14"/>
        <v>*</v>
      </c>
      <c r="AA197" s="70" t="str">
        <f t="shared" si="14"/>
        <v>*</v>
      </c>
      <c r="AB197" s="70" t="str">
        <f t="shared" si="14"/>
        <v>*</v>
      </c>
      <c r="AC197" s="70" t="str">
        <f t="shared" si="14"/>
        <v>*</v>
      </c>
      <c r="AD197" s="70" t="str">
        <f t="shared" si="14"/>
        <v>*</v>
      </c>
      <c r="AE197" s="70" t="str">
        <f t="shared" si="14"/>
        <v>*</v>
      </c>
      <c r="AF197" s="70" t="str">
        <f t="shared" si="12"/>
        <v>*</v>
      </c>
      <c r="AG197" s="70" t="str">
        <f t="shared" si="12"/>
        <v>*</v>
      </c>
      <c r="AH197" s="70" t="str">
        <f t="shared" si="12"/>
        <v>*</v>
      </c>
      <c r="AI197" s="70" t="str">
        <f t="shared" si="12"/>
        <v>*</v>
      </c>
    </row>
    <row r="198" spans="1:35" ht="14.25" hidden="1" customHeight="1">
      <c r="A198" s="150" t="s">
        <v>216</v>
      </c>
      <c r="B198" s="77" t="s">
        <v>300</v>
      </c>
      <c r="C198" s="78" t="s">
        <v>302</v>
      </c>
      <c r="D198" s="52" t="str">
        <f t="shared" si="14"/>
        <v>*</v>
      </c>
      <c r="E198" s="52" t="str">
        <f t="shared" si="14"/>
        <v>*</v>
      </c>
      <c r="F198" s="52" t="str">
        <f t="shared" si="14"/>
        <v>*</v>
      </c>
      <c r="G198" s="52" t="str">
        <f t="shared" si="14"/>
        <v>*</v>
      </c>
      <c r="H198" s="52" t="str">
        <f t="shared" si="14"/>
        <v>*</v>
      </c>
      <c r="I198" s="52" t="str">
        <f t="shared" si="14"/>
        <v>*</v>
      </c>
      <c r="J198" s="52" t="str">
        <f t="shared" si="14"/>
        <v>*</v>
      </c>
      <c r="K198" s="52" t="str">
        <f t="shared" si="14"/>
        <v>*</v>
      </c>
      <c r="L198" s="52" t="str">
        <f t="shared" si="14"/>
        <v>*</v>
      </c>
      <c r="M198" s="52" t="str">
        <f t="shared" si="14"/>
        <v>*</v>
      </c>
      <c r="N198" s="52" t="str">
        <f t="shared" si="14"/>
        <v>*</v>
      </c>
      <c r="O198" s="52" t="str">
        <f t="shared" si="14"/>
        <v>*</v>
      </c>
      <c r="P198" s="52" t="str">
        <f t="shared" si="14"/>
        <v/>
      </c>
      <c r="Q198" s="52" t="str">
        <f t="shared" si="14"/>
        <v>*</v>
      </c>
      <c r="R198" s="52" t="str">
        <f t="shared" si="14"/>
        <v>*</v>
      </c>
      <c r="S198" s="52" t="str">
        <f t="shared" si="14"/>
        <v>*</v>
      </c>
      <c r="T198" s="52" t="str">
        <f t="shared" si="14"/>
        <v>*</v>
      </c>
      <c r="U198" s="52" t="str">
        <f t="shared" si="14"/>
        <v>*</v>
      </c>
      <c r="V198" s="52" t="str">
        <f t="shared" si="14"/>
        <v>*</v>
      </c>
      <c r="W198" s="52" t="str">
        <f t="shared" si="14"/>
        <v>*</v>
      </c>
      <c r="X198" s="52" t="str">
        <f t="shared" si="14"/>
        <v>*</v>
      </c>
      <c r="Y198" s="52" t="str">
        <f t="shared" si="14"/>
        <v>*</v>
      </c>
      <c r="Z198" s="52" t="str">
        <f t="shared" si="14"/>
        <v>*</v>
      </c>
      <c r="AA198" s="52" t="str">
        <f t="shared" si="14"/>
        <v>*</v>
      </c>
      <c r="AB198" s="52" t="str">
        <f t="shared" si="14"/>
        <v>*</v>
      </c>
      <c r="AC198" s="52" t="str">
        <f t="shared" si="14"/>
        <v>*</v>
      </c>
      <c r="AD198" s="52" t="str">
        <f t="shared" si="14"/>
        <v>*</v>
      </c>
      <c r="AE198" s="52" t="str">
        <f t="shared" si="14"/>
        <v>*</v>
      </c>
      <c r="AF198" s="52" t="str">
        <f t="shared" si="12"/>
        <v>*</v>
      </c>
      <c r="AG198" s="52" t="str">
        <f t="shared" si="12"/>
        <v>*</v>
      </c>
      <c r="AH198" s="52" t="str">
        <f t="shared" si="12"/>
        <v>*</v>
      </c>
      <c r="AI198" s="52" t="str">
        <f t="shared" si="12"/>
        <v>*</v>
      </c>
    </row>
    <row r="199" spans="1:35" ht="14.25" hidden="1" customHeight="1">
      <c r="A199" s="151"/>
      <c r="B199" s="79" t="s">
        <v>304</v>
      </c>
      <c r="C199" s="80" t="s">
        <v>305</v>
      </c>
      <c r="D199" s="52" t="str">
        <f t="shared" si="14"/>
        <v>*</v>
      </c>
      <c r="E199" s="52" t="str">
        <f t="shared" si="14"/>
        <v>*</v>
      </c>
      <c r="F199" s="52" t="str">
        <f t="shared" si="14"/>
        <v>*</v>
      </c>
      <c r="G199" s="52" t="str">
        <f t="shared" si="14"/>
        <v>*</v>
      </c>
      <c r="H199" s="52" t="str">
        <f t="shared" si="14"/>
        <v>*</v>
      </c>
      <c r="I199" s="52" t="str">
        <f t="shared" si="14"/>
        <v>*</v>
      </c>
      <c r="J199" s="52" t="str">
        <f t="shared" si="14"/>
        <v>*</v>
      </c>
      <c r="K199" s="52" t="str">
        <f t="shared" si="14"/>
        <v>*</v>
      </c>
      <c r="L199" s="52" t="str">
        <f t="shared" si="14"/>
        <v/>
      </c>
      <c r="M199" s="52" t="str">
        <f t="shared" si="14"/>
        <v/>
      </c>
      <c r="N199" s="52" t="str">
        <f t="shared" si="14"/>
        <v/>
      </c>
      <c r="O199" s="52" t="str">
        <f t="shared" si="14"/>
        <v/>
      </c>
      <c r="P199" s="52" t="str">
        <f t="shared" si="14"/>
        <v/>
      </c>
      <c r="Q199" s="52" t="str">
        <f t="shared" si="14"/>
        <v/>
      </c>
      <c r="R199" s="52" t="str">
        <f t="shared" si="14"/>
        <v/>
      </c>
      <c r="S199" s="52" t="str">
        <f t="shared" si="14"/>
        <v/>
      </c>
      <c r="T199" s="52" t="str">
        <f t="shared" si="14"/>
        <v/>
      </c>
      <c r="U199" s="52" t="str">
        <f t="shared" si="14"/>
        <v/>
      </c>
      <c r="V199" s="52" t="str">
        <f t="shared" si="14"/>
        <v/>
      </c>
      <c r="W199" s="52" t="str">
        <f t="shared" si="14"/>
        <v/>
      </c>
      <c r="X199" s="52" t="str">
        <f t="shared" si="14"/>
        <v/>
      </c>
      <c r="Y199" s="52" t="str">
        <f t="shared" si="14"/>
        <v/>
      </c>
      <c r="Z199" s="52" t="str">
        <f t="shared" si="14"/>
        <v/>
      </c>
      <c r="AA199" s="52" t="str">
        <f t="shared" si="14"/>
        <v/>
      </c>
      <c r="AB199" s="52" t="str">
        <f t="shared" si="14"/>
        <v>*</v>
      </c>
      <c r="AC199" s="52" t="str">
        <f t="shared" si="14"/>
        <v>*</v>
      </c>
      <c r="AD199" s="52" t="str">
        <f t="shared" si="14"/>
        <v/>
      </c>
      <c r="AE199" s="52" t="str">
        <f t="shared" si="14"/>
        <v>*</v>
      </c>
      <c r="AF199" s="52" t="str">
        <f t="shared" si="12"/>
        <v>*</v>
      </c>
      <c r="AG199" s="52" t="str">
        <f t="shared" si="12"/>
        <v>*</v>
      </c>
      <c r="AH199" s="52" t="str">
        <f t="shared" si="12"/>
        <v>*</v>
      </c>
      <c r="AI199" s="52" t="str">
        <f t="shared" si="12"/>
        <v>*</v>
      </c>
    </row>
    <row r="200" spans="1:35" ht="14.25" hidden="1" customHeight="1">
      <c r="A200" s="103" t="s">
        <v>288</v>
      </c>
      <c r="B200" s="75" t="s">
        <v>296</v>
      </c>
      <c r="C200" s="76" t="s">
        <v>298</v>
      </c>
      <c r="D200" s="70" t="str">
        <f t="shared" si="14"/>
        <v>*</v>
      </c>
      <c r="E200" s="70" t="str">
        <f t="shared" si="14"/>
        <v>*</v>
      </c>
      <c r="F200" s="70" t="str">
        <f t="shared" si="14"/>
        <v>*</v>
      </c>
      <c r="G200" s="70" t="str">
        <f t="shared" si="14"/>
        <v>*</v>
      </c>
      <c r="H200" s="70" t="str">
        <f t="shared" si="14"/>
        <v>*</v>
      </c>
      <c r="I200" s="70" t="str">
        <f t="shared" si="14"/>
        <v>*</v>
      </c>
      <c r="J200" s="70" t="str">
        <f t="shared" si="14"/>
        <v>*</v>
      </c>
      <c r="K200" s="70" t="str">
        <f t="shared" si="14"/>
        <v>*</v>
      </c>
      <c r="L200" s="70" t="str">
        <f t="shared" si="14"/>
        <v>*</v>
      </c>
      <c r="M200" s="70" t="str">
        <f t="shared" si="14"/>
        <v>*</v>
      </c>
      <c r="N200" s="70" t="str">
        <f t="shared" si="14"/>
        <v/>
      </c>
      <c r="O200" s="70" t="str">
        <f t="shared" si="14"/>
        <v>*</v>
      </c>
      <c r="P200" s="70" t="str">
        <f t="shared" si="14"/>
        <v>*</v>
      </c>
      <c r="Q200" s="70" t="str">
        <f t="shared" si="14"/>
        <v>*</v>
      </c>
      <c r="R200" s="70" t="str">
        <f t="shared" si="14"/>
        <v>*</v>
      </c>
      <c r="S200" s="70" t="str">
        <f t="shared" si="14"/>
        <v>*</v>
      </c>
      <c r="T200" s="70" t="str">
        <f t="shared" si="14"/>
        <v/>
      </c>
      <c r="U200" s="70" t="str">
        <f t="shared" si="14"/>
        <v/>
      </c>
      <c r="V200" s="70" t="str">
        <f t="shared" si="14"/>
        <v/>
      </c>
      <c r="W200" s="70" t="str">
        <f t="shared" si="14"/>
        <v/>
      </c>
      <c r="X200" s="70" t="str">
        <f t="shared" si="14"/>
        <v/>
      </c>
      <c r="Y200" s="70" t="str">
        <f t="shared" si="14"/>
        <v/>
      </c>
      <c r="Z200" s="70" t="str">
        <f t="shared" si="14"/>
        <v/>
      </c>
      <c r="AA200" s="70" t="str">
        <f t="shared" si="14"/>
        <v/>
      </c>
      <c r="AB200" s="70" t="str">
        <f t="shared" si="14"/>
        <v>*</v>
      </c>
      <c r="AC200" s="70" t="str">
        <f t="shared" si="14"/>
        <v>*</v>
      </c>
      <c r="AD200" s="70" t="str">
        <f t="shared" si="14"/>
        <v>*</v>
      </c>
      <c r="AE200" s="70" t="str">
        <f t="shared" si="14"/>
        <v>*</v>
      </c>
      <c r="AF200" s="70" t="str">
        <f t="shared" si="12"/>
        <v>*</v>
      </c>
      <c r="AG200" s="70" t="str">
        <f t="shared" si="12"/>
        <v>*</v>
      </c>
      <c r="AH200" s="70" t="str">
        <f t="shared" si="12"/>
        <v>*</v>
      </c>
      <c r="AI200" s="70" t="str">
        <f t="shared" si="12"/>
        <v>*</v>
      </c>
    </row>
    <row r="201" spans="1:35" ht="14.25" hidden="1" customHeight="1">
      <c r="A201" s="150" t="s">
        <v>217</v>
      </c>
      <c r="B201" s="77" t="s">
        <v>300</v>
      </c>
      <c r="C201" s="78" t="s">
        <v>302</v>
      </c>
      <c r="D201" s="52" t="str">
        <f t="shared" si="14"/>
        <v>*</v>
      </c>
      <c r="E201" s="52" t="str">
        <f t="shared" si="14"/>
        <v>*</v>
      </c>
      <c r="F201" s="52" t="str">
        <f t="shared" si="14"/>
        <v>*</v>
      </c>
      <c r="G201" s="52" t="str">
        <f t="shared" si="14"/>
        <v>*</v>
      </c>
      <c r="H201" s="52" t="str">
        <f t="shared" si="14"/>
        <v>*</v>
      </c>
      <c r="I201" s="52" t="str">
        <f t="shared" si="14"/>
        <v>*</v>
      </c>
      <c r="J201" s="52" t="str">
        <f t="shared" si="14"/>
        <v>*</v>
      </c>
      <c r="K201" s="52" t="str">
        <f t="shared" si="14"/>
        <v>*</v>
      </c>
      <c r="L201" s="52" t="str">
        <f t="shared" si="14"/>
        <v>*</v>
      </c>
      <c r="M201" s="52" t="str">
        <f t="shared" si="14"/>
        <v>*</v>
      </c>
      <c r="N201" s="52" t="str">
        <f t="shared" si="14"/>
        <v>*</v>
      </c>
      <c r="O201" s="52" t="str">
        <f t="shared" si="14"/>
        <v>*</v>
      </c>
      <c r="P201" s="52" t="str">
        <f t="shared" si="14"/>
        <v>*</v>
      </c>
      <c r="Q201" s="52" t="str">
        <f t="shared" si="14"/>
        <v/>
      </c>
      <c r="R201" s="52" t="str">
        <f t="shared" si="14"/>
        <v>*</v>
      </c>
      <c r="S201" s="52" t="str">
        <f t="shared" si="14"/>
        <v>*</v>
      </c>
      <c r="T201" s="52" t="str">
        <f t="shared" si="14"/>
        <v/>
      </c>
      <c r="U201" s="52" t="str">
        <f t="shared" si="14"/>
        <v/>
      </c>
      <c r="V201" s="52" t="str">
        <f t="shared" si="14"/>
        <v/>
      </c>
      <c r="W201" s="52" t="str">
        <f t="shared" si="14"/>
        <v/>
      </c>
      <c r="X201" s="52" t="str">
        <f t="shared" si="14"/>
        <v/>
      </c>
      <c r="Y201" s="52" t="str">
        <f t="shared" si="14"/>
        <v/>
      </c>
      <c r="Z201" s="52" t="str">
        <f t="shared" si="14"/>
        <v/>
      </c>
      <c r="AA201" s="52" t="str">
        <f t="shared" si="14"/>
        <v/>
      </c>
      <c r="AB201" s="52" t="str">
        <f t="shared" si="14"/>
        <v>*</v>
      </c>
      <c r="AC201" s="52" t="str">
        <f t="shared" si="14"/>
        <v>*</v>
      </c>
      <c r="AD201" s="52" t="str">
        <f t="shared" si="14"/>
        <v>*</v>
      </c>
      <c r="AE201" s="52" t="str">
        <f t="shared" si="14"/>
        <v>*</v>
      </c>
      <c r="AF201" s="52" t="str">
        <f t="shared" si="12"/>
        <v>*</v>
      </c>
      <c r="AG201" s="52" t="str">
        <f t="shared" si="12"/>
        <v>*</v>
      </c>
      <c r="AH201" s="52" t="str">
        <f t="shared" si="12"/>
        <v>*</v>
      </c>
      <c r="AI201" s="52" t="str">
        <f t="shared" si="12"/>
        <v>*</v>
      </c>
    </row>
    <row r="202" spans="1:35" ht="14.25" hidden="1" customHeight="1">
      <c r="A202" s="151"/>
      <c r="B202" s="79" t="s">
        <v>304</v>
      </c>
      <c r="C202" s="80" t="s">
        <v>305</v>
      </c>
      <c r="D202" s="52" t="str">
        <f t="shared" si="14"/>
        <v>*</v>
      </c>
      <c r="E202" s="52" t="str">
        <f t="shared" si="14"/>
        <v>*</v>
      </c>
      <c r="F202" s="52" t="str">
        <f t="shared" si="14"/>
        <v>*</v>
      </c>
      <c r="G202" s="52" t="str">
        <f t="shared" si="14"/>
        <v>*</v>
      </c>
      <c r="H202" s="52" t="str">
        <f t="shared" si="14"/>
        <v>*</v>
      </c>
      <c r="I202" s="52" t="str">
        <f t="shared" si="14"/>
        <v>*</v>
      </c>
      <c r="J202" s="52" t="str">
        <f t="shared" si="14"/>
        <v>*</v>
      </c>
      <c r="K202" s="52" t="str">
        <f t="shared" si="14"/>
        <v>*</v>
      </c>
      <c r="L202" s="52" t="str">
        <f t="shared" si="14"/>
        <v>*</v>
      </c>
      <c r="M202" s="52" t="str">
        <f t="shared" si="14"/>
        <v>*</v>
      </c>
      <c r="N202" s="52" t="str">
        <f t="shared" si="14"/>
        <v>*</v>
      </c>
      <c r="O202" s="52" t="str">
        <f t="shared" si="14"/>
        <v>*</v>
      </c>
      <c r="P202" s="52" t="str">
        <f t="shared" si="14"/>
        <v>*</v>
      </c>
      <c r="Q202" s="52" t="str">
        <f t="shared" si="14"/>
        <v>*</v>
      </c>
      <c r="R202" s="52" t="str">
        <f t="shared" si="14"/>
        <v>*</v>
      </c>
      <c r="S202" s="52" t="str">
        <f t="shared" si="14"/>
        <v>*</v>
      </c>
      <c r="T202" s="52" t="str">
        <f t="shared" si="14"/>
        <v/>
      </c>
      <c r="U202" s="52" t="str">
        <f t="shared" si="14"/>
        <v/>
      </c>
      <c r="V202" s="52" t="str">
        <f t="shared" si="14"/>
        <v/>
      </c>
      <c r="W202" s="52" t="str">
        <f t="shared" si="14"/>
        <v/>
      </c>
      <c r="X202" s="52" t="str">
        <f t="shared" si="14"/>
        <v/>
      </c>
      <c r="Y202" s="52" t="str">
        <f t="shared" si="14"/>
        <v/>
      </c>
      <c r="Z202" s="52" t="str">
        <f t="shared" si="14"/>
        <v/>
      </c>
      <c r="AA202" s="52" t="str">
        <f t="shared" si="14"/>
        <v/>
      </c>
      <c r="AB202" s="52" t="str">
        <f t="shared" si="14"/>
        <v>*</v>
      </c>
      <c r="AC202" s="52" t="str">
        <f t="shared" si="14"/>
        <v>*</v>
      </c>
      <c r="AD202" s="52" t="str">
        <f t="shared" si="14"/>
        <v>*</v>
      </c>
      <c r="AE202" s="52" t="str">
        <f t="shared" si="14"/>
        <v>*</v>
      </c>
      <c r="AF202" s="52" t="str">
        <f t="shared" si="12"/>
        <v>*</v>
      </c>
      <c r="AG202" s="52" t="str">
        <f t="shared" si="12"/>
        <v>*</v>
      </c>
      <c r="AH202" s="52" t="str">
        <f t="shared" si="12"/>
        <v>*</v>
      </c>
      <c r="AI202" s="52" t="str">
        <f t="shared" si="12"/>
        <v>*</v>
      </c>
    </row>
    <row r="203" spans="1:35" ht="14.25" hidden="1" customHeight="1">
      <c r="A203" s="103" t="s">
        <v>289</v>
      </c>
      <c r="B203" s="75" t="s">
        <v>296</v>
      </c>
      <c r="C203" s="76" t="s">
        <v>298</v>
      </c>
      <c r="D203" s="70" t="str">
        <f t="shared" si="14"/>
        <v>*</v>
      </c>
      <c r="E203" s="70" t="str">
        <f t="shared" si="14"/>
        <v>*</v>
      </c>
      <c r="F203" s="70" t="str">
        <f t="shared" si="14"/>
        <v>*</v>
      </c>
      <c r="G203" s="70" t="str">
        <f t="shared" si="14"/>
        <v>*</v>
      </c>
      <c r="H203" s="70" t="str">
        <f t="shared" si="14"/>
        <v>*</v>
      </c>
      <c r="I203" s="70" t="str">
        <f t="shared" si="14"/>
        <v>*</v>
      </c>
      <c r="J203" s="70" t="str">
        <f t="shared" si="14"/>
        <v>*</v>
      </c>
      <c r="K203" s="70" t="str">
        <f t="shared" si="14"/>
        <v>*</v>
      </c>
      <c r="L203" s="70" t="str">
        <f t="shared" si="14"/>
        <v>*</v>
      </c>
      <c r="M203" s="70" t="str">
        <f t="shared" si="14"/>
        <v>*</v>
      </c>
      <c r="N203" s="70" t="str">
        <f t="shared" si="14"/>
        <v>*</v>
      </c>
      <c r="O203" s="70" t="str">
        <f t="shared" si="14"/>
        <v>*</v>
      </c>
      <c r="P203" s="70" t="str">
        <f t="shared" si="14"/>
        <v>*</v>
      </c>
      <c r="Q203" s="70" t="str">
        <f t="shared" si="14"/>
        <v>*</v>
      </c>
      <c r="R203" s="70" t="str">
        <f t="shared" si="14"/>
        <v>*</v>
      </c>
      <c r="S203" s="70" t="str">
        <f t="shared" si="14"/>
        <v>*</v>
      </c>
      <c r="T203" s="70" t="str">
        <f t="shared" si="14"/>
        <v>*</v>
      </c>
      <c r="U203" s="70" t="str">
        <f t="shared" si="14"/>
        <v/>
      </c>
      <c r="V203" s="70" t="str">
        <f t="shared" si="14"/>
        <v>*</v>
      </c>
      <c r="W203" s="70" t="str">
        <f t="shared" si="14"/>
        <v>*</v>
      </c>
      <c r="X203" s="70" t="str">
        <f t="shared" si="14"/>
        <v>*</v>
      </c>
      <c r="Y203" s="70" t="str">
        <f t="shared" si="14"/>
        <v>*</v>
      </c>
      <c r="Z203" s="70" t="str">
        <f t="shared" si="14"/>
        <v>*</v>
      </c>
      <c r="AA203" s="70" t="str">
        <f t="shared" si="14"/>
        <v>*</v>
      </c>
      <c r="AB203" s="70" t="str">
        <f t="shared" si="14"/>
        <v>*</v>
      </c>
      <c r="AC203" s="70" t="str">
        <f t="shared" si="14"/>
        <v>*</v>
      </c>
      <c r="AD203" s="70" t="str">
        <f t="shared" si="14"/>
        <v>*</v>
      </c>
      <c r="AE203" s="70" t="str">
        <f t="shared" si="14"/>
        <v>*</v>
      </c>
      <c r="AF203" s="70" t="str">
        <f t="shared" si="12"/>
        <v>*</v>
      </c>
      <c r="AG203" s="70" t="str">
        <f t="shared" si="12"/>
        <v>*</v>
      </c>
      <c r="AH203" s="70" t="str">
        <f t="shared" si="12"/>
        <v>*</v>
      </c>
      <c r="AI203" s="70" t="str">
        <f t="shared" si="12"/>
        <v>*</v>
      </c>
    </row>
    <row r="204" spans="1:35" ht="14.25" hidden="1" customHeight="1">
      <c r="A204" s="150" t="s">
        <v>218</v>
      </c>
      <c r="B204" s="77" t="s">
        <v>300</v>
      </c>
      <c r="C204" s="78" t="s">
        <v>302</v>
      </c>
      <c r="D204" s="52" t="str">
        <f t="shared" si="14"/>
        <v>*</v>
      </c>
      <c r="E204" s="52" t="str">
        <f>IF(E134=E61,"","*")</f>
        <v>*</v>
      </c>
      <c r="F204" s="52" t="str">
        <f>IF(F134=F61,"","*")</f>
        <v>*</v>
      </c>
      <c r="G204" s="52" t="str">
        <f>IF(G134=G61,"","*")</f>
        <v>*</v>
      </c>
      <c r="H204" s="52" t="str">
        <f t="shared" si="14"/>
        <v>*</v>
      </c>
      <c r="I204" s="52" t="str">
        <f t="shared" si="14"/>
        <v>*</v>
      </c>
      <c r="J204" s="52" t="str">
        <f t="shared" si="14"/>
        <v>*</v>
      </c>
      <c r="K204" s="52" t="str">
        <f t="shared" si="14"/>
        <v>*</v>
      </c>
      <c r="L204" s="52" t="str">
        <f t="shared" si="14"/>
        <v>*</v>
      </c>
      <c r="M204" s="52" t="str">
        <f t="shared" si="14"/>
        <v>*</v>
      </c>
      <c r="N204" s="52" t="str">
        <f t="shared" si="14"/>
        <v>*</v>
      </c>
      <c r="O204" s="52" t="str">
        <f t="shared" si="14"/>
        <v>*</v>
      </c>
      <c r="P204" s="52" t="str">
        <f t="shared" si="14"/>
        <v>*</v>
      </c>
      <c r="Q204" s="52" t="str">
        <f t="shared" si="14"/>
        <v>*</v>
      </c>
      <c r="R204" s="52" t="str">
        <f t="shared" si="14"/>
        <v>*</v>
      </c>
      <c r="S204" s="52" t="str">
        <f t="shared" si="14"/>
        <v>*</v>
      </c>
      <c r="T204" s="52" t="str">
        <f t="shared" si="14"/>
        <v>*</v>
      </c>
      <c r="U204" s="52" t="str">
        <f t="shared" si="14"/>
        <v/>
      </c>
      <c r="V204" s="52" t="str">
        <f t="shared" si="14"/>
        <v>*</v>
      </c>
      <c r="W204" s="52" t="str">
        <f t="shared" si="14"/>
        <v>*</v>
      </c>
      <c r="X204" s="52" t="str">
        <f t="shared" si="14"/>
        <v>*</v>
      </c>
      <c r="Y204" s="52" t="str">
        <f t="shared" si="14"/>
        <v>*</v>
      </c>
      <c r="Z204" s="52" t="str">
        <f t="shared" si="14"/>
        <v>*</v>
      </c>
      <c r="AA204" s="52" t="str">
        <f t="shared" si="14"/>
        <v>*</v>
      </c>
      <c r="AB204" s="52" t="str">
        <f t="shared" si="14"/>
        <v>*</v>
      </c>
      <c r="AC204" s="52" t="str">
        <f t="shared" si="14"/>
        <v>*</v>
      </c>
      <c r="AD204" s="52" t="str">
        <f t="shared" si="14"/>
        <v>*</v>
      </c>
      <c r="AE204" s="52" t="str">
        <f t="shared" si="14"/>
        <v>*</v>
      </c>
      <c r="AF204" s="52" t="str">
        <f t="shared" si="12"/>
        <v>*</v>
      </c>
      <c r="AG204" s="52" t="str">
        <f t="shared" si="12"/>
        <v>*</v>
      </c>
      <c r="AH204" s="52" t="str">
        <f t="shared" si="12"/>
        <v>*</v>
      </c>
      <c r="AI204" s="52" t="str">
        <f t="shared" si="12"/>
        <v>*</v>
      </c>
    </row>
    <row r="205" spans="1:35" ht="14.25" hidden="1" customHeight="1">
      <c r="A205" s="151"/>
      <c r="B205" s="79" t="s">
        <v>304</v>
      </c>
      <c r="C205" s="80" t="s">
        <v>305</v>
      </c>
      <c r="D205" s="52" t="str">
        <f t="shared" si="14"/>
        <v>*</v>
      </c>
      <c r="E205" s="52" t="str">
        <f t="shared" si="14"/>
        <v>*</v>
      </c>
      <c r="F205" s="52" t="str">
        <f t="shared" si="14"/>
        <v>*</v>
      </c>
      <c r="G205" s="52" t="str">
        <f t="shared" si="14"/>
        <v>*</v>
      </c>
      <c r="H205" s="52" t="str">
        <f t="shared" si="14"/>
        <v>*</v>
      </c>
      <c r="I205" s="52" t="str">
        <f t="shared" si="14"/>
        <v>*</v>
      </c>
      <c r="J205" s="52" t="str">
        <f t="shared" si="14"/>
        <v>*</v>
      </c>
      <c r="K205" s="52" t="str">
        <f t="shared" si="14"/>
        <v>*</v>
      </c>
      <c r="L205" s="52" t="str">
        <f t="shared" si="14"/>
        <v>*</v>
      </c>
      <c r="M205" s="52" t="str">
        <f t="shared" si="14"/>
        <v>*</v>
      </c>
      <c r="N205" s="52" t="str">
        <f t="shared" si="14"/>
        <v>*</v>
      </c>
      <c r="O205" s="52" t="str">
        <f t="shared" si="14"/>
        <v/>
      </c>
      <c r="P205" s="52" t="str">
        <f t="shared" si="14"/>
        <v>*</v>
      </c>
      <c r="Q205" s="52" t="str">
        <f t="shared" si="14"/>
        <v>*</v>
      </c>
      <c r="R205" s="52" t="str">
        <f t="shared" si="14"/>
        <v>*</v>
      </c>
      <c r="S205" s="52" t="str">
        <f t="shared" si="14"/>
        <v>*</v>
      </c>
      <c r="T205" s="52" t="str">
        <f t="shared" si="14"/>
        <v>*</v>
      </c>
      <c r="U205" s="52" t="str">
        <f t="shared" si="14"/>
        <v/>
      </c>
      <c r="V205" s="52" t="str">
        <f t="shared" si="14"/>
        <v>*</v>
      </c>
      <c r="W205" s="52" t="str">
        <f t="shared" si="14"/>
        <v>*</v>
      </c>
      <c r="X205" s="52" t="str">
        <f t="shared" si="14"/>
        <v>*</v>
      </c>
      <c r="Y205" s="52" t="str">
        <f t="shared" si="14"/>
        <v/>
      </c>
      <c r="Z205" s="52" t="str">
        <f t="shared" si="14"/>
        <v>*</v>
      </c>
      <c r="AA205" s="52" t="str">
        <f t="shared" si="14"/>
        <v>*</v>
      </c>
      <c r="AB205" s="52" t="str">
        <f t="shared" si="14"/>
        <v>*</v>
      </c>
      <c r="AC205" s="52" t="str">
        <f t="shared" si="14"/>
        <v>*</v>
      </c>
      <c r="AD205" s="52" t="str">
        <f t="shared" si="14"/>
        <v>*</v>
      </c>
      <c r="AE205" s="52" t="str">
        <f t="shared" si="14"/>
        <v>*</v>
      </c>
      <c r="AF205" s="52" t="str">
        <f t="shared" si="12"/>
        <v>*</v>
      </c>
      <c r="AG205" s="52" t="str">
        <f t="shared" si="12"/>
        <v>*</v>
      </c>
      <c r="AH205" s="52" t="str">
        <f t="shared" si="12"/>
        <v>*</v>
      </c>
      <c r="AI205" s="52" t="str">
        <f t="shared" si="12"/>
        <v>*</v>
      </c>
    </row>
    <row r="206" spans="1:35" ht="14.25" hidden="1" customHeight="1">
      <c r="A206" s="103" t="s">
        <v>290</v>
      </c>
      <c r="B206" s="75" t="s">
        <v>296</v>
      </c>
      <c r="C206" s="76" t="s">
        <v>298</v>
      </c>
      <c r="D206" s="70" t="str">
        <f t="shared" si="14"/>
        <v>*</v>
      </c>
      <c r="E206" s="70" t="str">
        <f t="shared" si="14"/>
        <v>*</v>
      </c>
      <c r="F206" s="70" t="str">
        <f t="shared" si="14"/>
        <v>*</v>
      </c>
      <c r="G206" s="70" t="str">
        <f t="shared" si="14"/>
        <v>*</v>
      </c>
      <c r="H206" s="70" t="str">
        <f t="shared" si="14"/>
        <v>*</v>
      </c>
      <c r="I206" s="70" t="str">
        <f t="shared" si="14"/>
        <v>*</v>
      </c>
      <c r="J206" s="70" t="str">
        <f t="shared" ref="E206:AI214" si="15">IF(J136=J63,"","*")</f>
        <v>*</v>
      </c>
      <c r="K206" s="70" t="str">
        <f t="shared" si="15"/>
        <v>*</v>
      </c>
      <c r="L206" s="70" t="str">
        <f t="shared" si="15"/>
        <v>*</v>
      </c>
      <c r="M206" s="70" t="str">
        <f t="shared" si="15"/>
        <v>*</v>
      </c>
      <c r="N206" s="70" t="str">
        <f t="shared" si="15"/>
        <v/>
      </c>
      <c r="O206" s="70" t="str">
        <f t="shared" si="15"/>
        <v>*</v>
      </c>
      <c r="P206" s="70" t="str">
        <f t="shared" si="15"/>
        <v>*</v>
      </c>
      <c r="Q206" s="70" t="str">
        <f t="shared" si="15"/>
        <v>*</v>
      </c>
      <c r="R206" s="70" t="str">
        <f t="shared" si="15"/>
        <v>*</v>
      </c>
      <c r="S206" s="70" t="str">
        <f t="shared" si="15"/>
        <v>*</v>
      </c>
      <c r="T206" s="70" t="str">
        <f t="shared" si="15"/>
        <v/>
      </c>
      <c r="U206" s="70" t="str">
        <f t="shared" si="15"/>
        <v/>
      </c>
      <c r="V206" s="70" t="str">
        <f t="shared" si="15"/>
        <v/>
      </c>
      <c r="W206" s="70" t="str">
        <f t="shared" si="15"/>
        <v/>
      </c>
      <c r="X206" s="70" t="str">
        <f t="shared" si="15"/>
        <v/>
      </c>
      <c r="Y206" s="70" t="str">
        <f t="shared" si="15"/>
        <v/>
      </c>
      <c r="Z206" s="70" t="str">
        <f t="shared" si="15"/>
        <v/>
      </c>
      <c r="AA206" s="70" t="str">
        <f t="shared" si="15"/>
        <v/>
      </c>
      <c r="AB206" s="70" t="str">
        <f t="shared" si="15"/>
        <v>*</v>
      </c>
      <c r="AC206" s="70" t="str">
        <f t="shared" si="15"/>
        <v>*</v>
      </c>
      <c r="AD206" s="70" t="str">
        <f t="shared" si="15"/>
        <v/>
      </c>
      <c r="AE206" s="70" t="str">
        <f t="shared" si="15"/>
        <v/>
      </c>
      <c r="AF206" s="70" t="str">
        <f t="shared" si="15"/>
        <v/>
      </c>
      <c r="AG206" s="70" t="str">
        <f t="shared" si="15"/>
        <v/>
      </c>
      <c r="AH206" s="70" t="str">
        <f t="shared" si="15"/>
        <v>*</v>
      </c>
      <c r="AI206" s="70" t="str">
        <f t="shared" si="15"/>
        <v>*</v>
      </c>
    </row>
    <row r="207" spans="1:35" ht="14.25" hidden="1" customHeight="1">
      <c r="A207" s="150" t="s">
        <v>219</v>
      </c>
      <c r="B207" s="77" t="s">
        <v>300</v>
      </c>
      <c r="C207" s="78" t="s">
        <v>302</v>
      </c>
      <c r="D207" s="52" t="str">
        <f t="shared" ref="D207:D218" si="16">IF(D137=D64,"","*")</f>
        <v>*</v>
      </c>
      <c r="E207" s="52" t="str">
        <f t="shared" si="15"/>
        <v>*</v>
      </c>
      <c r="F207" s="52" t="str">
        <f t="shared" si="15"/>
        <v>*</v>
      </c>
      <c r="G207" s="52" t="str">
        <f t="shared" si="15"/>
        <v>*</v>
      </c>
      <c r="H207" s="52" t="str">
        <f t="shared" si="15"/>
        <v>*</v>
      </c>
      <c r="I207" s="52" t="str">
        <f t="shared" si="15"/>
        <v>*</v>
      </c>
      <c r="J207" s="52" t="str">
        <f t="shared" si="15"/>
        <v>*</v>
      </c>
      <c r="K207" s="52" t="str">
        <f t="shared" si="15"/>
        <v>*</v>
      </c>
      <c r="L207" s="52" t="str">
        <f t="shared" si="15"/>
        <v>*</v>
      </c>
      <c r="M207" s="52" t="str">
        <f t="shared" si="15"/>
        <v>*</v>
      </c>
      <c r="N207" s="52" t="str">
        <f t="shared" si="15"/>
        <v/>
      </c>
      <c r="O207" s="52" t="str">
        <f t="shared" si="15"/>
        <v>*</v>
      </c>
      <c r="P207" s="52" t="str">
        <f t="shared" si="15"/>
        <v>*</v>
      </c>
      <c r="Q207" s="52" t="str">
        <f t="shared" si="15"/>
        <v>*</v>
      </c>
      <c r="R207" s="52" t="str">
        <f t="shared" si="15"/>
        <v>*</v>
      </c>
      <c r="S207" s="52" t="str">
        <f t="shared" si="15"/>
        <v>*</v>
      </c>
      <c r="T207" s="52" t="str">
        <f t="shared" si="15"/>
        <v/>
      </c>
      <c r="U207" s="52" t="str">
        <f t="shared" si="15"/>
        <v/>
      </c>
      <c r="V207" s="52" t="str">
        <f t="shared" si="15"/>
        <v/>
      </c>
      <c r="W207" s="52" t="str">
        <f t="shared" si="15"/>
        <v/>
      </c>
      <c r="X207" s="52" t="str">
        <f t="shared" si="15"/>
        <v/>
      </c>
      <c r="Y207" s="52" t="str">
        <f t="shared" si="15"/>
        <v/>
      </c>
      <c r="Z207" s="52" t="str">
        <f t="shared" si="15"/>
        <v/>
      </c>
      <c r="AA207" s="52" t="str">
        <f t="shared" si="15"/>
        <v/>
      </c>
      <c r="AB207" s="52" t="str">
        <f t="shared" si="15"/>
        <v>*</v>
      </c>
      <c r="AC207" s="52" t="str">
        <f t="shared" si="15"/>
        <v>*</v>
      </c>
      <c r="AD207" s="52" t="str">
        <f t="shared" si="15"/>
        <v/>
      </c>
      <c r="AE207" s="52" t="str">
        <f t="shared" si="15"/>
        <v/>
      </c>
      <c r="AF207" s="52" t="str">
        <f t="shared" si="15"/>
        <v/>
      </c>
      <c r="AG207" s="52" t="str">
        <f t="shared" si="15"/>
        <v/>
      </c>
      <c r="AH207" s="52" t="str">
        <f t="shared" si="15"/>
        <v>*</v>
      </c>
      <c r="AI207" s="52" t="str">
        <f t="shared" si="15"/>
        <v>*</v>
      </c>
    </row>
    <row r="208" spans="1:35" ht="14.25" hidden="1" customHeight="1">
      <c r="A208" s="151"/>
      <c r="B208" s="79" t="s">
        <v>304</v>
      </c>
      <c r="C208" s="80" t="s">
        <v>305</v>
      </c>
      <c r="D208" s="52" t="str">
        <f t="shared" si="16"/>
        <v>*</v>
      </c>
      <c r="E208" s="52" t="str">
        <f t="shared" si="15"/>
        <v>*</v>
      </c>
      <c r="F208" s="52" t="str">
        <f t="shared" si="15"/>
        <v>*</v>
      </c>
      <c r="G208" s="52" t="str">
        <f t="shared" si="15"/>
        <v>*</v>
      </c>
      <c r="H208" s="52" t="str">
        <f t="shared" si="15"/>
        <v>*</v>
      </c>
      <c r="I208" s="52" t="str">
        <f t="shared" si="15"/>
        <v>*</v>
      </c>
      <c r="J208" s="52" t="str">
        <f t="shared" si="15"/>
        <v>*</v>
      </c>
      <c r="K208" s="52" t="str">
        <f t="shared" si="15"/>
        <v>*</v>
      </c>
      <c r="L208" s="52" t="str">
        <f t="shared" si="15"/>
        <v/>
      </c>
      <c r="M208" s="52" t="str">
        <f t="shared" si="15"/>
        <v/>
      </c>
      <c r="N208" s="52" t="str">
        <f t="shared" si="15"/>
        <v/>
      </c>
      <c r="O208" s="52" t="str">
        <f t="shared" si="15"/>
        <v/>
      </c>
      <c r="P208" s="52" t="str">
        <f t="shared" si="15"/>
        <v/>
      </c>
      <c r="Q208" s="52" t="str">
        <f t="shared" si="15"/>
        <v/>
      </c>
      <c r="R208" s="52" t="str">
        <f t="shared" si="15"/>
        <v/>
      </c>
      <c r="S208" s="52" t="str">
        <f t="shared" si="15"/>
        <v/>
      </c>
      <c r="T208" s="52" t="str">
        <f t="shared" si="15"/>
        <v/>
      </c>
      <c r="U208" s="52" t="str">
        <f t="shared" si="15"/>
        <v/>
      </c>
      <c r="V208" s="52" t="str">
        <f t="shared" si="15"/>
        <v/>
      </c>
      <c r="W208" s="52" t="str">
        <f t="shared" si="15"/>
        <v/>
      </c>
      <c r="X208" s="52" t="str">
        <f t="shared" si="15"/>
        <v/>
      </c>
      <c r="Y208" s="52" t="str">
        <f t="shared" si="15"/>
        <v/>
      </c>
      <c r="Z208" s="52" t="str">
        <f t="shared" si="15"/>
        <v/>
      </c>
      <c r="AA208" s="52" t="str">
        <f t="shared" si="15"/>
        <v/>
      </c>
      <c r="AB208" s="52" t="str">
        <f t="shared" si="15"/>
        <v/>
      </c>
      <c r="AC208" s="52" t="str">
        <f t="shared" si="15"/>
        <v/>
      </c>
      <c r="AD208" s="52" t="str">
        <f t="shared" si="15"/>
        <v/>
      </c>
      <c r="AE208" s="52" t="str">
        <f t="shared" si="15"/>
        <v/>
      </c>
      <c r="AF208" s="52" t="str">
        <f t="shared" si="15"/>
        <v/>
      </c>
      <c r="AG208" s="52" t="str">
        <f t="shared" si="15"/>
        <v/>
      </c>
      <c r="AH208" s="52" t="str">
        <f t="shared" si="15"/>
        <v/>
      </c>
      <c r="AI208" s="52" t="str">
        <f t="shared" si="15"/>
        <v/>
      </c>
    </row>
    <row r="209" spans="1:35" ht="14.25" hidden="1" customHeight="1">
      <c r="A209" s="103" t="s">
        <v>291</v>
      </c>
      <c r="B209" s="75" t="s">
        <v>296</v>
      </c>
      <c r="C209" s="76" t="s">
        <v>298</v>
      </c>
      <c r="D209" s="70" t="str">
        <f t="shared" si="16"/>
        <v>*</v>
      </c>
      <c r="E209" s="70" t="str">
        <f t="shared" si="15"/>
        <v>*</v>
      </c>
      <c r="F209" s="70" t="str">
        <f t="shared" si="15"/>
        <v>*</v>
      </c>
      <c r="G209" s="70" t="str">
        <f t="shared" si="15"/>
        <v>*</v>
      </c>
      <c r="H209" s="70" t="str">
        <f t="shared" si="15"/>
        <v>*</v>
      </c>
      <c r="I209" s="70" t="str">
        <f t="shared" si="15"/>
        <v>*</v>
      </c>
      <c r="J209" s="70" t="str">
        <f t="shared" si="15"/>
        <v>*</v>
      </c>
      <c r="K209" s="70" t="str">
        <f t="shared" si="15"/>
        <v>*</v>
      </c>
      <c r="L209" s="70" t="str">
        <f t="shared" si="15"/>
        <v>*</v>
      </c>
      <c r="M209" s="70" t="str">
        <f t="shared" si="15"/>
        <v>*</v>
      </c>
      <c r="N209" s="70" t="str">
        <f t="shared" si="15"/>
        <v/>
      </c>
      <c r="O209" s="70" t="str">
        <f t="shared" si="15"/>
        <v>*</v>
      </c>
      <c r="P209" s="70" t="str">
        <f t="shared" si="15"/>
        <v>*</v>
      </c>
      <c r="Q209" s="70" t="str">
        <f t="shared" si="15"/>
        <v/>
      </c>
      <c r="R209" s="70" t="str">
        <f t="shared" si="15"/>
        <v>*</v>
      </c>
      <c r="S209" s="70" t="str">
        <f t="shared" si="15"/>
        <v>*</v>
      </c>
      <c r="T209" s="70" t="str">
        <f t="shared" si="15"/>
        <v/>
      </c>
      <c r="U209" s="70" t="str">
        <f t="shared" si="15"/>
        <v/>
      </c>
      <c r="V209" s="70" t="str">
        <f t="shared" si="15"/>
        <v/>
      </c>
      <c r="W209" s="70" t="str">
        <f t="shared" si="15"/>
        <v/>
      </c>
      <c r="X209" s="70" t="str">
        <f t="shared" si="15"/>
        <v/>
      </c>
      <c r="Y209" s="70" t="str">
        <f t="shared" si="15"/>
        <v/>
      </c>
      <c r="Z209" s="70" t="str">
        <f t="shared" si="15"/>
        <v/>
      </c>
      <c r="AA209" s="70" t="str">
        <f t="shared" si="15"/>
        <v/>
      </c>
      <c r="AB209" s="70" t="str">
        <f t="shared" si="15"/>
        <v>*</v>
      </c>
      <c r="AC209" s="70" t="str">
        <f t="shared" si="15"/>
        <v>*</v>
      </c>
      <c r="AD209" s="70" t="str">
        <f t="shared" si="15"/>
        <v>*</v>
      </c>
      <c r="AE209" s="70" t="str">
        <f t="shared" si="15"/>
        <v>*</v>
      </c>
      <c r="AF209" s="70" t="str">
        <f t="shared" si="15"/>
        <v>*</v>
      </c>
      <c r="AG209" s="70" t="str">
        <f t="shared" si="15"/>
        <v>*</v>
      </c>
      <c r="AH209" s="70" t="str">
        <f t="shared" si="15"/>
        <v>*</v>
      </c>
      <c r="AI209" s="70" t="str">
        <f t="shared" si="15"/>
        <v>*</v>
      </c>
    </row>
    <row r="210" spans="1:35" ht="14.25" hidden="1" customHeight="1">
      <c r="A210" s="150" t="s">
        <v>220</v>
      </c>
      <c r="B210" s="77" t="s">
        <v>300</v>
      </c>
      <c r="C210" s="78" t="s">
        <v>302</v>
      </c>
      <c r="D210" s="52" t="str">
        <f t="shared" si="16"/>
        <v>*</v>
      </c>
      <c r="E210" s="52" t="str">
        <f t="shared" si="15"/>
        <v>*</v>
      </c>
      <c r="F210" s="52" t="str">
        <f t="shared" si="15"/>
        <v>*</v>
      </c>
      <c r="G210" s="52" t="str">
        <f t="shared" si="15"/>
        <v>*</v>
      </c>
      <c r="H210" s="52" t="str">
        <f t="shared" si="15"/>
        <v>*</v>
      </c>
      <c r="I210" s="52" t="str">
        <f t="shared" si="15"/>
        <v>*</v>
      </c>
      <c r="J210" s="52" t="str">
        <f t="shared" si="15"/>
        <v>*</v>
      </c>
      <c r="K210" s="52" t="str">
        <f t="shared" si="15"/>
        <v>*</v>
      </c>
      <c r="L210" s="52" t="str">
        <f t="shared" si="15"/>
        <v>*</v>
      </c>
      <c r="M210" s="52" t="str">
        <f t="shared" si="15"/>
        <v>*</v>
      </c>
      <c r="N210" s="52" t="str">
        <f t="shared" si="15"/>
        <v/>
      </c>
      <c r="O210" s="52" t="str">
        <f t="shared" si="15"/>
        <v>*</v>
      </c>
      <c r="P210" s="52" t="str">
        <f t="shared" si="15"/>
        <v>*</v>
      </c>
      <c r="Q210" s="52" t="str">
        <f t="shared" si="15"/>
        <v>*</v>
      </c>
      <c r="R210" s="52" t="str">
        <f t="shared" si="15"/>
        <v>*</v>
      </c>
      <c r="S210" s="52" t="str">
        <f t="shared" si="15"/>
        <v>*</v>
      </c>
      <c r="T210" s="52" t="str">
        <f t="shared" si="15"/>
        <v/>
      </c>
      <c r="U210" s="52" t="str">
        <f t="shared" si="15"/>
        <v/>
      </c>
      <c r="V210" s="52" t="str">
        <f t="shared" si="15"/>
        <v/>
      </c>
      <c r="W210" s="52" t="str">
        <f t="shared" si="15"/>
        <v/>
      </c>
      <c r="X210" s="52" t="str">
        <f t="shared" si="15"/>
        <v/>
      </c>
      <c r="Y210" s="52" t="str">
        <f t="shared" si="15"/>
        <v/>
      </c>
      <c r="Z210" s="52" t="str">
        <f t="shared" si="15"/>
        <v/>
      </c>
      <c r="AA210" s="52" t="str">
        <f t="shared" si="15"/>
        <v/>
      </c>
      <c r="AB210" s="52" t="str">
        <f t="shared" si="15"/>
        <v>*</v>
      </c>
      <c r="AC210" s="52" t="str">
        <f t="shared" si="15"/>
        <v>*</v>
      </c>
      <c r="AD210" s="52" t="str">
        <f t="shared" si="15"/>
        <v>*</v>
      </c>
      <c r="AE210" s="52" t="str">
        <f t="shared" si="15"/>
        <v>*</v>
      </c>
      <c r="AF210" s="52" t="str">
        <f t="shared" si="15"/>
        <v>*</v>
      </c>
      <c r="AG210" s="52" t="str">
        <f t="shared" si="15"/>
        <v>*</v>
      </c>
      <c r="AH210" s="52" t="str">
        <f t="shared" si="15"/>
        <v>*</v>
      </c>
      <c r="AI210" s="52" t="str">
        <f t="shared" si="15"/>
        <v>*</v>
      </c>
    </row>
    <row r="211" spans="1:35" ht="14.25" hidden="1" customHeight="1">
      <c r="A211" s="151"/>
      <c r="B211" s="79" t="s">
        <v>304</v>
      </c>
      <c r="C211" s="80" t="s">
        <v>305</v>
      </c>
      <c r="D211" s="52" t="str">
        <f t="shared" si="16"/>
        <v>*</v>
      </c>
      <c r="E211" s="52" t="str">
        <f t="shared" si="15"/>
        <v/>
      </c>
      <c r="F211" s="52" t="str">
        <f t="shared" si="15"/>
        <v>*</v>
      </c>
      <c r="G211" s="52" t="str">
        <f t="shared" si="15"/>
        <v>*</v>
      </c>
      <c r="H211" s="52" t="str">
        <f t="shared" si="15"/>
        <v/>
      </c>
      <c r="I211" s="52" t="str">
        <f t="shared" si="15"/>
        <v>*</v>
      </c>
      <c r="J211" s="52" t="str">
        <f t="shared" si="15"/>
        <v>*</v>
      </c>
      <c r="K211" s="52" t="str">
        <f t="shared" si="15"/>
        <v>*</v>
      </c>
      <c r="L211" s="52" t="str">
        <f t="shared" si="15"/>
        <v/>
      </c>
      <c r="M211" s="52" t="str">
        <f t="shared" si="15"/>
        <v/>
      </c>
      <c r="N211" s="52" t="str">
        <f t="shared" si="15"/>
        <v/>
      </c>
      <c r="O211" s="52" t="str">
        <f t="shared" si="15"/>
        <v>*</v>
      </c>
      <c r="P211" s="52" t="str">
        <f t="shared" si="15"/>
        <v/>
      </c>
      <c r="Q211" s="52" t="str">
        <f t="shared" si="15"/>
        <v>*</v>
      </c>
      <c r="R211" s="52" t="str">
        <f t="shared" si="15"/>
        <v>*</v>
      </c>
      <c r="S211" s="52" t="str">
        <f t="shared" si="15"/>
        <v>*</v>
      </c>
      <c r="T211" s="52" t="str">
        <f t="shared" si="15"/>
        <v/>
      </c>
      <c r="U211" s="52" t="str">
        <f t="shared" si="15"/>
        <v/>
      </c>
      <c r="V211" s="52" t="str">
        <f t="shared" si="15"/>
        <v/>
      </c>
      <c r="W211" s="52" t="str">
        <f t="shared" si="15"/>
        <v/>
      </c>
      <c r="X211" s="52" t="str">
        <f t="shared" si="15"/>
        <v/>
      </c>
      <c r="Y211" s="52" t="str">
        <f t="shared" si="15"/>
        <v/>
      </c>
      <c r="Z211" s="52" t="str">
        <f t="shared" si="15"/>
        <v/>
      </c>
      <c r="AA211" s="52" t="str">
        <f t="shared" si="15"/>
        <v/>
      </c>
      <c r="AB211" s="52" t="str">
        <f t="shared" si="15"/>
        <v>*</v>
      </c>
      <c r="AC211" s="52" t="str">
        <f t="shared" si="15"/>
        <v>*</v>
      </c>
      <c r="AD211" s="52" t="str">
        <f t="shared" si="15"/>
        <v/>
      </c>
      <c r="AE211" s="52" t="str">
        <f t="shared" si="15"/>
        <v>*</v>
      </c>
      <c r="AF211" s="52" t="str">
        <f t="shared" si="15"/>
        <v>*</v>
      </c>
      <c r="AG211" s="52" t="str">
        <f t="shared" si="15"/>
        <v>*</v>
      </c>
      <c r="AH211" s="52" t="str">
        <f t="shared" si="15"/>
        <v>*</v>
      </c>
      <c r="AI211" s="52" t="str">
        <f t="shared" si="15"/>
        <v>*</v>
      </c>
    </row>
    <row r="212" spans="1:35" ht="14.25" hidden="1" customHeight="1">
      <c r="A212" s="103" t="s">
        <v>292</v>
      </c>
      <c r="B212" s="75" t="s">
        <v>296</v>
      </c>
      <c r="C212" s="76" t="s">
        <v>298</v>
      </c>
      <c r="D212" s="70" t="str">
        <f t="shared" si="16"/>
        <v>*</v>
      </c>
      <c r="E212" s="70" t="str">
        <f t="shared" si="15"/>
        <v>*</v>
      </c>
      <c r="F212" s="70" t="str">
        <f t="shared" si="15"/>
        <v>*</v>
      </c>
      <c r="G212" s="70" t="str">
        <f t="shared" si="15"/>
        <v>*</v>
      </c>
      <c r="H212" s="70" t="str">
        <f t="shared" si="15"/>
        <v>*</v>
      </c>
      <c r="I212" s="70" t="str">
        <f t="shared" si="15"/>
        <v>*</v>
      </c>
      <c r="J212" s="70" t="str">
        <f t="shared" si="15"/>
        <v>*</v>
      </c>
      <c r="K212" s="70" t="str">
        <f t="shared" si="15"/>
        <v>*</v>
      </c>
      <c r="L212" s="70" t="str">
        <f t="shared" si="15"/>
        <v>*</v>
      </c>
      <c r="M212" s="70" t="str">
        <f t="shared" si="15"/>
        <v/>
      </c>
      <c r="N212" s="70" t="str">
        <f t="shared" si="15"/>
        <v>*</v>
      </c>
      <c r="O212" s="70" t="str">
        <f t="shared" si="15"/>
        <v>*</v>
      </c>
      <c r="P212" s="70" t="str">
        <f t="shared" si="15"/>
        <v>*</v>
      </c>
      <c r="Q212" s="70" t="str">
        <f t="shared" si="15"/>
        <v>*</v>
      </c>
      <c r="R212" s="70" t="str">
        <f t="shared" si="15"/>
        <v>*</v>
      </c>
      <c r="S212" s="70" t="str">
        <f t="shared" si="15"/>
        <v>*</v>
      </c>
      <c r="T212" s="70" t="str">
        <f t="shared" si="15"/>
        <v>*</v>
      </c>
      <c r="U212" s="70" t="str">
        <f t="shared" si="15"/>
        <v>*</v>
      </c>
      <c r="V212" s="70" t="str">
        <f t="shared" si="15"/>
        <v>*</v>
      </c>
      <c r="W212" s="70" t="str">
        <f t="shared" si="15"/>
        <v>*</v>
      </c>
      <c r="X212" s="70" t="str">
        <f t="shared" si="15"/>
        <v>*</v>
      </c>
      <c r="Y212" s="70" t="str">
        <f t="shared" si="15"/>
        <v>*</v>
      </c>
      <c r="Z212" s="70" t="str">
        <f t="shared" si="15"/>
        <v>*</v>
      </c>
      <c r="AA212" s="70" t="str">
        <f t="shared" si="15"/>
        <v>*</v>
      </c>
      <c r="AB212" s="70" t="str">
        <f t="shared" si="15"/>
        <v>*</v>
      </c>
      <c r="AC212" s="70" t="str">
        <f t="shared" si="15"/>
        <v>*</v>
      </c>
      <c r="AD212" s="70" t="str">
        <f t="shared" si="15"/>
        <v>*</v>
      </c>
      <c r="AE212" s="70" t="str">
        <f t="shared" si="15"/>
        <v>*</v>
      </c>
      <c r="AF212" s="70" t="str">
        <f t="shared" si="15"/>
        <v>*</v>
      </c>
      <c r="AG212" s="70" t="str">
        <f t="shared" si="15"/>
        <v>*</v>
      </c>
      <c r="AH212" s="70" t="str">
        <f t="shared" si="15"/>
        <v>*</v>
      </c>
      <c r="AI212" s="70" t="str">
        <f t="shared" si="15"/>
        <v>*</v>
      </c>
    </row>
    <row r="213" spans="1:35" ht="14.25" hidden="1" customHeight="1">
      <c r="A213" s="150" t="s">
        <v>221</v>
      </c>
      <c r="B213" s="77" t="s">
        <v>300</v>
      </c>
      <c r="C213" s="78" t="s">
        <v>302</v>
      </c>
      <c r="D213" s="52" t="str">
        <f t="shared" si="16"/>
        <v>*</v>
      </c>
      <c r="E213" s="52" t="str">
        <f t="shared" si="15"/>
        <v>*</v>
      </c>
      <c r="F213" s="52" t="str">
        <f t="shared" si="15"/>
        <v>*</v>
      </c>
      <c r="G213" s="52" t="str">
        <f t="shared" si="15"/>
        <v>*</v>
      </c>
      <c r="H213" s="52" t="str">
        <f t="shared" si="15"/>
        <v>*</v>
      </c>
      <c r="I213" s="52" t="str">
        <f t="shared" si="15"/>
        <v>*</v>
      </c>
      <c r="J213" s="52" t="str">
        <f t="shared" si="15"/>
        <v>*</v>
      </c>
      <c r="K213" s="52" t="str">
        <f t="shared" si="15"/>
        <v>*</v>
      </c>
      <c r="L213" s="52" t="str">
        <f t="shared" si="15"/>
        <v>*</v>
      </c>
      <c r="M213" s="52" t="str">
        <f t="shared" si="15"/>
        <v/>
      </c>
      <c r="N213" s="52" t="str">
        <f t="shared" si="15"/>
        <v>*</v>
      </c>
      <c r="O213" s="52" t="str">
        <f t="shared" si="15"/>
        <v>*</v>
      </c>
      <c r="P213" s="52" t="str">
        <f t="shared" si="15"/>
        <v>*</v>
      </c>
      <c r="Q213" s="52" t="str">
        <f t="shared" si="15"/>
        <v>*</v>
      </c>
      <c r="R213" s="52" t="str">
        <f t="shared" si="15"/>
        <v>*</v>
      </c>
      <c r="S213" s="52" t="str">
        <f t="shared" si="15"/>
        <v>*</v>
      </c>
      <c r="T213" s="52" t="str">
        <f t="shared" si="15"/>
        <v>*</v>
      </c>
      <c r="U213" s="52" t="str">
        <f t="shared" si="15"/>
        <v>*</v>
      </c>
      <c r="V213" s="52" t="str">
        <f t="shared" si="15"/>
        <v>*</v>
      </c>
      <c r="W213" s="52" t="str">
        <f t="shared" si="15"/>
        <v>*</v>
      </c>
      <c r="X213" s="52" t="str">
        <f t="shared" si="15"/>
        <v>*</v>
      </c>
      <c r="Y213" s="52" t="str">
        <f t="shared" si="15"/>
        <v>*</v>
      </c>
      <c r="Z213" s="52" t="str">
        <f t="shared" si="15"/>
        <v>*</v>
      </c>
      <c r="AA213" s="52" t="str">
        <f t="shared" si="15"/>
        <v>*</v>
      </c>
      <c r="AB213" s="52" t="str">
        <f t="shared" si="15"/>
        <v>*</v>
      </c>
      <c r="AC213" s="52" t="str">
        <f t="shared" si="15"/>
        <v>*</v>
      </c>
      <c r="AD213" s="52" t="str">
        <f t="shared" si="15"/>
        <v>*</v>
      </c>
      <c r="AE213" s="52" t="str">
        <f t="shared" si="15"/>
        <v>*</v>
      </c>
      <c r="AF213" s="52" t="str">
        <f t="shared" si="15"/>
        <v>*</v>
      </c>
      <c r="AG213" s="52" t="str">
        <f t="shared" si="15"/>
        <v>*</v>
      </c>
      <c r="AH213" s="52" t="str">
        <f t="shared" si="15"/>
        <v>*</v>
      </c>
      <c r="AI213" s="52" t="str">
        <f t="shared" si="15"/>
        <v>*</v>
      </c>
    </row>
    <row r="214" spans="1:35" ht="14.25" hidden="1" customHeight="1">
      <c r="A214" s="151"/>
      <c r="B214" s="79" t="s">
        <v>304</v>
      </c>
      <c r="C214" s="80" t="s">
        <v>305</v>
      </c>
      <c r="D214" s="52" t="str">
        <f t="shared" si="16"/>
        <v>*</v>
      </c>
      <c r="E214" s="52" t="str">
        <f t="shared" si="15"/>
        <v>*</v>
      </c>
      <c r="F214" s="52" t="str">
        <f t="shared" si="15"/>
        <v>*</v>
      </c>
      <c r="G214" s="52" t="str">
        <f t="shared" si="15"/>
        <v>*</v>
      </c>
      <c r="H214" s="52" t="str">
        <f t="shared" si="15"/>
        <v/>
      </c>
      <c r="I214" s="52" t="str">
        <f t="shared" si="15"/>
        <v>*</v>
      </c>
      <c r="J214" s="52" t="str">
        <f t="shared" si="15"/>
        <v>*</v>
      </c>
      <c r="K214" s="52" t="str">
        <f t="shared" si="15"/>
        <v>*</v>
      </c>
      <c r="L214" s="52" t="str">
        <f t="shared" si="15"/>
        <v/>
      </c>
      <c r="M214" s="52" t="str">
        <f t="shared" si="15"/>
        <v/>
      </c>
      <c r="N214" s="52" t="str">
        <f t="shared" si="15"/>
        <v/>
      </c>
      <c r="O214" s="52" t="str">
        <f t="shared" si="15"/>
        <v/>
      </c>
      <c r="P214" s="52" t="str">
        <f t="shared" si="15"/>
        <v/>
      </c>
      <c r="Q214" s="52" t="str">
        <f t="shared" ref="E214:AI222" si="17">IF(Q144=Q71,"","*")</f>
        <v/>
      </c>
      <c r="R214" s="52" t="str">
        <f t="shared" si="17"/>
        <v/>
      </c>
      <c r="S214" s="52" t="str">
        <f t="shared" si="17"/>
        <v/>
      </c>
      <c r="T214" s="52" t="str">
        <f t="shared" si="17"/>
        <v/>
      </c>
      <c r="U214" s="52" t="str">
        <f t="shared" si="17"/>
        <v/>
      </c>
      <c r="V214" s="52" t="str">
        <f t="shared" si="17"/>
        <v/>
      </c>
      <c r="W214" s="52" t="str">
        <f t="shared" si="17"/>
        <v/>
      </c>
      <c r="X214" s="52" t="str">
        <f t="shared" si="17"/>
        <v/>
      </c>
      <c r="Y214" s="52" t="str">
        <f t="shared" si="17"/>
        <v/>
      </c>
      <c r="Z214" s="52" t="str">
        <f t="shared" si="17"/>
        <v/>
      </c>
      <c r="AA214" s="52" t="str">
        <f t="shared" si="17"/>
        <v/>
      </c>
      <c r="AB214" s="52" t="str">
        <f t="shared" si="17"/>
        <v>*</v>
      </c>
      <c r="AC214" s="52" t="str">
        <f t="shared" si="17"/>
        <v>*</v>
      </c>
      <c r="AD214" s="52" t="str">
        <f t="shared" si="17"/>
        <v>*</v>
      </c>
      <c r="AE214" s="52" t="str">
        <f t="shared" si="17"/>
        <v>*</v>
      </c>
      <c r="AF214" s="52" t="str">
        <f t="shared" si="17"/>
        <v>*</v>
      </c>
      <c r="AG214" s="52" t="str">
        <f t="shared" si="17"/>
        <v>*</v>
      </c>
      <c r="AH214" s="52" t="str">
        <f t="shared" si="17"/>
        <v>*</v>
      </c>
      <c r="AI214" s="52" t="str">
        <f t="shared" si="17"/>
        <v>*</v>
      </c>
    </row>
    <row r="215" spans="1:35" ht="14.25" hidden="1" customHeight="1">
      <c r="A215" s="103" t="s">
        <v>293</v>
      </c>
      <c r="B215" s="75" t="s">
        <v>296</v>
      </c>
      <c r="C215" s="76" t="s">
        <v>298</v>
      </c>
      <c r="D215" s="70" t="str">
        <f t="shared" si="16"/>
        <v>*</v>
      </c>
      <c r="E215" s="70" t="str">
        <f t="shared" si="17"/>
        <v>*</v>
      </c>
      <c r="F215" s="70" t="str">
        <f t="shared" si="17"/>
        <v>*</v>
      </c>
      <c r="G215" s="70" t="str">
        <f t="shared" si="17"/>
        <v>*</v>
      </c>
      <c r="H215" s="70" t="str">
        <f t="shared" si="17"/>
        <v>*</v>
      </c>
      <c r="I215" s="70" t="str">
        <f t="shared" si="17"/>
        <v>*</v>
      </c>
      <c r="J215" s="70" t="str">
        <f t="shared" si="17"/>
        <v>*</v>
      </c>
      <c r="K215" s="70" t="str">
        <f t="shared" si="17"/>
        <v>*</v>
      </c>
      <c r="L215" s="70" t="str">
        <f t="shared" si="17"/>
        <v>*</v>
      </c>
      <c r="M215" s="70" t="str">
        <f t="shared" si="17"/>
        <v>*</v>
      </c>
      <c r="N215" s="70" t="str">
        <f t="shared" si="17"/>
        <v>*</v>
      </c>
      <c r="O215" s="70" t="str">
        <f t="shared" si="17"/>
        <v>*</v>
      </c>
      <c r="P215" s="70" t="str">
        <f t="shared" si="17"/>
        <v>*</v>
      </c>
      <c r="Q215" s="70" t="str">
        <f t="shared" si="17"/>
        <v>*</v>
      </c>
      <c r="R215" s="70" t="str">
        <f t="shared" si="17"/>
        <v>*</v>
      </c>
      <c r="S215" s="70" t="str">
        <f t="shared" si="17"/>
        <v>*</v>
      </c>
      <c r="T215" s="70" t="str">
        <f t="shared" si="17"/>
        <v>*</v>
      </c>
      <c r="U215" s="70" t="str">
        <f t="shared" si="17"/>
        <v>*</v>
      </c>
      <c r="V215" s="70" t="str">
        <f t="shared" si="17"/>
        <v/>
      </c>
      <c r="W215" s="70" t="str">
        <f t="shared" si="17"/>
        <v>*</v>
      </c>
      <c r="X215" s="70" t="str">
        <f t="shared" si="17"/>
        <v>*</v>
      </c>
      <c r="Y215" s="70" t="str">
        <f t="shared" si="17"/>
        <v>*</v>
      </c>
      <c r="Z215" s="70" t="str">
        <f t="shared" si="17"/>
        <v>*</v>
      </c>
      <c r="AA215" s="70" t="str">
        <f t="shared" si="17"/>
        <v>*</v>
      </c>
      <c r="AB215" s="70" t="str">
        <f t="shared" si="17"/>
        <v/>
      </c>
      <c r="AC215" s="70" t="str">
        <f t="shared" si="17"/>
        <v>*</v>
      </c>
      <c r="AD215" s="70" t="str">
        <f t="shared" si="17"/>
        <v>*</v>
      </c>
      <c r="AE215" s="70" t="str">
        <f t="shared" si="17"/>
        <v/>
      </c>
      <c r="AF215" s="70" t="str">
        <f t="shared" si="17"/>
        <v>*</v>
      </c>
      <c r="AG215" s="70" t="str">
        <f t="shared" si="17"/>
        <v>*</v>
      </c>
      <c r="AH215" s="70" t="str">
        <f t="shared" si="17"/>
        <v>*</v>
      </c>
      <c r="AI215" s="70" t="str">
        <f t="shared" si="17"/>
        <v>*</v>
      </c>
    </row>
    <row r="216" spans="1:35" ht="14.25" hidden="1" customHeight="1">
      <c r="A216" s="150" t="s">
        <v>222</v>
      </c>
      <c r="B216" s="77" t="s">
        <v>300</v>
      </c>
      <c r="C216" s="78" t="s">
        <v>302</v>
      </c>
      <c r="D216" s="52" t="str">
        <f t="shared" si="16"/>
        <v>*</v>
      </c>
      <c r="E216" s="52" t="str">
        <f t="shared" si="17"/>
        <v>*</v>
      </c>
      <c r="F216" s="52" t="str">
        <f t="shared" si="17"/>
        <v>*</v>
      </c>
      <c r="G216" s="52" t="str">
        <f t="shared" si="17"/>
        <v>*</v>
      </c>
      <c r="H216" s="52" t="str">
        <f t="shared" si="17"/>
        <v>*</v>
      </c>
      <c r="I216" s="52" t="str">
        <f t="shared" si="17"/>
        <v>*</v>
      </c>
      <c r="J216" s="52" t="str">
        <f t="shared" si="17"/>
        <v>*</v>
      </c>
      <c r="K216" s="52" t="str">
        <f t="shared" si="17"/>
        <v>*</v>
      </c>
      <c r="L216" s="52" t="str">
        <f t="shared" si="17"/>
        <v>*</v>
      </c>
      <c r="M216" s="52" t="str">
        <f t="shared" si="17"/>
        <v>*</v>
      </c>
      <c r="N216" s="52" t="str">
        <f t="shared" si="17"/>
        <v>*</v>
      </c>
      <c r="O216" s="52" t="str">
        <f t="shared" si="17"/>
        <v>*</v>
      </c>
      <c r="P216" s="52" t="str">
        <f t="shared" si="17"/>
        <v>*</v>
      </c>
      <c r="Q216" s="52" t="str">
        <f t="shared" si="17"/>
        <v>*</v>
      </c>
      <c r="R216" s="52" t="str">
        <f t="shared" si="17"/>
        <v>*</v>
      </c>
      <c r="S216" s="52" t="str">
        <f t="shared" si="17"/>
        <v>*</v>
      </c>
      <c r="T216" s="52" t="str">
        <f t="shared" si="17"/>
        <v>*</v>
      </c>
      <c r="U216" s="52" t="str">
        <f t="shared" si="17"/>
        <v>*</v>
      </c>
      <c r="V216" s="52" t="str">
        <f t="shared" si="17"/>
        <v/>
      </c>
      <c r="W216" s="52" t="str">
        <f t="shared" si="17"/>
        <v>*</v>
      </c>
      <c r="X216" s="52" t="str">
        <f t="shared" si="17"/>
        <v>*</v>
      </c>
      <c r="Y216" s="52" t="str">
        <f t="shared" si="17"/>
        <v>*</v>
      </c>
      <c r="Z216" s="52" t="str">
        <f t="shared" si="17"/>
        <v>*</v>
      </c>
      <c r="AA216" s="52" t="str">
        <f t="shared" si="17"/>
        <v>*</v>
      </c>
      <c r="AB216" s="52" t="str">
        <f t="shared" si="17"/>
        <v/>
      </c>
      <c r="AC216" s="52" t="str">
        <f t="shared" si="17"/>
        <v>*</v>
      </c>
      <c r="AD216" s="52" t="str">
        <f t="shared" si="17"/>
        <v>*</v>
      </c>
      <c r="AE216" s="52" t="str">
        <f t="shared" si="17"/>
        <v/>
      </c>
      <c r="AF216" s="52" t="str">
        <f t="shared" si="17"/>
        <v>*</v>
      </c>
      <c r="AG216" s="52" t="str">
        <f t="shared" si="17"/>
        <v>*</v>
      </c>
      <c r="AH216" s="52" t="str">
        <f t="shared" si="17"/>
        <v>*</v>
      </c>
      <c r="AI216" s="52" t="str">
        <f t="shared" si="17"/>
        <v>*</v>
      </c>
    </row>
    <row r="217" spans="1:35" ht="14.25" hidden="1" customHeight="1">
      <c r="A217" s="151"/>
      <c r="B217" s="79" t="s">
        <v>304</v>
      </c>
      <c r="C217" s="80" t="s">
        <v>305</v>
      </c>
      <c r="D217" s="52" t="str">
        <f t="shared" si="16"/>
        <v>*</v>
      </c>
      <c r="E217" s="52" t="str">
        <f t="shared" si="17"/>
        <v>*</v>
      </c>
      <c r="F217" s="52" t="str">
        <f t="shared" si="17"/>
        <v>*</v>
      </c>
      <c r="G217" s="52" t="str">
        <f t="shared" si="17"/>
        <v>*</v>
      </c>
      <c r="H217" s="52" t="str">
        <f t="shared" si="17"/>
        <v>*</v>
      </c>
      <c r="I217" s="52" t="str">
        <f t="shared" si="17"/>
        <v>*</v>
      </c>
      <c r="J217" s="52" t="str">
        <f t="shared" si="17"/>
        <v>*</v>
      </c>
      <c r="K217" s="52" t="str">
        <f t="shared" si="17"/>
        <v>*</v>
      </c>
      <c r="L217" s="52" t="str">
        <f t="shared" si="17"/>
        <v/>
      </c>
      <c r="M217" s="52" t="str">
        <f t="shared" si="17"/>
        <v/>
      </c>
      <c r="N217" s="52" t="str">
        <f t="shared" si="17"/>
        <v/>
      </c>
      <c r="O217" s="52" t="str">
        <f t="shared" si="17"/>
        <v/>
      </c>
      <c r="P217" s="52" t="str">
        <f t="shared" si="17"/>
        <v/>
      </c>
      <c r="Q217" s="52" t="str">
        <f t="shared" si="17"/>
        <v/>
      </c>
      <c r="R217" s="52" t="str">
        <f t="shared" si="17"/>
        <v/>
      </c>
      <c r="S217" s="52" t="str">
        <f t="shared" si="17"/>
        <v/>
      </c>
      <c r="T217" s="52" t="str">
        <f t="shared" si="17"/>
        <v/>
      </c>
      <c r="U217" s="52" t="str">
        <f t="shared" si="17"/>
        <v/>
      </c>
      <c r="V217" s="52" t="str">
        <f t="shared" si="17"/>
        <v/>
      </c>
      <c r="W217" s="52" t="str">
        <f t="shared" si="17"/>
        <v/>
      </c>
      <c r="X217" s="52" t="str">
        <f t="shared" si="17"/>
        <v/>
      </c>
      <c r="Y217" s="52" t="str">
        <f t="shared" si="17"/>
        <v/>
      </c>
      <c r="Z217" s="52" t="str">
        <f t="shared" si="17"/>
        <v/>
      </c>
      <c r="AA217" s="52" t="str">
        <f t="shared" si="17"/>
        <v/>
      </c>
      <c r="AB217" s="52" t="str">
        <f t="shared" si="17"/>
        <v/>
      </c>
      <c r="AC217" s="52" t="str">
        <f t="shared" si="17"/>
        <v/>
      </c>
      <c r="AD217" s="52" t="str">
        <f t="shared" si="17"/>
        <v/>
      </c>
      <c r="AE217" s="52" t="str">
        <f t="shared" si="17"/>
        <v/>
      </c>
      <c r="AF217" s="52" t="str">
        <f t="shared" si="17"/>
        <v/>
      </c>
      <c r="AG217" s="52" t="str">
        <f t="shared" si="17"/>
        <v/>
      </c>
      <c r="AH217" s="52" t="str">
        <f t="shared" si="17"/>
        <v/>
      </c>
      <c r="AI217" s="52" t="str">
        <f t="shared" si="17"/>
        <v/>
      </c>
    </row>
    <row r="218" spans="1:35" ht="14.25" hidden="1" customHeight="1">
      <c r="A218" s="103" t="s">
        <v>294</v>
      </c>
      <c r="B218" s="75" t="s">
        <v>296</v>
      </c>
      <c r="C218" s="76" t="s">
        <v>298</v>
      </c>
      <c r="D218" s="70" t="str">
        <f t="shared" si="16"/>
        <v>*</v>
      </c>
      <c r="E218" s="70" t="str">
        <f t="shared" si="17"/>
        <v>*</v>
      </c>
      <c r="F218" s="70" t="str">
        <f t="shared" si="17"/>
        <v>*</v>
      </c>
      <c r="G218" s="70" t="str">
        <f t="shared" si="17"/>
        <v>*</v>
      </c>
      <c r="H218" s="70" t="str">
        <f t="shared" si="17"/>
        <v>*</v>
      </c>
      <c r="I218" s="70" t="str">
        <f t="shared" si="17"/>
        <v>*</v>
      </c>
      <c r="J218" s="70" t="str">
        <f t="shared" si="17"/>
        <v>*</v>
      </c>
      <c r="K218" s="70" t="str">
        <f t="shared" si="17"/>
        <v>*</v>
      </c>
      <c r="L218" s="70" t="str">
        <f t="shared" si="17"/>
        <v>*</v>
      </c>
      <c r="M218" s="70" t="str">
        <f t="shared" si="17"/>
        <v>*</v>
      </c>
      <c r="N218" s="70" t="str">
        <f t="shared" si="17"/>
        <v>*</v>
      </c>
      <c r="O218" s="70" t="str">
        <f t="shared" si="17"/>
        <v>*</v>
      </c>
      <c r="P218" s="70" t="str">
        <f t="shared" si="17"/>
        <v>*</v>
      </c>
      <c r="Q218" s="70" t="str">
        <f t="shared" si="17"/>
        <v>*</v>
      </c>
      <c r="R218" s="70" t="str">
        <f t="shared" si="17"/>
        <v>*</v>
      </c>
      <c r="S218" s="70" t="str">
        <f t="shared" si="17"/>
        <v>*</v>
      </c>
      <c r="T218" s="70" t="str">
        <f t="shared" si="17"/>
        <v/>
      </c>
      <c r="U218" s="70" t="str">
        <f t="shared" si="17"/>
        <v/>
      </c>
      <c r="V218" s="70" t="str">
        <f t="shared" si="17"/>
        <v/>
      </c>
      <c r="W218" s="70" t="str">
        <f t="shared" si="17"/>
        <v/>
      </c>
      <c r="X218" s="70" t="str">
        <f t="shared" si="17"/>
        <v/>
      </c>
      <c r="Y218" s="70" t="str">
        <f t="shared" si="17"/>
        <v/>
      </c>
      <c r="Z218" s="70" t="str">
        <f t="shared" si="17"/>
        <v/>
      </c>
      <c r="AA218" s="70" t="str">
        <f t="shared" si="17"/>
        <v/>
      </c>
      <c r="AB218" s="70" t="str">
        <f t="shared" si="17"/>
        <v>*</v>
      </c>
      <c r="AC218" s="70" t="str">
        <f t="shared" si="17"/>
        <v>*</v>
      </c>
      <c r="AD218" s="70" t="str">
        <f t="shared" si="17"/>
        <v>*</v>
      </c>
      <c r="AE218" s="70" t="str">
        <f t="shared" si="17"/>
        <v>*</v>
      </c>
      <c r="AF218" s="70" t="str">
        <f t="shared" si="17"/>
        <v>*</v>
      </c>
      <c r="AG218" s="70" t="str">
        <f t="shared" si="17"/>
        <v>*</v>
      </c>
      <c r="AH218" s="70" t="str">
        <f t="shared" si="17"/>
        <v>*</v>
      </c>
      <c r="AI218" s="70" t="str">
        <f t="shared" si="17"/>
        <v>*</v>
      </c>
    </row>
    <row r="219" spans="1:35" ht="14.25" hidden="1" customHeight="1">
      <c r="A219" s="150" t="s">
        <v>224</v>
      </c>
      <c r="B219" s="77" t="s">
        <v>300</v>
      </c>
      <c r="C219" s="78" t="s">
        <v>302</v>
      </c>
      <c r="D219" s="52" t="str">
        <f>IF(D149=D76,"","*")</f>
        <v>*</v>
      </c>
      <c r="E219" s="52" t="str">
        <f t="shared" si="17"/>
        <v>*</v>
      </c>
      <c r="F219" s="52" t="str">
        <f t="shared" si="17"/>
        <v>*</v>
      </c>
      <c r="G219" s="52" t="str">
        <f t="shared" si="17"/>
        <v>*</v>
      </c>
      <c r="H219" s="52" t="str">
        <f t="shared" si="17"/>
        <v>*</v>
      </c>
      <c r="I219" s="52" t="str">
        <f t="shared" si="17"/>
        <v>*</v>
      </c>
      <c r="J219" s="52" t="str">
        <f t="shared" si="17"/>
        <v>*</v>
      </c>
      <c r="K219" s="52" t="str">
        <f t="shared" si="17"/>
        <v>*</v>
      </c>
      <c r="L219" s="52" t="str">
        <f t="shared" si="17"/>
        <v>*</v>
      </c>
      <c r="M219" s="52" t="str">
        <f t="shared" si="17"/>
        <v>*</v>
      </c>
      <c r="N219" s="52" t="str">
        <f t="shared" si="17"/>
        <v>*</v>
      </c>
      <c r="O219" s="52" t="str">
        <f t="shared" si="17"/>
        <v>*</v>
      </c>
      <c r="P219" s="52" t="str">
        <f t="shared" si="17"/>
        <v>*</v>
      </c>
      <c r="Q219" s="52" t="str">
        <f t="shared" si="17"/>
        <v>*</v>
      </c>
      <c r="R219" s="52" t="str">
        <f t="shared" si="17"/>
        <v>*</v>
      </c>
      <c r="S219" s="52" t="str">
        <f t="shared" si="17"/>
        <v>*</v>
      </c>
      <c r="T219" s="52" t="str">
        <f t="shared" si="17"/>
        <v/>
      </c>
      <c r="U219" s="52" t="str">
        <f t="shared" si="17"/>
        <v/>
      </c>
      <c r="V219" s="52" t="str">
        <f t="shared" si="17"/>
        <v/>
      </c>
      <c r="W219" s="52" t="str">
        <f t="shared" si="17"/>
        <v/>
      </c>
      <c r="X219" s="52" t="str">
        <f t="shared" si="17"/>
        <v/>
      </c>
      <c r="Y219" s="52" t="str">
        <f t="shared" si="17"/>
        <v/>
      </c>
      <c r="Z219" s="52" t="str">
        <f t="shared" si="17"/>
        <v/>
      </c>
      <c r="AA219" s="52" t="str">
        <f t="shared" si="17"/>
        <v/>
      </c>
      <c r="AB219" s="52" t="str">
        <f t="shared" si="17"/>
        <v>*</v>
      </c>
      <c r="AC219" s="52" t="str">
        <f t="shared" si="17"/>
        <v>*</v>
      </c>
      <c r="AD219" s="52" t="str">
        <f t="shared" si="17"/>
        <v>*</v>
      </c>
      <c r="AE219" s="52" t="str">
        <f t="shared" si="17"/>
        <v>*</v>
      </c>
      <c r="AF219" s="52" t="str">
        <f t="shared" si="17"/>
        <v>*</v>
      </c>
      <c r="AG219" s="52" t="str">
        <f t="shared" si="17"/>
        <v>*</v>
      </c>
      <c r="AH219" s="52" t="str">
        <f t="shared" si="17"/>
        <v>*</v>
      </c>
      <c r="AI219" s="52" t="str">
        <f t="shared" si="17"/>
        <v>*</v>
      </c>
    </row>
    <row r="220" spans="1:35" ht="14.25" hidden="1" customHeight="1">
      <c r="A220" s="151"/>
      <c r="B220" s="79" t="s">
        <v>304</v>
      </c>
      <c r="C220" s="80" t="s">
        <v>305</v>
      </c>
      <c r="D220" s="52" t="str">
        <f>IF(D150=D77,"","*")</f>
        <v>*</v>
      </c>
      <c r="E220" s="52" t="str">
        <f t="shared" si="17"/>
        <v>*</v>
      </c>
      <c r="F220" s="52" t="str">
        <f t="shared" si="17"/>
        <v>*</v>
      </c>
      <c r="G220" s="52" t="str">
        <f t="shared" si="17"/>
        <v>*</v>
      </c>
      <c r="H220" s="52" t="str">
        <f t="shared" si="17"/>
        <v>*</v>
      </c>
      <c r="I220" s="52" t="str">
        <f t="shared" si="17"/>
        <v>*</v>
      </c>
      <c r="J220" s="52" t="str">
        <f t="shared" si="17"/>
        <v>*</v>
      </c>
      <c r="K220" s="52" t="str">
        <f t="shared" si="17"/>
        <v>*</v>
      </c>
      <c r="L220" s="52" t="str">
        <f t="shared" si="17"/>
        <v/>
      </c>
      <c r="M220" s="52" t="str">
        <f t="shared" si="17"/>
        <v/>
      </c>
      <c r="N220" s="52" t="str">
        <f t="shared" si="17"/>
        <v/>
      </c>
      <c r="O220" s="52" t="str">
        <f t="shared" si="17"/>
        <v/>
      </c>
      <c r="P220" s="52" t="str">
        <f t="shared" si="17"/>
        <v/>
      </c>
      <c r="Q220" s="52" t="str">
        <f t="shared" si="17"/>
        <v/>
      </c>
      <c r="R220" s="52" t="str">
        <f t="shared" si="17"/>
        <v/>
      </c>
      <c r="S220" s="52" t="str">
        <f t="shared" si="17"/>
        <v/>
      </c>
      <c r="T220" s="52" t="str">
        <f t="shared" si="17"/>
        <v/>
      </c>
      <c r="U220" s="52" t="str">
        <f t="shared" si="17"/>
        <v/>
      </c>
      <c r="V220" s="52" t="str">
        <f t="shared" si="17"/>
        <v/>
      </c>
      <c r="W220" s="52" t="str">
        <f t="shared" si="17"/>
        <v/>
      </c>
      <c r="X220" s="52" t="str">
        <f t="shared" si="17"/>
        <v/>
      </c>
      <c r="Y220" s="52" t="str">
        <f t="shared" si="17"/>
        <v/>
      </c>
      <c r="Z220" s="52" t="str">
        <f t="shared" si="17"/>
        <v/>
      </c>
      <c r="AA220" s="52" t="str">
        <f t="shared" si="17"/>
        <v/>
      </c>
      <c r="AB220" s="52" t="str">
        <f t="shared" si="17"/>
        <v/>
      </c>
      <c r="AC220" s="52" t="str">
        <f t="shared" si="17"/>
        <v/>
      </c>
      <c r="AD220" s="52" t="str">
        <f t="shared" si="17"/>
        <v/>
      </c>
      <c r="AE220" s="52" t="str">
        <f t="shared" si="17"/>
        <v>*</v>
      </c>
      <c r="AF220" s="52" t="str">
        <f t="shared" si="17"/>
        <v>*</v>
      </c>
      <c r="AG220" s="52" t="str">
        <f t="shared" si="17"/>
        <v/>
      </c>
      <c r="AH220" s="52" t="str">
        <f t="shared" si="17"/>
        <v>*</v>
      </c>
      <c r="AI220" s="52" t="str">
        <f t="shared" si="17"/>
        <v>*</v>
      </c>
    </row>
    <row r="221" spans="1:35" ht="14.25" hidden="1" customHeight="1">
      <c r="A221" s="103" t="s">
        <v>295</v>
      </c>
      <c r="B221" s="75" t="s">
        <v>296</v>
      </c>
      <c r="C221" s="76" t="s">
        <v>298</v>
      </c>
      <c r="D221" s="70" t="str">
        <f>IF(D151=D78,"","*")</f>
        <v>*</v>
      </c>
      <c r="E221" s="70" t="str">
        <f t="shared" si="17"/>
        <v>*</v>
      </c>
      <c r="F221" s="70" t="str">
        <f t="shared" si="17"/>
        <v>*</v>
      </c>
      <c r="G221" s="70" t="str">
        <f t="shared" si="17"/>
        <v>*</v>
      </c>
      <c r="H221" s="70" t="str">
        <f t="shared" si="17"/>
        <v>*</v>
      </c>
      <c r="I221" s="70" t="str">
        <f t="shared" si="17"/>
        <v>*</v>
      </c>
      <c r="J221" s="70" t="str">
        <f t="shared" si="17"/>
        <v>*</v>
      </c>
      <c r="K221" s="70" t="str">
        <f t="shared" si="17"/>
        <v>*</v>
      </c>
      <c r="L221" s="70" t="str">
        <f t="shared" si="17"/>
        <v>*</v>
      </c>
      <c r="M221" s="70" t="str">
        <f t="shared" si="17"/>
        <v>*</v>
      </c>
      <c r="N221" s="70" t="str">
        <f t="shared" si="17"/>
        <v/>
      </c>
      <c r="O221" s="70" t="str">
        <f t="shared" si="17"/>
        <v/>
      </c>
      <c r="P221" s="70" t="str">
        <f t="shared" si="17"/>
        <v/>
      </c>
      <c r="Q221" s="70" t="str">
        <f t="shared" si="17"/>
        <v/>
      </c>
      <c r="R221" s="70" t="str">
        <f t="shared" si="17"/>
        <v/>
      </c>
      <c r="S221" s="70" t="str">
        <f t="shared" si="17"/>
        <v>*</v>
      </c>
      <c r="T221" s="70" t="str">
        <f t="shared" si="17"/>
        <v/>
      </c>
      <c r="U221" s="70" t="str">
        <f t="shared" si="17"/>
        <v/>
      </c>
      <c r="V221" s="70" t="str">
        <f t="shared" si="17"/>
        <v/>
      </c>
      <c r="W221" s="70" t="str">
        <f t="shared" si="17"/>
        <v/>
      </c>
      <c r="X221" s="70" t="str">
        <f t="shared" si="17"/>
        <v/>
      </c>
      <c r="Y221" s="70" t="str">
        <f t="shared" si="17"/>
        <v/>
      </c>
      <c r="Z221" s="70" t="str">
        <f t="shared" si="17"/>
        <v/>
      </c>
      <c r="AA221" s="70" t="str">
        <f t="shared" si="17"/>
        <v/>
      </c>
      <c r="AB221" s="70" t="str">
        <f t="shared" si="17"/>
        <v/>
      </c>
      <c r="AC221" s="70" t="str">
        <f t="shared" si="17"/>
        <v/>
      </c>
      <c r="AD221" s="70" t="str">
        <f t="shared" si="17"/>
        <v/>
      </c>
      <c r="AE221" s="70" t="str">
        <f t="shared" si="17"/>
        <v/>
      </c>
      <c r="AF221" s="70" t="str">
        <f t="shared" si="17"/>
        <v/>
      </c>
      <c r="AG221" s="70" t="str">
        <f t="shared" si="17"/>
        <v/>
      </c>
      <c r="AH221" s="70" t="str">
        <f t="shared" si="17"/>
        <v>*</v>
      </c>
      <c r="AI221" s="70" t="str">
        <f t="shared" si="17"/>
        <v>*</v>
      </c>
    </row>
    <row r="222" spans="1:35" ht="14.25" hidden="1" customHeight="1">
      <c r="A222" s="150" t="s">
        <v>225</v>
      </c>
      <c r="B222" s="77" t="s">
        <v>300</v>
      </c>
      <c r="C222" s="78" t="s">
        <v>302</v>
      </c>
      <c r="D222" s="52" t="str">
        <f>IF(D152=D79,"","*")</f>
        <v>*</v>
      </c>
      <c r="E222" s="52" t="str">
        <f t="shared" si="17"/>
        <v>*</v>
      </c>
      <c r="F222" s="52" t="str">
        <f t="shared" si="17"/>
        <v>*</v>
      </c>
      <c r="G222" s="52" t="str">
        <f t="shared" si="17"/>
        <v>*</v>
      </c>
      <c r="H222" s="52" t="str">
        <f t="shared" si="17"/>
        <v>*</v>
      </c>
      <c r="I222" s="52" t="str">
        <f t="shared" si="17"/>
        <v>*</v>
      </c>
      <c r="J222" s="52" t="str">
        <f t="shared" si="17"/>
        <v>*</v>
      </c>
      <c r="K222" s="52" t="str">
        <f t="shared" si="17"/>
        <v>*</v>
      </c>
      <c r="L222" s="52" t="str">
        <f t="shared" si="17"/>
        <v>*</v>
      </c>
      <c r="M222" s="52" t="str">
        <f t="shared" si="17"/>
        <v>*</v>
      </c>
      <c r="N222" s="52" t="str">
        <f t="shared" si="17"/>
        <v/>
      </c>
      <c r="O222" s="52" t="str">
        <f t="shared" si="17"/>
        <v/>
      </c>
      <c r="P222" s="52" t="str">
        <f t="shared" si="17"/>
        <v/>
      </c>
      <c r="Q222" s="52" t="str">
        <f t="shared" si="17"/>
        <v/>
      </c>
      <c r="R222" s="52" t="str">
        <f t="shared" si="17"/>
        <v/>
      </c>
      <c r="S222" s="52" t="str">
        <f t="shared" si="17"/>
        <v>*</v>
      </c>
      <c r="T222" s="52" t="str">
        <f t="shared" si="17"/>
        <v/>
      </c>
      <c r="U222" s="52" t="str">
        <f t="shared" si="17"/>
        <v/>
      </c>
      <c r="V222" s="52" t="str">
        <f t="shared" si="17"/>
        <v/>
      </c>
      <c r="W222" s="52" t="str">
        <f t="shared" si="17"/>
        <v/>
      </c>
      <c r="X222" s="52" t="str">
        <f t="shared" ref="X222:AI222" si="18">IF(X152=X79,"","*")</f>
        <v/>
      </c>
      <c r="Y222" s="52" t="str">
        <f t="shared" si="18"/>
        <v/>
      </c>
      <c r="Z222" s="52" t="str">
        <f t="shared" si="18"/>
        <v/>
      </c>
      <c r="AA222" s="52" t="str">
        <f t="shared" si="18"/>
        <v/>
      </c>
      <c r="AB222" s="52" t="str">
        <f t="shared" si="18"/>
        <v/>
      </c>
      <c r="AC222" s="52" t="str">
        <f t="shared" si="18"/>
        <v/>
      </c>
      <c r="AD222" s="52" t="str">
        <f t="shared" si="18"/>
        <v/>
      </c>
      <c r="AE222" s="52" t="str">
        <f t="shared" si="18"/>
        <v/>
      </c>
      <c r="AF222" s="52" t="str">
        <f t="shared" si="18"/>
        <v/>
      </c>
      <c r="AG222" s="52" t="str">
        <f t="shared" si="18"/>
        <v/>
      </c>
      <c r="AH222" s="52" t="str">
        <f t="shared" si="18"/>
        <v>*</v>
      </c>
      <c r="AI222" s="52" t="str">
        <f t="shared" si="18"/>
        <v>*</v>
      </c>
    </row>
    <row r="223" spans="1:35" ht="14.25" hidden="1" customHeight="1">
      <c r="A223" s="151"/>
      <c r="B223" s="79" t="s">
        <v>304</v>
      </c>
      <c r="C223" s="80" t="s">
        <v>305</v>
      </c>
      <c r="D223" s="53" t="str">
        <f>IF(D153=D80,"","*")</f>
        <v/>
      </c>
      <c r="E223" s="53" t="str">
        <f t="shared" ref="E223:W223" si="19">IF(E153=E80,"","*")</f>
        <v/>
      </c>
      <c r="F223" s="53" t="str">
        <f t="shared" si="19"/>
        <v/>
      </c>
      <c r="G223" s="53" t="str">
        <f t="shared" si="19"/>
        <v/>
      </c>
      <c r="H223" s="53" t="str">
        <f t="shared" si="19"/>
        <v/>
      </c>
      <c r="I223" s="53" t="str">
        <f t="shared" si="19"/>
        <v/>
      </c>
      <c r="J223" s="53" t="str">
        <f t="shared" si="19"/>
        <v/>
      </c>
      <c r="K223" s="53" t="str">
        <f t="shared" si="19"/>
        <v/>
      </c>
      <c r="L223" s="53" t="str">
        <f t="shared" si="19"/>
        <v/>
      </c>
      <c r="M223" s="53" t="str">
        <f t="shared" si="19"/>
        <v/>
      </c>
      <c r="N223" s="53" t="str">
        <f t="shared" si="19"/>
        <v/>
      </c>
      <c r="O223" s="53" t="str">
        <f t="shared" si="19"/>
        <v/>
      </c>
      <c r="P223" s="53" t="str">
        <f t="shared" si="19"/>
        <v/>
      </c>
      <c r="Q223" s="53" t="str">
        <f t="shared" si="19"/>
        <v/>
      </c>
      <c r="R223" s="53" t="str">
        <f t="shared" si="19"/>
        <v/>
      </c>
      <c r="S223" s="53" t="str">
        <f t="shared" si="19"/>
        <v/>
      </c>
      <c r="T223" s="53" t="str">
        <f t="shared" si="19"/>
        <v/>
      </c>
      <c r="U223" s="53" t="str">
        <f t="shared" si="19"/>
        <v/>
      </c>
      <c r="V223" s="53" t="str">
        <f t="shared" si="19"/>
        <v/>
      </c>
      <c r="W223" s="53" t="str">
        <f t="shared" si="19"/>
        <v/>
      </c>
      <c r="X223" s="53" t="str">
        <f t="shared" ref="X223:AI223" si="20">IF(X153=X80,"","*")</f>
        <v/>
      </c>
      <c r="Y223" s="53" t="str">
        <f t="shared" si="20"/>
        <v/>
      </c>
      <c r="Z223" s="53" t="str">
        <f t="shared" si="20"/>
        <v/>
      </c>
      <c r="AA223" s="53" t="str">
        <f t="shared" si="20"/>
        <v/>
      </c>
      <c r="AB223" s="53" t="str">
        <f t="shared" si="20"/>
        <v/>
      </c>
      <c r="AC223" s="53" t="str">
        <f t="shared" si="20"/>
        <v/>
      </c>
      <c r="AD223" s="53" t="str">
        <f t="shared" si="20"/>
        <v/>
      </c>
      <c r="AE223" s="53" t="str">
        <f t="shared" si="20"/>
        <v/>
      </c>
      <c r="AF223" s="53" t="str">
        <f t="shared" si="20"/>
        <v/>
      </c>
      <c r="AG223" s="53" t="str">
        <f t="shared" si="20"/>
        <v/>
      </c>
      <c r="AH223" s="53" t="str">
        <f t="shared" si="20"/>
        <v/>
      </c>
      <c r="AI223" s="53" t="str">
        <f t="shared" si="20"/>
        <v/>
      </c>
    </row>
  </sheetData>
  <mergeCells count="114">
    <mergeCell ref="O7:Q8"/>
    <mergeCell ref="R7:R11"/>
    <mergeCell ref="AC9:AC11"/>
    <mergeCell ref="AD9:AD11"/>
    <mergeCell ref="I9:I11"/>
    <mergeCell ref="L9:L11"/>
    <mergeCell ref="M9:M11"/>
    <mergeCell ref="N9:N11"/>
    <mergeCell ref="O9:O11"/>
    <mergeCell ref="P9:P11"/>
    <mergeCell ref="AA7:AA11"/>
    <mergeCell ref="AB7:AD8"/>
    <mergeCell ref="G7:I8"/>
    <mergeCell ref="J7:J11"/>
    <mergeCell ref="K7:K11"/>
    <mergeCell ref="L7:N8"/>
    <mergeCell ref="S7:S11"/>
    <mergeCell ref="T7:V8"/>
    <mergeCell ref="W7:Y8"/>
    <mergeCell ref="Z7:Z11"/>
    <mergeCell ref="Q9:Q11"/>
    <mergeCell ref="T9:T11"/>
    <mergeCell ref="U9:U11"/>
    <mergeCell ref="V9:V11"/>
    <mergeCell ref="AE9:AE11"/>
    <mergeCell ref="AF9:AF11"/>
    <mergeCell ref="AG9:AG11"/>
    <mergeCell ref="A13:A14"/>
    <mergeCell ref="A16:A17"/>
    <mergeCell ref="A19:A20"/>
    <mergeCell ref="W9:W11"/>
    <mergeCell ref="X9:X11"/>
    <mergeCell ref="Y9:Y11"/>
    <mergeCell ref="AB9:AB11"/>
    <mergeCell ref="G9:G11"/>
    <mergeCell ref="H9:H11"/>
    <mergeCell ref="A4:C11"/>
    <mergeCell ref="D4:K6"/>
    <mergeCell ref="L4:S6"/>
    <mergeCell ref="T4:AA6"/>
    <mergeCell ref="AB4:AI6"/>
    <mergeCell ref="D7:F8"/>
    <mergeCell ref="AE7:AG8"/>
    <mergeCell ref="AH7:AH11"/>
    <mergeCell ref="AI7:AI11"/>
    <mergeCell ref="D9:D11"/>
    <mergeCell ref="E9:E11"/>
    <mergeCell ref="F9:F11"/>
    <mergeCell ref="A22:A23"/>
    <mergeCell ref="A25:A26"/>
    <mergeCell ref="A28:A29"/>
    <mergeCell ref="A31:A32"/>
    <mergeCell ref="A34:A35"/>
    <mergeCell ref="A37:A38"/>
    <mergeCell ref="A40:A41"/>
    <mergeCell ref="A43:A44"/>
    <mergeCell ref="A46:A47"/>
    <mergeCell ref="A49:A50"/>
    <mergeCell ref="A52:A53"/>
    <mergeCell ref="A55:A56"/>
    <mergeCell ref="A58:A59"/>
    <mergeCell ref="A61:A62"/>
    <mergeCell ref="A64:A65"/>
    <mergeCell ref="A67:A68"/>
    <mergeCell ref="A70:A71"/>
    <mergeCell ref="A73:A74"/>
    <mergeCell ref="A76:A77"/>
    <mergeCell ref="A79:A80"/>
    <mergeCell ref="A86:A87"/>
    <mergeCell ref="A89:A90"/>
    <mergeCell ref="A92:A93"/>
    <mergeCell ref="A95:A96"/>
    <mergeCell ref="A98:A99"/>
    <mergeCell ref="A101:A102"/>
    <mergeCell ref="A104:A105"/>
    <mergeCell ref="A107:A108"/>
    <mergeCell ref="A110:A111"/>
    <mergeCell ref="A113:A114"/>
    <mergeCell ref="A116:A117"/>
    <mergeCell ref="A119:A120"/>
    <mergeCell ref="A122:A123"/>
    <mergeCell ref="A125:A126"/>
    <mergeCell ref="A128:A129"/>
    <mergeCell ref="A131:A132"/>
    <mergeCell ref="A134:A135"/>
    <mergeCell ref="A137:A138"/>
    <mergeCell ref="A140:A141"/>
    <mergeCell ref="A143:A144"/>
    <mergeCell ref="A146:A147"/>
    <mergeCell ref="A149:A150"/>
    <mergeCell ref="A152:A153"/>
    <mergeCell ref="A156:A157"/>
    <mergeCell ref="A159:A160"/>
    <mergeCell ref="A162:A163"/>
    <mergeCell ref="A165:A166"/>
    <mergeCell ref="A168:A169"/>
    <mergeCell ref="A171:A172"/>
    <mergeCell ref="A174:A175"/>
    <mergeCell ref="A177:A178"/>
    <mergeCell ref="A180:A181"/>
    <mergeCell ref="A183:A184"/>
    <mergeCell ref="A186:A187"/>
    <mergeCell ref="A216:A217"/>
    <mergeCell ref="A219:A220"/>
    <mergeCell ref="A222:A223"/>
    <mergeCell ref="A189:A190"/>
    <mergeCell ref="A192:A193"/>
    <mergeCell ref="A195:A196"/>
    <mergeCell ref="A198:A199"/>
    <mergeCell ref="A201:A202"/>
    <mergeCell ref="A204:A205"/>
    <mergeCell ref="A207:A208"/>
    <mergeCell ref="A210:A211"/>
    <mergeCell ref="A213:A214"/>
  </mergeCells>
  <phoneticPr fontId="6" type="noConversion"/>
  <printOptions horizontalCentered="1"/>
  <pageMargins left="0.43307086614173229" right="0.31496062992125984" top="0.62992125984251968" bottom="0.59055118110236227" header="0.31496062992125984" footer="0.23622047244094491"/>
  <pageSetup paperSize="9" scale="68"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223"/>
  <sheetViews>
    <sheetView view="pageBreakPreview" zoomScaleNormal="100" zoomScaleSheetLayoutView="100" workbookViewId="0">
      <pane xSplit="3" ySplit="11" topLeftCell="D61" activePane="bottomRight" state="frozen"/>
      <selection activeCell="F47" sqref="F47"/>
      <selection pane="topRight" activeCell="F47" sqref="F47"/>
      <selection pane="bottomLeft" activeCell="F47" sqref="F47"/>
      <selection pane="bottomRight" activeCell="D4" sqref="D4:AI6"/>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33" width="13" style="49" customWidth="1"/>
    <col min="34" max="34" width="13" style="57" customWidth="1"/>
    <col min="35" max="35" width="13" style="49" customWidth="1"/>
    <col min="36" max="16384" width="9.33203125" style="49"/>
  </cols>
  <sheetData>
    <row r="1" spans="1:35" s="66" customFormat="1" ht="21">
      <c r="A1" s="96" t="s">
        <v>475</v>
      </c>
      <c r="B1" s="72"/>
      <c r="C1" s="72"/>
      <c r="D1" s="65"/>
      <c r="E1" s="65"/>
      <c r="F1" s="65"/>
      <c r="G1" s="65"/>
      <c r="H1" s="65"/>
      <c r="I1" s="65"/>
      <c r="J1" s="65"/>
      <c r="K1" s="65"/>
      <c r="L1" s="67" t="str">
        <f t="shared" ref="J1:N3" si="0">IF(L12=SUM(L15,L18,L24,L27,L30,L33,L21,L36,L39,L42,L45,L48,L51,L54,L57,L60,L63,L66,L69,L72,L75,L78),"","*")</f>
        <v/>
      </c>
      <c r="M1" s="67" t="str">
        <f t="shared" si="0"/>
        <v/>
      </c>
      <c r="N1" s="67" t="str">
        <f t="shared" si="0"/>
        <v/>
      </c>
      <c r="O1" s="67"/>
      <c r="P1" s="67"/>
      <c r="Q1" s="67"/>
      <c r="R1" s="67" t="str">
        <f t="shared" ref="R1:V3" si="1">IF(R12=SUM(R15,R18,R24,R27,R30,R33,R21,R36,R39,R42,R45,R48,R51,R54,R57,R60,R63,R66,R69,R72,R75,R78),"","*")</f>
        <v/>
      </c>
      <c r="S1" s="67" t="str">
        <f t="shared" si="1"/>
        <v/>
      </c>
      <c r="T1" s="67" t="str">
        <f t="shared" si="1"/>
        <v/>
      </c>
      <c r="U1" s="67" t="str">
        <f t="shared" si="1"/>
        <v/>
      </c>
      <c r="V1" s="67" t="str">
        <f t="shared" si="1"/>
        <v/>
      </c>
      <c r="W1" s="67"/>
      <c r="X1" s="67"/>
      <c r="Y1" s="67"/>
      <c r="Z1" s="67" t="str">
        <f t="shared" ref="Z1:AD3" si="2">IF(Z12=SUM(Z15,Z18,Z24,Z27,Z30,Z33,Z21,Z36,Z39,Z42,Z45,Z48,Z51,Z54,Z57,Z60,Z63,Z66,Z69,Z72,Z75,Z78),"","*")</f>
        <v/>
      </c>
      <c r="AA1" s="67" t="str">
        <f t="shared" si="2"/>
        <v/>
      </c>
      <c r="AB1" s="67" t="str">
        <f t="shared" si="2"/>
        <v/>
      </c>
      <c r="AC1" s="67" t="str">
        <f t="shared" si="2"/>
        <v/>
      </c>
      <c r="AD1" s="67" t="str">
        <f t="shared" si="2"/>
        <v/>
      </c>
      <c r="AE1" s="67"/>
      <c r="AF1" s="67"/>
      <c r="AG1" s="67"/>
      <c r="AH1" s="67" t="str">
        <f t="shared" ref="AH1:AI3" si="3">IF(AH12=SUM(AH15,AH18,AH24,AH27,AH30,AH33,AH21,AH36,AH39,AH42,AH45,AH48,AH51,AH54,AH57,AH60,AH63,AH66,AH69,AH72,AH75,AH78),"","*")</f>
        <v/>
      </c>
      <c r="AI1" s="67" t="str">
        <f t="shared" si="3"/>
        <v/>
      </c>
    </row>
    <row r="2" spans="1:35" ht="15.75" customHeight="1">
      <c r="A2" s="49"/>
      <c r="B2" s="73"/>
      <c r="C2" s="73"/>
      <c r="D2" s="67" t="str">
        <f t="shared" ref="D2:F3" si="4">IF(D13=SUM(D16,D19,D25,D28,D31,D34,D22,D37,D40,D43,D46,D49,D52,D55,D58,D61,D64,D67,D70,D73,D76,D79),"","*")</f>
        <v/>
      </c>
      <c r="E2" s="67" t="str">
        <f t="shared" si="4"/>
        <v/>
      </c>
      <c r="F2" s="67" t="str">
        <f t="shared" si="4"/>
        <v/>
      </c>
      <c r="G2" s="67"/>
      <c r="H2" s="67"/>
      <c r="I2" s="67"/>
      <c r="J2" s="67" t="str">
        <f t="shared" si="0"/>
        <v/>
      </c>
      <c r="K2" s="67" t="str">
        <f t="shared" si="0"/>
        <v/>
      </c>
      <c r="L2" s="67" t="str">
        <f t="shared" si="0"/>
        <v/>
      </c>
      <c r="M2" s="67" t="str">
        <f t="shared" si="0"/>
        <v/>
      </c>
      <c r="N2" s="67" t="str">
        <f t="shared" si="0"/>
        <v/>
      </c>
      <c r="O2" s="67"/>
      <c r="P2" s="67"/>
      <c r="Q2" s="67"/>
      <c r="R2" s="67" t="str">
        <f t="shared" si="1"/>
        <v/>
      </c>
      <c r="S2" s="67" t="str">
        <f t="shared" si="1"/>
        <v/>
      </c>
      <c r="T2" s="67" t="str">
        <f t="shared" si="1"/>
        <v/>
      </c>
      <c r="U2" s="67" t="str">
        <f t="shared" si="1"/>
        <v/>
      </c>
      <c r="V2" s="67" t="str">
        <f t="shared" si="1"/>
        <v/>
      </c>
      <c r="W2" s="67"/>
      <c r="X2" s="67"/>
      <c r="Y2" s="67"/>
      <c r="Z2" s="67" t="str">
        <f t="shared" si="2"/>
        <v/>
      </c>
      <c r="AA2" s="67" t="str">
        <f t="shared" si="2"/>
        <v/>
      </c>
      <c r="AB2" s="67" t="str">
        <f t="shared" si="2"/>
        <v/>
      </c>
      <c r="AC2" s="67" t="str">
        <f t="shared" si="2"/>
        <v/>
      </c>
      <c r="AD2" s="67" t="str">
        <f t="shared" si="2"/>
        <v/>
      </c>
      <c r="AE2" s="67"/>
      <c r="AF2" s="67"/>
      <c r="AG2" s="67"/>
      <c r="AH2" s="67" t="str">
        <f t="shared" si="3"/>
        <v/>
      </c>
      <c r="AI2" s="67" t="str">
        <f t="shared" si="3"/>
        <v/>
      </c>
    </row>
    <row r="3" spans="1:35" ht="15" customHeight="1">
      <c r="A3" s="64" t="s">
        <v>442</v>
      </c>
      <c r="B3" s="74"/>
      <c r="C3" s="74"/>
      <c r="D3" s="68" t="str">
        <f t="shared" si="4"/>
        <v/>
      </c>
      <c r="E3" s="68" t="str">
        <f t="shared" si="4"/>
        <v/>
      </c>
      <c r="F3" s="68" t="str">
        <f t="shared" si="4"/>
        <v/>
      </c>
      <c r="G3" s="68"/>
      <c r="H3" s="68"/>
      <c r="I3" s="68"/>
      <c r="J3" s="68" t="str">
        <f t="shared" si="0"/>
        <v/>
      </c>
      <c r="K3" s="68" t="str">
        <f t="shared" si="0"/>
        <v/>
      </c>
      <c r="L3" s="68" t="str">
        <f t="shared" si="0"/>
        <v/>
      </c>
      <c r="M3" s="68" t="str">
        <f t="shared" si="0"/>
        <v/>
      </c>
      <c r="N3" s="68" t="str">
        <f t="shared" si="0"/>
        <v/>
      </c>
      <c r="O3" s="68"/>
      <c r="P3" s="68"/>
      <c r="Q3" s="68"/>
      <c r="R3" s="68" t="str">
        <f t="shared" si="1"/>
        <v/>
      </c>
      <c r="S3" s="68" t="str">
        <f t="shared" si="1"/>
        <v/>
      </c>
      <c r="T3" s="68" t="str">
        <f t="shared" si="1"/>
        <v/>
      </c>
      <c r="U3" s="68" t="str">
        <f t="shared" si="1"/>
        <v/>
      </c>
      <c r="V3" s="68" t="str">
        <f t="shared" si="1"/>
        <v/>
      </c>
      <c r="W3" s="68"/>
      <c r="X3" s="68"/>
      <c r="Y3" s="68"/>
      <c r="Z3" s="68" t="str">
        <f t="shared" si="2"/>
        <v/>
      </c>
      <c r="AA3" s="68" t="str">
        <f t="shared" si="2"/>
        <v/>
      </c>
      <c r="AB3" s="68" t="str">
        <f t="shared" si="2"/>
        <v/>
      </c>
      <c r="AC3" s="68" t="str">
        <f t="shared" si="2"/>
        <v/>
      </c>
      <c r="AD3" s="68" t="str">
        <f t="shared" si="2"/>
        <v/>
      </c>
      <c r="AE3" s="68"/>
      <c r="AF3" s="68"/>
      <c r="AG3" s="68"/>
      <c r="AH3" s="68" t="str">
        <f t="shared" si="3"/>
        <v/>
      </c>
      <c r="AI3" s="68" t="str">
        <f t="shared" si="3"/>
        <v/>
      </c>
    </row>
    <row r="4" spans="1:35" s="51" customFormat="1" ht="22.5" customHeight="1">
      <c r="A4" s="138" t="s">
        <v>309</v>
      </c>
      <c r="B4" s="158"/>
      <c r="C4" s="159"/>
      <c r="D4" s="138" t="s">
        <v>445</v>
      </c>
      <c r="E4" s="139"/>
      <c r="F4" s="139"/>
      <c r="G4" s="139"/>
      <c r="H4" s="139"/>
      <c r="I4" s="139"/>
      <c r="J4" s="139"/>
      <c r="K4" s="147"/>
      <c r="L4" s="167" t="s">
        <v>478</v>
      </c>
      <c r="M4" s="139"/>
      <c r="N4" s="139"/>
      <c r="O4" s="139"/>
      <c r="P4" s="139"/>
      <c r="Q4" s="139"/>
      <c r="R4" s="139"/>
      <c r="S4" s="147"/>
      <c r="T4" s="138" t="s">
        <v>446</v>
      </c>
      <c r="U4" s="139"/>
      <c r="V4" s="139"/>
      <c r="W4" s="139"/>
      <c r="X4" s="139"/>
      <c r="Y4" s="139"/>
      <c r="Z4" s="139"/>
      <c r="AA4" s="147"/>
      <c r="AB4" s="167" t="s">
        <v>479</v>
      </c>
      <c r="AC4" s="139"/>
      <c r="AD4" s="139"/>
      <c r="AE4" s="139"/>
      <c r="AF4" s="139"/>
      <c r="AG4" s="139"/>
      <c r="AH4" s="139"/>
      <c r="AI4" s="139"/>
    </row>
    <row r="5" spans="1:35" s="51" customFormat="1" ht="22.5" customHeight="1">
      <c r="A5" s="162"/>
      <c r="B5" s="165"/>
      <c r="C5" s="156"/>
      <c r="D5" s="140"/>
      <c r="E5" s="166"/>
      <c r="F5" s="166"/>
      <c r="G5" s="166"/>
      <c r="H5" s="166"/>
      <c r="I5" s="166"/>
      <c r="J5" s="166"/>
      <c r="K5" s="149"/>
      <c r="L5" s="140"/>
      <c r="M5" s="166"/>
      <c r="N5" s="166"/>
      <c r="O5" s="166"/>
      <c r="P5" s="166"/>
      <c r="Q5" s="166"/>
      <c r="R5" s="166"/>
      <c r="S5" s="149"/>
      <c r="T5" s="140"/>
      <c r="U5" s="166"/>
      <c r="V5" s="166"/>
      <c r="W5" s="166"/>
      <c r="X5" s="166"/>
      <c r="Y5" s="166"/>
      <c r="Z5" s="166"/>
      <c r="AA5" s="149"/>
      <c r="AB5" s="140"/>
      <c r="AC5" s="166"/>
      <c r="AD5" s="166"/>
      <c r="AE5" s="166"/>
      <c r="AF5" s="166"/>
      <c r="AG5" s="166"/>
      <c r="AH5" s="166"/>
      <c r="AI5" s="166"/>
    </row>
    <row r="6" spans="1:35" s="51" customFormat="1" ht="11.25" customHeight="1">
      <c r="A6" s="162"/>
      <c r="B6" s="165"/>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5"/>
      <c r="C7" s="156"/>
      <c r="D7" s="138" t="s">
        <v>262</v>
      </c>
      <c r="E7" s="158"/>
      <c r="F7" s="159"/>
      <c r="G7" s="138" t="s">
        <v>387</v>
      </c>
      <c r="H7" s="158"/>
      <c r="I7" s="159"/>
      <c r="J7" s="144" t="s">
        <v>263</v>
      </c>
      <c r="K7" s="144" t="s">
        <v>264</v>
      </c>
      <c r="L7" s="138" t="s">
        <v>262</v>
      </c>
      <c r="M7" s="158"/>
      <c r="N7" s="159"/>
      <c r="O7" s="138" t="s">
        <v>387</v>
      </c>
      <c r="P7" s="158"/>
      <c r="Q7" s="159"/>
      <c r="R7" s="144" t="s">
        <v>263</v>
      </c>
      <c r="S7" s="144" t="s">
        <v>264</v>
      </c>
      <c r="T7" s="138" t="s">
        <v>262</v>
      </c>
      <c r="U7" s="158"/>
      <c r="V7" s="159"/>
      <c r="W7" s="138" t="s">
        <v>387</v>
      </c>
      <c r="X7" s="158"/>
      <c r="Y7" s="159"/>
      <c r="Z7" s="144" t="s">
        <v>263</v>
      </c>
      <c r="AA7" s="144" t="s">
        <v>264</v>
      </c>
      <c r="AB7" s="138" t="s">
        <v>262</v>
      </c>
      <c r="AC7" s="158"/>
      <c r="AD7" s="159"/>
      <c r="AE7" s="138" t="s">
        <v>387</v>
      </c>
      <c r="AF7" s="158"/>
      <c r="AG7" s="159"/>
      <c r="AH7" s="144" t="s">
        <v>263</v>
      </c>
      <c r="AI7" s="138" t="s">
        <v>264</v>
      </c>
    </row>
    <row r="8" spans="1:35" s="51" customFormat="1" ht="11.25" customHeight="1">
      <c r="A8" s="162"/>
      <c r="B8" s="165"/>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5"/>
      <c r="C9" s="156"/>
      <c r="D9" s="144" t="s">
        <v>265</v>
      </c>
      <c r="E9" s="144" t="s">
        <v>266</v>
      </c>
      <c r="F9" s="144" t="s">
        <v>267</v>
      </c>
      <c r="G9" s="144" t="s">
        <v>265</v>
      </c>
      <c r="H9" s="144" t="s">
        <v>266</v>
      </c>
      <c r="I9" s="144" t="s">
        <v>267</v>
      </c>
      <c r="J9" s="152"/>
      <c r="K9" s="152"/>
      <c r="L9" s="144" t="s">
        <v>265</v>
      </c>
      <c r="M9" s="144" t="s">
        <v>266</v>
      </c>
      <c r="N9" s="156" t="s">
        <v>267</v>
      </c>
      <c r="O9" s="144" t="s">
        <v>265</v>
      </c>
      <c r="P9" s="144" t="s">
        <v>266</v>
      </c>
      <c r="Q9" s="144" t="s">
        <v>267</v>
      </c>
      <c r="R9" s="152"/>
      <c r="S9" s="152"/>
      <c r="T9" s="144" t="s">
        <v>265</v>
      </c>
      <c r="U9" s="144" t="s">
        <v>266</v>
      </c>
      <c r="V9" s="156" t="s">
        <v>267</v>
      </c>
      <c r="W9" s="144" t="s">
        <v>265</v>
      </c>
      <c r="X9" s="144" t="s">
        <v>266</v>
      </c>
      <c r="Y9" s="144" t="s">
        <v>267</v>
      </c>
      <c r="Z9" s="152"/>
      <c r="AA9" s="152"/>
      <c r="AB9" s="144" t="s">
        <v>265</v>
      </c>
      <c r="AC9" s="144" t="s">
        <v>266</v>
      </c>
      <c r="AD9" s="156" t="s">
        <v>267</v>
      </c>
      <c r="AE9" s="144" t="s">
        <v>265</v>
      </c>
      <c r="AF9" s="144" t="s">
        <v>266</v>
      </c>
      <c r="AG9" s="144" t="s">
        <v>267</v>
      </c>
      <c r="AH9" s="152"/>
      <c r="AI9" s="162"/>
    </row>
    <row r="10" spans="1:35" s="51" customFormat="1" ht="11.25" customHeight="1">
      <c r="A10" s="162"/>
      <c r="B10" s="165"/>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98" t="s">
        <v>278</v>
      </c>
      <c r="B12" s="75" t="s">
        <v>296</v>
      </c>
      <c r="C12" s="76" t="s">
        <v>298</v>
      </c>
      <c r="D12" s="70">
        <v>109041</v>
      </c>
      <c r="E12" s="70">
        <v>55290</v>
      </c>
      <c r="F12" s="70">
        <v>53751</v>
      </c>
      <c r="G12" s="70">
        <v>129705</v>
      </c>
      <c r="H12" s="70">
        <v>65633</v>
      </c>
      <c r="I12" s="70">
        <v>64072</v>
      </c>
      <c r="J12" s="70">
        <v>1309150</v>
      </c>
      <c r="K12" s="70">
        <v>2635270627</v>
      </c>
      <c r="L12" s="70">
        <v>2167</v>
      </c>
      <c r="M12" s="70">
        <v>1359</v>
      </c>
      <c r="N12" s="70">
        <v>808</v>
      </c>
      <c r="O12" s="70">
        <v>7802</v>
      </c>
      <c r="P12" s="70">
        <v>4544</v>
      </c>
      <c r="Q12" s="70">
        <v>3258</v>
      </c>
      <c r="R12" s="70">
        <v>12118</v>
      </c>
      <c r="S12" s="70">
        <v>115556809</v>
      </c>
      <c r="T12" s="70">
        <v>823</v>
      </c>
      <c r="U12" s="70">
        <v>448</v>
      </c>
      <c r="V12" s="70">
        <v>375</v>
      </c>
      <c r="W12" s="70">
        <v>3419</v>
      </c>
      <c r="X12" s="70">
        <v>1844</v>
      </c>
      <c r="Y12" s="70">
        <v>1575</v>
      </c>
      <c r="Z12" s="70">
        <v>9903</v>
      </c>
      <c r="AA12" s="70">
        <v>28415722</v>
      </c>
      <c r="AB12" s="70">
        <v>2662</v>
      </c>
      <c r="AC12" s="70">
        <v>1388</v>
      </c>
      <c r="AD12" s="70">
        <v>1274</v>
      </c>
      <c r="AE12" s="70">
        <v>8179</v>
      </c>
      <c r="AF12" s="70">
        <v>4089</v>
      </c>
      <c r="AG12" s="70">
        <v>4090</v>
      </c>
      <c r="AH12" s="70">
        <v>33309</v>
      </c>
      <c r="AI12" s="70">
        <v>96693823</v>
      </c>
    </row>
    <row r="13" spans="1:35" ht="14.25" customHeight="1">
      <c r="A13" s="154" t="s">
        <v>201</v>
      </c>
      <c r="B13" s="77" t="s">
        <v>300</v>
      </c>
      <c r="C13" s="78" t="s">
        <v>302</v>
      </c>
      <c r="D13" s="52">
        <v>100763</v>
      </c>
      <c r="E13" s="52">
        <v>51018</v>
      </c>
      <c r="F13" s="52">
        <v>49745</v>
      </c>
      <c r="G13" s="52">
        <v>119946</v>
      </c>
      <c r="H13" s="52">
        <v>60639</v>
      </c>
      <c r="I13" s="52">
        <v>59307</v>
      </c>
      <c r="J13" s="52">
        <v>1211725</v>
      </c>
      <c r="K13" s="52">
        <v>2434328928</v>
      </c>
      <c r="L13" s="52">
        <v>2152</v>
      </c>
      <c r="M13" s="52">
        <v>1352</v>
      </c>
      <c r="N13" s="52">
        <v>800</v>
      </c>
      <c r="O13" s="52">
        <v>7733</v>
      </c>
      <c r="P13" s="52">
        <v>4508</v>
      </c>
      <c r="Q13" s="52">
        <v>3225</v>
      </c>
      <c r="R13" s="52">
        <v>12021</v>
      </c>
      <c r="S13" s="52">
        <v>113937671</v>
      </c>
      <c r="T13" s="52">
        <v>822</v>
      </c>
      <c r="U13" s="52">
        <v>447</v>
      </c>
      <c r="V13" s="52">
        <v>375</v>
      </c>
      <c r="W13" s="52">
        <v>3408</v>
      </c>
      <c r="X13" s="52">
        <v>1838</v>
      </c>
      <c r="Y13" s="52">
        <v>1570</v>
      </c>
      <c r="Z13" s="52">
        <v>9871</v>
      </c>
      <c r="AA13" s="52">
        <v>28248722</v>
      </c>
      <c r="AB13" s="52">
        <v>2400</v>
      </c>
      <c r="AC13" s="52">
        <v>1244</v>
      </c>
      <c r="AD13" s="52">
        <v>1156</v>
      </c>
      <c r="AE13" s="52">
        <v>6682</v>
      </c>
      <c r="AF13" s="52">
        <v>3334</v>
      </c>
      <c r="AG13" s="52">
        <v>3348</v>
      </c>
      <c r="AH13" s="52">
        <v>29906</v>
      </c>
      <c r="AI13" s="52">
        <v>86930457</v>
      </c>
    </row>
    <row r="14" spans="1:35" ht="14.25" customHeight="1">
      <c r="A14" s="155"/>
      <c r="B14" s="77" t="s">
        <v>304</v>
      </c>
      <c r="C14" s="78" t="s">
        <v>305</v>
      </c>
      <c r="D14" s="52">
        <v>8278</v>
      </c>
      <c r="E14" s="52">
        <v>4272</v>
      </c>
      <c r="F14" s="52">
        <v>4006</v>
      </c>
      <c r="G14" s="52">
        <v>9759</v>
      </c>
      <c r="H14" s="52">
        <v>4994</v>
      </c>
      <c r="I14" s="52">
        <v>4765</v>
      </c>
      <c r="J14" s="52">
        <v>97425</v>
      </c>
      <c r="K14" s="52">
        <v>200941699</v>
      </c>
      <c r="L14" s="52">
        <v>15</v>
      </c>
      <c r="M14" s="52">
        <v>7</v>
      </c>
      <c r="N14" s="52">
        <v>8</v>
      </c>
      <c r="O14" s="52">
        <v>69</v>
      </c>
      <c r="P14" s="52">
        <v>36</v>
      </c>
      <c r="Q14" s="52">
        <v>33</v>
      </c>
      <c r="R14" s="52">
        <v>97</v>
      </c>
      <c r="S14" s="52">
        <v>1619138</v>
      </c>
      <c r="T14" s="52">
        <v>1</v>
      </c>
      <c r="U14" s="52">
        <v>1</v>
      </c>
      <c r="V14" s="52">
        <v>0</v>
      </c>
      <c r="W14" s="52">
        <v>11</v>
      </c>
      <c r="X14" s="52">
        <v>6</v>
      </c>
      <c r="Y14" s="52">
        <v>5</v>
      </c>
      <c r="Z14" s="52">
        <v>32</v>
      </c>
      <c r="AA14" s="52">
        <v>167000</v>
      </c>
      <c r="AB14" s="52">
        <v>262</v>
      </c>
      <c r="AC14" s="52">
        <v>144</v>
      </c>
      <c r="AD14" s="52">
        <v>118</v>
      </c>
      <c r="AE14" s="52">
        <v>1497</v>
      </c>
      <c r="AF14" s="52">
        <v>755</v>
      </c>
      <c r="AG14" s="52">
        <v>742</v>
      </c>
      <c r="AH14" s="52">
        <v>3403</v>
      </c>
      <c r="AI14" s="52">
        <v>9763366</v>
      </c>
    </row>
    <row r="15" spans="1:35" ht="14.25" customHeight="1">
      <c r="A15" s="99" t="s">
        <v>434</v>
      </c>
      <c r="B15" s="75" t="s">
        <v>296</v>
      </c>
      <c r="C15" s="76" t="s">
        <v>298</v>
      </c>
      <c r="D15" s="70">
        <v>25254</v>
      </c>
      <c r="E15" s="70">
        <v>12880</v>
      </c>
      <c r="F15" s="70">
        <v>12374</v>
      </c>
      <c r="G15" s="70">
        <v>30195</v>
      </c>
      <c r="H15" s="70">
        <v>15399</v>
      </c>
      <c r="I15" s="70">
        <v>14796</v>
      </c>
      <c r="J15" s="70">
        <v>310929</v>
      </c>
      <c r="K15" s="70">
        <v>618418741</v>
      </c>
      <c r="L15" s="70">
        <v>770</v>
      </c>
      <c r="M15" s="70">
        <v>445</v>
      </c>
      <c r="N15" s="70">
        <v>325</v>
      </c>
      <c r="O15" s="70">
        <v>2747</v>
      </c>
      <c r="P15" s="70">
        <v>1563</v>
      </c>
      <c r="Q15" s="70">
        <v>1184</v>
      </c>
      <c r="R15" s="70">
        <v>3912</v>
      </c>
      <c r="S15" s="70">
        <v>31581849</v>
      </c>
      <c r="T15" s="70">
        <v>673</v>
      </c>
      <c r="U15" s="70">
        <v>359</v>
      </c>
      <c r="V15" s="70">
        <v>314</v>
      </c>
      <c r="W15" s="70">
        <v>2632</v>
      </c>
      <c r="X15" s="70">
        <v>1394</v>
      </c>
      <c r="Y15" s="70">
        <v>1238</v>
      </c>
      <c r="Z15" s="70">
        <v>7297</v>
      </c>
      <c r="AA15" s="70">
        <v>13449089</v>
      </c>
      <c r="AB15" s="70">
        <v>240</v>
      </c>
      <c r="AC15" s="70">
        <v>114</v>
      </c>
      <c r="AD15" s="70">
        <v>126</v>
      </c>
      <c r="AE15" s="70">
        <v>981</v>
      </c>
      <c r="AF15" s="70">
        <v>475</v>
      </c>
      <c r="AG15" s="70">
        <v>506</v>
      </c>
      <c r="AH15" s="70">
        <v>5843</v>
      </c>
      <c r="AI15" s="70">
        <v>16703884</v>
      </c>
    </row>
    <row r="16" spans="1:35" ht="14.25" customHeight="1">
      <c r="A16" s="150" t="s">
        <v>202</v>
      </c>
      <c r="B16" s="77" t="s">
        <v>300</v>
      </c>
      <c r="C16" s="78" t="s">
        <v>302</v>
      </c>
      <c r="D16" s="52">
        <v>23991</v>
      </c>
      <c r="E16" s="52">
        <v>12236</v>
      </c>
      <c r="F16" s="52">
        <v>11755</v>
      </c>
      <c r="G16" s="52">
        <v>28685</v>
      </c>
      <c r="H16" s="52">
        <v>14629</v>
      </c>
      <c r="I16" s="52">
        <v>14056</v>
      </c>
      <c r="J16" s="52">
        <v>295382</v>
      </c>
      <c r="K16" s="52">
        <v>587497804</v>
      </c>
      <c r="L16" s="52">
        <v>770</v>
      </c>
      <c r="M16" s="52">
        <v>445</v>
      </c>
      <c r="N16" s="52">
        <v>325</v>
      </c>
      <c r="O16" s="52">
        <v>2747</v>
      </c>
      <c r="P16" s="52">
        <v>1563</v>
      </c>
      <c r="Q16" s="52">
        <v>1184</v>
      </c>
      <c r="R16" s="52">
        <v>3912</v>
      </c>
      <c r="S16" s="52">
        <v>31581849</v>
      </c>
      <c r="T16" s="52">
        <v>673</v>
      </c>
      <c r="U16" s="52">
        <v>359</v>
      </c>
      <c r="V16" s="52">
        <v>314</v>
      </c>
      <c r="W16" s="52">
        <v>2632</v>
      </c>
      <c r="X16" s="52">
        <v>1394</v>
      </c>
      <c r="Y16" s="52">
        <v>1238</v>
      </c>
      <c r="Z16" s="52">
        <v>7297</v>
      </c>
      <c r="AA16" s="52">
        <v>13449089</v>
      </c>
      <c r="AB16" s="52">
        <v>240</v>
      </c>
      <c r="AC16" s="52">
        <v>114</v>
      </c>
      <c r="AD16" s="52">
        <v>126</v>
      </c>
      <c r="AE16" s="52">
        <v>981</v>
      </c>
      <c r="AF16" s="52">
        <v>475</v>
      </c>
      <c r="AG16" s="52">
        <v>506</v>
      </c>
      <c r="AH16" s="52">
        <v>5843</v>
      </c>
      <c r="AI16" s="52">
        <v>16703884</v>
      </c>
    </row>
    <row r="17" spans="1:35" ht="14.25" customHeight="1">
      <c r="A17" s="151"/>
      <c r="B17" s="77" t="s">
        <v>304</v>
      </c>
      <c r="C17" s="78" t="s">
        <v>305</v>
      </c>
      <c r="D17" s="52">
        <v>1263</v>
      </c>
      <c r="E17" s="52">
        <v>644</v>
      </c>
      <c r="F17" s="52">
        <v>619</v>
      </c>
      <c r="G17" s="52">
        <v>1510</v>
      </c>
      <c r="H17" s="52">
        <v>770</v>
      </c>
      <c r="I17" s="52">
        <v>740</v>
      </c>
      <c r="J17" s="52">
        <v>15547</v>
      </c>
      <c r="K17" s="52">
        <v>30920937</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row>
    <row r="18" spans="1:35" ht="14.25" customHeight="1">
      <c r="A18" s="99" t="s">
        <v>435</v>
      </c>
      <c r="B18" s="75" t="s">
        <v>296</v>
      </c>
      <c r="C18" s="76" t="s">
        <v>298</v>
      </c>
      <c r="D18" s="70">
        <v>0</v>
      </c>
      <c r="E18" s="70">
        <v>0</v>
      </c>
      <c r="F18" s="70">
        <v>0</v>
      </c>
      <c r="G18" s="70">
        <v>0</v>
      </c>
      <c r="H18" s="70">
        <v>0</v>
      </c>
      <c r="I18" s="70">
        <v>0</v>
      </c>
      <c r="J18" s="70">
        <v>0</v>
      </c>
      <c r="K18" s="70">
        <v>0</v>
      </c>
      <c r="L18" s="70">
        <v>26</v>
      </c>
      <c r="M18" s="70">
        <v>11</v>
      </c>
      <c r="N18" s="70">
        <v>15</v>
      </c>
      <c r="O18" s="70">
        <v>184</v>
      </c>
      <c r="P18" s="70">
        <v>94</v>
      </c>
      <c r="Q18" s="70">
        <v>90</v>
      </c>
      <c r="R18" s="70">
        <v>253</v>
      </c>
      <c r="S18" s="70">
        <v>8131293</v>
      </c>
      <c r="T18" s="70">
        <v>12</v>
      </c>
      <c r="U18" s="70">
        <v>4</v>
      </c>
      <c r="V18" s="70">
        <v>8</v>
      </c>
      <c r="W18" s="70">
        <v>97</v>
      </c>
      <c r="X18" s="70">
        <v>47</v>
      </c>
      <c r="Y18" s="70">
        <v>50</v>
      </c>
      <c r="Z18" s="70">
        <v>363</v>
      </c>
      <c r="AA18" s="70">
        <v>2493837</v>
      </c>
      <c r="AB18" s="70">
        <v>312</v>
      </c>
      <c r="AC18" s="70">
        <v>159</v>
      </c>
      <c r="AD18" s="70">
        <v>153</v>
      </c>
      <c r="AE18" s="70">
        <v>663</v>
      </c>
      <c r="AF18" s="70">
        <v>340</v>
      </c>
      <c r="AG18" s="70">
        <v>323</v>
      </c>
      <c r="AH18" s="70">
        <v>3698</v>
      </c>
      <c r="AI18" s="70">
        <v>11062500</v>
      </c>
    </row>
    <row r="19" spans="1:35" ht="14.25" customHeight="1">
      <c r="A19" s="150" t="s">
        <v>203</v>
      </c>
      <c r="B19" s="77" t="s">
        <v>300</v>
      </c>
      <c r="C19" s="78" t="s">
        <v>302</v>
      </c>
      <c r="D19" s="52">
        <v>0</v>
      </c>
      <c r="E19" s="52">
        <v>0</v>
      </c>
      <c r="F19" s="52">
        <v>0</v>
      </c>
      <c r="G19" s="52">
        <v>0</v>
      </c>
      <c r="H19" s="52">
        <v>0</v>
      </c>
      <c r="I19" s="52">
        <v>0</v>
      </c>
      <c r="J19" s="52">
        <v>0</v>
      </c>
      <c r="K19" s="52">
        <v>0</v>
      </c>
      <c r="L19" s="52">
        <v>25</v>
      </c>
      <c r="M19" s="52">
        <v>11</v>
      </c>
      <c r="N19" s="52">
        <v>14</v>
      </c>
      <c r="O19" s="52">
        <v>178</v>
      </c>
      <c r="P19" s="52">
        <v>92</v>
      </c>
      <c r="Q19" s="52">
        <v>86</v>
      </c>
      <c r="R19" s="52">
        <v>245</v>
      </c>
      <c r="S19" s="52">
        <v>7986201</v>
      </c>
      <c r="T19" s="52">
        <v>12</v>
      </c>
      <c r="U19" s="52">
        <v>4</v>
      </c>
      <c r="V19" s="52">
        <v>8</v>
      </c>
      <c r="W19" s="52">
        <v>92</v>
      </c>
      <c r="X19" s="52">
        <v>46</v>
      </c>
      <c r="Y19" s="52">
        <v>46</v>
      </c>
      <c r="Z19" s="52">
        <v>350</v>
      </c>
      <c r="AA19" s="52">
        <v>2412837</v>
      </c>
      <c r="AB19" s="52">
        <v>301</v>
      </c>
      <c r="AC19" s="52">
        <v>153</v>
      </c>
      <c r="AD19" s="52">
        <v>148</v>
      </c>
      <c r="AE19" s="52">
        <v>635</v>
      </c>
      <c r="AF19" s="52">
        <v>326</v>
      </c>
      <c r="AG19" s="52">
        <v>309</v>
      </c>
      <c r="AH19" s="52">
        <v>3519</v>
      </c>
      <c r="AI19" s="52">
        <v>10527700</v>
      </c>
    </row>
    <row r="20" spans="1:35" ht="14.25" customHeight="1">
      <c r="A20" s="151"/>
      <c r="B20" s="79" t="s">
        <v>304</v>
      </c>
      <c r="C20" s="80" t="s">
        <v>305</v>
      </c>
      <c r="D20" s="52">
        <v>0</v>
      </c>
      <c r="E20" s="52">
        <v>0</v>
      </c>
      <c r="F20" s="52">
        <v>0</v>
      </c>
      <c r="G20" s="52">
        <v>0</v>
      </c>
      <c r="H20" s="52">
        <v>0</v>
      </c>
      <c r="I20" s="52">
        <v>0</v>
      </c>
      <c r="J20" s="52">
        <v>0</v>
      </c>
      <c r="K20" s="52">
        <v>0</v>
      </c>
      <c r="L20" s="52">
        <v>1</v>
      </c>
      <c r="M20" s="52">
        <v>0</v>
      </c>
      <c r="N20" s="52">
        <v>1</v>
      </c>
      <c r="O20" s="52">
        <v>6</v>
      </c>
      <c r="P20" s="52">
        <v>2</v>
      </c>
      <c r="Q20" s="52">
        <v>4</v>
      </c>
      <c r="R20" s="52">
        <v>8</v>
      </c>
      <c r="S20" s="52">
        <v>145092</v>
      </c>
      <c r="T20" s="52">
        <v>0</v>
      </c>
      <c r="U20" s="52">
        <v>0</v>
      </c>
      <c r="V20" s="52">
        <v>0</v>
      </c>
      <c r="W20" s="52">
        <v>5</v>
      </c>
      <c r="X20" s="52">
        <v>1</v>
      </c>
      <c r="Y20" s="52">
        <v>4</v>
      </c>
      <c r="Z20" s="52">
        <v>13</v>
      </c>
      <c r="AA20" s="52">
        <v>81000</v>
      </c>
      <c r="AB20" s="52">
        <v>11</v>
      </c>
      <c r="AC20" s="52">
        <v>6</v>
      </c>
      <c r="AD20" s="52">
        <v>5</v>
      </c>
      <c r="AE20" s="52">
        <v>28</v>
      </c>
      <c r="AF20" s="52">
        <v>14</v>
      </c>
      <c r="AG20" s="52">
        <v>14</v>
      </c>
      <c r="AH20" s="52">
        <v>179</v>
      </c>
      <c r="AI20" s="52">
        <v>534800</v>
      </c>
    </row>
    <row r="21" spans="1:35" ht="14.25" customHeight="1">
      <c r="A21" s="99" t="s">
        <v>436</v>
      </c>
      <c r="B21" s="75" t="s">
        <v>296</v>
      </c>
      <c r="C21" s="76" t="s">
        <v>298</v>
      </c>
      <c r="D21" s="70">
        <v>7714</v>
      </c>
      <c r="E21" s="70">
        <v>3887</v>
      </c>
      <c r="F21" s="70">
        <v>3827</v>
      </c>
      <c r="G21" s="70">
        <v>8575</v>
      </c>
      <c r="H21" s="70">
        <v>4298</v>
      </c>
      <c r="I21" s="70">
        <v>4277</v>
      </c>
      <c r="J21" s="70">
        <v>83204</v>
      </c>
      <c r="K21" s="70">
        <v>172481892</v>
      </c>
      <c r="L21" s="70">
        <v>171</v>
      </c>
      <c r="M21" s="70">
        <v>98</v>
      </c>
      <c r="N21" s="70">
        <v>73</v>
      </c>
      <c r="O21" s="70">
        <v>2132</v>
      </c>
      <c r="P21" s="70">
        <v>1172</v>
      </c>
      <c r="Q21" s="70">
        <v>960</v>
      </c>
      <c r="R21" s="70">
        <v>2132</v>
      </c>
      <c r="S21" s="70">
        <v>11859782</v>
      </c>
      <c r="T21" s="70">
        <v>19</v>
      </c>
      <c r="U21" s="70">
        <v>12</v>
      </c>
      <c r="V21" s="70">
        <v>7</v>
      </c>
      <c r="W21" s="70">
        <v>76</v>
      </c>
      <c r="X21" s="70">
        <v>41</v>
      </c>
      <c r="Y21" s="70">
        <v>35</v>
      </c>
      <c r="Z21" s="70">
        <v>100</v>
      </c>
      <c r="AA21" s="70">
        <v>526500</v>
      </c>
      <c r="AB21" s="70">
        <v>48</v>
      </c>
      <c r="AC21" s="70">
        <v>31</v>
      </c>
      <c r="AD21" s="70">
        <v>17</v>
      </c>
      <c r="AE21" s="70">
        <v>131</v>
      </c>
      <c r="AF21" s="70">
        <v>76</v>
      </c>
      <c r="AG21" s="70">
        <v>55</v>
      </c>
      <c r="AH21" s="70">
        <v>551</v>
      </c>
      <c r="AI21" s="70">
        <v>1653000</v>
      </c>
    </row>
    <row r="22" spans="1:35" ht="14.25" customHeight="1">
      <c r="A22" s="150" t="s">
        <v>251</v>
      </c>
      <c r="B22" s="77" t="s">
        <v>300</v>
      </c>
      <c r="C22" s="78" t="s">
        <v>302</v>
      </c>
      <c r="D22" s="52">
        <v>7206</v>
      </c>
      <c r="E22" s="52">
        <v>3623</v>
      </c>
      <c r="F22" s="52">
        <v>3583</v>
      </c>
      <c r="G22" s="52">
        <v>7990</v>
      </c>
      <c r="H22" s="52">
        <v>3990</v>
      </c>
      <c r="I22" s="52">
        <v>4000</v>
      </c>
      <c r="J22" s="52">
        <v>77592</v>
      </c>
      <c r="K22" s="52">
        <v>160848216</v>
      </c>
      <c r="L22" s="52">
        <v>171</v>
      </c>
      <c r="M22" s="52">
        <v>98</v>
      </c>
      <c r="N22" s="52">
        <v>73</v>
      </c>
      <c r="O22" s="52">
        <v>2128</v>
      </c>
      <c r="P22" s="52">
        <v>1170</v>
      </c>
      <c r="Q22" s="52">
        <v>958</v>
      </c>
      <c r="R22" s="52">
        <v>2128</v>
      </c>
      <c r="S22" s="52">
        <v>11804702</v>
      </c>
      <c r="T22" s="52">
        <v>19</v>
      </c>
      <c r="U22" s="52">
        <v>12</v>
      </c>
      <c r="V22" s="52">
        <v>7</v>
      </c>
      <c r="W22" s="52">
        <v>76</v>
      </c>
      <c r="X22" s="52">
        <v>41</v>
      </c>
      <c r="Y22" s="52">
        <v>35</v>
      </c>
      <c r="Z22" s="52">
        <v>100</v>
      </c>
      <c r="AA22" s="52">
        <v>526500</v>
      </c>
      <c r="AB22" s="52">
        <v>47</v>
      </c>
      <c r="AC22" s="52">
        <v>31</v>
      </c>
      <c r="AD22" s="52">
        <v>16</v>
      </c>
      <c r="AE22" s="52">
        <v>109</v>
      </c>
      <c r="AF22" s="52">
        <v>64</v>
      </c>
      <c r="AG22" s="52">
        <v>45</v>
      </c>
      <c r="AH22" s="52">
        <v>447</v>
      </c>
      <c r="AI22" s="52">
        <v>1341000</v>
      </c>
    </row>
    <row r="23" spans="1:35" ht="14.25" customHeight="1">
      <c r="A23" s="151"/>
      <c r="B23" s="79" t="s">
        <v>304</v>
      </c>
      <c r="C23" s="80" t="s">
        <v>305</v>
      </c>
      <c r="D23" s="52">
        <v>508</v>
      </c>
      <c r="E23" s="52">
        <v>264</v>
      </c>
      <c r="F23" s="52">
        <v>244</v>
      </c>
      <c r="G23" s="52">
        <v>585</v>
      </c>
      <c r="H23" s="52">
        <v>308</v>
      </c>
      <c r="I23" s="52">
        <v>277</v>
      </c>
      <c r="J23" s="52">
        <v>5612</v>
      </c>
      <c r="K23" s="52">
        <v>11633676</v>
      </c>
      <c r="L23" s="52">
        <v>0</v>
      </c>
      <c r="M23" s="52">
        <v>0</v>
      </c>
      <c r="N23" s="52">
        <v>0</v>
      </c>
      <c r="O23" s="52">
        <v>4</v>
      </c>
      <c r="P23" s="52">
        <v>2</v>
      </c>
      <c r="Q23" s="52">
        <v>2</v>
      </c>
      <c r="R23" s="52">
        <v>4</v>
      </c>
      <c r="S23" s="52">
        <v>55080</v>
      </c>
      <c r="T23" s="52">
        <v>0</v>
      </c>
      <c r="U23" s="52">
        <v>0</v>
      </c>
      <c r="V23" s="52">
        <v>0</v>
      </c>
      <c r="W23" s="52">
        <v>0</v>
      </c>
      <c r="X23" s="52">
        <v>0</v>
      </c>
      <c r="Y23" s="52">
        <v>0</v>
      </c>
      <c r="Z23" s="52">
        <v>0</v>
      </c>
      <c r="AA23" s="52">
        <v>0</v>
      </c>
      <c r="AB23" s="52">
        <v>1</v>
      </c>
      <c r="AC23" s="52">
        <v>0</v>
      </c>
      <c r="AD23" s="52">
        <v>1</v>
      </c>
      <c r="AE23" s="52">
        <v>22</v>
      </c>
      <c r="AF23" s="52">
        <v>12</v>
      </c>
      <c r="AG23" s="52">
        <v>10</v>
      </c>
      <c r="AH23" s="52">
        <v>104</v>
      </c>
      <c r="AI23" s="52">
        <v>312000</v>
      </c>
    </row>
    <row r="24" spans="1:35" ht="14.25" customHeight="1">
      <c r="A24" s="99" t="s">
        <v>437</v>
      </c>
      <c r="B24" s="75" t="s">
        <v>296</v>
      </c>
      <c r="C24" s="76" t="s">
        <v>298</v>
      </c>
      <c r="D24" s="70">
        <v>16383</v>
      </c>
      <c r="E24" s="70">
        <v>8242</v>
      </c>
      <c r="F24" s="70">
        <v>8141</v>
      </c>
      <c r="G24" s="70">
        <v>19321</v>
      </c>
      <c r="H24" s="70">
        <v>9709</v>
      </c>
      <c r="I24" s="70">
        <v>9612</v>
      </c>
      <c r="J24" s="70">
        <v>196757</v>
      </c>
      <c r="K24" s="70">
        <v>387364825</v>
      </c>
      <c r="L24" s="70">
        <v>1066</v>
      </c>
      <c r="M24" s="70">
        <v>725</v>
      </c>
      <c r="N24" s="70">
        <v>341</v>
      </c>
      <c r="O24" s="70">
        <v>1697</v>
      </c>
      <c r="P24" s="70">
        <v>1134</v>
      </c>
      <c r="Q24" s="70">
        <v>563</v>
      </c>
      <c r="R24" s="70">
        <v>3933</v>
      </c>
      <c r="S24" s="70">
        <v>41490205</v>
      </c>
      <c r="T24" s="70">
        <v>74</v>
      </c>
      <c r="U24" s="70">
        <v>47</v>
      </c>
      <c r="V24" s="70">
        <v>27</v>
      </c>
      <c r="W24" s="70">
        <v>292</v>
      </c>
      <c r="X24" s="70">
        <v>158</v>
      </c>
      <c r="Y24" s="70">
        <v>134</v>
      </c>
      <c r="Z24" s="70">
        <v>1545</v>
      </c>
      <c r="AA24" s="70">
        <v>9358620</v>
      </c>
      <c r="AB24" s="70">
        <v>124</v>
      </c>
      <c r="AC24" s="70">
        <v>69</v>
      </c>
      <c r="AD24" s="70">
        <v>55</v>
      </c>
      <c r="AE24" s="70">
        <v>282</v>
      </c>
      <c r="AF24" s="70">
        <v>143</v>
      </c>
      <c r="AG24" s="70">
        <v>139</v>
      </c>
      <c r="AH24" s="70">
        <v>1369</v>
      </c>
      <c r="AI24" s="70">
        <v>3779398</v>
      </c>
    </row>
    <row r="25" spans="1:35" ht="14.25" customHeight="1">
      <c r="A25" s="150" t="s">
        <v>204</v>
      </c>
      <c r="B25" s="77" t="s">
        <v>300</v>
      </c>
      <c r="C25" s="78" t="s">
        <v>302</v>
      </c>
      <c r="D25" s="52">
        <v>15510</v>
      </c>
      <c r="E25" s="52">
        <v>7819</v>
      </c>
      <c r="F25" s="52">
        <v>7691</v>
      </c>
      <c r="G25" s="52">
        <v>18272</v>
      </c>
      <c r="H25" s="52">
        <v>9197</v>
      </c>
      <c r="I25" s="52">
        <v>9075</v>
      </c>
      <c r="J25" s="52">
        <v>186414</v>
      </c>
      <c r="K25" s="52">
        <v>366999458</v>
      </c>
      <c r="L25" s="52">
        <v>1066</v>
      </c>
      <c r="M25" s="52">
        <v>725</v>
      </c>
      <c r="N25" s="52">
        <v>341</v>
      </c>
      <c r="O25" s="52">
        <v>1680</v>
      </c>
      <c r="P25" s="52">
        <v>1123</v>
      </c>
      <c r="Q25" s="52">
        <v>557</v>
      </c>
      <c r="R25" s="52">
        <v>3895</v>
      </c>
      <c r="S25" s="52">
        <v>41182305</v>
      </c>
      <c r="T25" s="52">
        <v>74</v>
      </c>
      <c r="U25" s="52">
        <v>47</v>
      </c>
      <c r="V25" s="52">
        <v>27</v>
      </c>
      <c r="W25" s="52">
        <v>292</v>
      </c>
      <c r="X25" s="52">
        <v>158</v>
      </c>
      <c r="Y25" s="52">
        <v>134</v>
      </c>
      <c r="Z25" s="52">
        <v>1545</v>
      </c>
      <c r="AA25" s="52">
        <v>9358620</v>
      </c>
      <c r="AB25" s="52">
        <v>119</v>
      </c>
      <c r="AC25" s="52">
        <v>65</v>
      </c>
      <c r="AD25" s="52">
        <v>54</v>
      </c>
      <c r="AE25" s="52">
        <v>269</v>
      </c>
      <c r="AF25" s="52">
        <v>135</v>
      </c>
      <c r="AG25" s="52">
        <v>134</v>
      </c>
      <c r="AH25" s="52">
        <v>1332</v>
      </c>
      <c r="AI25" s="52">
        <v>3675336</v>
      </c>
    </row>
    <row r="26" spans="1:35" ht="14.25" customHeight="1">
      <c r="A26" s="151"/>
      <c r="B26" s="79" t="s">
        <v>304</v>
      </c>
      <c r="C26" s="80" t="s">
        <v>305</v>
      </c>
      <c r="D26" s="52">
        <v>873</v>
      </c>
      <c r="E26" s="52">
        <v>423</v>
      </c>
      <c r="F26" s="52">
        <v>450</v>
      </c>
      <c r="G26" s="52">
        <v>1049</v>
      </c>
      <c r="H26" s="52">
        <v>512</v>
      </c>
      <c r="I26" s="52">
        <v>537</v>
      </c>
      <c r="J26" s="52">
        <v>10343</v>
      </c>
      <c r="K26" s="52">
        <v>20365367</v>
      </c>
      <c r="L26" s="52">
        <v>0</v>
      </c>
      <c r="M26" s="52">
        <v>0</v>
      </c>
      <c r="N26" s="52">
        <v>0</v>
      </c>
      <c r="O26" s="52">
        <v>17</v>
      </c>
      <c r="P26" s="52">
        <v>11</v>
      </c>
      <c r="Q26" s="52">
        <v>6</v>
      </c>
      <c r="R26" s="52">
        <v>38</v>
      </c>
      <c r="S26" s="52">
        <v>307900</v>
      </c>
      <c r="T26" s="52">
        <v>0</v>
      </c>
      <c r="U26" s="52">
        <v>0</v>
      </c>
      <c r="V26" s="52">
        <v>0</v>
      </c>
      <c r="W26" s="52">
        <v>0</v>
      </c>
      <c r="X26" s="52">
        <v>0</v>
      </c>
      <c r="Y26" s="52">
        <v>0</v>
      </c>
      <c r="Z26" s="52">
        <v>0</v>
      </c>
      <c r="AA26" s="52">
        <v>0</v>
      </c>
      <c r="AB26" s="52">
        <v>5</v>
      </c>
      <c r="AC26" s="52">
        <v>4</v>
      </c>
      <c r="AD26" s="52">
        <v>1</v>
      </c>
      <c r="AE26" s="52">
        <v>13</v>
      </c>
      <c r="AF26" s="52">
        <v>8</v>
      </c>
      <c r="AG26" s="52">
        <v>5</v>
      </c>
      <c r="AH26" s="52">
        <v>37</v>
      </c>
      <c r="AI26" s="52">
        <v>104062</v>
      </c>
    </row>
    <row r="27" spans="1:35" ht="14.25" customHeight="1">
      <c r="A27" s="99" t="s">
        <v>438</v>
      </c>
      <c r="B27" s="75" t="s">
        <v>296</v>
      </c>
      <c r="C27" s="76" t="s">
        <v>298</v>
      </c>
      <c r="D27" s="70">
        <v>8311</v>
      </c>
      <c r="E27" s="70">
        <v>4071</v>
      </c>
      <c r="F27" s="70">
        <v>4240</v>
      </c>
      <c r="G27" s="70">
        <v>9692</v>
      </c>
      <c r="H27" s="70">
        <v>4738</v>
      </c>
      <c r="I27" s="70">
        <v>4954</v>
      </c>
      <c r="J27" s="70">
        <v>99078</v>
      </c>
      <c r="K27" s="70">
        <v>195084582</v>
      </c>
      <c r="L27" s="70">
        <v>15</v>
      </c>
      <c r="M27" s="70">
        <v>8</v>
      </c>
      <c r="N27" s="70">
        <v>7</v>
      </c>
      <c r="O27" s="70">
        <v>151</v>
      </c>
      <c r="P27" s="70">
        <v>85</v>
      </c>
      <c r="Q27" s="70">
        <v>66</v>
      </c>
      <c r="R27" s="70">
        <v>199</v>
      </c>
      <c r="S27" s="70">
        <v>3046215</v>
      </c>
      <c r="T27" s="70">
        <v>0</v>
      </c>
      <c r="U27" s="70">
        <v>0</v>
      </c>
      <c r="V27" s="70">
        <v>0</v>
      </c>
      <c r="W27" s="70">
        <v>0</v>
      </c>
      <c r="X27" s="70">
        <v>0</v>
      </c>
      <c r="Y27" s="70">
        <v>0</v>
      </c>
      <c r="Z27" s="70">
        <v>0</v>
      </c>
      <c r="AA27" s="70">
        <v>0</v>
      </c>
      <c r="AB27" s="70">
        <v>406</v>
      </c>
      <c r="AC27" s="70">
        <v>195</v>
      </c>
      <c r="AD27" s="70">
        <v>211</v>
      </c>
      <c r="AE27" s="70">
        <v>842</v>
      </c>
      <c r="AF27" s="70">
        <v>397</v>
      </c>
      <c r="AG27" s="70">
        <v>445</v>
      </c>
      <c r="AH27" s="70">
        <v>3543</v>
      </c>
      <c r="AI27" s="70">
        <v>10629000</v>
      </c>
    </row>
    <row r="28" spans="1:35" ht="14.25" customHeight="1">
      <c r="A28" s="150" t="s">
        <v>205</v>
      </c>
      <c r="B28" s="77" t="s">
        <v>300</v>
      </c>
      <c r="C28" s="78" t="s">
        <v>302</v>
      </c>
      <c r="D28" s="52">
        <v>8143</v>
      </c>
      <c r="E28" s="52">
        <v>3988</v>
      </c>
      <c r="F28" s="52">
        <v>4155</v>
      </c>
      <c r="G28" s="52">
        <v>9499</v>
      </c>
      <c r="H28" s="52">
        <v>4642</v>
      </c>
      <c r="I28" s="52">
        <v>4857</v>
      </c>
      <c r="J28" s="52">
        <v>97057</v>
      </c>
      <c r="K28" s="52">
        <v>191105233</v>
      </c>
      <c r="L28" s="52">
        <v>15</v>
      </c>
      <c r="M28" s="52">
        <v>8</v>
      </c>
      <c r="N28" s="52">
        <v>7</v>
      </c>
      <c r="O28" s="52">
        <v>151</v>
      </c>
      <c r="P28" s="52">
        <v>85</v>
      </c>
      <c r="Q28" s="52">
        <v>66</v>
      </c>
      <c r="R28" s="52">
        <v>199</v>
      </c>
      <c r="S28" s="52">
        <v>3046215</v>
      </c>
      <c r="T28" s="52">
        <v>0</v>
      </c>
      <c r="U28" s="52">
        <v>0</v>
      </c>
      <c r="V28" s="52">
        <v>0</v>
      </c>
      <c r="W28" s="52">
        <v>0</v>
      </c>
      <c r="X28" s="52">
        <v>0</v>
      </c>
      <c r="Y28" s="52">
        <v>0</v>
      </c>
      <c r="Z28" s="52">
        <v>0</v>
      </c>
      <c r="AA28" s="52">
        <v>0</v>
      </c>
      <c r="AB28" s="52">
        <v>396</v>
      </c>
      <c r="AC28" s="52">
        <v>189</v>
      </c>
      <c r="AD28" s="52">
        <v>207</v>
      </c>
      <c r="AE28" s="52">
        <v>816</v>
      </c>
      <c r="AF28" s="52">
        <v>378</v>
      </c>
      <c r="AG28" s="52">
        <v>438</v>
      </c>
      <c r="AH28" s="52">
        <v>3478</v>
      </c>
      <c r="AI28" s="52">
        <v>10434000</v>
      </c>
    </row>
    <row r="29" spans="1:35" ht="14.25" customHeight="1">
      <c r="A29" s="151"/>
      <c r="B29" s="79" t="s">
        <v>304</v>
      </c>
      <c r="C29" s="80" t="s">
        <v>305</v>
      </c>
      <c r="D29" s="52">
        <v>168</v>
      </c>
      <c r="E29" s="52">
        <v>83</v>
      </c>
      <c r="F29" s="52">
        <v>85</v>
      </c>
      <c r="G29" s="52">
        <v>193</v>
      </c>
      <c r="H29" s="52">
        <v>96</v>
      </c>
      <c r="I29" s="52">
        <v>97</v>
      </c>
      <c r="J29" s="52">
        <v>2021</v>
      </c>
      <c r="K29" s="52">
        <v>3979349</v>
      </c>
      <c r="L29" s="52">
        <v>0</v>
      </c>
      <c r="M29" s="52">
        <v>0</v>
      </c>
      <c r="N29" s="52">
        <v>0</v>
      </c>
      <c r="O29" s="52">
        <v>0</v>
      </c>
      <c r="P29" s="52">
        <v>0</v>
      </c>
      <c r="Q29" s="52">
        <v>0</v>
      </c>
      <c r="R29" s="52">
        <v>0</v>
      </c>
      <c r="S29" s="52">
        <v>0</v>
      </c>
      <c r="T29" s="52">
        <v>0</v>
      </c>
      <c r="U29" s="52">
        <v>0</v>
      </c>
      <c r="V29" s="52">
        <v>0</v>
      </c>
      <c r="W29" s="52">
        <v>0</v>
      </c>
      <c r="X29" s="52">
        <v>0</v>
      </c>
      <c r="Y29" s="52">
        <v>0</v>
      </c>
      <c r="Z29" s="52">
        <v>0</v>
      </c>
      <c r="AA29" s="52">
        <v>0</v>
      </c>
      <c r="AB29" s="52">
        <v>10</v>
      </c>
      <c r="AC29" s="52">
        <v>6</v>
      </c>
      <c r="AD29" s="52">
        <v>4</v>
      </c>
      <c r="AE29" s="52">
        <v>26</v>
      </c>
      <c r="AF29" s="52">
        <v>19</v>
      </c>
      <c r="AG29" s="52">
        <v>7</v>
      </c>
      <c r="AH29" s="52">
        <v>65</v>
      </c>
      <c r="AI29" s="52">
        <v>195000</v>
      </c>
    </row>
    <row r="30" spans="1:35" ht="14.25" customHeight="1">
      <c r="A30" s="98" t="s">
        <v>279</v>
      </c>
      <c r="B30" s="75" t="s">
        <v>296</v>
      </c>
      <c r="C30" s="76" t="s">
        <v>298</v>
      </c>
      <c r="D30" s="70">
        <v>16103</v>
      </c>
      <c r="E30" s="70">
        <v>8183</v>
      </c>
      <c r="F30" s="70">
        <v>7920</v>
      </c>
      <c r="G30" s="70">
        <v>19120</v>
      </c>
      <c r="H30" s="70">
        <v>9721</v>
      </c>
      <c r="I30" s="70">
        <v>9399</v>
      </c>
      <c r="J30" s="70">
        <v>200237</v>
      </c>
      <c r="K30" s="70">
        <v>429394283</v>
      </c>
      <c r="L30" s="70">
        <v>8</v>
      </c>
      <c r="M30" s="70">
        <v>3</v>
      </c>
      <c r="N30" s="70">
        <v>5</v>
      </c>
      <c r="O30" s="70">
        <v>87</v>
      </c>
      <c r="P30" s="70">
        <v>43</v>
      </c>
      <c r="Q30" s="70">
        <v>44</v>
      </c>
      <c r="R30" s="70">
        <v>95</v>
      </c>
      <c r="S30" s="70">
        <v>1197275</v>
      </c>
      <c r="T30" s="70">
        <v>0</v>
      </c>
      <c r="U30" s="70">
        <v>0</v>
      </c>
      <c r="V30" s="70">
        <v>0</v>
      </c>
      <c r="W30" s="70">
        <v>0</v>
      </c>
      <c r="X30" s="70">
        <v>0</v>
      </c>
      <c r="Y30" s="70">
        <v>0</v>
      </c>
      <c r="Z30" s="70">
        <v>0</v>
      </c>
      <c r="AA30" s="70">
        <v>0</v>
      </c>
      <c r="AB30" s="70">
        <v>506</v>
      </c>
      <c r="AC30" s="70">
        <v>285</v>
      </c>
      <c r="AD30" s="70">
        <v>221</v>
      </c>
      <c r="AE30" s="70">
        <v>1062</v>
      </c>
      <c r="AF30" s="70">
        <v>570</v>
      </c>
      <c r="AG30" s="70">
        <v>492</v>
      </c>
      <c r="AH30" s="70">
        <v>5917</v>
      </c>
      <c r="AI30" s="70">
        <v>17036186</v>
      </c>
    </row>
    <row r="31" spans="1:35" ht="14.25" customHeight="1">
      <c r="A31" s="150" t="s">
        <v>206</v>
      </c>
      <c r="B31" s="77" t="s">
        <v>300</v>
      </c>
      <c r="C31" s="78" t="s">
        <v>302</v>
      </c>
      <c r="D31" s="52">
        <v>15597</v>
      </c>
      <c r="E31" s="52">
        <v>7904</v>
      </c>
      <c r="F31" s="52">
        <v>7693</v>
      </c>
      <c r="G31" s="52">
        <v>18592</v>
      </c>
      <c r="H31" s="52">
        <v>9437</v>
      </c>
      <c r="I31" s="52">
        <v>9155</v>
      </c>
      <c r="J31" s="52">
        <v>194601</v>
      </c>
      <c r="K31" s="52">
        <v>417032282</v>
      </c>
      <c r="L31" s="52">
        <v>8</v>
      </c>
      <c r="M31" s="52">
        <v>3</v>
      </c>
      <c r="N31" s="52">
        <v>5</v>
      </c>
      <c r="O31" s="52">
        <v>87</v>
      </c>
      <c r="P31" s="52">
        <v>43</v>
      </c>
      <c r="Q31" s="52">
        <v>44</v>
      </c>
      <c r="R31" s="52">
        <v>95</v>
      </c>
      <c r="S31" s="52">
        <v>1197275</v>
      </c>
      <c r="T31" s="52">
        <v>0</v>
      </c>
      <c r="U31" s="52">
        <v>0</v>
      </c>
      <c r="V31" s="52">
        <v>0</v>
      </c>
      <c r="W31" s="52">
        <v>0</v>
      </c>
      <c r="X31" s="52">
        <v>0</v>
      </c>
      <c r="Y31" s="52">
        <v>0</v>
      </c>
      <c r="Z31" s="52">
        <v>0</v>
      </c>
      <c r="AA31" s="52">
        <v>0</v>
      </c>
      <c r="AB31" s="52">
        <v>481</v>
      </c>
      <c r="AC31" s="52">
        <v>269</v>
      </c>
      <c r="AD31" s="52">
        <v>212</v>
      </c>
      <c r="AE31" s="52">
        <v>1007</v>
      </c>
      <c r="AF31" s="52">
        <v>535</v>
      </c>
      <c r="AG31" s="52">
        <v>472</v>
      </c>
      <c r="AH31" s="52">
        <v>5656</v>
      </c>
      <c r="AI31" s="52">
        <v>16343717</v>
      </c>
    </row>
    <row r="32" spans="1:35" ht="14.25" customHeight="1">
      <c r="A32" s="151"/>
      <c r="B32" s="79" t="s">
        <v>304</v>
      </c>
      <c r="C32" s="80" t="s">
        <v>305</v>
      </c>
      <c r="D32" s="52">
        <v>506</v>
      </c>
      <c r="E32" s="52">
        <v>279</v>
      </c>
      <c r="F32" s="52">
        <v>227</v>
      </c>
      <c r="G32" s="52">
        <v>528</v>
      </c>
      <c r="H32" s="52">
        <v>284</v>
      </c>
      <c r="I32" s="52">
        <v>244</v>
      </c>
      <c r="J32" s="52">
        <v>5636</v>
      </c>
      <c r="K32" s="52">
        <v>12362001</v>
      </c>
      <c r="L32" s="52">
        <v>0</v>
      </c>
      <c r="M32" s="52">
        <v>0</v>
      </c>
      <c r="N32" s="52">
        <v>0</v>
      </c>
      <c r="O32" s="52">
        <v>0</v>
      </c>
      <c r="P32" s="52">
        <v>0</v>
      </c>
      <c r="Q32" s="52">
        <v>0</v>
      </c>
      <c r="R32" s="52">
        <v>0</v>
      </c>
      <c r="S32" s="52">
        <v>0</v>
      </c>
      <c r="T32" s="52">
        <v>0</v>
      </c>
      <c r="U32" s="52">
        <v>0</v>
      </c>
      <c r="V32" s="52">
        <v>0</v>
      </c>
      <c r="W32" s="52">
        <v>0</v>
      </c>
      <c r="X32" s="52">
        <v>0</v>
      </c>
      <c r="Y32" s="52">
        <v>0</v>
      </c>
      <c r="Z32" s="52">
        <v>0</v>
      </c>
      <c r="AA32" s="52">
        <v>0</v>
      </c>
      <c r="AB32" s="52">
        <v>25</v>
      </c>
      <c r="AC32" s="52">
        <v>16</v>
      </c>
      <c r="AD32" s="52">
        <v>9</v>
      </c>
      <c r="AE32" s="52">
        <v>55</v>
      </c>
      <c r="AF32" s="52">
        <v>35</v>
      </c>
      <c r="AG32" s="52">
        <v>20</v>
      </c>
      <c r="AH32" s="52">
        <v>261</v>
      </c>
      <c r="AI32" s="52">
        <v>692469</v>
      </c>
    </row>
    <row r="33" spans="1:35" ht="14.25" customHeight="1">
      <c r="A33" s="99" t="s">
        <v>418</v>
      </c>
      <c r="B33" s="75" t="s">
        <v>296</v>
      </c>
      <c r="C33" s="76" t="s">
        <v>298</v>
      </c>
      <c r="D33" s="70">
        <v>1481</v>
      </c>
      <c r="E33" s="70">
        <v>761</v>
      </c>
      <c r="F33" s="70">
        <v>720</v>
      </c>
      <c r="G33" s="70">
        <v>1701</v>
      </c>
      <c r="H33" s="70">
        <v>878</v>
      </c>
      <c r="I33" s="70">
        <v>823</v>
      </c>
      <c r="J33" s="70">
        <v>16936</v>
      </c>
      <c r="K33" s="70">
        <v>33346877</v>
      </c>
      <c r="L33" s="70">
        <v>2</v>
      </c>
      <c r="M33" s="70">
        <v>0</v>
      </c>
      <c r="N33" s="70">
        <v>2</v>
      </c>
      <c r="O33" s="70">
        <v>8</v>
      </c>
      <c r="P33" s="70">
        <v>5</v>
      </c>
      <c r="Q33" s="70">
        <v>3</v>
      </c>
      <c r="R33" s="70">
        <v>14</v>
      </c>
      <c r="S33" s="70">
        <v>167216</v>
      </c>
      <c r="T33" s="70">
        <v>0</v>
      </c>
      <c r="U33" s="70">
        <v>0</v>
      </c>
      <c r="V33" s="70">
        <v>0</v>
      </c>
      <c r="W33" s="70">
        <v>0</v>
      </c>
      <c r="X33" s="70">
        <v>0</v>
      </c>
      <c r="Y33" s="70">
        <v>0</v>
      </c>
      <c r="Z33" s="70">
        <v>0</v>
      </c>
      <c r="AA33" s="70">
        <v>0</v>
      </c>
      <c r="AB33" s="70">
        <v>17</v>
      </c>
      <c r="AC33" s="70">
        <v>5</v>
      </c>
      <c r="AD33" s="70">
        <v>12</v>
      </c>
      <c r="AE33" s="70">
        <v>47</v>
      </c>
      <c r="AF33" s="70">
        <v>24</v>
      </c>
      <c r="AG33" s="70">
        <v>23</v>
      </c>
      <c r="AH33" s="70">
        <v>181</v>
      </c>
      <c r="AI33" s="70">
        <v>500220</v>
      </c>
    </row>
    <row r="34" spans="1:35" ht="14.25" customHeight="1">
      <c r="A34" s="150" t="s">
        <v>208</v>
      </c>
      <c r="B34" s="77" t="s">
        <v>300</v>
      </c>
      <c r="C34" s="78" t="s">
        <v>302</v>
      </c>
      <c r="D34" s="52">
        <v>1287</v>
      </c>
      <c r="E34" s="52">
        <v>663</v>
      </c>
      <c r="F34" s="52">
        <v>624</v>
      </c>
      <c r="G34" s="52">
        <v>1485</v>
      </c>
      <c r="H34" s="52">
        <v>771</v>
      </c>
      <c r="I34" s="52">
        <v>714</v>
      </c>
      <c r="J34" s="52">
        <v>14909</v>
      </c>
      <c r="K34" s="52">
        <v>29355714</v>
      </c>
      <c r="L34" s="52">
        <v>2</v>
      </c>
      <c r="M34" s="52">
        <v>0</v>
      </c>
      <c r="N34" s="52">
        <v>2</v>
      </c>
      <c r="O34" s="52">
        <v>8</v>
      </c>
      <c r="P34" s="52">
        <v>5</v>
      </c>
      <c r="Q34" s="52">
        <v>3</v>
      </c>
      <c r="R34" s="52">
        <v>14</v>
      </c>
      <c r="S34" s="52">
        <v>167216</v>
      </c>
      <c r="T34" s="52">
        <v>0</v>
      </c>
      <c r="U34" s="52">
        <v>0</v>
      </c>
      <c r="V34" s="52">
        <v>0</v>
      </c>
      <c r="W34" s="52">
        <v>0</v>
      </c>
      <c r="X34" s="52">
        <v>0</v>
      </c>
      <c r="Y34" s="52">
        <v>0</v>
      </c>
      <c r="Z34" s="52">
        <v>0</v>
      </c>
      <c r="AA34" s="52">
        <v>0</v>
      </c>
      <c r="AB34" s="52">
        <v>14</v>
      </c>
      <c r="AC34" s="52">
        <v>3</v>
      </c>
      <c r="AD34" s="52">
        <v>11</v>
      </c>
      <c r="AE34" s="52">
        <v>38</v>
      </c>
      <c r="AF34" s="52">
        <v>18</v>
      </c>
      <c r="AG34" s="52">
        <v>20</v>
      </c>
      <c r="AH34" s="52">
        <v>157</v>
      </c>
      <c r="AI34" s="52">
        <v>430720</v>
      </c>
    </row>
    <row r="35" spans="1:35" ht="14.25" customHeight="1">
      <c r="A35" s="151"/>
      <c r="B35" s="79" t="s">
        <v>304</v>
      </c>
      <c r="C35" s="80" t="s">
        <v>305</v>
      </c>
      <c r="D35" s="52">
        <v>194</v>
      </c>
      <c r="E35" s="52">
        <v>98</v>
      </c>
      <c r="F35" s="52">
        <v>96</v>
      </c>
      <c r="G35" s="52">
        <v>216</v>
      </c>
      <c r="H35" s="52">
        <v>107</v>
      </c>
      <c r="I35" s="52">
        <v>109</v>
      </c>
      <c r="J35" s="52">
        <v>2027</v>
      </c>
      <c r="K35" s="52">
        <v>3991163</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3</v>
      </c>
      <c r="AC35" s="52">
        <v>2</v>
      </c>
      <c r="AD35" s="52">
        <v>1</v>
      </c>
      <c r="AE35" s="52">
        <v>9</v>
      </c>
      <c r="AF35" s="52">
        <v>6</v>
      </c>
      <c r="AG35" s="52">
        <v>3</v>
      </c>
      <c r="AH35" s="52">
        <v>24</v>
      </c>
      <c r="AI35" s="52">
        <v>69500</v>
      </c>
    </row>
    <row r="36" spans="1:35" ht="14.25" customHeight="1">
      <c r="A36" s="99" t="s">
        <v>419</v>
      </c>
      <c r="B36" s="75" t="s">
        <v>296</v>
      </c>
      <c r="C36" s="76" t="s">
        <v>298</v>
      </c>
      <c r="D36" s="70">
        <v>1711</v>
      </c>
      <c r="E36" s="70">
        <v>852</v>
      </c>
      <c r="F36" s="70">
        <v>859</v>
      </c>
      <c r="G36" s="70">
        <v>2031</v>
      </c>
      <c r="H36" s="70">
        <v>1001</v>
      </c>
      <c r="I36" s="70">
        <v>1030</v>
      </c>
      <c r="J36" s="70">
        <v>20363</v>
      </c>
      <c r="K36" s="70">
        <v>40051429</v>
      </c>
      <c r="L36" s="70">
        <v>0</v>
      </c>
      <c r="M36" s="70">
        <v>0</v>
      </c>
      <c r="N36" s="70">
        <v>0</v>
      </c>
      <c r="O36" s="70">
        <v>26</v>
      </c>
      <c r="P36" s="70">
        <v>16</v>
      </c>
      <c r="Q36" s="70">
        <v>10</v>
      </c>
      <c r="R36" s="70">
        <v>31</v>
      </c>
      <c r="S36" s="70">
        <v>530803</v>
      </c>
      <c r="T36" s="70">
        <v>0</v>
      </c>
      <c r="U36" s="70">
        <v>0</v>
      </c>
      <c r="V36" s="70">
        <v>0</v>
      </c>
      <c r="W36" s="70">
        <v>0</v>
      </c>
      <c r="X36" s="70">
        <v>0</v>
      </c>
      <c r="Y36" s="70">
        <v>0</v>
      </c>
      <c r="Z36" s="70">
        <v>0</v>
      </c>
      <c r="AA36" s="70">
        <v>0</v>
      </c>
      <c r="AB36" s="70">
        <v>237</v>
      </c>
      <c r="AC36" s="70">
        <v>111</v>
      </c>
      <c r="AD36" s="70">
        <v>126</v>
      </c>
      <c r="AE36" s="70">
        <v>1208</v>
      </c>
      <c r="AF36" s="70">
        <v>532</v>
      </c>
      <c r="AG36" s="70">
        <v>676</v>
      </c>
      <c r="AH36" s="70">
        <v>3000</v>
      </c>
      <c r="AI36" s="70">
        <v>8819995</v>
      </c>
    </row>
    <row r="37" spans="1:35" ht="14.25" customHeight="1">
      <c r="A37" s="150" t="s">
        <v>210</v>
      </c>
      <c r="B37" s="77" t="s">
        <v>300</v>
      </c>
      <c r="C37" s="78" t="s">
        <v>302</v>
      </c>
      <c r="D37" s="52">
        <v>1336</v>
      </c>
      <c r="E37" s="52">
        <v>669</v>
      </c>
      <c r="F37" s="52">
        <v>667</v>
      </c>
      <c r="G37" s="52">
        <v>1595</v>
      </c>
      <c r="H37" s="52">
        <v>793</v>
      </c>
      <c r="I37" s="52">
        <v>802</v>
      </c>
      <c r="J37" s="52">
        <v>16147</v>
      </c>
      <c r="K37" s="52">
        <v>31750125</v>
      </c>
      <c r="L37" s="52">
        <v>0</v>
      </c>
      <c r="M37" s="52">
        <v>0</v>
      </c>
      <c r="N37" s="52">
        <v>0</v>
      </c>
      <c r="O37" s="52">
        <v>26</v>
      </c>
      <c r="P37" s="52">
        <v>16</v>
      </c>
      <c r="Q37" s="52">
        <v>10</v>
      </c>
      <c r="R37" s="52">
        <v>31</v>
      </c>
      <c r="S37" s="52">
        <v>530803</v>
      </c>
      <c r="T37" s="52">
        <v>0</v>
      </c>
      <c r="U37" s="52">
        <v>0</v>
      </c>
      <c r="V37" s="52">
        <v>0</v>
      </c>
      <c r="W37" s="52">
        <v>0</v>
      </c>
      <c r="X37" s="52">
        <v>0</v>
      </c>
      <c r="Y37" s="52">
        <v>0</v>
      </c>
      <c r="Z37" s="52">
        <v>0</v>
      </c>
      <c r="AA37" s="52">
        <v>0</v>
      </c>
      <c r="AB37" s="52">
        <v>195</v>
      </c>
      <c r="AC37" s="52">
        <v>93</v>
      </c>
      <c r="AD37" s="52">
        <v>102</v>
      </c>
      <c r="AE37" s="52">
        <v>962</v>
      </c>
      <c r="AF37" s="52">
        <v>429</v>
      </c>
      <c r="AG37" s="52">
        <v>533</v>
      </c>
      <c r="AH37" s="52">
        <v>2354</v>
      </c>
      <c r="AI37" s="52">
        <v>6899065</v>
      </c>
    </row>
    <row r="38" spans="1:35" ht="14.25" customHeight="1">
      <c r="A38" s="151"/>
      <c r="B38" s="79" t="s">
        <v>304</v>
      </c>
      <c r="C38" s="80" t="s">
        <v>305</v>
      </c>
      <c r="D38" s="52">
        <v>375</v>
      </c>
      <c r="E38" s="52">
        <v>183</v>
      </c>
      <c r="F38" s="52">
        <v>192</v>
      </c>
      <c r="G38" s="52">
        <v>436</v>
      </c>
      <c r="H38" s="52">
        <v>208</v>
      </c>
      <c r="I38" s="52">
        <v>228</v>
      </c>
      <c r="J38" s="52">
        <v>4216</v>
      </c>
      <c r="K38" s="52">
        <v>8301304</v>
      </c>
      <c r="L38" s="52">
        <v>0</v>
      </c>
      <c r="M38" s="52">
        <v>0</v>
      </c>
      <c r="N38" s="52">
        <v>0</v>
      </c>
      <c r="O38" s="52">
        <v>0</v>
      </c>
      <c r="P38" s="52">
        <v>0</v>
      </c>
      <c r="Q38" s="52">
        <v>0</v>
      </c>
      <c r="R38" s="52">
        <v>0</v>
      </c>
      <c r="S38" s="52">
        <v>0</v>
      </c>
      <c r="T38" s="52">
        <v>0</v>
      </c>
      <c r="U38" s="52">
        <v>0</v>
      </c>
      <c r="V38" s="52">
        <v>0</v>
      </c>
      <c r="W38" s="52">
        <v>0</v>
      </c>
      <c r="X38" s="52">
        <v>0</v>
      </c>
      <c r="Y38" s="52">
        <v>0</v>
      </c>
      <c r="Z38" s="52">
        <v>0</v>
      </c>
      <c r="AA38" s="52">
        <v>0</v>
      </c>
      <c r="AB38" s="52">
        <v>42</v>
      </c>
      <c r="AC38" s="52">
        <v>18</v>
      </c>
      <c r="AD38" s="52">
        <v>24</v>
      </c>
      <c r="AE38" s="52">
        <v>246</v>
      </c>
      <c r="AF38" s="52">
        <v>103</v>
      </c>
      <c r="AG38" s="52">
        <v>143</v>
      </c>
      <c r="AH38" s="52">
        <v>646</v>
      </c>
      <c r="AI38" s="52">
        <v>1920930</v>
      </c>
    </row>
    <row r="39" spans="1:35" ht="14.25" customHeight="1">
      <c r="A39" s="99" t="s">
        <v>420</v>
      </c>
      <c r="B39" s="75" t="s">
        <v>296</v>
      </c>
      <c r="C39" s="76" t="s">
        <v>298</v>
      </c>
      <c r="D39" s="70">
        <v>1684</v>
      </c>
      <c r="E39" s="70">
        <v>812</v>
      </c>
      <c r="F39" s="70">
        <v>872</v>
      </c>
      <c r="G39" s="70">
        <v>1920</v>
      </c>
      <c r="H39" s="70">
        <v>930</v>
      </c>
      <c r="I39" s="70">
        <v>990</v>
      </c>
      <c r="J39" s="70">
        <v>18392</v>
      </c>
      <c r="K39" s="70">
        <v>36186282</v>
      </c>
      <c r="L39" s="70">
        <v>34</v>
      </c>
      <c r="M39" s="70">
        <v>20</v>
      </c>
      <c r="N39" s="70">
        <v>14</v>
      </c>
      <c r="O39" s="70">
        <v>63</v>
      </c>
      <c r="P39" s="70">
        <v>30</v>
      </c>
      <c r="Q39" s="70">
        <v>33</v>
      </c>
      <c r="R39" s="70">
        <v>738</v>
      </c>
      <c r="S39" s="70">
        <v>847290</v>
      </c>
      <c r="T39" s="70">
        <v>0</v>
      </c>
      <c r="U39" s="70">
        <v>0</v>
      </c>
      <c r="V39" s="70">
        <v>0</v>
      </c>
      <c r="W39" s="70">
        <v>0</v>
      </c>
      <c r="X39" s="70">
        <v>0</v>
      </c>
      <c r="Y39" s="70">
        <v>0</v>
      </c>
      <c r="Z39" s="70">
        <v>0</v>
      </c>
      <c r="AA39" s="70">
        <v>0</v>
      </c>
      <c r="AB39" s="70">
        <v>94</v>
      </c>
      <c r="AC39" s="70">
        <v>52</v>
      </c>
      <c r="AD39" s="70">
        <v>42</v>
      </c>
      <c r="AE39" s="70">
        <v>159</v>
      </c>
      <c r="AF39" s="70">
        <v>82</v>
      </c>
      <c r="AG39" s="70">
        <v>77</v>
      </c>
      <c r="AH39" s="70">
        <v>987</v>
      </c>
      <c r="AI39" s="70">
        <v>2961000</v>
      </c>
    </row>
    <row r="40" spans="1:35" ht="14.25" customHeight="1">
      <c r="A40" s="150" t="s">
        <v>211</v>
      </c>
      <c r="B40" s="77" t="s">
        <v>300</v>
      </c>
      <c r="C40" s="78" t="s">
        <v>302</v>
      </c>
      <c r="D40" s="52">
        <v>1523</v>
      </c>
      <c r="E40" s="52">
        <v>731</v>
      </c>
      <c r="F40" s="52">
        <v>792</v>
      </c>
      <c r="G40" s="52">
        <v>1737</v>
      </c>
      <c r="H40" s="52">
        <v>836</v>
      </c>
      <c r="I40" s="52">
        <v>901</v>
      </c>
      <c r="J40" s="52">
        <v>16576</v>
      </c>
      <c r="K40" s="52">
        <v>32610578</v>
      </c>
      <c r="L40" s="52">
        <v>34</v>
      </c>
      <c r="M40" s="52">
        <v>20</v>
      </c>
      <c r="N40" s="52">
        <v>14</v>
      </c>
      <c r="O40" s="52">
        <v>63</v>
      </c>
      <c r="P40" s="52">
        <v>30</v>
      </c>
      <c r="Q40" s="52">
        <v>33</v>
      </c>
      <c r="R40" s="52">
        <v>738</v>
      </c>
      <c r="S40" s="52">
        <v>847290</v>
      </c>
      <c r="T40" s="52">
        <v>0</v>
      </c>
      <c r="U40" s="52">
        <v>0</v>
      </c>
      <c r="V40" s="52">
        <v>0</v>
      </c>
      <c r="W40" s="52">
        <v>0</v>
      </c>
      <c r="X40" s="52">
        <v>0</v>
      </c>
      <c r="Y40" s="52">
        <v>0</v>
      </c>
      <c r="Z40" s="52">
        <v>0</v>
      </c>
      <c r="AA40" s="52">
        <v>0</v>
      </c>
      <c r="AB40" s="52">
        <v>94</v>
      </c>
      <c r="AC40" s="52">
        <v>52</v>
      </c>
      <c r="AD40" s="52">
        <v>42</v>
      </c>
      <c r="AE40" s="52">
        <v>155</v>
      </c>
      <c r="AF40" s="52">
        <v>80</v>
      </c>
      <c r="AG40" s="52">
        <v>75</v>
      </c>
      <c r="AH40" s="52">
        <v>983</v>
      </c>
      <c r="AI40" s="52">
        <v>2949000</v>
      </c>
    </row>
    <row r="41" spans="1:35" ht="14.25" customHeight="1">
      <c r="A41" s="151"/>
      <c r="B41" s="79" t="s">
        <v>304</v>
      </c>
      <c r="C41" s="80" t="s">
        <v>305</v>
      </c>
      <c r="D41" s="52">
        <v>161</v>
      </c>
      <c r="E41" s="52">
        <v>81</v>
      </c>
      <c r="F41" s="52">
        <v>80</v>
      </c>
      <c r="G41" s="52">
        <v>183</v>
      </c>
      <c r="H41" s="52">
        <v>94</v>
      </c>
      <c r="I41" s="52">
        <v>89</v>
      </c>
      <c r="J41" s="52">
        <v>1816</v>
      </c>
      <c r="K41" s="52">
        <v>3575704</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0</v>
      </c>
      <c r="AC41" s="52">
        <v>0</v>
      </c>
      <c r="AD41" s="52">
        <v>0</v>
      </c>
      <c r="AE41" s="52">
        <v>4</v>
      </c>
      <c r="AF41" s="52">
        <v>2</v>
      </c>
      <c r="AG41" s="52">
        <v>2</v>
      </c>
      <c r="AH41" s="52">
        <v>4</v>
      </c>
      <c r="AI41" s="52">
        <v>12000</v>
      </c>
    </row>
    <row r="42" spans="1:35" ht="14.25" customHeight="1">
      <c r="A42" s="99" t="s">
        <v>421</v>
      </c>
      <c r="B42" s="75" t="s">
        <v>296</v>
      </c>
      <c r="C42" s="76" t="s">
        <v>298</v>
      </c>
      <c r="D42" s="70">
        <v>7467</v>
      </c>
      <c r="E42" s="70">
        <v>3859</v>
      </c>
      <c r="F42" s="70">
        <v>3608</v>
      </c>
      <c r="G42" s="70">
        <v>8844</v>
      </c>
      <c r="H42" s="70">
        <v>4536</v>
      </c>
      <c r="I42" s="70">
        <v>4308</v>
      </c>
      <c r="J42" s="70">
        <v>90465</v>
      </c>
      <c r="K42" s="70">
        <v>178042887</v>
      </c>
      <c r="L42" s="70">
        <v>9</v>
      </c>
      <c r="M42" s="70">
        <v>5</v>
      </c>
      <c r="N42" s="70">
        <v>4</v>
      </c>
      <c r="O42" s="70">
        <v>74</v>
      </c>
      <c r="P42" s="70">
        <v>49</v>
      </c>
      <c r="Q42" s="70">
        <v>25</v>
      </c>
      <c r="R42" s="70">
        <v>102</v>
      </c>
      <c r="S42" s="70">
        <v>2933378</v>
      </c>
      <c r="T42" s="70">
        <v>11</v>
      </c>
      <c r="U42" s="70">
        <v>4</v>
      </c>
      <c r="V42" s="70">
        <v>7</v>
      </c>
      <c r="W42" s="70">
        <v>252</v>
      </c>
      <c r="X42" s="70">
        <v>159</v>
      </c>
      <c r="Y42" s="70">
        <v>93</v>
      </c>
      <c r="Z42" s="70">
        <v>252</v>
      </c>
      <c r="AA42" s="70">
        <v>1578376</v>
      </c>
      <c r="AB42" s="70">
        <v>130</v>
      </c>
      <c r="AC42" s="70">
        <v>67</v>
      </c>
      <c r="AD42" s="70">
        <v>63</v>
      </c>
      <c r="AE42" s="70">
        <v>330</v>
      </c>
      <c r="AF42" s="70">
        <v>178</v>
      </c>
      <c r="AG42" s="70">
        <v>152</v>
      </c>
      <c r="AH42" s="70">
        <v>1721</v>
      </c>
      <c r="AI42" s="70">
        <v>4594604</v>
      </c>
    </row>
    <row r="43" spans="1:35" ht="14.25" customHeight="1">
      <c r="A43" s="150" t="s">
        <v>212</v>
      </c>
      <c r="B43" s="77" t="s">
        <v>300</v>
      </c>
      <c r="C43" s="78" t="s">
        <v>302</v>
      </c>
      <c r="D43" s="52">
        <v>7293</v>
      </c>
      <c r="E43" s="52">
        <v>3773</v>
      </c>
      <c r="F43" s="52">
        <v>3520</v>
      </c>
      <c r="G43" s="52">
        <v>8623</v>
      </c>
      <c r="H43" s="52">
        <v>4423</v>
      </c>
      <c r="I43" s="52">
        <v>4200</v>
      </c>
      <c r="J43" s="52">
        <v>88175</v>
      </c>
      <c r="K43" s="52">
        <v>173537815</v>
      </c>
      <c r="L43" s="52">
        <v>9</v>
      </c>
      <c r="M43" s="52">
        <v>5</v>
      </c>
      <c r="N43" s="52">
        <v>4</v>
      </c>
      <c r="O43" s="52">
        <v>74</v>
      </c>
      <c r="P43" s="52">
        <v>49</v>
      </c>
      <c r="Q43" s="52">
        <v>25</v>
      </c>
      <c r="R43" s="52">
        <v>102</v>
      </c>
      <c r="S43" s="52">
        <v>2933378</v>
      </c>
      <c r="T43" s="52">
        <v>11</v>
      </c>
      <c r="U43" s="52">
        <v>4</v>
      </c>
      <c r="V43" s="52">
        <v>7</v>
      </c>
      <c r="W43" s="52">
        <v>252</v>
      </c>
      <c r="X43" s="52">
        <v>159</v>
      </c>
      <c r="Y43" s="52">
        <v>93</v>
      </c>
      <c r="Z43" s="52">
        <v>252</v>
      </c>
      <c r="AA43" s="52">
        <v>1578376</v>
      </c>
      <c r="AB43" s="52">
        <v>121</v>
      </c>
      <c r="AC43" s="52">
        <v>60</v>
      </c>
      <c r="AD43" s="52">
        <v>61</v>
      </c>
      <c r="AE43" s="52">
        <v>317</v>
      </c>
      <c r="AF43" s="52">
        <v>168</v>
      </c>
      <c r="AG43" s="52">
        <v>149</v>
      </c>
      <c r="AH43" s="52">
        <v>1651</v>
      </c>
      <c r="AI43" s="52">
        <v>4398387</v>
      </c>
    </row>
    <row r="44" spans="1:35" ht="14.25" customHeight="1">
      <c r="A44" s="151"/>
      <c r="B44" s="79" t="s">
        <v>304</v>
      </c>
      <c r="C44" s="80" t="s">
        <v>305</v>
      </c>
      <c r="D44" s="52">
        <v>174</v>
      </c>
      <c r="E44" s="52">
        <v>86</v>
      </c>
      <c r="F44" s="52">
        <v>88</v>
      </c>
      <c r="G44" s="52">
        <v>221</v>
      </c>
      <c r="H44" s="52">
        <v>113</v>
      </c>
      <c r="I44" s="52">
        <v>108</v>
      </c>
      <c r="J44" s="52">
        <v>2290</v>
      </c>
      <c r="K44" s="52">
        <v>4505072</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9</v>
      </c>
      <c r="AC44" s="52">
        <v>7</v>
      </c>
      <c r="AD44" s="52">
        <v>2</v>
      </c>
      <c r="AE44" s="52">
        <v>13</v>
      </c>
      <c r="AF44" s="52">
        <v>10</v>
      </c>
      <c r="AG44" s="52">
        <v>3</v>
      </c>
      <c r="AH44" s="52">
        <v>70</v>
      </c>
      <c r="AI44" s="52">
        <v>196217</v>
      </c>
    </row>
    <row r="45" spans="1:35" ht="14.25" customHeight="1">
      <c r="A45" s="99" t="s">
        <v>422</v>
      </c>
      <c r="B45" s="75" t="s">
        <v>296</v>
      </c>
      <c r="C45" s="76" t="s">
        <v>298</v>
      </c>
      <c r="D45" s="70">
        <v>1314</v>
      </c>
      <c r="E45" s="70">
        <v>673</v>
      </c>
      <c r="F45" s="70">
        <v>641</v>
      </c>
      <c r="G45" s="70">
        <v>1371</v>
      </c>
      <c r="H45" s="70">
        <v>699</v>
      </c>
      <c r="I45" s="70">
        <v>672</v>
      </c>
      <c r="J45" s="70">
        <v>15270</v>
      </c>
      <c r="K45" s="70">
        <v>30065027</v>
      </c>
      <c r="L45" s="70">
        <v>0</v>
      </c>
      <c r="M45" s="70">
        <v>0</v>
      </c>
      <c r="N45" s="70">
        <v>0</v>
      </c>
      <c r="O45" s="70">
        <v>15</v>
      </c>
      <c r="P45" s="70">
        <v>11</v>
      </c>
      <c r="Q45" s="70">
        <v>4</v>
      </c>
      <c r="R45" s="70">
        <v>15</v>
      </c>
      <c r="S45" s="70">
        <v>547658</v>
      </c>
      <c r="T45" s="70">
        <v>0</v>
      </c>
      <c r="U45" s="70">
        <v>0</v>
      </c>
      <c r="V45" s="70">
        <v>0</v>
      </c>
      <c r="W45" s="70">
        <v>0</v>
      </c>
      <c r="X45" s="70">
        <v>0</v>
      </c>
      <c r="Y45" s="70">
        <v>0</v>
      </c>
      <c r="Z45" s="70">
        <v>0</v>
      </c>
      <c r="AA45" s="70">
        <v>0</v>
      </c>
      <c r="AB45" s="70">
        <v>2</v>
      </c>
      <c r="AC45" s="70">
        <v>0</v>
      </c>
      <c r="AD45" s="70">
        <v>2</v>
      </c>
      <c r="AE45" s="70">
        <v>20</v>
      </c>
      <c r="AF45" s="70">
        <v>7</v>
      </c>
      <c r="AG45" s="70">
        <v>13</v>
      </c>
      <c r="AH45" s="70">
        <v>69</v>
      </c>
      <c r="AI45" s="70">
        <v>207000</v>
      </c>
    </row>
    <row r="46" spans="1:35" ht="14.25" customHeight="1">
      <c r="A46" s="150" t="s">
        <v>213</v>
      </c>
      <c r="B46" s="77" t="s">
        <v>300</v>
      </c>
      <c r="C46" s="78" t="s">
        <v>302</v>
      </c>
      <c r="D46" s="52">
        <v>1199</v>
      </c>
      <c r="E46" s="52">
        <v>617</v>
      </c>
      <c r="F46" s="52">
        <v>582</v>
      </c>
      <c r="G46" s="52">
        <v>1256</v>
      </c>
      <c r="H46" s="52">
        <v>643</v>
      </c>
      <c r="I46" s="52">
        <v>613</v>
      </c>
      <c r="J46" s="52">
        <v>14010</v>
      </c>
      <c r="K46" s="52">
        <v>27587087</v>
      </c>
      <c r="L46" s="52">
        <v>0</v>
      </c>
      <c r="M46" s="52">
        <v>0</v>
      </c>
      <c r="N46" s="52">
        <v>0</v>
      </c>
      <c r="O46" s="52">
        <v>15</v>
      </c>
      <c r="P46" s="52">
        <v>11</v>
      </c>
      <c r="Q46" s="52">
        <v>4</v>
      </c>
      <c r="R46" s="52">
        <v>15</v>
      </c>
      <c r="S46" s="52">
        <v>547658</v>
      </c>
      <c r="T46" s="52">
        <v>0</v>
      </c>
      <c r="U46" s="52">
        <v>0</v>
      </c>
      <c r="V46" s="52">
        <v>0</v>
      </c>
      <c r="W46" s="52">
        <v>0</v>
      </c>
      <c r="X46" s="52">
        <v>0</v>
      </c>
      <c r="Y46" s="52">
        <v>0</v>
      </c>
      <c r="Z46" s="52">
        <v>0</v>
      </c>
      <c r="AA46" s="52">
        <v>0</v>
      </c>
      <c r="AB46" s="52">
        <v>2</v>
      </c>
      <c r="AC46" s="52">
        <v>0</v>
      </c>
      <c r="AD46" s="52">
        <v>2</v>
      </c>
      <c r="AE46" s="52">
        <v>17</v>
      </c>
      <c r="AF46" s="52">
        <v>7</v>
      </c>
      <c r="AG46" s="52">
        <v>10</v>
      </c>
      <c r="AH46" s="52">
        <v>60</v>
      </c>
      <c r="AI46" s="52">
        <v>180000</v>
      </c>
    </row>
    <row r="47" spans="1:35" ht="14.25" customHeight="1">
      <c r="A47" s="151"/>
      <c r="B47" s="79" t="s">
        <v>304</v>
      </c>
      <c r="C47" s="80" t="s">
        <v>305</v>
      </c>
      <c r="D47" s="52">
        <v>115</v>
      </c>
      <c r="E47" s="52">
        <v>56</v>
      </c>
      <c r="F47" s="52">
        <v>59</v>
      </c>
      <c r="G47" s="52">
        <v>115</v>
      </c>
      <c r="H47" s="52">
        <v>56</v>
      </c>
      <c r="I47" s="52">
        <v>59</v>
      </c>
      <c r="J47" s="52">
        <v>1260</v>
      </c>
      <c r="K47" s="52">
        <v>2477940</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0</v>
      </c>
      <c r="AC47" s="52">
        <v>0</v>
      </c>
      <c r="AD47" s="52">
        <v>0</v>
      </c>
      <c r="AE47" s="52">
        <v>3</v>
      </c>
      <c r="AF47" s="52">
        <v>0</v>
      </c>
      <c r="AG47" s="52">
        <v>3</v>
      </c>
      <c r="AH47" s="52">
        <v>9</v>
      </c>
      <c r="AI47" s="52">
        <v>27000</v>
      </c>
    </row>
    <row r="48" spans="1:35" ht="14.25" customHeight="1">
      <c r="A48" s="99" t="s">
        <v>423</v>
      </c>
      <c r="B48" s="75" t="s">
        <v>296</v>
      </c>
      <c r="C48" s="76" t="s">
        <v>298</v>
      </c>
      <c r="D48" s="70">
        <v>3387</v>
      </c>
      <c r="E48" s="70">
        <v>1770</v>
      </c>
      <c r="F48" s="70">
        <v>1617</v>
      </c>
      <c r="G48" s="70">
        <v>3885</v>
      </c>
      <c r="H48" s="70">
        <v>2005</v>
      </c>
      <c r="I48" s="70">
        <v>1880</v>
      </c>
      <c r="J48" s="70">
        <v>39032</v>
      </c>
      <c r="K48" s="70">
        <v>76854008</v>
      </c>
      <c r="L48" s="70">
        <v>2</v>
      </c>
      <c r="M48" s="70">
        <v>2</v>
      </c>
      <c r="N48" s="70">
        <v>0</v>
      </c>
      <c r="O48" s="70">
        <v>379</v>
      </c>
      <c r="P48" s="70">
        <v>209</v>
      </c>
      <c r="Q48" s="70">
        <v>170</v>
      </c>
      <c r="R48" s="70">
        <v>379</v>
      </c>
      <c r="S48" s="70">
        <v>4488348</v>
      </c>
      <c r="T48" s="70">
        <v>4</v>
      </c>
      <c r="U48" s="70">
        <v>3</v>
      </c>
      <c r="V48" s="70">
        <v>1</v>
      </c>
      <c r="W48" s="70">
        <v>13</v>
      </c>
      <c r="X48" s="70">
        <v>10</v>
      </c>
      <c r="Y48" s="70">
        <v>3</v>
      </c>
      <c r="Z48" s="70">
        <v>55</v>
      </c>
      <c r="AA48" s="70">
        <v>188000</v>
      </c>
      <c r="AB48" s="70">
        <v>66</v>
      </c>
      <c r="AC48" s="70">
        <v>38</v>
      </c>
      <c r="AD48" s="70">
        <v>28</v>
      </c>
      <c r="AE48" s="70">
        <v>267</v>
      </c>
      <c r="AF48" s="70">
        <v>142</v>
      </c>
      <c r="AG48" s="70">
        <v>125</v>
      </c>
      <c r="AH48" s="70">
        <v>1201</v>
      </c>
      <c r="AI48" s="70">
        <v>3603000</v>
      </c>
    </row>
    <row r="49" spans="1:35" ht="14.25" customHeight="1">
      <c r="A49" s="150" t="s">
        <v>214</v>
      </c>
      <c r="B49" s="77" t="s">
        <v>300</v>
      </c>
      <c r="C49" s="78" t="s">
        <v>302</v>
      </c>
      <c r="D49" s="52">
        <v>3346</v>
      </c>
      <c r="E49" s="52">
        <v>1750</v>
      </c>
      <c r="F49" s="52">
        <v>1596</v>
      </c>
      <c r="G49" s="52">
        <v>3827</v>
      </c>
      <c r="H49" s="52">
        <v>1978</v>
      </c>
      <c r="I49" s="52">
        <v>1849</v>
      </c>
      <c r="J49" s="52">
        <v>38622</v>
      </c>
      <c r="K49" s="52">
        <v>76046718</v>
      </c>
      <c r="L49" s="52">
        <v>2</v>
      </c>
      <c r="M49" s="52">
        <v>2</v>
      </c>
      <c r="N49" s="52">
        <v>0</v>
      </c>
      <c r="O49" s="52">
        <v>379</v>
      </c>
      <c r="P49" s="52">
        <v>209</v>
      </c>
      <c r="Q49" s="52">
        <v>170</v>
      </c>
      <c r="R49" s="52">
        <v>379</v>
      </c>
      <c r="S49" s="52">
        <v>4488348</v>
      </c>
      <c r="T49" s="52">
        <v>4</v>
      </c>
      <c r="U49" s="52">
        <v>3</v>
      </c>
      <c r="V49" s="52">
        <v>1</v>
      </c>
      <c r="W49" s="52">
        <v>13</v>
      </c>
      <c r="X49" s="52">
        <v>10</v>
      </c>
      <c r="Y49" s="52">
        <v>3</v>
      </c>
      <c r="Z49" s="52">
        <v>55</v>
      </c>
      <c r="AA49" s="52">
        <v>188000</v>
      </c>
      <c r="AB49" s="52">
        <v>66</v>
      </c>
      <c r="AC49" s="52">
        <v>38</v>
      </c>
      <c r="AD49" s="52">
        <v>28</v>
      </c>
      <c r="AE49" s="52">
        <v>265</v>
      </c>
      <c r="AF49" s="52">
        <v>141</v>
      </c>
      <c r="AG49" s="52">
        <v>124</v>
      </c>
      <c r="AH49" s="52">
        <v>1185</v>
      </c>
      <c r="AI49" s="52">
        <v>3555000</v>
      </c>
    </row>
    <row r="50" spans="1:35" ht="14.25" customHeight="1">
      <c r="A50" s="151"/>
      <c r="B50" s="79" t="s">
        <v>304</v>
      </c>
      <c r="C50" s="80" t="s">
        <v>305</v>
      </c>
      <c r="D50" s="52">
        <v>41</v>
      </c>
      <c r="E50" s="52">
        <v>20</v>
      </c>
      <c r="F50" s="52">
        <v>21</v>
      </c>
      <c r="G50" s="52">
        <v>58</v>
      </c>
      <c r="H50" s="52">
        <v>27</v>
      </c>
      <c r="I50" s="52">
        <v>31</v>
      </c>
      <c r="J50" s="52">
        <v>410</v>
      </c>
      <c r="K50" s="52">
        <v>807290</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0</v>
      </c>
      <c r="AC50" s="52">
        <v>0</v>
      </c>
      <c r="AD50" s="52">
        <v>0</v>
      </c>
      <c r="AE50" s="52">
        <v>2</v>
      </c>
      <c r="AF50" s="52">
        <v>1</v>
      </c>
      <c r="AG50" s="52">
        <v>1</v>
      </c>
      <c r="AH50" s="52">
        <v>16</v>
      </c>
      <c r="AI50" s="52">
        <v>48000</v>
      </c>
    </row>
    <row r="51" spans="1:35" ht="14.25" customHeight="1">
      <c r="A51" s="99" t="s">
        <v>424</v>
      </c>
      <c r="B51" s="75" t="s">
        <v>296</v>
      </c>
      <c r="C51" s="76" t="s">
        <v>298</v>
      </c>
      <c r="D51" s="70">
        <v>3694</v>
      </c>
      <c r="E51" s="70">
        <v>1831</v>
      </c>
      <c r="F51" s="70">
        <v>1863</v>
      </c>
      <c r="G51" s="70">
        <v>4261</v>
      </c>
      <c r="H51" s="70">
        <v>2136</v>
      </c>
      <c r="I51" s="70">
        <v>2125</v>
      </c>
      <c r="J51" s="70">
        <v>43538</v>
      </c>
      <c r="K51" s="70">
        <v>85722384</v>
      </c>
      <c r="L51" s="70">
        <v>10</v>
      </c>
      <c r="M51" s="70">
        <v>5</v>
      </c>
      <c r="N51" s="70">
        <v>5</v>
      </c>
      <c r="O51" s="70">
        <v>19</v>
      </c>
      <c r="P51" s="70">
        <v>9</v>
      </c>
      <c r="Q51" s="70">
        <v>10</v>
      </c>
      <c r="R51" s="70">
        <v>20</v>
      </c>
      <c r="S51" s="70">
        <v>369999</v>
      </c>
      <c r="T51" s="70">
        <v>3</v>
      </c>
      <c r="U51" s="70">
        <v>2</v>
      </c>
      <c r="V51" s="70">
        <v>1</v>
      </c>
      <c r="W51" s="70">
        <v>7</v>
      </c>
      <c r="X51" s="70">
        <v>2</v>
      </c>
      <c r="Y51" s="70">
        <v>5</v>
      </c>
      <c r="Z51" s="70">
        <v>24</v>
      </c>
      <c r="AA51" s="70">
        <v>138000</v>
      </c>
      <c r="AB51" s="70">
        <v>69</v>
      </c>
      <c r="AC51" s="70">
        <v>44</v>
      </c>
      <c r="AD51" s="70">
        <v>25</v>
      </c>
      <c r="AE51" s="70">
        <v>246</v>
      </c>
      <c r="AF51" s="70">
        <v>142</v>
      </c>
      <c r="AG51" s="70">
        <v>104</v>
      </c>
      <c r="AH51" s="70">
        <v>795</v>
      </c>
      <c r="AI51" s="70">
        <v>2385000</v>
      </c>
    </row>
    <row r="52" spans="1:35" ht="14.25" customHeight="1">
      <c r="A52" s="150" t="s">
        <v>215</v>
      </c>
      <c r="B52" s="77" t="s">
        <v>300</v>
      </c>
      <c r="C52" s="78" t="s">
        <v>302</v>
      </c>
      <c r="D52" s="52">
        <v>3610</v>
      </c>
      <c r="E52" s="52">
        <v>1792</v>
      </c>
      <c r="F52" s="52">
        <v>1818</v>
      </c>
      <c r="G52" s="52">
        <v>4167</v>
      </c>
      <c r="H52" s="52">
        <v>2091</v>
      </c>
      <c r="I52" s="52">
        <v>2076</v>
      </c>
      <c r="J52" s="52">
        <v>42535</v>
      </c>
      <c r="K52" s="52">
        <v>83747477</v>
      </c>
      <c r="L52" s="52">
        <v>10</v>
      </c>
      <c r="M52" s="52">
        <v>5</v>
      </c>
      <c r="N52" s="52">
        <v>5</v>
      </c>
      <c r="O52" s="52">
        <v>19</v>
      </c>
      <c r="P52" s="52">
        <v>9</v>
      </c>
      <c r="Q52" s="52">
        <v>10</v>
      </c>
      <c r="R52" s="52">
        <v>20</v>
      </c>
      <c r="S52" s="52">
        <v>369999</v>
      </c>
      <c r="T52" s="52">
        <v>3</v>
      </c>
      <c r="U52" s="52">
        <v>2</v>
      </c>
      <c r="V52" s="52">
        <v>1</v>
      </c>
      <c r="W52" s="52">
        <v>7</v>
      </c>
      <c r="X52" s="52">
        <v>2</v>
      </c>
      <c r="Y52" s="52">
        <v>5</v>
      </c>
      <c r="Z52" s="52">
        <v>24</v>
      </c>
      <c r="AA52" s="52">
        <v>138000</v>
      </c>
      <c r="AB52" s="52">
        <v>63</v>
      </c>
      <c r="AC52" s="52">
        <v>39</v>
      </c>
      <c r="AD52" s="52">
        <v>24</v>
      </c>
      <c r="AE52" s="52">
        <v>233</v>
      </c>
      <c r="AF52" s="52">
        <v>131</v>
      </c>
      <c r="AG52" s="52">
        <v>102</v>
      </c>
      <c r="AH52" s="52">
        <v>765</v>
      </c>
      <c r="AI52" s="52">
        <v>2295000</v>
      </c>
    </row>
    <row r="53" spans="1:35" ht="14.25" customHeight="1">
      <c r="A53" s="151"/>
      <c r="B53" s="79" t="s">
        <v>304</v>
      </c>
      <c r="C53" s="80" t="s">
        <v>305</v>
      </c>
      <c r="D53" s="52">
        <v>84</v>
      </c>
      <c r="E53" s="52">
        <v>39</v>
      </c>
      <c r="F53" s="52">
        <v>45</v>
      </c>
      <c r="G53" s="52">
        <v>94</v>
      </c>
      <c r="H53" s="52">
        <v>45</v>
      </c>
      <c r="I53" s="52">
        <v>49</v>
      </c>
      <c r="J53" s="52">
        <v>1003</v>
      </c>
      <c r="K53" s="52">
        <v>1974907</v>
      </c>
      <c r="L53" s="52">
        <v>0</v>
      </c>
      <c r="M53" s="52">
        <v>0</v>
      </c>
      <c r="N53" s="52">
        <v>0</v>
      </c>
      <c r="O53" s="52">
        <v>0</v>
      </c>
      <c r="P53" s="52">
        <v>0</v>
      </c>
      <c r="Q53" s="52">
        <v>0</v>
      </c>
      <c r="R53" s="52">
        <v>0</v>
      </c>
      <c r="S53" s="52">
        <v>0</v>
      </c>
      <c r="T53" s="52">
        <v>0</v>
      </c>
      <c r="U53" s="52">
        <v>0</v>
      </c>
      <c r="V53" s="52">
        <v>0</v>
      </c>
      <c r="W53" s="52">
        <v>0</v>
      </c>
      <c r="X53" s="52">
        <v>0</v>
      </c>
      <c r="Y53" s="52">
        <v>0</v>
      </c>
      <c r="Z53" s="52">
        <v>0</v>
      </c>
      <c r="AA53" s="52">
        <v>0</v>
      </c>
      <c r="AB53" s="52">
        <v>6</v>
      </c>
      <c r="AC53" s="52">
        <v>5</v>
      </c>
      <c r="AD53" s="52">
        <v>1</v>
      </c>
      <c r="AE53" s="52">
        <v>13</v>
      </c>
      <c r="AF53" s="52">
        <v>11</v>
      </c>
      <c r="AG53" s="52">
        <v>2</v>
      </c>
      <c r="AH53" s="52">
        <v>30</v>
      </c>
      <c r="AI53" s="52">
        <v>90000</v>
      </c>
    </row>
    <row r="54" spans="1:35" ht="14.25" customHeight="1">
      <c r="A54" s="99" t="s">
        <v>425</v>
      </c>
      <c r="B54" s="75" t="s">
        <v>296</v>
      </c>
      <c r="C54" s="76" t="s">
        <v>298</v>
      </c>
      <c r="D54" s="70">
        <v>4508</v>
      </c>
      <c r="E54" s="70">
        <v>2312</v>
      </c>
      <c r="F54" s="70">
        <v>2196</v>
      </c>
      <c r="G54" s="70">
        <v>5422</v>
      </c>
      <c r="H54" s="70">
        <v>2771</v>
      </c>
      <c r="I54" s="70">
        <v>2651</v>
      </c>
      <c r="J54" s="70">
        <v>55228</v>
      </c>
      <c r="K54" s="70">
        <v>103953502</v>
      </c>
      <c r="L54" s="70">
        <v>4</v>
      </c>
      <c r="M54" s="70">
        <v>3</v>
      </c>
      <c r="N54" s="70">
        <v>1</v>
      </c>
      <c r="O54" s="70">
        <v>24</v>
      </c>
      <c r="P54" s="70">
        <v>15</v>
      </c>
      <c r="Q54" s="70">
        <v>9</v>
      </c>
      <c r="R54" s="70">
        <v>28</v>
      </c>
      <c r="S54" s="70">
        <v>1445574</v>
      </c>
      <c r="T54" s="70">
        <v>15</v>
      </c>
      <c r="U54" s="70">
        <v>8</v>
      </c>
      <c r="V54" s="70">
        <v>7</v>
      </c>
      <c r="W54" s="70">
        <v>22</v>
      </c>
      <c r="X54" s="70">
        <v>11</v>
      </c>
      <c r="Y54" s="70">
        <v>11</v>
      </c>
      <c r="Z54" s="70">
        <v>23</v>
      </c>
      <c r="AA54" s="70">
        <v>23200</v>
      </c>
      <c r="AB54" s="70">
        <v>17</v>
      </c>
      <c r="AC54" s="70">
        <v>11</v>
      </c>
      <c r="AD54" s="70">
        <v>6</v>
      </c>
      <c r="AE54" s="70">
        <v>68</v>
      </c>
      <c r="AF54" s="70">
        <v>38</v>
      </c>
      <c r="AG54" s="70">
        <v>30</v>
      </c>
      <c r="AH54" s="70">
        <v>202</v>
      </c>
      <c r="AI54" s="70">
        <v>606000</v>
      </c>
    </row>
    <row r="55" spans="1:35" ht="14.25" customHeight="1">
      <c r="A55" s="150" t="s">
        <v>216</v>
      </c>
      <c r="B55" s="77" t="s">
        <v>300</v>
      </c>
      <c r="C55" s="78" t="s">
        <v>302</v>
      </c>
      <c r="D55" s="52">
        <v>3769</v>
      </c>
      <c r="E55" s="52">
        <v>1933</v>
      </c>
      <c r="F55" s="52">
        <v>1836</v>
      </c>
      <c r="G55" s="52">
        <v>4573</v>
      </c>
      <c r="H55" s="52">
        <v>2331</v>
      </c>
      <c r="I55" s="52">
        <v>2242</v>
      </c>
      <c r="J55" s="52">
        <v>46792</v>
      </c>
      <c r="K55" s="52">
        <v>87397305</v>
      </c>
      <c r="L55" s="52">
        <v>4</v>
      </c>
      <c r="M55" s="52">
        <v>3</v>
      </c>
      <c r="N55" s="52">
        <v>1</v>
      </c>
      <c r="O55" s="52">
        <v>24</v>
      </c>
      <c r="P55" s="52">
        <v>15</v>
      </c>
      <c r="Q55" s="52">
        <v>9</v>
      </c>
      <c r="R55" s="52">
        <v>28</v>
      </c>
      <c r="S55" s="52">
        <v>1445574</v>
      </c>
      <c r="T55" s="52">
        <v>15</v>
      </c>
      <c r="U55" s="52">
        <v>8</v>
      </c>
      <c r="V55" s="52">
        <v>7</v>
      </c>
      <c r="W55" s="52">
        <v>22</v>
      </c>
      <c r="X55" s="52">
        <v>11</v>
      </c>
      <c r="Y55" s="52">
        <v>11</v>
      </c>
      <c r="Z55" s="52">
        <v>23</v>
      </c>
      <c r="AA55" s="52">
        <v>23200</v>
      </c>
      <c r="AB55" s="52">
        <v>16</v>
      </c>
      <c r="AC55" s="52">
        <v>10</v>
      </c>
      <c r="AD55" s="52">
        <v>6</v>
      </c>
      <c r="AE55" s="52">
        <v>56</v>
      </c>
      <c r="AF55" s="52">
        <v>30</v>
      </c>
      <c r="AG55" s="52">
        <v>26</v>
      </c>
      <c r="AH55" s="52">
        <v>166</v>
      </c>
      <c r="AI55" s="52">
        <v>498000</v>
      </c>
    </row>
    <row r="56" spans="1:35" ht="14.25" customHeight="1">
      <c r="A56" s="151"/>
      <c r="B56" s="79" t="s">
        <v>304</v>
      </c>
      <c r="C56" s="80" t="s">
        <v>305</v>
      </c>
      <c r="D56" s="52">
        <v>739</v>
      </c>
      <c r="E56" s="52">
        <v>379</v>
      </c>
      <c r="F56" s="52">
        <v>360</v>
      </c>
      <c r="G56" s="52">
        <v>849</v>
      </c>
      <c r="H56" s="52">
        <v>440</v>
      </c>
      <c r="I56" s="52">
        <v>409</v>
      </c>
      <c r="J56" s="52">
        <v>8436</v>
      </c>
      <c r="K56" s="52">
        <v>16556197</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1</v>
      </c>
      <c r="AC56" s="52">
        <v>1</v>
      </c>
      <c r="AD56" s="52">
        <v>0</v>
      </c>
      <c r="AE56" s="52">
        <v>12</v>
      </c>
      <c r="AF56" s="52">
        <v>8</v>
      </c>
      <c r="AG56" s="52">
        <v>4</v>
      </c>
      <c r="AH56" s="52">
        <v>36</v>
      </c>
      <c r="AI56" s="52">
        <v>108000</v>
      </c>
    </row>
    <row r="57" spans="1:35" ht="14.25" customHeight="1">
      <c r="A57" s="99" t="s">
        <v>426</v>
      </c>
      <c r="B57" s="75" t="s">
        <v>296</v>
      </c>
      <c r="C57" s="76" t="s">
        <v>298</v>
      </c>
      <c r="D57" s="70">
        <v>2135</v>
      </c>
      <c r="E57" s="70">
        <v>1098</v>
      </c>
      <c r="F57" s="70">
        <v>1037</v>
      </c>
      <c r="G57" s="70">
        <v>2436</v>
      </c>
      <c r="H57" s="70">
        <v>1244</v>
      </c>
      <c r="I57" s="70">
        <v>1192</v>
      </c>
      <c r="J57" s="70">
        <v>26046</v>
      </c>
      <c r="K57" s="70">
        <v>56702142</v>
      </c>
      <c r="L57" s="70">
        <v>15</v>
      </c>
      <c r="M57" s="70">
        <v>8</v>
      </c>
      <c r="N57" s="70">
        <v>7</v>
      </c>
      <c r="O57" s="70">
        <v>30</v>
      </c>
      <c r="P57" s="70">
        <v>14</v>
      </c>
      <c r="Q57" s="70">
        <v>16</v>
      </c>
      <c r="R57" s="70">
        <v>38</v>
      </c>
      <c r="S57" s="70">
        <v>809627</v>
      </c>
      <c r="T57" s="70">
        <v>0</v>
      </c>
      <c r="U57" s="70">
        <v>0</v>
      </c>
      <c r="V57" s="70">
        <v>0</v>
      </c>
      <c r="W57" s="70">
        <v>0</v>
      </c>
      <c r="X57" s="70">
        <v>0</v>
      </c>
      <c r="Y57" s="70">
        <v>0</v>
      </c>
      <c r="Z57" s="70">
        <v>0</v>
      </c>
      <c r="AA57" s="70">
        <v>0</v>
      </c>
      <c r="AB57" s="70">
        <v>122</v>
      </c>
      <c r="AC57" s="70">
        <v>64</v>
      </c>
      <c r="AD57" s="70">
        <v>58</v>
      </c>
      <c r="AE57" s="70">
        <v>269</v>
      </c>
      <c r="AF57" s="70">
        <v>136</v>
      </c>
      <c r="AG57" s="70">
        <v>133</v>
      </c>
      <c r="AH57" s="70">
        <v>1297</v>
      </c>
      <c r="AI57" s="70">
        <v>3846915</v>
      </c>
    </row>
    <row r="58" spans="1:35" ht="14.25" customHeight="1">
      <c r="A58" s="150" t="s">
        <v>217</v>
      </c>
      <c r="B58" s="77" t="s">
        <v>300</v>
      </c>
      <c r="C58" s="78" t="s">
        <v>302</v>
      </c>
      <c r="D58" s="52">
        <v>866</v>
      </c>
      <c r="E58" s="52">
        <v>431</v>
      </c>
      <c r="F58" s="52">
        <v>435</v>
      </c>
      <c r="G58" s="52">
        <v>996</v>
      </c>
      <c r="H58" s="52">
        <v>501</v>
      </c>
      <c r="I58" s="52">
        <v>495</v>
      </c>
      <c r="J58" s="52">
        <v>10706</v>
      </c>
      <c r="K58" s="52">
        <v>23306962</v>
      </c>
      <c r="L58" s="52">
        <v>3</v>
      </c>
      <c r="M58" s="52">
        <v>3</v>
      </c>
      <c r="N58" s="52">
        <v>0</v>
      </c>
      <c r="O58" s="52">
        <v>6</v>
      </c>
      <c r="P58" s="52">
        <v>4</v>
      </c>
      <c r="Q58" s="52">
        <v>2</v>
      </c>
      <c r="R58" s="52">
        <v>9</v>
      </c>
      <c r="S58" s="52">
        <v>197608</v>
      </c>
      <c r="T58" s="52">
        <v>0</v>
      </c>
      <c r="U58" s="52">
        <v>0</v>
      </c>
      <c r="V58" s="52">
        <v>0</v>
      </c>
      <c r="W58" s="52">
        <v>0</v>
      </c>
      <c r="X58" s="52">
        <v>0</v>
      </c>
      <c r="Y58" s="52">
        <v>0</v>
      </c>
      <c r="Z58" s="52">
        <v>0</v>
      </c>
      <c r="AA58" s="52">
        <v>0</v>
      </c>
      <c r="AB58" s="52">
        <v>44</v>
      </c>
      <c r="AC58" s="52">
        <v>26</v>
      </c>
      <c r="AD58" s="52">
        <v>18</v>
      </c>
      <c r="AE58" s="52">
        <v>91</v>
      </c>
      <c r="AF58" s="52">
        <v>48</v>
      </c>
      <c r="AG58" s="52">
        <v>43</v>
      </c>
      <c r="AH58" s="52">
        <v>471</v>
      </c>
      <c r="AI58" s="52">
        <v>1419000</v>
      </c>
    </row>
    <row r="59" spans="1:35" ht="14.25" customHeight="1">
      <c r="A59" s="151"/>
      <c r="B59" s="79" t="s">
        <v>304</v>
      </c>
      <c r="C59" s="80" t="s">
        <v>305</v>
      </c>
      <c r="D59" s="52">
        <v>1269</v>
      </c>
      <c r="E59" s="52">
        <v>667</v>
      </c>
      <c r="F59" s="52">
        <v>602</v>
      </c>
      <c r="G59" s="52">
        <v>1440</v>
      </c>
      <c r="H59" s="52">
        <v>743</v>
      </c>
      <c r="I59" s="52">
        <v>697</v>
      </c>
      <c r="J59" s="52">
        <v>15340</v>
      </c>
      <c r="K59" s="52">
        <v>33395180</v>
      </c>
      <c r="L59" s="52">
        <v>12</v>
      </c>
      <c r="M59" s="52">
        <v>5</v>
      </c>
      <c r="N59" s="52">
        <v>7</v>
      </c>
      <c r="O59" s="52">
        <v>24</v>
      </c>
      <c r="P59" s="52">
        <v>10</v>
      </c>
      <c r="Q59" s="52">
        <v>14</v>
      </c>
      <c r="R59" s="52">
        <v>29</v>
      </c>
      <c r="S59" s="52">
        <v>612019</v>
      </c>
      <c r="T59" s="52">
        <v>0</v>
      </c>
      <c r="U59" s="52">
        <v>0</v>
      </c>
      <c r="V59" s="52">
        <v>0</v>
      </c>
      <c r="W59" s="52">
        <v>0</v>
      </c>
      <c r="X59" s="52">
        <v>0</v>
      </c>
      <c r="Y59" s="52">
        <v>0</v>
      </c>
      <c r="Z59" s="52">
        <v>0</v>
      </c>
      <c r="AA59" s="52">
        <v>0</v>
      </c>
      <c r="AB59" s="52">
        <v>78</v>
      </c>
      <c r="AC59" s="52">
        <v>38</v>
      </c>
      <c r="AD59" s="52">
        <v>40</v>
      </c>
      <c r="AE59" s="52">
        <v>178</v>
      </c>
      <c r="AF59" s="52">
        <v>88</v>
      </c>
      <c r="AG59" s="52">
        <v>90</v>
      </c>
      <c r="AH59" s="52">
        <v>826</v>
      </c>
      <c r="AI59" s="52">
        <v>2427915</v>
      </c>
    </row>
    <row r="60" spans="1:35" ht="14.25" customHeight="1">
      <c r="A60" s="99" t="s">
        <v>427</v>
      </c>
      <c r="B60" s="75" t="s">
        <v>296</v>
      </c>
      <c r="C60" s="76" t="s">
        <v>298</v>
      </c>
      <c r="D60" s="70">
        <v>2922</v>
      </c>
      <c r="E60" s="70">
        <v>1560</v>
      </c>
      <c r="F60" s="70">
        <v>1362</v>
      </c>
      <c r="G60" s="70">
        <v>3839</v>
      </c>
      <c r="H60" s="70">
        <v>2030</v>
      </c>
      <c r="I60" s="70">
        <v>1809</v>
      </c>
      <c r="J60" s="70">
        <v>35165</v>
      </c>
      <c r="K60" s="70">
        <v>76554205</v>
      </c>
      <c r="L60" s="70">
        <v>5</v>
      </c>
      <c r="M60" s="70">
        <v>5</v>
      </c>
      <c r="N60" s="70">
        <v>0</v>
      </c>
      <c r="O60" s="70">
        <v>36</v>
      </c>
      <c r="P60" s="70">
        <v>22</v>
      </c>
      <c r="Q60" s="70">
        <v>14</v>
      </c>
      <c r="R60" s="70">
        <v>37</v>
      </c>
      <c r="S60" s="70">
        <v>728520</v>
      </c>
      <c r="T60" s="70">
        <v>2</v>
      </c>
      <c r="U60" s="70">
        <v>2</v>
      </c>
      <c r="V60" s="70">
        <v>0</v>
      </c>
      <c r="W60" s="70">
        <v>7</v>
      </c>
      <c r="X60" s="70">
        <v>6</v>
      </c>
      <c r="Y60" s="70">
        <v>1</v>
      </c>
      <c r="Z60" s="70">
        <v>20</v>
      </c>
      <c r="AA60" s="70">
        <v>89000</v>
      </c>
      <c r="AB60" s="70">
        <v>147</v>
      </c>
      <c r="AC60" s="70">
        <v>76</v>
      </c>
      <c r="AD60" s="70">
        <v>71</v>
      </c>
      <c r="AE60" s="70">
        <v>1325</v>
      </c>
      <c r="AF60" s="70">
        <v>662</v>
      </c>
      <c r="AG60" s="70">
        <v>663</v>
      </c>
      <c r="AH60" s="70">
        <v>1720</v>
      </c>
      <c r="AI60" s="70">
        <v>4967543</v>
      </c>
    </row>
    <row r="61" spans="1:35" ht="14.25" customHeight="1">
      <c r="A61" s="150" t="s">
        <v>218</v>
      </c>
      <c r="B61" s="77" t="s">
        <v>300</v>
      </c>
      <c r="C61" s="78" t="s">
        <v>302</v>
      </c>
      <c r="D61" s="52">
        <v>1381</v>
      </c>
      <c r="E61" s="52">
        <v>729</v>
      </c>
      <c r="F61" s="52">
        <v>652</v>
      </c>
      <c r="G61" s="52">
        <v>1947</v>
      </c>
      <c r="H61" s="52">
        <v>1019</v>
      </c>
      <c r="I61" s="52">
        <v>928</v>
      </c>
      <c r="J61" s="52">
        <v>16775</v>
      </c>
      <c r="K61" s="52">
        <v>36519175</v>
      </c>
      <c r="L61" s="52">
        <v>3</v>
      </c>
      <c r="M61" s="52">
        <v>3</v>
      </c>
      <c r="N61" s="52">
        <v>0</v>
      </c>
      <c r="O61" s="52">
        <v>19</v>
      </c>
      <c r="P61" s="52">
        <v>11</v>
      </c>
      <c r="Q61" s="52">
        <v>8</v>
      </c>
      <c r="R61" s="52">
        <v>20</v>
      </c>
      <c r="S61" s="52">
        <v>236332</v>
      </c>
      <c r="T61" s="52">
        <v>1</v>
      </c>
      <c r="U61" s="52">
        <v>1</v>
      </c>
      <c r="V61" s="52">
        <v>0</v>
      </c>
      <c r="W61" s="52">
        <v>1</v>
      </c>
      <c r="X61" s="52">
        <v>1</v>
      </c>
      <c r="Y61" s="52">
        <v>0</v>
      </c>
      <c r="Z61" s="52">
        <v>1</v>
      </c>
      <c r="AA61" s="52">
        <v>3000</v>
      </c>
      <c r="AB61" s="52">
        <v>78</v>
      </c>
      <c r="AC61" s="52">
        <v>36</v>
      </c>
      <c r="AD61" s="52">
        <v>42</v>
      </c>
      <c r="AE61" s="52">
        <v>485</v>
      </c>
      <c r="AF61" s="52">
        <v>247</v>
      </c>
      <c r="AG61" s="52">
        <v>238</v>
      </c>
      <c r="AH61" s="52">
        <v>750</v>
      </c>
      <c r="AI61" s="52">
        <v>2235000</v>
      </c>
    </row>
    <row r="62" spans="1:35" ht="14.25" customHeight="1">
      <c r="A62" s="151"/>
      <c r="B62" s="79" t="s">
        <v>304</v>
      </c>
      <c r="C62" s="80" t="s">
        <v>305</v>
      </c>
      <c r="D62" s="52">
        <v>1541</v>
      </c>
      <c r="E62" s="52">
        <v>831</v>
      </c>
      <c r="F62" s="52">
        <v>710</v>
      </c>
      <c r="G62" s="52">
        <v>1892</v>
      </c>
      <c r="H62" s="52">
        <v>1011</v>
      </c>
      <c r="I62" s="52">
        <v>881</v>
      </c>
      <c r="J62" s="52">
        <v>18390</v>
      </c>
      <c r="K62" s="52">
        <v>40035030</v>
      </c>
      <c r="L62" s="52">
        <v>2</v>
      </c>
      <c r="M62" s="52">
        <v>2</v>
      </c>
      <c r="N62" s="52">
        <v>0</v>
      </c>
      <c r="O62" s="52">
        <v>17</v>
      </c>
      <c r="P62" s="52">
        <v>11</v>
      </c>
      <c r="Q62" s="52">
        <v>6</v>
      </c>
      <c r="R62" s="52">
        <v>17</v>
      </c>
      <c r="S62" s="52">
        <v>492188</v>
      </c>
      <c r="T62" s="52">
        <v>1</v>
      </c>
      <c r="U62" s="52">
        <v>1</v>
      </c>
      <c r="V62" s="52">
        <v>0</v>
      </c>
      <c r="W62" s="52">
        <v>6</v>
      </c>
      <c r="X62" s="52">
        <v>5</v>
      </c>
      <c r="Y62" s="52">
        <v>1</v>
      </c>
      <c r="Z62" s="52">
        <v>19</v>
      </c>
      <c r="AA62" s="52">
        <v>86000</v>
      </c>
      <c r="AB62" s="52">
        <v>69</v>
      </c>
      <c r="AC62" s="52">
        <v>40</v>
      </c>
      <c r="AD62" s="52">
        <v>29</v>
      </c>
      <c r="AE62" s="52">
        <v>840</v>
      </c>
      <c r="AF62" s="52">
        <v>415</v>
      </c>
      <c r="AG62" s="52">
        <v>425</v>
      </c>
      <c r="AH62" s="52">
        <v>970</v>
      </c>
      <c r="AI62" s="52">
        <v>2732543</v>
      </c>
    </row>
    <row r="63" spans="1:35" ht="14.25" customHeight="1">
      <c r="A63" s="99" t="s">
        <v>428</v>
      </c>
      <c r="B63" s="75" t="s">
        <v>296</v>
      </c>
      <c r="C63" s="76" t="s">
        <v>298</v>
      </c>
      <c r="D63" s="70">
        <v>197</v>
      </c>
      <c r="E63" s="70">
        <v>101</v>
      </c>
      <c r="F63" s="70">
        <v>96</v>
      </c>
      <c r="G63" s="70">
        <v>639</v>
      </c>
      <c r="H63" s="70">
        <v>327</v>
      </c>
      <c r="I63" s="70">
        <v>312</v>
      </c>
      <c r="J63" s="70">
        <v>2465</v>
      </c>
      <c r="K63" s="70">
        <v>4829957</v>
      </c>
      <c r="L63" s="70">
        <v>2</v>
      </c>
      <c r="M63" s="70">
        <v>1</v>
      </c>
      <c r="N63" s="70">
        <v>1</v>
      </c>
      <c r="O63" s="70">
        <v>37</v>
      </c>
      <c r="P63" s="70">
        <v>20</v>
      </c>
      <c r="Q63" s="70">
        <v>17</v>
      </c>
      <c r="R63" s="70">
        <v>37</v>
      </c>
      <c r="S63" s="70">
        <v>327435</v>
      </c>
      <c r="T63" s="70">
        <v>0</v>
      </c>
      <c r="U63" s="70">
        <v>0</v>
      </c>
      <c r="V63" s="70">
        <v>0</v>
      </c>
      <c r="W63" s="70">
        <v>0</v>
      </c>
      <c r="X63" s="70">
        <v>0</v>
      </c>
      <c r="Y63" s="70">
        <v>0</v>
      </c>
      <c r="Z63" s="70">
        <v>0</v>
      </c>
      <c r="AA63" s="70">
        <v>0</v>
      </c>
      <c r="AB63" s="70">
        <v>4</v>
      </c>
      <c r="AC63" s="70">
        <v>2</v>
      </c>
      <c r="AD63" s="70">
        <v>2</v>
      </c>
      <c r="AE63" s="70">
        <v>10</v>
      </c>
      <c r="AF63" s="70">
        <v>6</v>
      </c>
      <c r="AG63" s="70">
        <v>4</v>
      </c>
      <c r="AH63" s="70">
        <v>37</v>
      </c>
      <c r="AI63" s="70">
        <v>111000</v>
      </c>
    </row>
    <row r="64" spans="1:35" ht="14.25" customHeight="1">
      <c r="A64" s="150" t="s">
        <v>219</v>
      </c>
      <c r="B64" s="77" t="s">
        <v>300</v>
      </c>
      <c r="C64" s="78" t="s">
        <v>302</v>
      </c>
      <c r="D64" s="52">
        <v>193</v>
      </c>
      <c r="E64" s="52">
        <v>100</v>
      </c>
      <c r="F64" s="52">
        <v>93</v>
      </c>
      <c r="G64" s="52">
        <v>627</v>
      </c>
      <c r="H64" s="52">
        <v>324</v>
      </c>
      <c r="I64" s="52">
        <v>303</v>
      </c>
      <c r="J64" s="52">
        <v>2417</v>
      </c>
      <c r="K64" s="52">
        <v>4735445</v>
      </c>
      <c r="L64" s="52">
        <v>2</v>
      </c>
      <c r="M64" s="52">
        <v>1</v>
      </c>
      <c r="N64" s="52">
        <v>1</v>
      </c>
      <c r="O64" s="52">
        <v>37</v>
      </c>
      <c r="P64" s="52">
        <v>20</v>
      </c>
      <c r="Q64" s="52">
        <v>17</v>
      </c>
      <c r="R64" s="52">
        <v>37</v>
      </c>
      <c r="S64" s="52">
        <v>327435</v>
      </c>
      <c r="T64" s="52">
        <v>0</v>
      </c>
      <c r="U64" s="52">
        <v>0</v>
      </c>
      <c r="V64" s="52">
        <v>0</v>
      </c>
      <c r="W64" s="52">
        <v>0</v>
      </c>
      <c r="X64" s="52">
        <v>0</v>
      </c>
      <c r="Y64" s="52">
        <v>0</v>
      </c>
      <c r="Z64" s="52">
        <v>0</v>
      </c>
      <c r="AA64" s="52">
        <v>0</v>
      </c>
      <c r="AB64" s="52">
        <v>4</v>
      </c>
      <c r="AC64" s="52">
        <v>2</v>
      </c>
      <c r="AD64" s="52">
        <v>2</v>
      </c>
      <c r="AE64" s="52">
        <v>10</v>
      </c>
      <c r="AF64" s="52">
        <v>6</v>
      </c>
      <c r="AG64" s="52">
        <v>4</v>
      </c>
      <c r="AH64" s="52">
        <v>37</v>
      </c>
      <c r="AI64" s="52">
        <v>111000</v>
      </c>
    </row>
    <row r="65" spans="1:35" ht="14.25" customHeight="1">
      <c r="A65" s="151"/>
      <c r="B65" s="79" t="s">
        <v>304</v>
      </c>
      <c r="C65" s="80" t="s">
        <v>305</v>
      </c>
      <c r="D65" s="52">
        <v>4</v>
      </c>
      <c r="E65" s="52">
        <v>1</v>
      </c>
      <c r="F65" s="52">
        <v>3</v>
      </c>
      <c r="G65" s="52">
        <v>12</v>
      </c>
      <c r="H65" s="52">
        <v>3</v>
      </c>
      <c r="I65" s="52">
        <v>9</v>
      </c>
      <c r="J65" s="52">
        <v>48</v>
      </c>
      <c r="K65" s="52">
        <v>94512</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row>
    <row r="66" spans="1:35" ht="14.25" customHeight="1">
      <c r="A66" s="99" t="s">
        <v>429</v>
      </c>
      <c r="B66" s="75" t="s">
        <v>296</v>
      </c>
      <c r="C66" s="76" t="s">
        <v>298</v>
      </c>
      <c r="D66" s="70">
        <v>1842</v>
      </c>
      <c r="E66" s="70">
        <v>931</v>
      </c>
      <c r="F66" s="70">
        <v>911</v>
      </c>
      <c r="G66" s="70">
        <v>2107</v>
      </c>
      <c r="H66" s="70">
        <v>1061</v>
      </c>
      <c r="I66" s="70">
        <v>1046</v>
      </c>
      <c r="J66" s="70">
        <v>21399</v>
      </c>
      <c r="K66" s="70">
        <v>42042088</v>
      </c>
      <c r="L66" s="70">
        <v>1</v>
      </c>
      <c r="M66" s="70">
        <v>0</v>
      </c>
      <c r="N66" s="70">
        <v>1</v>
      </c>
      <c r="O66" s="70">
        <v>13</v>
      </c>
      <c r="P66" s="70">
        <v>6</v>
      </c>
      <c r="Q66" s="70">
        <v>7</v>
      </c>
      <c r="R66" s="70">
        <v>15</v>
      </c>
      <c r="S66" s="70">
        <v>318185</v>
      </c>
      <c r="T66" s="70">
        <v>0</v>
      </c>
      <c r="U66" s="70">
        <v>0</v>
      </c>
      <c r="V66" s="70">
        <v>0</v>
      </c>
      <c r="W66" s="70">
        <v>0</v>
      </c>
      <c r="X66" s="70">
        <v>0</v>
      </c>
      <c r="Y66" s="70">
        <v>0</v>
      </c>
      <c r="Z66" s="70">
        <v>0</v>
      </c>
      <c r="AA66" s="70">
        <v>0</v>
      </c>
      <c r="AB66" s="70">
        <v>36</v>
      </c>
      <c r="AC66" s="70">
        <v>22</v>
      </c>
      <c r="AD66" s="70">
        <v>14</v>
      </c>
      <c r="AE66" s="70">
        <v>76</v>
      </c>
      <c r="AF66" s="70">
        <v>46</v>
      </c>
      <c r="AG66" s="70">
        <v>30</v>
      </c>
      <c r="AH66" s="70">
        <v>235</v>
      </c>
      <c r="AI66" s="70">
        <v>606971</v>
      </c>
    </row>
    <row r="67" spans="1:35" ht="14.25" customHeight="1">
      <c r="A67" s="150" t="s">
        <v>220</v>
      </c>
      <c r="B67" s="77" t="s">
        <v>300</v>
      </c>
      <c r="C67" s="78" t="s">
        <v>302</v>
      </c>
      <c r="D67" s="52">
        <v>1698</v>
      </c>
      <c r="E67" s="52">
        <v>849</v>
      </c>
      <c r="F67" s="52">
        <v>849</v>
      </c>
      <c r="G67" s="52">
        <v>1952</v>
      </c>
      <c r="H67" s="52">
        <v>979</v>
      </c>
      <c r="I67" s="52">
        <v>973</v>
      </c>
      <c r="J67" s="52">
        <v>19803</v>
      </c>
      <c r="K67" s="52">
        <v>38899564</v>
      </c>
      <c r="L67" s="52">
        <v>1</v>
      </c>
      <c r="M67" s="52">
        <v>0</v>
      </c>
      <c r="N67" s="52">
        <v>1</v>
      </c>
      <c r="O67" s="52">
        <v>12</v>
      </c>
      <c r="P67" s="52">
        <v>6</v>
      </c>
      <c r="Q67" s="52">
        <v>6</v>
      </c>
      <c r="R67" s="52">
        <v>14</v>
      </c>
      <c r="S67" s="52">
        <v>311326</v>
      </c>
      <c r="T67" s="52">
        <v>0</v>
      </c>
      <c r="U67" s="52">
        <v>0</v>
      </c>
      <c r="V67" s="52">
        <v>0</v>
      </c>
      <c r="W67" s="52">
        <v>0</v>
      </c>
      <c r="X67" s="52">
        <v>0</v>
      </c>
      <c r="Y67" s="52">
        <v>0</v>
      </c>
      <c r="Z67" s="52">
        <v>0</v>
      </c>
      <c r="AA67" s="52">
        <v>0</v>
      </c>
      <c r="AB67" s="52">
        <v>35</v>
      </c>
      <c r="AC67" s="52">
        <v>21</v>
      </c>
      <c r="AD67" s="52">
        <v>14</v>
      </c>
      <c r="AE67" s="52">
        <v>59</v>
      </c>
      <c r="AF67" s="52">
        <v>32</v>
      </c>
      <c r="AG67" s="52">
        <v>27</v>
      </c>
      <c r="AH67" s="52">
        <v>183</v>
      </c>
      <c r="AI67" s="52">
        <v>471361</v>
      </c>
    </row>
    <row r="68" spans="1:35" ht="14.25" customHeight="1">
      <c r="A68" s="151"/>
      <c r="B68" s="79" t="s">
        <v>304</v>
      </c>
      <c r="C68" s="80" t="s">
        <v>305</v>
      </c>
      <c r="D68" s="52">
        <v>144</v>
      </c>
      <c r="E68" s="52">
        <v>82</v>
      </c>
      <c r="F68" s="52">
        <v>62</v>
      </c>
      <c r="G68" s="52">
        <v>155</v>
      </c>
      <c r="H68" s="52">
        <v>82</v>
      </c>
      <c r="I68" s="52">
        <v>73</v>
      </c>
      <c r="J68" s="52">
        <v>1596</v>
      </c>
      <c r="K68" s="52">
        <v>3142524</v>
      </c>
      <c r="L68" s="52">
        <v>0</v>
      </c>
      <c r="M68" s="52">
        <v>0</v>
      </c>
      <c r="N68" s="52">
        <v>0</v>
      </c>
      <c r="O68" s="52">
        <v>1</v>
      </c>
      <c r="P68" s="52">
        <v>0</v>
      </c>
      <c r="Q68" s="52">
        <v>1</v>
      </c>
      <c r="R68" s="52">
        <v>1</v>
      </c>
      <c r="S68" s="52">
        <v>6859</v>
      </c>
      <c r="T68" s="52">
        <v>0</v>
      </c>
      <c r="U68" s="52">
        <v>0</v>
      </c>
      <c r="V68" s="52">
        <v>0</v>
      </c>
      <c r="W68" s="52">
        <v>0</v>
      </c>
      <c r="X68" s="52">
        <v>0</v>
      </c>
      <c r="Y68" s="52">
        <v>0</v>
      </c>
      <c r="Z68" s="52">
        <v>0</v>
      </c>
      <c r="AA68" s="52">
        <v>0</v>
      </c>
      <c r="AB68" s="52">
        <v>1</v>
      </c>
      <c r="AC68" s="52">
        <v>1</v>
      </c>
      <c r="AD68" s="52">
        <v>0</v>
      </c>
      <c r="AE68" s="52">
        <v>17</v>
      </c>
      <c r="AF68" s="52">
        <v>14</v>
      </c>
      <c r="AG68" s="52">
        <v>3</v>
      </c>
      <c r="AH68" s="52">
        <v>52</v>
      </c>
      <c r="AI68" s="52">
        <v>135610</v>
      </c>
    </row>
    <row r="69" spans="1:35" ht="14.25" customHeight="1">
      <c r="A69" s="99" t="s">
        <v>430</v>
      </c>
      <c r="B69" s="75" t="s">
        <v>296</v>
      </c>
      <c r="C69" s="76" t="s">
        <v>298</v>
      </c>
      <c r="D69" s="70">
        <v>855</v>
      </c>
      <c r="E69" s="70">
        <v>412</v>
      </c>
      <c r="F69" s="70">
        <v>443</v>
      </c>
      <c r="G69" s="70">
        <v>1058</v>
      </c>
      <c r="H69" s="70">
        <v>516</v>
      </c>
      <c r="I69" s="70">
        <v>542</v>
      </c>
      <c r="J69" s="70">
        <v>10339</v>
      </c>
      <c r="K69" s="70">
        <v>20306297</v>
      </c>
      <c r="L69" s="70">
        <v>2</v>
      </c>
      <c r="M69" s="70">
        <v>1</v>
      </c>
      <c r="N69" s="70">
        <v>1</v>
      </c>
      <c r="O69" s="70">
        <v>7</v>
      </c>
      <c r="P69" s="70">
        <v>2</v>
      </c>
      <c r="Q69" s="70">
        <v>5</v>
      </c>
      <c r="R69" s="70">
        <v>8</v>
      </c>
      <c r="S69" s="70">
        <v>390881</v>
      </c>
      <c r="T69" s="70">
        <v>8</v>
      </c>
      <c r="U69" s="70">
        <v>6</v>
      </c>
      <c r="V69" s="70">
        <v>2</v>
      </c>
      <c r="W69" s="70">
        <v>18</v>
      </c>
      <c r="X69" s="70">
        <v>14</v>
      </c>
      <c r="Y69" s="70">
        <v>4</v>
      </c>
      <c r="Z69" s="70">
        <v>100</v>
      </c>
      <c r="AA69" s="70">
        <v>521500</v>
      </c>
      <c r="AB69" s="70">
        <v>9</v>
      </c>
      <c r="AC69" s="70">
        <v>2</v>
      </c>
      <c r="AD69" s="70">
        <v>7</v>
      </c>
      <c r="AE69" s="70">
        <v>59</v>
      </c>
      <c r="AF69" s="70">
        <v>28</v>
      </c>
      <c r="AG69" s="70">
        <v>31</v>
      </c>
      <c r="AH69" s="70">
        <v>349</v>
      </c>
      <c r="AI69" s="70">
        <v>958166</v>
      </c>
    </row>
    <row r="70" spans="1:35" ht="14.25" customHeight="1">
      <c r="A70" s="150" t="s">
        <v>221</v>
      </c>
      <c r="B70" s="77" t="s">
        <v>300</v>
      </c>
      <c r="C70" s="78" t="s">
        <v>302</v>
      </c>
      <c r="D70" s="52">
        <v>785</v>
      </c>
      <c r="E70" s="52">
        <v>380</v>
      </c>
      <c r="F70" s="52">
        <v>405</v>
      </c>
      <c r="G70" s="52">
        <v>963</v>
      </c>
      <c r="H70" s="52">
        <v>467</v>
      </c>
      <c r="I70" s="52">
        <v>496</v>
      </c>
      <c r="J70" s="52">
        <v>9505</v>
      </c>
      <c r="K70" s="52">
        <v>18664151</v>
      </c>
      <c r="L70" s="52">
        <v>2</v>
      </c>
      <c r="M70" s="52">
        <v>1</v>
      </c>
      <c r="N70" s="52">
        <v>1</v>
      </c>
      <c r="O70" s="52">
        <v>7</v>
      </c>
      <c r="P70" s="52">
        <v>2</v>
      </c>
      <c r="Q70" s="52">
        <v>5</v>
      </c>
      <c r="R70" s="52">
        <v>8</v>
      </c>
      <c r="S70" s="52">
        <v>390881</v>
      </c>
      <c r="T70" s="52">
        <v>8</v>
      </c>
      <c r="U70" s="52">
        <v>6</v>
      </c>
      <c r="V70" s="52">
        <v>2</v>
      </c>
      <c r="W70" s="52">
        <v>18</v>
      </c>
      <c r="X70" s="52">
        <v>14</v>
      </c>
      <c r="Y70" s="52">
        <v>4</v>
      </c>
      <c r="Z70" s="52">
        <v>100</v>
      </c>
      <c r="AA70" s="52">
        <v>521500</v>
      </c>
      <c r="AB70" s="52">
        <v>8</v>
      </c>
      <c r="AC70" s="52">
        <v>2</v>
      </c>
      <c r="AD70" s="52">
        <v>6</v>
      </c>
      <c r="AE70" s="52">
        <v>47</v>
      </c>
      <c r="AF70" s="52">
        <v>23</v>
      </c>
      <c r="AG70" s="52">
        <v>24</v>
      </c>
      <c r="AH70" s="52">
        <v>280</v>
      </c>
      <c r="AI70" s="52">
        <v>815846</v>
      </c>
    </row>
    <row r="71" spans="1:35" ht="14.25" customHeight="1">
      <c r="A71" s="151"/>
      <c r="B71" s="79" t="s">
        <v>304</v>
      </c>
      <c r="C71" s="80" t="s">
        <v>305</v>
      </c>
      <c r="D71" s="52">
        <v>70</v>
      </c>
      <c r="E71" s="52">
        <v>32</v>
      </c>
      <c r="F71" s="52">
        <v>38</v>
      </c>
      <c r="G71" s="52">
        <v>95</v>
      </c>
      <c r="H71" s="52">
        <v>49</v>
      </c>
      <c r="I71" s="52">
        <v>46</v>
      </c>
      <c r="J71" s="52">
        <v>834</v>
      </c>
      <c r="K71" s="52">
        <v>1642146</v>
      </c>
      <c r="L71" s="52">
        <v>0</v>
      </c>
      <c r="M71" s="52">
        <v>0</v>
      </c>
      <c r="N71" s="52">
        <v>0</v>
      </c>
      <c r="O71" s="52">
        <v>0</v>
      </c>
      <c r="P71" s="52">
        <v>0</v>
      </c>
      <c r="Q71" s="52">
        <v>0</v>
      </c>
      <c r="R71" s="52">
        <v>0</v>
      </c>
      <c r="S71" s="52">
        <v>0</v>
      </c>
      <c r="T71" s="52">
        <v>0</v>
      </c>
      <c r="U71" s="52">
        <v>0</v>
      </c>
      <c r="V71" s="52">
        <v>0</v>
      </c>
      <c r="W71" s="52">
        <v>0</v>
      </c>
      <c r="X71" s="52">
        <v>0</v>
      </c>
      <c r="Y71" s="52">
        <v>0</v>
      </c>
      <c r="Z71" s="52">
        <v>0</v>
      </c>
      <c r="AA71" s="52">
        <v>0</v>
      </c>
      <c r="AB71" s="52">
        <v>1</v>
      </c>
      <c r="AC71" s="52">
        <v>0</v>
      </c>
      <c r="AD71" s="52">
        <v>1</v>
      </c>
      <c r="AE71" s="52">
        <v>12</v>
      </c>
      <c r="AF71" s="52">
        <v>5</v>
      </c>
      <c r="AG71" s="52">
        <v>7</v>
      </c>
      <c r="AH71" s="52">
        <v>69</v>
      </c>
      <c r="AI71" s="52">
        <v>142320</v>
      </c>
    </row>
    <row r="72" spans="1:35" ht="14.25" customHeight="1">
      <c r="A72" s="99" t="s">
        <v>431</v>
      </c>
      <c r="B72" s="75" t="s">
        <v>296</v>
      </c>
      <c r="C72" s="76" t="s">
        <v>298</v>
      </c>
      <c r="D72" s="70">
        <v>1769</v>
      </c>
      <c r="E72" s="70">
        <v>909</v>
      </c>
      <c r="F72" s="70">
        <v>860</v>
      </c>
      <c r="G72" s="70">
        <v>2001</v>
      </c>
      <c r="H72" s="70">
        <v>1023</v>
      </c>
      <c r="I72" s="70">
        <v>978</v>
      </c>
      <c r="J72" s="70">
        <v>20737</v>
      </c>
      <c r="K72" s="70">
        <v>40831153</v>
      </c>
      <c r="L72" s="70">
        <v>18</v>
      </c>
      <c r="M72" s="70">
        <v>15</v>
      </c>
      <c r="N72" s="70">
        <v>3</v>
      </c>
      <c r="O72" s="70">
        <v>40</v>
      </c>
      <c r="P72" s="70">
        <v>27</v>
      </c>
      <c r="Q72" s="70">
        <v>13</v>
      </c>
      <c r="R72" s="70">
        <v>80</v>
      </c>
      <c r="S72" s="70">
        <v>1918032</v>
      </c>
      <c r="T72" s="70">
        <v>2</v>
      </c>
      <c r="U72" s="70">
        <v>1</v>
      </c>
      <c r="V72" s="70">
        <v>1</v>
      </c>
      <c r="W72" s="70">
        <v>3</v>
      </c>
      <c r="X72" s="70">
        <v>2</v>
      </c>
      <c r="Y72" s="70">
        <v>1</v>
      </c>
      <c r="Z72" s="70">
        <v>124</v>
      </c>
      <c r="AA72" s="70">
        <v>49600</v>
      </c>
      <c r="AB72" s="70">
        <v>54</v>
      </c>
      <c r="AC72" s="70">
        <v>32</v>
      </c>
      <c r="AD72" s="70">
        <v>22</v>
      </c>
      <c r="AE72" s="70">
        <v>54</v>
      </c>
      <c r="AF72" s="70">
        <v>32</v>
      </c>
      <c r="AG72" s="70">
        <v>22</v>
      </c>
      <c r="AH72" s="70">
        <v>373</v>
      </c>
      <c r="AI72" s="70">
        <v>999441</v>
      </c>
    </row>
    <row r="73" spans="1:35" ht="14.25" customHeight="1">
      <c r="A73" s="150" t="s">
        <v>222</v>
      </c>
      <c r="B73" s="77" t="s">
        <v>300</v>
      </c>
      <c r="C73" s="78" t="s">
        <v>302</v>
      </c>
      <c r="D73" s="52">
        <v>1743</v>
      </c>
      <c r="E73" s="52">
        <v>892</v>
      </c>
      <c r="F73" s="52">
        <v>851</v>
      </c>
      <c r="G73" s="52">
        <v>1971</v>
      </c>
      <c r="H73" s="52">
        <v>1006</v>
      </c>
      <c r="I73" s="52">
        <v>965</v>
      </c>
      <c r="J73" s="52">
        <v>20426</v>
      </c>
      <c r="K73" s="52">
        <v>40218794</v>
      </c>
      <c r="L73" s="52">
        <v>18</v>
      </c>
      <c r="M73" s="52">
        <v>15</v>
      </c>
      <c r="N73" s="52">
        <v>3</v>
      </c>
      <c r="O73" s="52">
        <v>40</v>
      </c>
      <c r="P73" s="52">
        <v>27</v>
      </c>
      <c r="Q73" s="52">
        <v>13</v>
      </c>
      <c r="R73" s="52">
        <v>80</v>
      </c>
      <c r="S73" s="52">
        <v>1918032</v>
      </c>
      <c r="T73" s="52">
        <v>2</v>
      </c>
      <c r="U73" s="52">
        <v>1</v>
      </c>
      <c r="V73" s="52">
        <v>1</v>
      </c>
      <c r="W73" s="52">
        <v>3</v>
      </c>
      <c r="X73" s="52">
        <v>2</v>
      </c>
      <c r="Y73" s="52">
        <v>1</v>
      </c>
      <c r="Z73" s="52">
        <v>124</v>
      </c>
      <c r="AA73" s="52">
        <v>49600</v>
      </c>
      <c r="AB73" s="52">
        <v>54</v>
      </c>
      <c r="AC73" s="52">
        <v>32</v>
      </c>
      <c r="AD73" s="52">
        <v>22</v>
      </c>
      <c r="AE73" s="52">
        <v>54</v>
      </c>
      <c r="AF73" s="52">
        <v>32</v>
      </c>
      <c r="AG73" s="52">
        <v>22</v>
      </c>
      <c r="AH73" s="52">
        <v>373</v>
      </c>
      <c r="AI73" s="52">
        <v>999441</v>
      </c>
    </row>
    <row r="74" spans="1:35" ht="14.25" customHeight="1">
      <c r="A74" s="151"/>
      <c r="B74" s="79" t="s">
        <v>304</v>
      </c>
      <c r="C74" s="80" t="s">
        <v>305</v>
      </c>
      <c r="D74" s="52">
        <v>26</v>
      </c>
      <c r="E74" s="52">
        <v>17</v>
      </c>
      <c r="F74" s="52">
        <v>9</v>
      </c>
      <c r="G74" s="52">
        <v>30</v>
      </c>
      <c r="H74" s="52">
        <v>17</v>
      </c>
      <c r="I74" s="52">
        <v>13</v>
      </c>
      <c r="J74" s="52">
        <v>311</v>
      </c>
      <c r="K74" s="52">
        <v>612359</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row>
    <row r="75" spans="1:35" ht="14.25" customHeight="1">
      <c r="A75" s="99" t="s">
        <v>432</v>
      </c>
      <c r="B75" s="75" t="s">
        <v>296</v>
      </c>
      <c r="C75" s="76" t="s">
        <v>298</v>
      </c>
      <c r="D75" s="70">
        <v>303</v>
      </c>
      <c r="E75" s="70">
        <v>141</v>
      </c>
      <c r="F75" s="70">
        <v>162</v>
      </c>
      <c r="G75" s="70">
        <v>1280</v>
      </c>
      <c r="H75" s="70">
        <v>606</v>
      </c>
      <c r="I75" s="70">
        <v>674</v>
      </c>
      <c r="J75" s="70">
        <v>3486</v>
      </c>
      <c r="K75" s="70">
        <v>6863934</v>
      </c>
      <c r="L75" s="70">
        <v>7</v>
      </c>
      <c r="M75" s="70">
        <v>4</v>
      </c>
      <c r="N75" s="70">
        <v>3</v>
      </c>
      <c r="O75" s="70">
        <v>31</v>
      </c>
      <c r="P75" s="70">
        <v>16</v>
      </c>
      <c r="Q75" s="70">
        <v>15</v>
      </c>
      <c r="R75" s="70">
        <v>50</v>
      </c>
      <c r="S75" s="70">
        <v>2355340</v>
      </c>
      <c r="T75" s="70">
        <v>0</v>
      </c>
      <c r="U75" s="70">
        <v>0</v>
      </c>
      <c r="V75" s="70">
        <v>0</v>
      </c>
      <c r="W75" s="70">
        <v>0</v>
      </c>
      <c r="X75" s="70">
        <v>0</v>
      </c>
      <c r="Y75" s="70">
        <v>0</v>
      </c>
      <c r="Z75" s="70">
        <v>0</v>
      </c>
      <c r="AA75" s="70">
        <v>0</v>
      </c>
      <c r="AB75" s="70">
        <v>22</v>
      </c>
      <c r="AC75" s="70">
        <v>9</v>
      </c>
      <c r="AD75" s="70">
        <v>13</v>
      </c>
      <c r="AE75" s="70">
        <v>80</v>
      </c>
      <c r="AF75" s="70">
        <v>33</v>
      </c>
      <c r="AG75" s="70">
        <v>47</v>
      </c>
      <c r="AH75" s="70">
        <v>221</v>
      </c>
      <c r="AI75" s="70">
        <v>663000</v>
      </c>
    </row>
    <row r="76" spans="1:35" ht="14.25" customHeight="1">
      <c r="A76" s="150" t="s">
        <v>224</v>
      </c>
      <c r="B76" s="77" t="s">
        <v>300</v>
      </c>
      <c r="C76" s="78" t="s">
        <v>302</v>
      </c>
      <c r="D76" s="52">
        <v>280</v>
      </c>
      <c r="E76" s="52">
        <v>134</v>
      </c>
      <c r="F76" s="52">
        <v>146</v>
      </c>
      <c r="G76" s="52">
        <v>1182</v>
      </c>
      <c r="H76" s="52">
        <v>577</v>
      </c>
      <c r="I76" s="52">
        <v>605</v>
      </c>
      <c r="J76" s="52">
        <v>3197</v>
      </c>
      <c r="K76" s="52">
        <v>6294893</v>
      </c>
      <c r="L76" s="52">
        <v>7</v>
      </c>
      <c r="M76" s="52">
        <v>4</v>
      </c>
      <c r="N76" s="52">
        <v>3</v>
      </c>
      <c r="O76" s="52">
        <v>31</v>
      </c>
      <c r="P76" s="52">
        <v>16</v>
      </c>
      <c r="Q76" s="52">
        <v>15</v>
      </c>
      <c r="R76" s="52">
        <v>50</v>
      </c>
      <c r="S76" s="52">
        <v>2355340</v>
      </c>
      <c r="T76" s="52">
        <v>0</v>
      </c>
      <c r="U76" s="52">
        <v>0</v>
      </c>
      <c r="V76" s="52">
        <v>0</v>
      </c>
      <c r="W76" s="52">
        <v>0</v>
      </c>
      <c r="X76" s="52">
        <v>0</v>
      </c>
      <c r="Y76" s="52">
        <v>0</v>
      </c>
      <c r="Z76" s="52">
        <v>0</v>
      </c>
      <c r="AA76" s="52">
        <v>0</v>
      </c>
      <c r="AB76" s="52">
        <v>22</v>
      </c>
      <c r="AC76" s="52">
        <v>9</v>
      </c>
      <c r="AD76" s="52">
        <v>13</v>
      </c>
      <c r="AE76" s="52">
        <v>76</v>
      </c>
      <c r="AF76" s="52">
        <v>29</v>
      </c>
      <c r="AG76" s="52">
        <v>47</v>
      </c>
      <c r="AH76" s="52">
        <v>216</v>
      </c>
      <c r="AI76" s="52">
        <v>648000</v>
      </c>
    </row>
    <row r="77" spans="1:35" ht="14.25" customHeight="1">
      <c r="A77" s="151"/>
      <c r="B77" s="79" t="s">
        <v>304</v>
      </c>
      <c r="C77" s="80" t="s">
        <v>305</v>
      </c>
      <c r="D77" s="52">
        <v>23</v>
      </c>
      <c r="E77" s="52">
        <v>7</v>
      </c>
      <c r="F77" s="52">
        <v>16</v>
      </c>
      <c r="G77" s="52">
        <v>98</v>
      </c>
      <c r="H77" s="52">
        <v>29</v>
      </c>
      <c r="I77" s="52">
        <v>69</v>
      </c>
      <c r="J77" s="52">
        <v>289</v>
      </c>
      <c r="K77" s="52">
        <v>569041</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4</v>
      </c>
      <c r="AF77" s="52">
        <v>4</v>
      </c>
      <c r="AG77" s="52">
        <v>0</v>
      </c>
      <c r="AH77" s="52">
        <v>5</v>
      </c>
      <c r="AI77" s="52">
        <v>15000</v>
      </c>
    </row>
    <row r="78" spans="1:35" ht="14.25" customHeight="1">
      <c r="A78" s="99" t="s">
        <v>433</v>
      </c>
      <c r="B78" s="75" t="s">
        <v>296</v>
      </c>
      <c r="C78" s="76" t="s">
        <v>298</v>
      </c>
      <c r="D78" s="70">
        <v>7</v>
      </c>
      <c r="E78" s="70">
        <v>5</v>
      </c>
      <c r="F78" s="70">
        <v>2</v>
      </c>
      <c r="G78" s="70">
        <v>7</v>
      </c>
      <c r="H78" s="70">
        <v>5</v>
      </c>
      <c r="I78" s="70">
        <v>2</v>
      </c>
      <c r="J78" s="70">
        <v>84</v>
      </c>
      <c r="K78" s="70">
        <v>174132</v>
      </c>
      <c r="L78" s="70">
        <v>0</v>
      </c>
      <c r="M78" s="70">
        <v>0</v>
      </c>
      <c r="N78" s="70">
        <v>0</v>
      </c>
      <c r="O78" s="70">
        <v>2</v>
      </c>
      <c r="P78" s="70">
        <v>2</v>
      </c>
      <c r="Q78" s="70">
        <v>0</v>
      </c>
      <c r="R78" s="70">
        <v>2</v>
      </c>
      <c r="S78" s="70">
        <v>71904</v>
      </c>
      <c r="T78" s="70">
        <v>0</v>
      </c>
      <c r="U78" s="70">
        <v>0</v>
      </c>
      <c r="V78" s="70">
        <v>0</v>
      </c>
      <c r="W78" s="70">
        <v>0</v>
      </c>
      <c r="X78" s="70">
        <v>0</v>
      </c>
      <c r="Y78" s="70">
        <v>0</v>
      </c>
      <c r="Z78" s="70">
        <v>0</v>
      </c>
      <c r="AA78" s="70">
        <v>0</v>
      </c>
      <c r="AB78" s="70">
        <v>0</v>
      </c>
      <c r="AC78" s="70">
        <v>0</v>
      </c>
      <c r="AD78" s="70">
        <v>0</v>
      </c>
      <c r="AE78" s="70">
        <v>0</v>
      </c>
      <c r="AF78" s="70">
        <v>0</v>
      </c>
      <c r="AG78" s="70">
        <v>0</v>
      </c>
      <c r="AH78" s="70">
        <v>0</v>
      </c>
      <c r="AI78" s="70">
        <v>0</v>
      </c>
    </row>
    <row r="79" spans="1:35" ht="14.25" customHeight="1">
      <c r="A79" s="150" t="s">
        <v>225</v>
      </c>
      <c r="B79" s="77" t="s">
        <v>300</v>
      </c>
      <c r="C79" s="78" t="s">
        <v>302</v>
      </c>
      <c r="D79" s="52">
        <v>7</v>
      </c>
      <c r="E79" s="52">
        <v>5</v>
      </c>
      <c r="F79" s="52">
        <v>2</v>
      </c>
      <c r="G79" s="52">
        <v>7</v>
      </c>
      <c r="H79" s="52">
        <v>5</v>
      </c>
      <c r="I79" s="52">
        <v>2</v>
      </c>
      <c r="J79" s="52">
        <v>84</v>
      </c>
      <c r="K79" s="52">
        <v>174132</v>
      </c>
      <c r="L79" s="52">
        <v>0</v>
      </c>
      <c r="M79" s="52">
        <v>0</v>
      </c>
      <c r="N79" s="52">
        <v>0</v>
      </c>
      <c r="O79" s="52">
        <v>2</v>
      </c>
      <c r="P79" s="52">
        <v>2</v>
      </c>
      <c r="Q79" s="52">
        <v>0</v>
      </c>
      <c r="R79" s="52">
        <v>2</v>
      </c>
      <c r="S79" s="52">
        <v>71904</v>
      </c>
      <c r="T79" s="52">
        <v>0</v>
      </c>
      <c r="U79" s="52">
        <v>0</v>
      </c>
      <c r="V79" s="52">
        <v>0</v>
      </c>
      <c r="W79" s="52">
        <v>0</v>
      </c>
      <c r="X79" s="52">
        <v>0</v>
      </c>
      <c r="Y79" s="52">
        <v>0</v>
      </c>
      <c r="Z79" s="52">
        <v>0</v>
      </c>
      <c r="AA79" s="52">
        <v>0</v>
      </c>
      <c r="AB79" s="52">
        <v>0</v>
      </c>
      <c r="AC79" s="52">
        <v>0</v>
      </c>
      <c r="AD79" s="52">
        <v>0</v>
      </c>
      <c r="AE79" s="52">
        <v>0</v>
      </c>
      <c r="AF79" s="52">
        <v>0</v>
      </c>
      <c r="AG79" s="52">
        <v>0</v>
      </c>
      <c r="AH79" s="52">
        <v>0</v>
      </c>
      <c r="AI79" s="52">
        <v>0</v>
      </c>
    </row>
    <row r="80" spans="1:35" ht="14.25" customHeight="1">
      <c r="A80" s="151"/>
      <c r="B80" s="79" t="s">
        <v>304</v>
      </c>
      <c r="C80" s="80" t="s">
        <v>305</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0</v>
      </c>
      <c r="AB80" s="53">
        <v>0</v>
      </c>
      <c r="AC80" s="53">
        <v>0</v>
      </c>
      <c r="AD80" s="53">
        <v>0</v>
      </c>
      <c r="AE80" s="53">
        <v>0</v>
      </c>
      <c r="AF80" s="53">
        <v>0</v>
      </c>
      <c r="AG80" s="53">
        <v>0</v>
      </c>
      <c r="AH80" s="53">
        <v>0</v>
      </c>
      <c r="AI80" s="53">
        <v>0</v>
      </c>
    </row>
    <row r="81" spans="1:35" ht="17.25" customHeight="1">
      <c r="A81" s="81" t="s">
        <v>389</v>
      </c>
      <c r="B81" s="81"/>
      <c r="C81" s="81"/>
      <c r="AH81" s="49"/>
    </row>
    <row r="82" spans="1:35" ht="12.75">
      <c r="A82" s="94" t="s">
        <v>226</v>
      </c>
      <c r="B82" s="81"/>
      <c r="C82" s="81"/>
      <c r="R82" s="56"/>
      <c r="S82" s="56"/>
      <c r="T82" s="56"/>
    </row>
    <row r="83" spans="1:35" ht="14.25">
      <c r="A83" s="81" t="s">
        <v>469</v>
      </c>
      <c r="B83" s="81"/>
      <c r="C83" s="81"/>
    </row>
    <row r="84" spans="1:35" ht="12.75">
      <c r="A84" s="95"/>
    </row>
    <row r="85" spans="1:35" ht="18.75" hidden="1" customHeight="1">
      <c r="A85" s="98" t="s">
        <v>278</v>
      </c>
      <c r="B85" s="75" t="s">
        <v>296</v>
      </c>
      <c r="C85" s="76" t="s">
        <v>298</v>
      </c>
      <c r="D85" s="70">
        <v>109041</v>
      </c>
      <c r="E85" s="70">
        <v>55290</v>
      </c>
      <c r="F85" s="70">
        <v>53751</v>
      </c>
      <c r="G85" s="70">
        <v>135638</v>
      </c>
      <c r="H85" s="70">
        <v>68694</v>
      </c>
      <c r="I85" s="70">
        <v>66944</v>
      </c>
      <c r="J85" s="70">
        <v>1309150</v>
      </c>
      <c r="K85" s="70">
        <v>2635270627</v>
      </c>
      <c r="L85" s="70">
        <v>2167</v>
      </c>
      <c r="M85" s="70">
        <v>1359</v>
      </c>
      <c r="N85" s="70">
        <v>808</v>
      </c>
      <c r="O85" s="70">
        <v>7802</v>
      </c>
      <c r="P85" s="70">
        <v>4544</v>
      </c>
      <c r="Q85" s="70">
        <v>3258</v>
      </c>
      <c r="R85" s="70">
        <v>12118</v>
      </c>
      <c r="S85" s="70">
        <v>115556809</v>
      </c>
      <c r="T85" s="70">
        <v>2315</v>
      </c>
      <c r="U85" s="70">
        <v>1228</v>
      </c>
      <c r="V85" s="70">
        <v>1087</v>
      </c>
      <c r="W85" s="70">
        <v>5630</v>
      </c>
      <c r="X85" s="70">
        <v>3001</v>
      </c>
      <c r="Y85" s="70">
        <v>2629</v>
      </c>
      <c r="Z85" s="70">
        <v>31105</v>
      </c>
      <c r="AA85" s="70">
        <v>96199232</v>
      </c>
      <c r="AB85" s="70">
        <v>2662</v>
      </c>
      <c r="AC85" s="70">
        <v>1388</v>
      </c>
      <c r="AD85" s="70">
        <v>1274</v>
      </c>
      <c r="AE85" s="70">
        <v>8179</v>
      </c>
      <c r="AF85" s="70">
        <v>4089</v>
      </c>
      <c r="AG85" s="70">
        <v>4090</v>
      </c>
      <c r="AH85" s="70">
        <v>33309</v>
      </c>
      <c r="AI85" s="70">
        <v>96693823</v>
      </c>
    </row>
    <row r="86" spans="1:35" ht="14.25" hidden="1" customHeight="1">
      <c r="A86" s="154" t="s">
        <v>201</v>
      </c>
      <c r="B86" s="77" t="s">
        <v>300</v>
      </c>
      <c r="C86" s="78" t="s">
        <v>302</v>
      </c>
      <c r="D86" s="52">
        <v>100763</v>
      </c>
      <c r="E86" s="52">
        <v>51018</v>
      </c>
      <c r="F86" s="52">
        <v>49745</v>
      </c>
      <c r="G86" s="52">
        <v>122383</v>
      </c>
      <c r="H86" s="52">
        <v>61857</v>
      </c>
      <c r="I86" s="52">
        <v>60526</v>
      </c>
      <c r="J86" s="52">
        <v>1211725</v>
      </c>
      <c r="K86" s="52">
        <v>2434328928</v>
      </c>
      <c r="L86" s="52">
        <v>2152</v>
      </c>
      <c r="M86" s="52">
        <v>1352</v>
      </c>
      <c r="N86" s="52">
        <v>800</v>
      </c>
      <c r="O86" s="52">
        <v>7733</v>
      </c>
      <c r="P86" s="52">
        <v>4508</v>
      </c>
      <c r="Q86" s="52">
        <v>3225</v>
      </c>
      <c r="R86" s="52">
        <v>12021</v>
      </c>
      <c r="S86" s="52">
        <v>113937671</v>
      </c>
      <c r="T86" s="52">
        <v>2314</v>
      </c>
      <c r="U86" s="52">
        <v>1227</v>
      </c>
      <c r="V86" s="52">
        <v>1087</v>
      </c>
      <c r="W86" s="52">
        <v>5624</v>
      </c>
      <c r="X86" s="52">
        <v>2996</v>
      </c>
      <c r="Y86" s="52">
        <v>2628</v>
      </c>
      <c r="Z86" s="52">
        <v>31086</v>
      </c>
      <c r="AA86" s="52">
        <v>96113232</v>
      </c>
      <c r="AB86" s="52">
        <v>2400</v>
      </c>
      <c r="AC86" s="52">
        <v>1244</v>
      </c>
      <c r="AD86" s="52">
        <v>1156</v>
      </c>
      <c r="AE86" s="52">
        <v>6682</v>
      </c>
      <c r="AF86" s="52">
        <v>3334</v>
      </c>
      <c r="AG86" s="52">
        <v>3348</v>
      </c>
      <c r="AH86" s="52">
        <v>29906</v>
      </c>
      <c r="AI86" s="52">
        <v>86930457</v>
      </c>
    </row>
    <row r="87" spans="1:35" ht="14.25" hidden="1" customHeight="1">
      <c r="A87" s="155"/>
      <c r="B87" s="77" t="s">
        <v>304</v>
      </c>
      <c r="C87" s="78" t="s">
        <v>305</v>
      </c>
      <c r="D87" s="52">
        <v>8278</v>
      </c>
      <c r="E87" s="52">
        <v>4272</v>
      </c>
      <c r="F87" s="52">
        <v>4006</v>
      </c>
      <c r="G87" s="52">
        <v>13255</v>
      </c>
      <c r="H87" s="52">
        <v>6837</v>
      </c>
      <c r="I87" s="52">
        <v>6418</v>
      </c>
      <c r="J87" s="52">
        <v>97425</v>
      </c>
      <c r="K87" s="52">
        <v>200941699</v>
      </c>
      <c r="L87" s="52">
        <v>15</v>
      </c>
      <c r="M87" s="52">
        <v>7</v>
      </c>
      <c r="N87" s="52">
        <v>8</v>
      </c>
      <c r="O87" s="52">
        <v>69</v>
      </c>
      <c r="P87" s="52">
        <v>36</v>
      </c>
      <c r="Q87" s="52">
        <v>33</v>
      </c>
      <c r="R87" s="52">
        <v>97</v>
      </c>
      <c r="S87" s="52">
        <v>1619138</v>
      </c>
      <c r="T87" s="52">
        <v>1</v>
      </c>
      <c r="U87" s="52">
        <v>1</v>
      </c>
      <c r="V87" s="52">
        <v>0</v>
      </c>
      <c r="W87" s="52">
        <v>6</v>
      </c>
      <c r="X87" s="52">
        <v>5</v>
      </c>
      <c r="Y87" s="52">
        <v>1</v>
      </c>
      <c r="Z87" s="52">
        <v>19</v>
      </c>
      <c r="AA87" s="52">
        <v>86000</v>
      </c>
      <c r="AB87" s="52">
        <v>262</v>
      </c>
      <c r="AC87" s="52">
        <v>144</v>
      </c>
      <c r="AD87" s="52">
        <v>118</v>
      </c>
      <c r="AE87" s="52">
        <v>1497</v>
      </c>
      <c r="AF87" s="52">
        <v>755</v>
      </c>
      <c r="AG87" s="52">
        <v>742</v>
      </c>
      <c r="AH87" s="52">
        <v>3403</v>
      </c>
      <c r="AI87" s="52">
        <v>9763366</v>
      </c>
    </row>
    <row r="88" spans="1:35" ht="14.25" hidden="1" customHeight="1">
      <c r="A88" s="99" t="s">
        <v>434</v>
      </c>
      <c r="B88" s="75" t="s">
        <v>296</v>
      </c>
      <c r="C88" s="76" t="s">
        <v>298</v>
      </c>
      <c r="D88" s="70">
        <v>25254</v>
      </c>
      <c r="E88" s="70">
        <v>12880</v>
      </c>
      <c r="F88" s="70">
        <v>12374</v>
      </c>
      <c r="G88" s="70">
        <v>30195</v>
      </c>
      <c r="H88" s="70">
        <v>15399</v>
      </c>
      <c r="I88" s="70">
        <v>14796</v>
      </c>
      <c r="J88" s="70">
        <v>310929</v>
      </c>
      <c r="K88" s="70">
        <v>618418741</v>
      </c>
      <c r="L88" s="70">
        <v>770</v>
      </c>
      <c r="M88" s="70">
        <v>445</v>
      </c>
      <c r="N88" s="70">
        <v>325</v>
      </c>
      <c r="O88" s="70">
        <v>2747</v>
      </c>
      <c r="P88" s="70">
        <v>1563</v>
      </c>
      <c r="Q88" s="70">
        <v>1184</v>
      </c>
      <c r="R88" s="70">
        <v>3912</v>
      </c>
      <c r="S88" s="70">
        <v>31581849</v>
      </c>
      <c r="T88" s="70">
        <v>673</v>
      </c>
      <c r="U88" s="70">
        <v>359</v>
      </c>
      <c r="V88" s="70">
        <v>314</v>
      </c>
      <c r="W88" s="70">
        <v>2632</v>
      </c>
      <c r="X88" s="70">
        <v>1394</v>
      </c>
      <c r="Y88" s="70">
        <v>1238</v>
      </c>
      <c r="Z88" s="70">
        <v>7297</v>
      </c>
      <c r="AA88" s="70">
        <v>13449089</v>
      </c>
      <c r="AB88" s="70">
        <v>240</v>
      </c>
      <c r="AC88" s="70">
        <v>114</v>
      </c>
      <c r="AD88" s="70">
        <v>126</v>
      </c>
      <c r="AE88" s="70">
        <v>981</v>
      </c>
      <c r="AF88" s="70">
        <v>475</v>
      </c>
      <c r="AG88" s="70">
        <v>506</v>
      </c>
      <c r="AH88" s="70">
        <v>5843</v>
      </c>
      <c r="AI88" s="70">
        <v>16703884</v>
      </c>
    </row>
    <row r="89" spans="1:35" ht="14.25" hidden="1" customHeight="1">
      <c r="A89" s="150" t="s">
        <v>202</v>
      </c>
      <c r="B89" s="77" t="s">
        <v>300</v>
      </c>
      <c r="C89" s="78" t="s">
        <v>302</v>
      </c>
      <c r="D89" s="52">
        <v>23991</v>
      </c>
      <c r="E89" s="52">
        <v>12236</v>
      </c>
      <c r="F89" s="52">
        <v>11755</v>
      </c>
      <c r="G89" s="52">
        <v>28685</v>
      </c>
      <c r="H89" s="52">
        <v>14629</v>
      </c>
      <c r="I89" s="52">
        <v>14056</v>
      </c>
      <c r="J89" s="52">
        <v>295382</v>
      </c>
      <c r="K89" s="52">
        <v>587497804</v>
      </c>
      <c r="L89" s="52">
        <v>770</v>
      </c>
      <c r="M89" s="52">
        <v>445</v>
      </c>
      <c r="N89" s="52">
        <v>325</v>
      </c>
      <c r="O89" s="52">
        <v>2747</v>
      </c>
      <c r="P89" s="52">
        <v>1563</v>
      </c>
      <c r="Q89" s="52">
        <v>1184</v>
      </c>
      <c r="R89" s="52">
        <v>3912</v>
      </c>
      <c r="S89" s="52">
        <v>31581849</v>
      </c>
      <c r="T89" s="52">
        <v>673</v>
      </c>
      <c r="U89" s="52">
        <v>359</v>
      </c>
      <c r="V89" s="52">
        <v>314</v>
      </c>
      <c r="W89" s="52">
        <v>2632</v>
      </c>
      <c r="X89" s="52">
        <v>1394</v>
      </c>
      <c r="Y89" s="52">
        <v>1238</v>
      </c>
      <c r="Z89" s="52">
        <v>7297</v>
      </c>
      <c r="AA89" s="52">
        <v>13449089</v>
      </c>
      <c r="AB89" s="52">
        <v>240</v>
      </c>
      <c r="AC89" s="52">
        <v>114</v>
      </c>
      <c r="AD89" s="52">
        <v>126</v>
      </c>
      <c r="AE89" s="52">
        <v>981</v>
      </c>
      <c r="AF89" s="52">
        <v>475</v>
      </c>
      <c r="AG89" s="52">
        <v>506</v>
      </c>
      <c r="AH89" s="52">
        <v>5843</v>
      </c>
      <c r="AI89" s="52">
        <v>16703884</v>
      </c>
    </row>
    <row r="90" spans="1:35" ht="14.25" hidden="1" customHeight="1">
      <c r="A90" s="151"/>
      <c r="B90" s="77" t="s">
        <v>304</v>
      </c>
      <c r="C90" s="78" t="s">
        <v>305</v>
      </c>
      <c r="D90" s="52">
        <v>1263</v>
      </c>
      <c r="E90" s="52">
        <v>644</v>
      </c>
      <c r="F90" s="52">
        <v>619</v>
      </c>
      <c r="G90" s="52">
        <v>1510</v>
      </c>
      <c r="H90" s="52">
        <v>770</v>
      </c>
      <c r="I90" s="52">
        <v>740</v>
      </c>
      <c r="J90" s="52">
        <v>15547</v>
      </c>
      <c r="K90" s="52">
        <v>30920937</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row>
    <row r="91" spans="1:35" ht="14.25" hidden="1" customHeight="1">
      <c r="A91" s="99" t="s">
        <v>435</v>
      </c>
      <c r="B91" s="75" t="s">
        <v>296</v>
      </c>
      <c r="C91" s="76" t="s">
        <v>298</v>
      </c>
      <c r="D91" s="70">
        <v>0</v>
      </c>
      <c r="E91" s="70">
        <v>0</v>
      </c>
      <c r="F91" s="70">
        <v>0</v>
      </c>
      <c r="G91" s="70">
        <v>0</v>
      </c>
      <c r="H91" s="70">
        <v>0</v>
      </c>
      <c r="I91" s="70">
        <v>0</v>
      </c>
      <c r="J91" s="70">
        <v>0</v>
      </c>
      <c r="K91" s="70">
        <v>0</v>
      </c>
      <c r="L91" s="70">
        <v>26</v>
      </c>
      <c r="M91" s="70">
        <v>11</v>
      </c>
      <c r="N91" s="70">
        <v>15</v>
      </c>
      <c r="O91" s="70">
        <v>184</v>
      </c>
      <c r="P91" s="70">
        <v>94</v>
      </c>
      <c r="Q91" s="70">
        <v>90</v>
      </c>
      <c r="R91" s="70">
        <v>253</v>
      </c>
      <c r="S91" s="70">
        <v>8131293</v>
      </c>
      <c r="T91" s="70">
        <v>1504</v>
      </c>
      <c r="U91" s="70">
        <v>784</v>
      </c>
      <c r="V91" s="70">
        <v>720</v>
      </c>
      <c r="W91" s="70">
        <v>2308</v>
      </c>
      <c r="X91" s="70">
        <v>1204</v>
      </c>
      <c r="Y91" s="70">
        <v>1104</v>
      </c>
      <c r="Z91" s="70">
        <v>21565</v>
      </c>
      <c r="AA91" s="70">
        <v>70277347</v>
      </c>
      <c r="AB91" s="70">
        <v>312</v>
      </c>
      <c r="AC91" s="70">
        <v>159</v>
      </c>
      <c r="AD91" s="70">
        <v>153</v>
      </c>
      <c r="AE91" s="70">
        <v>663</v>
      </c>
      <c r="AF91" s="70">
        <v>340</v>
      </c>
      <c r="AG91" s="70">
        <v>323</v>
      </c>
      <c r="AH91" s="70">
        <v>3698</v>
      </c>
      <c r="AI91" s="70">
        <v>11062500</v>
      </c>
    </row>
    <row r="92" spans="1:35" ht="14.25" hidden="1" customHeight="1">
      <c r="A92" s="150" t="s">
        <v>203</v>
      </c>
      <c r="B92" s="77" t="s">
        <v>300</v>
      </c>
      <c r="C92" s="78" t="s">
        <v>302</v>
      </c>
      <c r="D92" s="52">
        <v>0</v>
      </c>
      <c r="E92" s="52">
        <v>0</v>
      </c>
      <c r="F92" s="52">
        <v>0</v>
      </c>
      <c r="G92" s="52">
        <v>0</v>
      </c>
      <c r="H92" s="52">
        <v>0</v>
      </c>
      <c r="I92" s="52">
        <v>0</v>
      </c>
      <c r="J92" s="52">
        <v>0</v>
      </c>
      <c r="K92" s="52">
        <v>0</v>
      </c>
      <c r="L92" s="52">
        <v>25</v>
      </c>
      <c r="M92" s="52">
        <v>11</v>
      </c>
      <c r="N92" s="52">
        <v>14</v>
      </c>
      <c r="O92" s="52">
        <v>178</v>
      </c>
      <c r="P92" s="52">
        <v>92</v>
      </c>
      <c r="Q92" s="52">
        <v>86</v>
      </c>
      <c r="R92" s="52">
        <v>245</v>
      </c>
      <c r="S92" s="52">
        <v>7986201</v>
      </c>
      <c r="T92" s="52">
        <v>1504</v>
      </c>
      <c r="U92" s="52">
        <v>784</v>
      </c>
      <c r="V92" s="52">
        <v>720</v>
      </c>
      <c r="W92" s="52">
        <v>2308</v>
      </c>
      <c r="X92" s="52">
        <v>1204</v>
      </c>
      <c r="Y92" s="52">
        <v>1104</v>
      </c>
      <c r="Z92" s="52">
        <v>21565</v>
      </c>
      <c r="AA92" s="52">
        <v>70277347</v>
      </c>
      <c r="AB92" s="52">
        <v>301</v>
      </c>
      <c r="AC92" s="52">
        <v>153</v>
      </c>
      <c r="AD92" s="52">
        <v>148</v>
      </c>
      <c r="AE92" s="52">
        <v>635</v>
      </c>
      <c r="AF92" s="52">
        <v>326</v>
      </c>
      <c r="AG92" s="52">
        <v>309</v>
      </c>
      <c r="AH92" s="52">
        <v>3519</v>
      </c>
      <c r="AI92" s="52">
        <v>10527700</v>
      </c>
    </row>
    <row r="93" spans="1:35" ht="14.25" hidden="1" customHeight="1">
      <c r="A93" s="151"/>
      <c r="B93" s="79" t="s">
        <v>304</v>
      </c>
      <c r="C93" s="80" t="s">
        <v>305</v>
      </c>
      <c r="D93" s="52">
        <v>0</v>
      </c>
      <c r="E93" s="52">
        <v>0</v>
      </c>
      <c r="F93" s="52">
        <v>0</v>
      </c>
      <c r="G93" s="52">
        <v>0</v>
      </c>
      <c r="H93" s="52">
        <v>0</v>
      </c>
      <c r="I93" s="52">
        <v>0</v>
      </c>
      <c r="J93" s="52">
        <v>0</v>
      </c>
      <c r="K93" s="52">
        <v>0</v>
      </c>
      <c r="L93" s="52">
        <v>1</v>
      </c>
      <c r="M93" s="52">
        <v>0</v>
      </c>
      <c r="N93" s="52">
        <v>1</v>
      </c>
      <c r="O93" s="52">
        <v>6</v>
      </c>
      <c r="P93" s="52">
        <v>2</v>
      </c>
      <c r="Q93" s="52">
        <v>4</v>
      </c>
      <c r="R93" s="52">
        <v>8</v>
      </c>
      <c r="S93" s="52">
        <v>145092</v>
      </c>
      <c r="T93" s="52">
        <v>0</v>
      </c>
      <c r="U93" s="52">
        <v>0</v>
      </c>
      <c r="V93" s="52">
        <v>0</v>
      </c>
      <c r="W93" s="52">
        <v>0</v>
      </c>
      <c r="X93" s="52">
        <v>0</v>
      </c>
      <c r="Y93" s="52">
        <v>0</v>
      </c>
      <c r="Z93" s="52">
        <v>0</v>
      </c>
      <c r="AA93" s="52">
        <v>0</v>
      </c>
      <c r="AB93" s="52">
        <v>11</v>
      </c>
      <c r="AC93" s="52">
        <v>6</v>
      </c>
      <c r="AD93" s="52">
        <v>5</v>
      </c>
      <c r="AE93" s="52">
        <v>28</v>
      </c>
      <c r="AF93" s="52">
        <v>14</v>
      </c>
      <c r="AG93" s="52">
        <v>14</v>
      </c>
      <c r="AH93" s="52">
        <v>179</v>
      </c>
      <c r="AI93" s="52">
        <v>534800</v>
      </c>
    </row>
    <row r="94" spans="1:35" ht="14.25" hidden="1" customHeight="1">
      <c r="A94" s="99" t="s">
        <v>436</v>
      </c>
      <c r="B94" s="75" t="s">
        <v>296</v>
      </c>
      <c r="C94" s="76" t="s">
        <v>298</v>
      </c>
      <c r="D94" s="70">
        <v>7714</v>
      </c>
      <c r="E94" s="70">
        <v>3887</v>
      </c>
      <c r="F94" s="70">
        <v>3827</v>
      </c>
      <c r="G94" s="70">
        <v>8575</v>
      </c>
      <c r="H94" s="70">
        <v>4298</v>
      </c>
      <c r="I94" s="70">
        <v>4277</v>
      </c>
      <c r="J94" s="70">
        <v>83204</v>
      </c>
      <c r="K94" s="70">
        <v>172481892</v>
      </c>
      <c r="L94" s="70">
        <v>171</v>
      </c>
      <c r="M94" s="70">
        <v>98</v>
      </c>
      <c r="N94" s="70">
        <v>73</v>
      </c>
      <c r="O94" s="70">
        <v>2132</v>
      </c>
      <c r="P94" s="70">
        <v>1172</v>
      </c>
      <c r="Q94" s="70">
        <v>960</v>
      </c>
      <c r="R94" s="70">
        <v>2132</v>
      </c>
      <c r="S94" s="70">
        <v>11859782</v>
      </c>
      <c r="T94" s="70">
        <v>19</v>
      </c>
      <c r="U94" s="70">
        <v>12</v>
      </c>
      <c r="V94" s="70">
        <v>7</v>
      </c>
      <c r="W94" s="70">
        <v>76</v>
      </c>
      <c r="X94" s="70">
        <v>41</v>
      </c>
      <c r="Y94" s="70">
        <v>35</v>
      </c>
      <c r="Z94" s="70">
        <v>100</v>
      </c>
      <c r="AA94" s="70">
        <v>526500</v>
      </c>
      <c r="AB94" s="70">
        <v>48</v>
      </c>
      <c r="AC94" s="70">
        <v>31</v>
      </c>
      <c r="AD94" s="70">
        <v>17</v>
      </c>
      <c r="AE94" s="70">
        <v>131</v>
      </c>
      <c r="AF94" s="70">
        <v>76</v>
      </c>
      <c r="AG94" s="70">
        <v>55</v>
      </c>
      <c r="AH94" s="70">
        <v>551</v>
      </c>
      <c r="AI94" s="70">
        <v>1653000</v>
      </c>
    </row>
    <row r="95" spans="1:35" ht="14.25" hidden="1" customHeight="1">
      <c r="A95" s="150" t="s">
        <v>251</v>
      </c>
      <c r="B95" s="77" t="s">
        <v>300</v>
      </c>
      <c r="C95" s="78" t="s">
        <v>302</v>
      </c>
      <c r="D95" s="52">
        <v>7206</v>
      </c>
      <c r="E95" s="52">
        <v>3623</v>
      </c>
      <c r="F95" s="52">
        <v>3583</v>
      </c>
      <c r="G95" s="52">
        <v>7990</v>
      </c>
      <c r="H95" s="52">
        <v>3990</v>
      </c>
      <c r="I95" s="52">
        <v>4000</v>
      </c>
      <c r="J95" s="52">
        <v>77592</v>
      </c>
      <c r="K95" s="52">
        <v>160848216</v>
      </c>
      <c r="L95" s="52">
        <v>171</v>
      </c>
      <c r="M95" s="52">
        <v>98</v>
      </c>
      <c r="N95" s="52">
        <v>73</v>
      </c>
      <c r="O95" s="52">
        <v>2128</v>
      </c>
      <c r="P95" s="52">
        <v>1170</v>
      </c>
      <c r="Q95" s="52">
        <v>958</v>
      </c>
      <c r="R95" s="52">
        <v>2128</v>
      </c>
      <c r="S95" s="52">
        <v>11804702</v>
      </c>
      <c r="T95" s="52">
        <v>19</v>
      </c>
      <c r="U95" s="52">
        <v>12</v>
      </c>
      <c r="V95" s="52">
        <v>7</v>
      </c>
      <c r="W95" s="52">
        <v>76</v>
      </c>
      <c r="X95" s="52">
        <v>41</v>
      </c>
      <c r="Y95" s="52">
        <v>35</v>
      </c>
      <c r="Z95" s="52">
        <v>100</v>
      </c>
      <c r="AA95" s="52">
        <v>526500</v>
      </c>
      <c r="AB95" s="52">
        <v>47</v>
      </c>
      <c r="AC95" s="52">
        <v>31</v>
      </c>
      <c r="AD95" s="52">
        <v>16</v>
      </c>
      <c r="AE95" s="52">
        <v>109</v>
      </c>
      <c r="AF95" s="52">
        <v>64</v>
      </c>
      <c r="AG95" s="52">
        <v>45</v>
      </c>
      <c r="AH95" s="52">
        <v>447</v>
      </c>
      <c r="AI95" s="52">
        <v>1341000</v>
      </c>
    </row>
    <row r="96" spans="1:35" ht="14.25" hidden="1" customHeight="1">
      <c r="A96" s="151"/>
      <c r="B96" s="79" t="s">
        <v>304</v>
      </c>
      <c r="C96" s="80" t="s">
        <v>305</v>
      </c>
      <c r="D96" s="52">
        <v>508</v>
      </c>
      <c r="E96" s="52">
        <v>264</v>
      </c>
      <c r="F96" s="52">
        <v>244</v>
      </c>
      <c r="G96" s="52">
        <v>585</v>
      </c>
      <c r="H96" s="52">
        <v>308</v>
      </c>
      <c r="I96" s="52">
        <v>277</v>
      </c>
      <c r="J96" s="52">
        <v>5612</v>
      </c>
      <c r="K96" s="52">
        <v>11633676</v>
      </c>
      <c r="L96" s="52">
        <v>0</v>
      </c>
      <c r="M96" s="52">
        <v>0</v>
      </c>
      <c r="N96" s="52">
        <v>0</v>
      </c>
      <c r="O96" s="52">
        <v>4</v>
      </c>
      <c r="P96" s="52">
        <v>2</v>
      </c>
      <c r="Q96" s="52">
        <v>2</v>
      </c>
      <c r="R96" s="52">
        <v>4</v>
      </c>
      <c r="S96" s="52">
        <v>55080</v>
      </c>
      <c r="T96" s="52">
        <v>0</v>
      </c>
      <c r="U96" s="52">
        <v>0</v>
      </c>
      <c r="V96" s="52">
        <v>0</v>
      </c>
      <c r="W96" s="52">
        <v>0</v>
      </c>
      <c r="X96" s="52">
        <v>0</v>
      </c>
      <c r="Y96" s="52">
        <v>0</v>
      </c>
      <c r="Z96" s="52">
        <v>0</v>
      </c>
      <c r="AA96" s="52">
        <v>0</v>
      </c>
      <c r="AB96" s="52">
        <v>1</v>
      </c>
      <c r="AC96" s="52">
        <v>0</v>
      </c>
      <c r="AD96" s="52">
        <v>1</v>
      </c>
      <c r="AE96" s="52">
        <v>22</v>
      </c>
      <c r="AF96" s="52">
        <v>12</v>
      </c>
      <c r="AG96" s="52">
        <v>10</v>
      </c>
      <c r="AH96" s="52">
        <v>104</v>
      </c>
      <c r="AI96" s="52">
        <v>312000</v>
      </c>
    </row>
    <row r="97" spans="1:35" ht="14.25" hidden="1" customHeight="1">
      <c r="A97" s="99" t="s">
        <v>437</v>
      </c>
      <c r="B97" s="75" t="s">
        <v>296</v>
      </c>
      <c r="C97" s="76" t="s">
        <v>298</v>
      </c>
      <c r="D97" s="70">
        <v>16383</v>
      </c>
      <c r="E97" s="70">
        <v>8242</v>
      </c>
      <c r="F97" s="70">
        <v>8141</v>
      </c>
      <c r="G97" s="70">
        <v>19321</v>
      </c>
      <c r="H97" s="70">
        <v>9709</v>
      </c>
      <c r="I97" s="70">
        <v>9612</v>
      </c>
      <c r="J97" s="70">
        <v>196757</v>
      </c>
      <c r="K97" s="70">
        <v>387364825</v>
      </c>
      <c r="L97" s="70">
        <v>1066</v>
      </c>
      <c r="M97" s="70">
        <v>725</v>
      </c>
      <c r="N97" s="70">
        <v>341</v>
      </c>
      <c r="O97" s="70">
        <v>1697</v>
      </c>
      <c r="P97" s="70">
        <v>1134</v>
      </c>
      <c r="Q97" s="70">
        <v>563</v>
      </c>
      <c r="R97" s="70">
        <v>3933</v>
      </c>
      <c r="S97" s="70">
        <v>41490205</v>
      </c>
      <c r="T97" s="70">
        <v>74</v>
      </c>
      <c r="U97" s="70">
        <v>47</v>
      </c>
      <c r="V97" s="70">
        <v>27</v>
      </c>
      <c r="W97" s="70">
        <v>292</v>
      </c>
      <c r="X97" s="70">
        <v>158</v>
      </c>
      <c r="Y97" s="70">
        <v>134</v>
      </c>
      <c r="Z97" s="70">
        <v>1545</v>
      </c>
      <c r="AA97" s="70">
        <v>9358620</v>
      </c>
      <c r="AB97" s="70">
        <v>124</v>
      </c>
      <c r="AC97" s="70">
        <v>69</v>
      </c>
      <c r="AD97" s="70">
        <v>55</v>
      </c>
      <c r="AE97" s="70">
        <v>282</v>
      </c>
      <c r="AF97" s="70">
        <v>143</v>
      </c>
      <c r="AG97" s="70">
        <v>139</v>
      </c>
      <c r="AH97" s="70">
        <v>1369</v>
      </c>
      <c r="AI97" s="70">
        <v>3779398</v>
      </c>
    </row>
    <row r="98" spans="1:35" ht="14.25" hidden="1" customHeight="1">
      <c r="A98" s="150" t="s">
        <v>204</v>
      </c>
      <c r="B98" s="77" t="s">
        <v>300</v>
      </c>
      <c r="C98" s="78" t="s">
        <v>302</v>
      </c>
      <c r="D98" s="52">
        <v>15510</v>
      </c>
      <c r="E98" s="52">
        <v>7819</v>
      </c>
      <c r="F98" s="52">
        <v>7691</v>
      </c>
      <c r="G98" s="52">
        <v>18272</v>
      </c>
      <c r="H98" s="52">
        <v>9197</v>
      </c>
      <c r="I98" s="52">
        <v>9075</v>
      </c>
      <c r="J98" s="52">
        <v>186414</v>
      </c>
      <c r="K98" s="52">
        <v>366999458</v>
      </c>
      <c r="L98" s="52">
        <v>1066</v>
      </c>
      <c r="M98" s="52">
        <v>725</v>
      </c>
      <c r="N98" s="52">
        <v>341</v>
      </c>
      <c r="O98" s="52">
        <v>1680</v>
      </c>
      <c r="P98" s="52">
        <v>1123</v>
      </c>
      <c r="Q98" s="52">
        <v>557</v>
      </c>
      <c r="R98" s="52">
        <v>3895</v>
      </c>
      <c r="S98" s="52">
        <v>41182305</v>
      </c>
      <c r="T98" s="52">
        <v>74</v>
      </c>
      <c r="U98" s="52">
        <v>47</v>
      </c>
      <c r="V98" s="52">
        <v>27</v>
      </c>
      <c r="W98" s="52">
        <v>292</v>
      </c>
      <c r="X98" s="52">
        <v>158</v>
      </c>
      <c r="Y98" s="52">
        <v>134</v>
      </c>
      <c r="Z98" s="52">
        <v>1545</v>
      </c>
      <c r="AA98" s="52">
        <v>9358620</v>
      </c>
      <c r="AB98" s="52">
        <v>119</v>
      </c>
      <c r="AC98" s="52">
        <v>65</v>
      </c>
      <c r="AD98" s="52">
        <v>54</v>
      </c>
      <c r="AE98" s="52">
        <v>269</v>
      </c>
      <c r="AF98" s="52">
        <v>135</v>
      </c>
      <c r="AG98" s="52">
        <v>134</v>
      </c>
      <c r="AH98" s="52">
        <v>1332</v>
      </c>
      <c r="AI98" s="52">
        <v>3675336</v>
      </c>
    </row>
    <row r="99" spans="1:35" ht="14.25" hidden="1" customHeight="1">
      <c r="A99" s="151"/>
      <c r="B99" s="79" t="s">
        <v>304</v>
      </c>
      <c r="C99" s="80" t="s">
        <v>305</v>
      </c>
      <c r="D99" s="52">
        <v>873</v>
      </c>
      <c r="E99" s="52">
        <v>423</v>
      </c>
      <c r="F99" s="52">
        <v>450</v>
      </c>
      <c r="G99" s="52">
        <v>1049</v>
      </c>
      <c r="H99" s="52">
        <v>512</v>
      </c>
      <c r="I99" s="52">
        <v>537</v>
      </c>
      <c r="J99" s="52">
        <v>10343</v>
      </c>
      <c r="K99" s="52">
        <v>20365367</v>
      </c>
      <c r="L99" s="52">
        <v>0</v>
      </c>
      <c r="M99" s="52">
        <v>0</v>
      </c>
      <c r="N99" s="52">
        <v>0</v>
      </c>
      <c r="O99" s="52">
        <v>17</v>
      </c>
      <c r="P99" s="52">
        <v>11</v>
      </c>
      <c r="Q99" s="52">
        <v>6</v>
      </c>
      <c r="R99" s="52">
        <v>38</v>
      </c>
      <c r="S99" s="52">
        <v>307900</v>
      </c>
      <c r="T99" s="52">
        <v>0</v>
      </c>
      <c r="U99" s="52">
        <v>0</v>
      </c>
      <c r="V99" s="52">
        <v>0</v>
      </c>
      <c r="W99" s="52">
        <v>0</v>
      </c>
      <c r="X99" s="52">
        <v>0</v>
      </c>
      <c r="Y99" s="52">
        <v>0</v>
      </c>
      <c r="Z99" s="52">
        <v>0</v>
      </c>
      <c r="AA99" s="52">
        <v>0</v>
      </c>
      <c r="AB99" s="52">
        <v>5</v>
      </c>
      <c r="AC99" s="52">
        <v>4</v>
      </c>
      <c r="AD99" s="52">
        <v>1</v>
      </c>
      <c r="AE99" s="52">
        <v>13</v>
      </c>
      <c r="AF99" s="52">
        <v>8</v>
      </c>
      <c r="AG99" s="52">
        <v>5</v>
      </c>
      <c r="AH99" s="52">
        <v>37</v>
      </c>
      <c r="AI99" s="52">
        <v>104062</v>
      </c>
    </row>
    <row r="100" spans="1:35" ht="14.25" hidden="1" customHeight="1">
      <c r="A100" s="99" t="s">
        <v>438</v>
      </c>
      <c r="B100" s="75" t="s">
        <v>296</v>
      </c>
      <c r="C100" s="76" t="s">
        <v>298</v>
      </c>
      <c r="D100" s="70">
        <v>8311</v>
      </c>
      <c r="E100" s="70">
        <v>4071</v>
      </c>
      <c r="F100" s="70">
        <v>4240</v>
      </c>
      <c r="G100" s="70">
        <v>9692</v>
      </c>
      <c r="H100" s="70">
        <v>4738</v>
      </c>
      <c r="I100" s="70">
        <v>4954</v>
      </c>
      <c r="J100" s="70">
        <v>99078</v>
      </c>
      <c r="K100" s="70">
        <v>195084582</v>
      </c>
      <c r="L100" s="70">
        <v>15</v>
      </c>
      <c r="M100" s="70">
        <v>8</v>
      </c>
      <c r="N100" s="70">
        <v>7</v>
      </c>
      <c r="O100" s="70">
        <v>151</v>
      </c>
      <c r="P100" s="70">
        <v>85</v>
      </c>
      <c r="Q100" s="70">
        <v>66</v>
      </c>
      <c r="R100" s="70">
        <v>199</v>
      </c>
      <c r="S100" s="70">
        <v>3046215</v>
      </c>
      <c r="T100" s="70">
        <v>0</v>
      </c>
      <c r="U100" s="70">
        <v>0</v>
      </c>
      <c r="V100" s="70">
        <v>0</v>
      </c>
      <c r="W100" s="70">
        <v>0</v>
      </c>
      <c r="X100" s="70">
        <v>0</v>
      </c>
      <c r="Y100" s="70">
        <v>0</v>
      </c>
      <c r="Z100" s="70">
        <v>0</v>
      </c>
      <c r="AA100" s="70">
        <v>0</v>
      </c>
      <c r="AB100" s="70">
        <v>406</v>
      </c>
      <c r="AC100" s="70">
        <v>195</v>
      </c>
      <c r="AD100" s="70">
        <v>211</v>
      </c>
      <c r="AE100" s="70">
        <v>842</v>
      </c>
      <c r="AF100" s="70">
        <v>397</v>
      </c>
      <c r="AG100" s="70">
        <v>445</v>
      </c>
      <c r="AH100" s="70">
        <v>3543</v>
      </c>
      <c r="AI100" s="70">
        <v>10629000</v>
      </c>
    </row>
    <row r="101" spans="1:35" ht="14.25" hidden="1" customHeight="1">
      <c r="A101" s="150" t="s">
        <v>205</v>
      </c>
      <c r="B101" s="77" t="s">
        <v>300</v>
      </c>
      <c r="C101" s="78" t="s">
        <v>302</v>
      </c>
      <c r="D101" s="52">
        <v>8143</v>
      </c>
      <c r="E101" s="52">
        <v>3988</v>
      </c>
      <c r="F101" s="52">
        <v>4155</v>
      </c>
      <c r="G101" s="52">
        <v>9499</v>
      </c>
      <c r="H101" s="52">
        <v>4642</v>
      </c>
      <c r="I101" s="52">
        <v>4857</v>
      </c>
      <c r="J101" s="52">
        <v>97057</v>
      </c>
      <c r="K101" s="52">
        <v>191105233</v>
      </c>
      <c r="L101" s="52">
        <v>15</v>
      </c>
      <c r="M101" s="52">
        <v>8</v>
      </c>
      <c r="N101" s="52">
        <v>7</v>
      </c>
      <c r="O101" s="52">
        <v>151</v>
      </c>
      <c r="P101" s="52">
        <v>85</v>
      </c>
      <c r="Q101" s="52">
        <v>66</v>
      </c>
      <c r="R101" s="52">
        <v>199</v>
      </c>
      <c r="S101" s="52">
        <v>3046215</v>
      </c>
      <c r="T101" s="52">
        <v>0</v>
      </c>
      <c r="U101" s="52">
        <v>0</v>
      </c>
      <c r="V101" s="52">
        <v>0</v>
      </c>
      <c r="W101" s="52">
        <v>0</v>
      </c>
      <c r="X101" s="52">
        <v>0</v>
      </c>
      <c r="Y101" s="52">
        <v>0</v>
      </c>
      <c r="Z101" s="52">
        <v>0</v>
      </c>
      <c r="AA101" s="52">
        <v>0</v>
      </c>
      <c r="AB101" s="52">
        <v>396</v>
      </c>
      <c r="AC101" s="52">
        <v>189</v>
      </c>
      <c r="AD101" s="52">
        <v>207</v>
      </c>
      <c r="AE101" s="52">
        <v>816</v>
      </c>
      <c r="AF101" s="52">
        <v>378</v>
      </c>
      <c r="AG101" s="52">
        <v>438</v>
      </c>
      <c r="AH101" s="52">
        <v>3478</v>
      </c>
      <c r="AI101" s="52">
        <v>10434000</v>
      </c>
    </row>
    <row r="102" spans="1:35" ht="14.25" hidden="1" customHeight="1">
      <c r="A102" s="151"/>
      <c r="B102" s="79" t="s">
        <v>304</v>
      </c>
      <c r="C102" s="80" t="s">
        <v>305</v>
      </c>
      <c r="D102" s="52">
        <v>168</v>
      </c>
      <c r="E102" s="52">
        <v>83</v>
      </c>
      <c r="F102" s="52">
        <v>85</v>
      </c>
      <c r="G102" s="52">
        <v>193</v>
      </c>
      <c r="H102" s="52">
        <v>96</v>
      </c>
      <c r="I102" s="52">
        <v>97</v>
      </c>
      <c r="J102" s="52">
        <v>2021</v>
      </c>
      <c r="K102" s="52">
        <v>3979349</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10</v>
      </c>
      <c r="AC102" s="52">
        <v>6</v>
      </c>
      <c r="AD102" s="52">
        <v>4</v>
      </c>
      <c r="AE102" s="52">
        <v>26</v>
      </c>
      <c r="AF102" s="52">
        <v>19</v>
      </c>
      <c r="AG102" s="52">
        <v>7</v>
      </c>
      <c r="AH102" s="52">
        <v>65</v>
      </c>
      <c r="AI102" s="52">
        <v>195000</v>
      </c>
    </row>
    <row r="103" spans="1:35" ht="14.25" hidden="1" customHeight="1">
      <c r="A103" s="98" t="s">
        <v>279</v>
      </c>
      <c r="B103" s="75" t="s">
        <v>296</v>
      </c>
      <c r="C103" s="76" t="s">
        <v>298</v>
      </c>
      <c r="D103" s="70">
        <v>16103</v>
      </c>
      <c r="E103" s="70">
        <v>8183</v>
      </c>
      <c r="F103" s="70">
        <v>7920</v>
      </c>
      <c r="G103" s="70">
        <v>19120</v>
      </c>
      <c r="H103" s="70">
        <v>9721</v>
      </c>
      <c r="I103" s="70">
        <v>9399</v>
      </c>
      <c r="J103" s="70">
        <v>200237</v>
      </c>
      <c r="K103" s="70">
        <v>429394283</v>
      </c>
      <c r="L103" s="70">
        <v>8</v>
      </c>
      <c r="M103" s="70">
        <v>3</v>
      </c>
      <c r="N103" s="70">
        <v>5</v>
      </c>
      <c r="O103" s="70">
        <v>87</v>
      </c>
      <c r="P103" s="70">
        <v>43</v>
      </c>
      <c r="Q103" s="70">
        <v>44</v>
      </c>
      <c r="R103" s="70">
        <v>95</v>
      </c>
      <c r="S103" s="70">
        <v>1197275</v>
      </c>
      <c r="T103" s="70">
        <v>0</v>
      </c>
      <c r="U103" s="70">
        <v>0</v>
      </c>
      <c r="V103" s="70">
        <v>0</v>
      </c>
      <c r="W103" s="70">
        <v>0</v>
      </c>
      <c r="X103" s="70">
        <v>0</v>
      </c>
      <c r="Y103" s="70">
        <v>0</v>
      </c>
      <c r="Z103" s="70">
        <v>0</v>
      </c>
      <c r="AA103" s="70">
        <v>0</v>
      </c>
      <c r="AB103" s="70">
        <v>506</v>
      </c>
      <c r="AC103" s="70">
        <v>285</v>
      </c>
      <c r="AD103" s="70">
        <v>221</v>
      </c>
      <c r="AE103" s="70">
        <v>1062</v>
      </c>
      <c r="AF103" s="70">
        <v>570</v>
      </c>
      <c r="AG103" s="70">
        <v>492</v>
      </c>
      <c r="AH103" s="70">
        <v>5917</v>
      </c>
      <c r="AI103" s="70">
        <v>17036186</v>
      </c>
    </row>
    <row r="104" spans="1:35" ht="14.25" hidden="1" customHeight="1">
      <c r="A104" s="150" t="s">
        <v>206</v>
      </c>
      <c r="B104" s="77" t="s">
        <v>300</v>
      </c>
      <c r="C104" s="78" t="s">
        <v>302</v>
      </c>
      <c r="D104" s="52">
        <v>15597</v>
      </c>
      <c r="E104" s="52">
        <v>7904</v>
      </c>
      <c r="F104" s="52">
        <v>7693</v>
      </c>
      <c r="G104" s="52">
        <v>18592</v>
      </c>
      <c r="H104" s="52">
        <v>9437</v>
      </c>
      <c r="I104" s="52">
        <v>9155</v>
      </c>
      <c r="J104" s="52">
        <v>194601</v>
      </c>
      <c r="K104" s="52">
        <v>417032282</v>
      </c>
      <c r="L104" s="52">
        <v>8</v>
      </c>
      <c r="M104" s="52">
        <v>3</v>
      </c>
      <c r="N104" s="52">
        <v>5</v>
      </c>
      <c r="O104" s="52">
        <v>87</v>
      </c>
      <c r="P104" s="52">
        <v>43</v>
      </c>
      <c r="Q104" s="52">
        <v>44</v>
      </c>
      <c r="R104" s="52">
        <v>95</v>
      </c>
      <c r="S104" s="52">
        <v>1197275</v>
      </c>
      <c r="T104" s="52">
        <v>0</v>
      </c>
      <c r="U104" s="52">
        <v>0</v>
      </c>
      <c r="V104" s="52">
        <v>0</v>
      </c>
      <c r="W104" s="52">
        <v>0</v>
      </c>
      <c r="X104" s="52">
        <v>0</v>
      </c>
      <c r="Y104" s="52">
        <v>0</v>
      </c>
      <c r="Z104" s="52">
        <v>0</v>
      </c>
      <c r="AA104" s="52">
        <v>0</v>
      </c>
      <c r="AB104" s="52">
        <v>481</v>
      </c>
      <c r="AC104" s="52">
        <v>269</v>
      </c>
      <c r="AD104" s="52">
        <v>212</v>
      </c>
      <c r="AE104" s="52">
        <v>1007</v>
      </c>
      <c r="AF104" s="52">
        <v>535</v>
      </c>
      <c r="AG104" s="52">
        <v>472</v>
      </c>
      <c r="AH104" s="52">
        <v>5656</v>
      </c>
      <c r="AI104" s="52">
        <v>16343717</v>
      </c>
    </row>
    <row r="105" spans="1:35" ht="14.25" hidden="1" customHeight="1">
      <c r="A105" s="151"/>
      <c r="B105" s="79" t="s">
        <v>304</v>
      </c>
      <c r="C105" s="80" t="s">
        <v>305</v>
      </c>
      <c r="D105" s="52">
        <v>506</v>
      </c>
      <c r="E105" s="52">
        <v>279</v>
      </c>
      <c r="F105" s="52">
        <v>227</v>
      </c>
      <c r="G105" s="52">
        <v>528</v>
      </c>
      <c r="H105" s="52">
        <v>284</v>
      </c>
      <c r="I105" s="52">
        <v>244</v>
      </c>
      <c r="J105" s="52">
        <v>5636</v>
      </c>
      <c r="K105" s="52">
        <v>12362001</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25</v>
      </c>
      <c r="AC105" s="52">
        <v>16</v>
      </c>
      <c r="AD105" s="52">
        <v>9</v>
      </c>
      <c r="AE105" s="52">
        <v>55</v>
      </c>
      <c r="AF105" s="52">
        <v>35</v>
      </c>
      <c r="AG105" s="52">
        <v>20</v>
      </c>
      <c r="AH105" s="52">
        <v>261</v>
      </c>
      <c r="AI105" s="52">
        <v>692469</v>
      </c>
    </row>
    <row r="106" spans="1:35" ht="14.25" hidden="1" customHeight="1">
      <c r="A106" s="99" t="s">
        <v>418</v>
      </c>
      <c r="B106" s="75" t="s">
        <v>296</v>
      </c>
      <c r="C106" s="76" t="s">
        <v>298</v>
      </c>
      <c r="D106" s="70">
        <v>1481</v>
      </c>
      <c r="E106" s="70">
        <v>761</v>
      </c>
      <c r="F106" s="70">
        <v>720</v>
      </c>
      <c r="G106" s="70">
        <v>1701</v>
      </c>
      <c r="H106" s="70">
        <v>878</v>
      </c>
      <c r="I106" s="70">
        <v>823</v>
      </c>
      <c r="J106" s="70">
        <v>16936</v>
      </c>
      <c r="K106" s="70">
        <v>33346877</v>
      </c>
      <c r="L106" s="70">
        <v>2</v>
      </c>
      <c r="M106" s="70">
        <v>0</v>
      </c>
      <c r="N106" s="70">
        <v>2</v>
      </c>
      <c r="O106" s="70">
        <v>8</v>
      </c>
      <c r="P106" s="70">
        <v>5</v>
      </c>
      <c r="Q106" s="70">
        <v>3</v>
      </c>
      <c r="R106" s="70">
        <v>14</v>
      </c>
      <c r="S106" s="70">
        <v>167216</v>
      </c>
      <c r="T106" s="70">
        <v>0</v>
      </c>
      <c r="U106" s="70">
        <v>0</v>
      </c>
      <c r="V106" s="70">
        <v>0</v>
      </c>
      <c r="W106" s="70">
        <v>0</v>
      </c>
      <c r="X106" s="70">
        <v>0</v>
      </c>
      <c r="Y106" s="70">
        <v>0</v>
      </c>
      <c r="Z106" s="70">
        <v>0</v>
      </c>
      <c r="AA106" s="70">
        <v>0</v>
      </c>
      <c r="AB106" s="70">
        <v>17</v>
      </c>
      <c r="AC106" s="70">
        <v>5</v>
      </c>
      <c r="AD106" s="70">
        <v>12</v>
      </c>
      <c r="AE106" s="70">
        <v>47</v>
      </c>
      <c r="AF106" s="70">
        <v>24</v>
      </c>
      <c r="AG106" s="70">
        <v>23</v>
      </c>
      <c r="AH106" s="70">
        <v>181</v>
      </c>
      <c r="AI106" s="70">
        <v>500220</v>
      </c>
    </row>
    <row r="107" spans="1:35" ht="14.25" hidden="1" customHeight="1">
      <c r="A107" s="150" t="s">
        <v>208</v>
      </c>
      <c r="B107" s="77" t="s">
        <v>300</v>
      </c>
      <c r="C107" s="78" t="s">
        <v>302</v>
      </c>
      <c r="D107" s="52">
        <v>1287</v>
      </c>
      <c r="E107" s="52">
        <v>663</v>
      </c>
      <c r="F107" s="52">
        <v>624</v>
      </c>
      <c r="G107" s="52">
        <v>1485</v>
      </c>
      <c r="H107" s="52">
        <v>771</v>
      </c>
      <c r="I107" s="52">
        <v>714</v>
      </c>
      <c r="J107" s="52">
        <v>14909</v>
      </c>
      <c r="K107" s="52">
        <v>29355714</v>
      </c>
      <c r="L107" s="52">
        <v>2</v>
      </c>
      <c r="M107" s="52">
        <v>0</v>
      </c>
      <c r="N107" s="52">
        <v>2</v>
      </c>
      <c r="O107" s="52">
        <v>8</v>
      </c>
      <c r="P107" s="52">
        <v>5</v>
      </c>
      <c r="Q107" s="52">
        <v>3</v>
      </c>
      <c r="R107" s="52">
        <v>14</v>
      </c>
      <c r="S107" s="52">
        <v>167216</v>
      </c>
      <c r="T107" s="52">
        <v>0</v>
      </c>
      <c r="U107" s="52">
        <v>0</v>
      </c>
      <c r="V107" s="52">
        <v>0</v>
      </c>
      <c r="W107" s="52">
        <v>0</v>
      </c>
      <c r="X107" s="52">
        <v>0</v>
      </c>
      <c r="Y107" s="52">
        <v>0</v>
      </c>
      <c r="Z107" s="52">
        <v>0</v>
      </c>
      <c r="AA107" s="52">
        <v>0</v>
      </c>
      <c r="AB107" s="52">
        <v>14</v>
      </c>
      <c r="AC107" s="52">
        <v>3</v>
      </c>
      <c r="AD107" s="52">
        <v>11</v>
      </c>
      <c r="AE107" s="52">
        <v>38</v>
      </c>
      <c r="AF107" s="52">
        <v>18</v>
      </c>
      <c r="AG107" s="52">
        <v>20</v>
      </c>
      <c r="AH107" s="52">
        <v>157</v>
      </c>
      <c r="AI107" s="52">
        <v>430720</v>
      </c>
    </row>
    <row r="108" spans="1:35" ht="14.25" hidden="1" customHeight="1">
      <c r="A108" s="151"/>
      <c r="B108" s="79" t="s">
        <v>304</v>
      </c>
      <c r="C108" s="80" t="s">
        <v>305</v>
      </c>
      <c r="D108" s="52">
        <v>194</v>
      </c>
      <c r="E108" s="52">
        <v>98</v>
      </c>
      <c r="F108" s="52">
        <v>96</v>
      </c>
      <c r="G108" s="52">
        <v>216</v>
      </c>
      <c r="H108" s="52">
        <v>107</v>
      </c>
      <c r="I108" s="52">
        <v>109</v>
      </c>
      <c r="J108" s="52">
        <v>2027</v>
      </c>
      <c r="K108" s="52">
        <v>3991163</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3</v>
      </c>
      <c r="AC108" s="52">
        <v>2</v>
      </c>
      <c r="AD108" s="52">
        <v>1</v>
      </c>
      <c r="AE108" s="52">
        <v>9</v>
      </c>
      <c r="AF108" s="52">
        <v>6</v>
      </c>
      <c r="AG108" s="52">
        <v>3</v>
      </c>
      <c r="AH108" s="52">
        <v>24</v>
      </c>
      <c r="AI108" s="52">
        <v>69500</v>
      </c>
    </row>
    <row r="109" spans="1:35" ht="14.25" hidden="1" customHeight="1">
      <c r="A109" s="99" t="s">
        <v>419</v>
      </c>
      <c r="B109" s="75" t="s">
        <v>296</v>
      </c>
      <c r="C109" s="76" t="s">
        <v>298</v>
      </c>
      <c r="D109" s="70">
        <v>1711</v>
      </c>
      <c r="E109" s="70">
        <v>852</v>
      </c>
      <c r="F109" s="70">
        <v>859</v>
      </c>
      <c r="G109" s="70">
        <v>2031</v>
      </c>
      <c r="H109" s="70">
        <v>1001</v>
      </c>
      <c r="I109" s="70">
        <v>1030</v>
      </c>
      <c r="J109" s="70">
        <v>20363</v>
      </c>
      <c r="K109" s="70">
        <v>40051429</v>
      </c>
      <c r="L109" s="70">
        <v>0</v>
      </c>
      <c r="M109" s="70">
        <v>0</v>
      </c>
      <c r="N109" s="70">
        <v>0</v>
      </c>
      <c r="O109" s="70">
        <v>26</v>
      </c>
      <c r="P109" s="70">
        <v>16</v>
      </c>
      <c r="Q109" s="70">
        <v>10</v>
      </c>
      <c r="R109" s="70">
        <v>31</v>
      </c>
      <c r="S109" s="70">
        <v>530803</v>
      </c>
      <c r="T109" s="70">
        <v>0</v>
      </c>
      <c r="U109" s="70">
        <v>0</v>
      </c>
      <c r="V109" s="70">
        <v>0</v>
      </c>
      <c r="W109" s="70">
        <v>0</v>
      </c>
      <c r="X109" s="70">
        <v>0</v>
      </c>
      <c r="Y109" s="70">
        <v>0</v>
      </c>
      <c r="Z109" s="70">
        <v>0</v>
      </c>
      <c r="AA109" s="70">
        <v>0</v>
      </c>
      <c r="AB109" s="70">
        <v>237</v>
      </c>
      <c r="AC109" s="70">
        <v>111</v>
      </c>
      <c r="AD109" s="70">
        <v>126</v>
      </c>
      <c r="AE109" s="70">
        <v>1208</v>
      </c>
      <c r="AF109" s="70">
        <v>532</v>
      </c>
      <c r="AG109" s="70">
        <v>676</v>
      </c>
      <c r="AH109" s="70">
        <v>3000</v>
      </c>
      <c r="AI109" s="70">
        <v>8819995</v>
      </c>
    </row>
    <row r="110" spans="1:35" ht="14.25" hidden="1" customHeight="1">
      <c r="A110" s="150" t="s">
        <v>210</v>
      </c>
      <c r="B110" s="77" t="s">
        <v>300</v>
      </c>
      <c r="C110" s="78" t="s">
        <v>302</v>
      </c>
      <c r="D110" s="52">
        <v>1336</v>
      </c>
      <c r="E110" s="52">
        <v>669</v>
      </c>
      <c r="F110" s="52">
        <v>667</v>
      </c>
      <c r="G110" s="52">
        <v>1595</v>
      </c>
      <c r="H110" s="52">
        <v>793</v>
      </c>
      <c r="I110" s="52">
        <v>802</v>
      </c>
      <c r="J110" s="52">
        <v>16147</v>
      </c>
      <c r="K110" s="52">
        <v>31750125</v>
      </c>
      <c r="L110" s="52">
        <v>0</v>
      </c>
      <c r="M110" s="52">
        <v>0</v>
      </c>
      <c r="N110" s="52">
        <v>0</v>
      </c>
      <c r="O110" s="52">
        <v>26</v>
      </c>
      <c r="P110" s="52">
        <v>16</v>
      </c>
      <c r="Q110" s="52">
        <v>10</v>
      </c>
      <c r="R110" s="52">
        <v>31</v>
      </c>
      <c r="S110" s="52">
        <v>530803</v>
      </c>
      <c r="T110" s="52">
        <v>0</v>
      </c>
      <c r="U110" s="52">
        <v>0</v>
      </c>
      <c r="V110" s="52">
        <v>0</v>
      </c>
      <c r="W110" s="52">
        <v>0</v>
      </c>
      <c r="X110" s="52">
        <v>0</v>
      </c>
      <c r="Y110" s="52">
        <v>0</v>
      </c>
      <c r="Z110" s="52">
        <v>0</v>
      </c>
      <c r="AA110" s="52">
        <v>0</v>
      </c>
      <c r="AB110" s="52">
        <v>195</v>
      </c>
      <c r="AC110" s="52">
        <v>93</v>
      </c>
      <c r="AD110" s="52">
        <v>102</v>
      </c>
      <c r="AE110" s="52">
        <v>962</v>
      </c>
      <c r="AF110" s="52">
        <v>429</v>
      </c>
      <c r="AG110" s="52">
        <v>533</v>
      </c>
      <c r="AH110" s="52">
        <v>2354</v>
      </c>
      <c r="AI110" s="52">
        <v>6899065</v>
      </c>
    </row>
    <row r="111" spans="1:35" ht="14.25" hidden="1" customHeight="1">
      <c r="A111" s="151"/>
      <c r="B111" s="79" t="s">
        <v>304</v>
      </c>
      <c r="C111" s="80" t="s">
        <v>305</v>
      </c>
      <c r="D111" s="52">
        <v>375</v>
      </c>
      <c r="E111" s="52">
        <v>183</v>
      </c>
      <c r="F111" s="52">
        <v>192</v>
      </c>
      <c r="G111" s="52">
        <v>436</v>
      </c>
      <c r="H111" s="52">
        <v>208</v>
      </c>
      <c r="I111" s="52">
        <v>228</v>
      </c>
      <c r="J111" s="52">
        <v>4216</v>
      </c>
      <c r="K111" s="52">
        <v>8301304</v>
      </c>
      <c r="L111" s="52">
        <v>0</v>
      </c>
      <c r="M111" s="52">
        <v>0</v>
      </c>
      <c r="N111" s="52">
        <v>0</v>
      </c>
      <c r="O111" s="52">
        <v>0</v>
      </c>
      <c r="P111" s="52">
        <v>0</v>
      </c>
      <c r="Q111" s="52">
        <v>0</v>
      </c>
      <c r="R111" s="52">
        <v>0</v>
      </c>
      <c r="S111" s="52">
        <v>0</v>
      </c>
      <c r="T111" s="52">
        <v>0</v>
      </c>
      <c r="U111" s="52">
        <v>0</v>
      </c>
      <c r="V111" s="52">
        <v>0</v>
      </c>
      <c r="W111" s="52">
        <v>0</v>
      </c>
      <c r="X111" s="52">
        <v>0</v>
      </c>
      <c r="Y111" s="52">
        <v>0</v>
      </c>
      <c r="Z111" s="52">
        <v>0</v>
      </c>
      <c r="AA111" s="52">
        <v>0</v>
      </c>
      <c r="AB111" s="52">
        <v>42</v>
      </c>
      <c r="AC111" s="52">
        <v>18</v>
      </c>
      <c r="AD111" s="52">
        <v>24</v>
      </c>
      <c r="AE111" s="52">
        <v>246</v>
      </c>
      <c r="AF111" s="52">
        <v>103</v>
      </c>
      <c r="AG111" s="52">
        <v>143</v>
      </c>
      <c r="AH111" s="52">
        <v>646</v>
      </c>
      <c r="AI111" s="52">
        <v>1920930</v>
      </c>
    </row>
    <row r="112" spans="1:35" ht="14.25" hidden="1" customHeight="1">
      <c r="A112" s="99" t="s">
        <v>420</v>
      </c>
      <c r="B112" s="75" t="s">
        <v>296</v>
      </c>
      <c r="C112" s="76" t="s">
        <v>298</v>
      </c>
      <c r="D112" s="70">
        <v>1684</v>
      </c>
      <c r="E112" s="70">
        <v>812</v>
      </c>
      <c r="F112" s="70">
        <v>872</v>
      </c>
      <c r="G112" s="70">
        <v>1920</v>
      </c>
      <c r="H112" s="70">
        <v>930</v>
      </c>
      <c r="I112" s="70">
        <v>990</v>
      </c>
      <c r="J112" s="70">
        <v>18392</v>
      </c>
      <c r="K112" s="70">
        <v>36186282</v>
      </c>
      <c r="L112" s="70">
        <v>34</v>
      </c>
      <c r="M112" s="70">
        <v>20</v>
      </c>
      <c r="N112" s="70">
        <v>14</v>
      </c>
      <c r="O112" s="70">
        <v>63</v>
      </c>
      <c r="P112" s="70">
        <v>30</v>
      </c>
      <c r="Q112" s="70">
        <v>33</v>
      </c>
      <c r="R112" s="70">
        <v>738</v>
      </c>
      <c r="S112" s="70">
        <v>847290</v>
      </c>
      <c r="T112" s="70">
        <v>0</v>
      </c>
      <c r="U112" s="70">
        <v>0</v>
      </c>
      <c r="V112" s="70">
        <v>0</v>
      </c>
      <c r="W112" s="70">
        <v>0</v>
      </c>
      <c r="X112" s="70">
        <v>0</v>
      </c>
      <c r="Y112" s="70">
        <v>0</v>
      </c>
      <c r="Z112" s="70">
        <v>0</v>
      </c>
      <c r="AA112" s="70">
        <v>0</v>
      </c>
      <c r="AB112" s="70">
        <v>94</v>
      </c>
      <c r="AC112" s="70">
        <v>52</v>
      </c>
      <c r="AD112" s="70">
        <v>42</v>
      </c>
      <c r="AE112" s="70">
        <v>159</v>
      </c>
      <c r="AF112" s="70">
        <v>82</v>
      </c>
      <c r="AG112" s="70">
        <v>77</v>
      </c>
      <c r="AH112" s="70">
        <v>987</v>
      </c>
      <c r="AI112" s="70">
        <v>2961000</v>
      </c>
    </row>
    <row r="113" spans="1:35" ht="14.25" hidden="1" customHeight="1">
      <c r="A113" s="150" t="s">
        <v>211</v>
      </c>
      <c r="B113" s="77" t="s">
        <v>300</v>
      </c>
      <c r="C113" s="78" t="s">
        <v>302</v>
      </c>
      <c r="D113" s="52">
        <v>1523</v>
      </c>
      <c r="E113" s="52">
        <v>731</v>
      </c>
      <c r="F113" s="52">
        <v>792</v>
      </c>
      <c r="G113" s="52">
        <v>1737</v>
      </c>
      <c r="H113" s="52">
        <v>836</v>
      </c>
      <c r="I113" s="52">
        <v>901</v>
      </c>
      <c r="J113" s="52">
        <v>16576</v>
      </c>
      <c r="K113" s="52">
        <v>32610578</v>
      </c>
      <c r="L113" s="52">
        <v>34</v>
      </c>
      <c r="M113" s="52">
        <v>20</v>
      </c>
      <c r="N113" s="52">
        <v>14</v>
      </c>
      <c r="O113" s="52">
        <v>63</v>
      </c>
      <c r="P113" s="52">
        <v>30</v>
      </c>
      <c r="Q113" s="52">
        <v>33</v>
      </c>
      <c r="R113" s="52">
        <v>738</v>
      </c>
      <c r="S113" s="52">
        <v>847290</v>
      </c>
      <c r="T113" s="52">
        <v>0</v>
      </c>
      <c r="U113" s="52">
        <v>0</v>
      </c>
      <c r="V113" s="52">
        <v>0</v>
      </c>
      <c r="W113" s="52">
        <v>0</v>
      </c>
      <c r="X113" s="52">
        <v>0</v>
      </c>
      <c r="Y113" s="52">
        <v>0</v>
      </c>
      <c r="Z113" s="52">
        <v>0</v>
      </c>
      <c r="AA113" s="52">
        <v>0</v>
      </c>
      <c r="AB113" s="52">
        <v>94</v>
      </c>
      <c r="AC113" s="52">
        <v>52</v>
      </c>
      <c r="AD113" s="52">
        <v>42</v>
      </c>
      <c r="AE113" s="52">
        <v>155</v>
      </c>
      <c r="AF113" s="52">
        <v>80</v>
      </c>
      <c r="AG113" s="52">
        <v>75</v>
      </c>
      <c r="AH113" s="52">
        <v>983</v>
      </c>
      <c r="AI113" s="52">
        <v>2949000</v>
      </c>
    </row>
    <row r="114" spans="1:35" ht="14.25" hidden="1" customHeight="1">
      <c r="A114" s="151"/>
      <c r="B114" s="79" t="s">
        <v>304</v>
      </c>
      <c r="C114" s="80" t="s">
        <v>305</v>
      </c>
      <c r="D114" s="52">
        <v>161</v>
      </c>
      <c r="E114" s="52">
        <v>81</v>
      </c>
      <c r="F114" s="52">
        <v>80</v>
      </c>
      <c r="G114" s="52">
        <v>183</v>
      </c>
      <c r="H114" s="52">
        <v>94</v>
      </c>
      <c r="I114" s="52">
        <v>89</v>
      </c>
      <c r="J114" s="52">
        <v>1816</v>
      </c>
      <c r="K114" s="52">
        <v>3575704</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0</v>
      </c>
      <c r="AC114" s="52">
        <v>0</v>
      </c>
      <c r="AD114" s="52">
        <v>0</v>
      </c>
      <c r="AE114" s="52">
        <v>4</v>
      </c>
      <c r="AF114" s="52">
        <v>2</v>
      </c>
      <c r="AG114" s="52">
        <v>2</v>
      </c>
      <c r="AH114" s="52">
        <v>4</v>
      </c>
      <c r="AI114" s="52">
        <v>12000</v>
      </c>
    </row>
    <row r="115" spans="1:35" ht="14.25" hidden="1" customHeight="1">
      <c r="A115" s="99" t="s">
        <v>421</v>
      </c>
      <c r="B115" s="75" t="s">
        <v>296</v>
      </c>
      <c r="C115" s="76" t="s">
        <v>298</v>
      </c>
      <c r="D115" s="70">
        <v>7467</v>
      </c>
      <c r="E115" s="70">
        <v>3859</v>
      </c>
      <c r="F115" s="70">
        <v>3608</v>
      </c>
      <c r="G115" s="70">
        <v>8844</v>
      </c>
      <c r="H115" s="70">
        <v>4536</v>
      </c>
      <c r="I115" s="70">
        <v>4308</v>
      </c>
      <c r="J115" s="70">
        <v>90465</v>
      </c>
      <c r="K115" s="70">
        <v>178042887</v>
      </c>
      <c r="L115" s="70">
        <v>9</v>
      </c>
      <c r="M115" s="70">
        <v>5</v>
      </c>
      <c r="N115" s="70">
        <v>4</v>
      </c>
      <c r="O115" s="70">
        <v>74</v>
      </c>
      <c r="P115" s="70">
        <v>49</v>
      </c>
      <c r="Q115" s="70">
        <v>25</v>
      </c>
      <c r="R115" s="70">
        <v>102</v>
      </c>
      <c r="S115" s="70">
        <v>2933378</v>
      </c>
      <c r="T115" s="70">
        <v>11</v>
      </c>
      <c r="U115" s="70">
        <v>4</v>
      </c>
      <c r="V115" s="70">
        <v>7</v>
      </c>
      <c r="W115" s="70">
        <v>252</v>
      </c>
      <c r="X115" s="70">
        <v>159</v>
      </c>
      <c r="Y115" s="70">
        <v>93</v>
      </c>
      <c r="Z115" s="70">
        <v>252</v>
      </c>
      <c r="AA115" s="70">
        <v>1578376</v>
      </c>
      <c r="AB115" s="70">
        <v>130</v>
      </c>
      <c r="AC115" s="70">
        <v>67</v>
      </c>
      <c r="AD115" s="70">
        <v>63</v>
      </c>
      <c r="AE115" s="70">
        <v>330</v>
      </c>
      <c r="AF115" s="70">
        <v>178</v>
      </c>
      <c r="AG115" s="70">
        <v>152</v>
      </c>
      <c r="AH115" s="70">
        <v>1721</v>
      </c>
      <c r="AI115" s="70">
        <v>4594604</v>
      </c>
    </row>
    <row r="116" spans="1:35" ht="14.25" hidden="1" customHeight="1">
      <c r="A116" s="150" t="s">
        <v>212</v>
      </c>
      <c r="B116" s="77" t="s">
        <v>300</v>
      </c>
      <c r="C116" s="78" t="s">
        <v>302</v>
      </c>
      <c r="D116" s="52">
        <v>7293</v>
      </c>
      <c r="E116" s="52">
        <v>3773</v>
      </c>
      <c r="F116" s="52">
        <v>3520</v>
      </c>
      <c r="G116" s="52">
        <v>8623</v>
      </c>
      <c r="H116" s="52">
        <v>4423</v>
      </c>
      <c r="I116" s="52">
        <v>4200</v>
      </c>
      <c r="J116" s="52">
        <v>88175</v>
      </c>
      <c r="K116" s="52">
        <v>173537815</v>
      </c>
      <c r="L116" s="52">
        <v>9</v>
      </c>
      <c r="M116" s="52">
        <v>5</v>
      </c>
      <c r="N116" s="52">
        <v>4</v>
      </c>
      <c r="O116" s="52">
        <v>74</v>
      </c>
      <c r="P116" s="52">
        <v>49</v>
      </c>
      <c r="Q116" s="52">
        <v>25</v>
      </c>
      <c r="R116" s="52">
        <v>102</v>
      </c>
      <c r="S116" s="52">
        <v>2933378</v>
      </c>
      <c r="T116" s="52">
        <v>11</v>
      </c>
      <c r="U116" s="52">
        <v>4</v>
      </c>
      <c r="V116" s="52">
        <v>7</v>
      </c>
      <c r="W116" s="52">
        <v>252</v>
      </c>
      <c r="X116" s="52">
        <v>159</v>
      </c>
      <c r="Y116" s="52">
        <v>93</v>
      </c>
      <c r="Z116" s="52">
        <v>252</v>
      </c>
      <c r="AA116" s="52">
        <v>1578376</v>
      </c>
      <c r="AB116" s="52">
        <v>121</v>
      </c>
      <c r="AC116" s="52">
        <v>60</v>
      </c>
      <c r="AD116" s="52">
        <v>61</v>
      </c>
      <c r="AE116" s="52">
        <v>317</v>
      </c>
      <c r="AF116" s="52">
        <v>168</v>
      </c>
      <c r="AG116" s="52">
        <v>149</v>
      </c>
      <c r="AH116" s="52">
        <v>1651</v>
      </c>
      <c r="AI116" s="52">
        <v>4398387</v>
      </c>
    </row>
    <row r="117" spans="1:35" ht="14.25" hidden="1" customHeight="1">
      <c r="A117" s="151"/>
      <c r="B117" s="79" t="s">
        <v>304</v>
      </c>
      <c r="C117" s="80" t="s">
        <v>305</v>
      </c>
      <c r="D117" s="52">
        <v>174</v>
      </c>
      <c r="E117" s="52">
        <v>86</v>
      </c>
      <c r="F117" s="52">
        <v>88</v>
      </c>
      <c r="G117" s="52">
        <v>221</v>
      </c>
      <c r="H117" s="52">
        <v>113</v>
      </c>
      <c r="I117" s="52">
        <v>108</v>
      </c>
      <c r="J117" s="52">
        <v>2290</v>
      </c>
      <c r="K117" s="52">
        <v>4505072</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52">
        <v>9</v>
      </c>
      <c r="AC117" s="52">
        <v>7</v>
      </c>
      <c r="AD117" s="52">
        <v>2</v>
      </c>
      <c r="AE117" s="52">
        <v>13</v>
      </c>
      <c r="AF117" s="52">
        <v>10</v>
      </c>
      <c r="AG117" s="52">
        <v>3</v>
      </c>
      <c r="AH117" s="52">
        <v>70</v>
      </c>
      <c r="AI117" s="52">
        <v>196217</v>
      </c>
    </row>
    <row r="118" spans="1:35" ht="14.25" hidden="1" customHeight="1">
      <c r="A118" s="99" t="s">
        <v>422</v>
      </c>
      <c r="B118" s="75" t="s">
        <v>296</v>
      </c>
      <c r="C118" s="76" t="s">
        <v>298</v>
      </c>
      <c r="D118" s="70">
        <v>1314</v>
      </c>
      <c r="E118" s="70">
        <v>673</v>
      </c>
      <c r="F118" s="70">
        <v>641</v>
      </c>
      <c r="G118" s="70">
        <v>1371</v>
      </c>
      <c r="H118" s="70">
        <v>699</v>
      </c>
      <c r="I118" s="70">
        <v>672</v>
      </c>
      <c r="J118" s="70">
        <v>15270</v>
      </c>
      <c r="K118" s="70">
        <v>30065027</v>
      </c>
      <c r="L118" s="70">
        <v>0</v>
      </c>
      <c r="M118" s="70">
        <v>0</v>
      </c>
      <c r="N118" s="70">
        <v>0</v>
      </c>
      <c r="O118" s="70">
        <v>15</v>
      </c>
      <c r="P118" s="70">
        <v>11</v>
      </c>
      <c r="Q118" s="70">
        <v>4</v>
      </c>
      <c r="R118" s="70">
        <v>15</v>
      </c>
      <c r="S118" s="70">
        <v>547658</v>
      </c>
      <c r="T118" s="70">
        <v>0</v>
      </c>
      <c r="U118" s="70">
        <v>0</v>
      </c>
      <c r="V118" s="70">
        <v>0</v>
      </c>
      <c r="W118" s="70">
        <v>0</v>
      </c>
      <c r="X118" s="70">
        <v>0</v>
      </c>
      <c r="Y118" s="70">
        <v>0</v>
      </c>
      <c r="Z118" s="70">
        <v>0</v>
      </c>
      <c r="AA118" s="70">
        <v>0</v>
      </c>
      <c r="AB118" s="70">
        <v>2</v>
      </c>
      <c r="AC118" s="70">
        <v>0</v>
      </c>
      <c r="AD118" s="70">
        <v>2</v>
      </c>
      <c r="AE118" s="70">
        <v>20</v>
      </c>
      <c r="AF118" s="70">
        <v>7</v>
      </c>
      <c r="AG118" s="70">
        <v>13</v>
      </c>
      <c r="AH118" s="70">
        <v>69</v>
      </c>
      <c r="AI118" s="70">
        <v>207000</v>
      </c>
    </row>
    <row r="119" spans="1:35" ht="14.25" hidden="1" customHeight="1">
      <c r="A119" s="150" t="s">
        <v>213</v>
      </c>
      <c r="B119" s="77" t="s">
        <v>300</v>
      </c>
      <c r="C119" s="78" t="s">
        <v>302</v>
      </c>
      <c r="D119" s="52">
        <v>1199</v>
      </c>
      <c r="E119" s="52">
        <v>617</v>
      </c>
      <c r="F119" s="52">
        <v>582</v>
      </c>
      <c r="G119" s="52">
        <v>1256</v>
      </c>
      <c r="H119" s="52">
        <v>643</v>
      </c>
      <c r="I119" s="52">
        <v>613</v>
      </c>
      <c r="J119" s="52">
        <v>14010</v>
      </c>
      <c r="K119" s="52">
        <v>27587087</v>
      </c>
      <c r="L119" s="52">
        <v>0</v>
      </c>
      <c r="M119" s="52">
        <v>0</v>
      </c>
      <c r="N119" s="52">
        <v>0</v>
      </c>
      <c r="O119" s="52">
        <v>15</v>
      </c>
      <c r="P119" s="52">
        <v>11</v>
      </c>
      <c r="Q119" s="52">
        <v>4</v>
      </c>
      <c r="R119" s="52">
        <v>15</v>
      </c>
      <c r="S119" s="52">
        <v>547658</v>
      </c>
      <c r="T119" s="52">
        <v>0</v>
      </c>
      <c r="U119" s="52">
        <v>0</v>
      </c>
      <c r="V119" s="52">
        <v>0</v>
      </c>
      <c r="W119" s="52">
        <v>0</v>
      </c>
      <c r="X119" s="52">
        <v>0</v>
      </c>
      <c r="Y119" s="52">
        <v>0</v>
      </c>
      <c r="Z119" s="52">
        <v>0</v>
      </c>
      <c r="AA119" s="52">
        <v>0</v>
      </c>
      <c r="AB119" s="52">
        <v>2</v>
      </c>
      <c r="AC119" s="52">
        <v>0</v>
      </c>
      <c r="AD119" s="52">
        <v>2</v>
      </c>
      <c r="AE119" s="52">
        <v>17</v>
      </c>
      <c r="AF119" s="52">
        <v>7</v>
      </c>
      <c r="AG119" s="52">
        <v>10</v>
      </c>
      <c r="AH119" s="52">
        <v>60</v>
      </c>
      <c r="AI119" s="52">
        <v>180000</v>
      </c>
    </row>
    <row r="120" spans="1:35" ht="14.25" hidden="1" customHeight="1">
      <c r="A120" s="151"/>
      <c r="B120" s="79" t="s">
        <v>304</v>
      </c>
      <c r="C120" s="80" t="s">
        <v>305</v>
      </c>
      <c r="D120" s="52">
        <v>115</v>
      </c>
      <c r="E120" s="52">
        <v>56</v>
      </c>
      <c r="F120" s="52">
        <v>59</v>
      </c>
      <c r="G120" s="52">
        <v>115</v>
      </c>
      <c r="H120" s="52">
        <v>56</v>
      </c>
      <c r="I120" s="52">
        <v>59</v>
      </c>
      <c r="J120" s="52">
        <v>1260</v>
      </c>
      <c r="K120" s="52">
        <v>2477940</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52">
        <v>0</v>
      </c>
      <c r="AC120" s="52">
        <v>0</v>
      </c>
      <c r="AD120" s="52">
        <v>0</v>
      </c>
      <c r="AE120" s="52">
        <v>3</v>
      </c>
      <c r="AF120" s="52">
        <v>0</v>
      </c>
      <c r="AG120" s="52">
        <v>3</v>
      </c>
      <c r="AH120" s="52">
        <v>9</v>
      </c>
      <c r="AI120" s="52">
        <v>27000</v>
      </c>
    </row>
    <row r="121" spans="1:35" ht="14.25" hidden="1" customHeight="1">
      <c r="A121" s="99" t="s">
        <v>423</v>
      </c>
      <c r="B121" s="75" t="s">
        <v>296</v>
      </c>
      <c r="C121" s="76" t="s">
        <v>298</v>
      </c>
      <c r="D121" s="70">
        <v>3387</v>
      </c>
      <c r="E121" s="70">
        <v>1770</v>
      </c>
      <c r="F121" s="70">
        <v>1617</v>
      </c>
      <c r="G121" s="70">
        <v>3885</v>
      </c>
      <c r="H121" s="70">
        <v>2005</v>
      </c>
      <c r="I121" s="70">
        <v>1880</v>
      </c>
      <c r="J121" s="70">
        <v>39032</v>
      </c>
      <c r="K121" s="70">
        <v>76854008</v>
      </c>
      <c r="L121" s="70">
        <v>2</v>
      </c>
      <c r="M121" s="70">
        <v>2</v>
      </c>
      <c r="N121" s="70">
        <v>0</v>
      </c>
      <c r="O121" s="70">
        <v>379</v>
      </c>
      <c r="P121" s="70">
        <v>209</v>
      </c>
      <c r="Q121" s="70">
        <v>170</v>
      </c>
      <c r="R121" s="70">
        <v>379</v>
      </c>
      <c r="S121" s="70">
        <v>4488348</v>
      </c>
      <c r="T121" s="70">
        <v>4</v>
      </c>
      <c r="U121" s="70">
        <v>3</v>
      </c>
      <c r="V121" s="70">
        <v>1</v>
      </c>
      <c r="W121" s="70">
        <v>13</v>
      </c>
      <c r="X121" s="70">
        <v>10</v>
      </c>
      <c r="Y121" s="70">
        <v>3</v>
      </c>
      <c r="Z121" s="70">
        <v>55</v>
      </c>
      <c r="AA121" s="70">
        <v>188000</v>
      </c>
      <c r="AB121" s="70">
        <v>66</v>
      </c>
      <c r="AC121" s="70">
        <v>38</v>
      </c>
      <c r="AD121" s="70">
        <v>28</v>
      </c>
      <c r="AE121" s="70">
        <v>267</v>
      </c>
      <c r="AF121" s="70">
        <v>142</v>
      </c>
      <c r="AG121" s="70">
        <v>125</v>
      </c>
      <c r="AH121" s="70">
        <v>1201</v>
      </c>
      <c r="AI121" s="70">
        <v>3603000</v>
      </c>
    </row>
    <row r="122" spans="1:35" ht="14.25" hidden="1" customHeight="1">
      <c r="A122" s="150" t="s">
        <v>214</v>
      </c>
      <c r="B122" s="77" t="s">
        <v>300</v>
      </c>
      <c r="C122" s="78" t="s">
        <v>302</v>
      </c>
      <c r="D122" s="52">
        <v>3346</v>
      </c>
      <c r="E122" s="52">
        <v>1750</v>
      </c>
      <c r="F122" s="52">
        <v>1596</v>
      </c>
      <c r="G122" s="52">
        <v>3827</v>
      </c>
      <c r="H122" s="52">
        <v>1978</v>
      </c>
      <c r="I122" s="52">
        <v>1849</v>
      </c>
      <c r="J122" s="52">
        <v>38622</v>
      </c>
      <c r="K122" s="52">
        <v>76046718</v>
      </c>
      <c r="L122" s="52">
        <v>2</v>
      </c>
      <c r="M122" s="52">
        <v>2</v>
      </c>
      <c r="N122" s="52">
        <v>0</v>
      </c>
      <c r="O122" s="52">
        <v>379</v>
      </c>
      <c r="P122" s="52">
        <v>209</v>
      </c>
      <c r="Q122" s="52">
        <v>170</v>
      </c>
      <c r="R122" s="52">
        <v>379</v>
      </c>
      <c r="S122" s="52">
        <v>4488348</v>
      </c>
      <c r="T122" s="52">
        <v>4</v>
      </c>
      <c r="U122" s="52">
        <v>3</v>
      </c>
      <c r="V122" s="52">
        <v>1</v>
      </c>
      <c r="W122" s="52">
        <v>13</v>
      </c>
      <c r="X122" s="52">
        <v>10</v>
      </c>
      <c r="Y122" s="52">
        <v>3</v>
      </c>
      <c r="Z122" s="52">
        <v>55</v>
      </c>
      <c r="AA122" s="52">
        <v>188000</v>
      </c>
      <c r="AB122" s="52">
        <v>66</v>
      </c>
      <c r="AC122" s="52">
        <v>38</v>
      </c>
      <c r="AD122" s="52">
        <v>28</v>
      </c>
      <c r="AE122" s="52">
        <v>265</v>
      </c>
      <c r="AF122" s="52">
        <v>141</v>
      </c>
      <c r="AG122" s="52">
        <v>124</v>
      </c>
      <c r="AH122" s="52">
        <v>1185</v>
      </c>
      <c r="AI122" s="52">
        <v>3555000</v>
      </c>
    </row>
    <row r="123" spans="1:35" ht="14.25" hidden="1" customHeight="1">
      <c r="A123" s="151"/>
      <c r="B123" s="79" t="s">
        <v>304</v>
      </c>
      <c r="C123" s="80" t="s">
        <v>305</v>
      </c>
      <c r="D123" s="52">
        <v>41</v>
      </c>
      <c r="E123" s="52">
        <v>20</v>
      </c>
      <c r="F123" s="52">
        <v>21</v>
      </c>
      <c r="G123" s="52">
        <v>58</v>
      </c>
      <c r="H123" s="52">
        <v>27</v>
      </c>
      <c r="I123" s="52">
        <v>31</v>
      </c>
      <c r="J123" s="52">
        <v>410</v>
      </c>
      <c r="K123" s="52">
        <v>807290</v>
      </c>
      <c r="L123" s="52">
        <v>0</v>
      </c>
      <c r="M123" s="52">
        <v>0</v>
      </c>
      <c r="N123" s="52">
        <v>0</v>
      </c>
      <c r="O123" s="52">
        <v>0</v>
      </c>
      <c r="P123" s="52">
        <v>0</v>
      </c>
      <c r="Q123" s="52">
        <v>0</v>
      </c>
      <c r="R123" s="52">
        <v>0</v>
      </c>
      <c r="S123" s="52">
        <v>0</v>
      </c>
      <c r="T123" s="52">
        <v>0</v>
      </c>
      <c r="U123" s="52">
        <v>0</v>
      </c>
      <c r="V123" s="52">
        <v>0</v>
      </c>
      <c r="W123" s="52">
        <v>0</v>
      </c>
      <c r="X123" s="52">
        <v>0</v>
      </c>
      <c r="Y123" s="52">
        <v>0</v>
      </c>
      <c r="Z123" s="52">
        <v>0</v>
      </c>
      <c r="AA123" s="52">
        <v>0</v>
      </c>
      <c r="AB123" s="52">
        <v>0</v>
      </c>
      <c r="AC123" s="52">
        <v>0</v>
      </c>
      <c r="AD123" s="52">
        <v>0</v>
      </c>
      <c r="AE123" s="52">
        <v>2</v>
      </c>
      <c r="AF123" s="52">
        <v>1</v>
      </c>
      <c r="AG123" s="52">
        <v>1</v>
      </c>
      <c r="AH123" s="52">
        <v>16</v>
      </c>
      <c r="AI123" s="52">
        <v>48000</v>
      </c>
    </row>
    <row r="124" spans="1:35" ht="14.25" hidden="1" customHeight="1">
      <c r="A124" s="99" t="s">
        <v>424</v>
      </c>
      <c r="B124" s="75" t="s">
        <v>296</v>
      </c>
      <c r="C124" s="76" t="s">
        <v>298</v>
      </c>
      <c r="D124" s="70">
        <v>3694</v>
      </c>
      <c r="E124" s="70">
        <v>1831</v>
      </c>
      <c r="F124" s="70">
        <v>1863</v>
      </c>
      <c r="G124" s="70">
        <v>4261</v>
      </c>
      <c r="H124" s="70">
        <v>2136</v>
      </c>
      <c r="I124" s="70">
        <v>2125</v>
      </c>
      <c r="J124" s="70">
        <v>43538</v>
      </c>
      <c r="K124" s="70">
        <v>85722384</v>
      </c>
      <c r="L124" s="70">
        <v>10</v>
      </c>
      <c r="M124" s="70">
        <v>5</v>
      </c>
      <c r="N124" s="70">
        <v>5</v>
      </c>
      <c r="O124" s="70">
        <v>19</v>
      </c>
      <c r="P124" s="70">
        <v>9</v>
      </c>
      <c r="Q124" s="70">
        <v>10</v>
      </c>
      <c r="R124" s="70">
        <v>20</v>
      </c>
      <c r="S124" s="70">
        <v>369999</v>
      </c>
      <c r="T124" s="70">
        <v>3</v>
      </c>
      <c r="U124" s="70">
        <v>2</v>
      </c>
      <c r="V124" s="70">
        <v>1</v>
      </c>
      <c r="W124" s="70">
        <v>7</v>
      </c>
      <c r="X124" s="70">
        <v>2</v>
      </c>
      <c r="Y124" s="70">
        <v>5</v>
      </c>
      <c r="Z124" s="70">
        <v>24</v>
      </c>
      <c r="AA124" s="70">
        <v>138000</v>
      </c>
      <c r="AB124" s="70">
        <v>69</v>
      </c>
      <c r="AC124" s="70">
        <v>44</v>
      </c>
      <c r="AD124" s="70">
        <v>25</v>
      </c>
      <c r="AE124" s="70">
        <v>246</v>
      </c>
      <c r="AF124" s="70">
        <v>142</v>
      </c>
      <c r="AG124" s="70">
        <v>104</v>
      </c>
      <c r="AH124" s="70">
        <v>795</v>
      </c>
      <c r="AI124" s="70">
        <v>2385000</v>
      </c>
    </row>
    <row r="125" spans="1:35" ht="14.25" hidden="1" customHeight="1">
      <c r="A125" s="150" t="s">
        <v>215</v>
      </c>
      <c r="B125" s="77" t="s">
        <v>300</v>
      </c>
      <c r="C125" s="78" t="s">
        <v>302</v>
      </c>
      <c r="D125" s="52">
        <v>3610</v>
      </c>
      <c r="E125" s="52">
        <v>1792</v>
      </c>
      <c r="F125" s="52">
        <v>1818</v>
      </c>
      <c r="G125" s="52">
        <v>4167</v>
      </c>
      <c r="H125" s="52">
        <v>2091</v>
      </c>
      <c r="I125" s="52">
        <v>2076</v>
      </c>
      <c r="J125" s="52">
        <v>42535</v>
      </c>
      <c r="K125" s="52">
        <v>83747477</v>
      </c>
      <c r="L125" s="52">
        <v>10</v>
      </c>
      <c r="M125" s="52">
        <v>5</v>
      </c>
      <c r="N125" s="52">
        <v>5</v>
      </c>
      <c r="O125" s="52">
        <v>19</v>
      </c>
      <c r="P125" s="52">
        <v>9</v>
      </c>
      <c r="Q125" s="52">
        <v>10</v>
      </c>
      <c r="R125" s="52">
        <v>20</v>
      </c>
      <c r="S125" s="52">
        <v>369999</v>
      </c>
      <c r="T125" s="52">
        <v>3</v>
      </c>
      <c r="U125" s="52">
        <v>2</v>
      </c>
      <c r="V125" s="52">
        <v>1</v>
      </c>
      <c r="W125" s="52">
        <v>7</v>
      </c>
      <c r="X125" s="52">
        <v>2</v>
      </c>
      <c r="Y125" s="52">
        <v>5</v>
      </c>
      <c r="Z125" s="52">
        <v>24</v>
      </c>
      <c r="AA125" s="52">
        <v>138000</v>
      </c>
      <c r="AB125" s="52">
        <v>63</v>
      </c>
      <c r="AC125" s="52">
        <v>39</v>
      </c>
      <c r="AD125" s="52">
        <v>24</v>
      </c>
      <c r="AE125" s="52">
        <v>233</v>
      </c>
      <c r="AF125" s="52">
        <v>131</v>
      </c>
      <c r="AG125" s="52">
        <v>102</v>
      </c>
      <c r="AH125" s="52">
        <v>765</v>
      </c>
      <c r="AI125" s="52">
        <v>2295000</v>
      </c>
    </row>
    <row r="126" spans="1:35" ht="14.25" hidden="1" customHeight="1">
      <c r="A126" s="151"/>
      <c r="B126" s="79" t="s">
        <v>304</v>
      </c>
      <c r="C126" s="80" t="s">
        <v>305</v>
      </c>
      <c r="D126" s="52">
        <v>84</v>
      </c>
      <c r="E126" s="52">
        <v>39</v>
      </c>
      <c r="F126" s="52">
        <v>45</v>
      </c>
      <c r="G126" s="52">
        <v>94</v>
      </c>
      <c r="H126" s="52">
        <v>45</v>
      </c>
      <c r="I126" s="52">
        <v>49</v>
      </c>
      <c r="J126" s="52">
        <v>1003</v>
      </c>
      <c r="K126" s="52">
        <v>1974907</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6</v>
      </c>
      <c r="AC126" s="52">
        <v>5</v>
      </c>
      <c r="AD126" s="52">
        <v>1</v>
      </c>
      <c r="AE126" s="52">
        <v>13</v>
      </c>
      <c r="AF126" s="52">
        <v>11</v>
      </c>
      <c r="AG126" s="52">
        <v>2</v>
      </c>
      <c r="AH126" s="52">
        <v>30</v>
      </c>
      <c r="AI126" s="52">
        <v>90000</v>
      </c>
    </row>
    <row r="127" spans="1:35" ht="14.25" hidden="1" customHeight="1">
      <c r="A127" s="99" t="s">
        <v>425</v>
      </c>
      <c r="B127" s="75" t="s">
        <v>296</v>
      </c>
      <c r="C127" s="76" t="s">
        <v>298</v>
      </c>
      <c r="D127" s="70">
        <v>4508</v>
      </c>
      <c r="E127" s="70">
        <v>2312</v>
      </c>
      <c r="F127" s="70">
        <v>2196</v>
      </c>
      <c r="G127" s="70">
        <v>5422</v>
      </c>
      <c r="H127" s="70">
        <v>2771</v>
      </c>
      <c r="I127" s="70">
        <v>2651</v>
      </c>
      <c r="J127" s="70">
        <v>55228</v>
      </c>
      <c r="K127" s="70">
        <v>103953502</v>
      </c>
      <c r="L127" s="70">
        <v>4</v>
      </c>
      <c r="M127" s="70">
        <v>3</v>
      </c>
      <c r="N127" s="70">
        <v>1</v>
      </c>
      <c r="O127" s="70">
        <v>24</v>
      </c>
      <c r="P127" s="70">
        <v>15</v>
      </c>
      <c r="Q127" s="70">
        <v>9</v>
      </c>
      <c r="R127" s="70">
        <v>28</v>
      </c>
      <c r="S127" s="70">
        <v>1445574</v>
      </c>
      <c r="T127" s="70">
        <v>15</v>
      </c>
      <c r="U127" s="70">
        <v>8</v>
      </c>
      <c r="V127" s="70">
        <v>7</v>
      </c>
      <c r="W127" s="70">
        <v>22</v>
      </c>
      <c r="X127" s="70">
        <v>11</v>
      </c>
      <c r="Y127" s="70">
        <v>11</v>
      </c>
      <c r="Z127" s="70">
        <v>23</v>
      </c>
      <c r="AA127" s="70">
        <v>23200</v>
      </c>
      <c r="AB127" s="70">
        <v>17</v>
      </c>
      <c r="AC127" s="70">
        <v>11</v>
      </c>
      <c r="AD127" s="70">
        <v>6</v>
      </c>
      <c r="AE127" s="70">
        <v>68</v>
      </c>
      <c r="AF127" s="70">
        <v>38</v>
      </c>
      <c r="AG127" s="70">
        <v>30</v>
      </c>
      <c r="AH127" s="70">
        <v>202</v>
      </c>
      <c r="AI127" s="70">
        <v>606000</v>
      </c>
    </row>
    <row r="128" spans="1:35" ht="14.25" hidden="1" customHeight="1">
      <c r="A128" s="150" t="s">
        <v>216</v>
      </c>
      <c r="B128" s="77" t="s">
        <v>300</v>
      </c>
      <c r="C128" s="78" t="s">
        <v>302</v>
      </c>
      <c r="D128" s="52">
        <v>3769</v>
      </c>
      <c r="E128" s="52">
        <v>1933</v>
      </c>
      <c r="F128" s="52">
        <v>1836</v>
      </c>
      <c r="G128" s="52">
        <v>4573</v>
      </c>
      <c r="H128" s="52">
        <v>2331</v>
      </c>
      <c r="I128" s="52">
        <v>2242</v>
      </c>
      <c r="J128" s="52">
        <v>46792</v>
      </c>
      <c r="K128" s="52">
        <v>87397305</v>
      </c>
      <c r="L128" s="52">
        <v>4</v>
      </c>
      <c r="M128" s="52">
        <v>3</v>
      </c>
      <c r="N128" s="52">
        <v>1</v>
      </c>
      <c r="O128" s="52">
        <v>24</v>
      </c>
      <c r="P128" s="52">
        <v>15</v>
      </c>
      <c r="Q128" s="52">
        <v>9</v>
      </c>
      <c r="R128" s="52">
        <v>28</v>
      </c>
      <c r="S128" s="52">
        <v>1445574</v>
      </c>
      <c r="T128" s="52">
        <v>15</v>
      </c>
      <c r="U128" s="52">
        <v>8</v>
      </c>
      <c r="V128" s="52">
        <v>7</v>
      </c>
      <c r="W128" s="52">
        <v>22</v>
      </c>
      <c r="X128" s="52">
        <v>11</v>
      </c>
      <c r="Y128" s="52">
        <v>11</v>
      </c>
      <c r="Z128" s="52">
        <v>23</v>
      </c>
      <c r="AA128" s="52">
        <v>23200</v>
      </c>
      <c r="AB128" s="52">
        <v>16</v>
      </c>
      <c r="AC128" s="52">
        <v>10</v>
      </c>
      <c r="AD128" s="52">
        <v>6</v>
      </c>
      <c r="AE128" s="52">
        <v>56</v>
      </c>
      <c r="AF128" s="52">
        <v>30</v>
      </c>
      <c r="AG128" s="52">
        <v>26</v>
      </c>
      <c r="AH128" s="52">
        <v>166</v>
      </c>
      <c r="AI128" s="52">
        <v>498000</v>
      </c>
    </row>
    <row r="129" spans="1:35" ht="14.25" hidden="1" customHeight="1">
      <c r="A129" s="151"/>
      <c r="B129" s="79" t="s">
        <v>304</v>
      </c>
      <c r="C129" s="80" t="s">
        <v>305</v>
      </c>
      <c r="D129" s="52">
        <v>739</v>
      </c>
      <c r="E129" s="52">
        <v>379</v>
      </c>
      <c r="F129" s="52">
        <v>360</v>
      </c>
      <c r="G129" s="52">
        <v>849</v>
      </c>
      <c r="H129" s="52">
        <v>440</v>
      </c>
      <c r="I129" s="52">
        <v>409</v>
      </c>
      <c r="J129" s="52">
        <v>8436</v>
      </c>
      <c r="K129" s="52">
        <v>16556197</v>
      </c>
      <c r="L129" s="52">
        <v>0</v>
      </c>
      <c r="M129" s="52">
        <v>0</v>
      </c>
      <c r="N129" s="52">
        <v>0</v>
      </c>
      <c r="O129" s="52">
        <v>0</v>
      </c>
      <c r="P129" s="52">
        <v>0</v>
      </c>
      <c r="Q129" s="52">
        <v>0</v>
      </c>
      <c r="R129" s="52">
        <v>0</v>
      </c>
      <c r="S129" s="52">
        <v>0</v>
      </c>
      <c r="T129" s="52">
        <v>0</v>
      </c>
      <c r="U129" s="52">
        <v>0</v>
      </c>
      <c r="V129" s="52">
        <v>0</v>
      </c>
      <c r="W129" s="52">
        <v>0</v>
      </c>
      <c r="X129" s="52">
        <v>0</v>
      </c>
      <c r="Y129" s="52">
        <v>0</v>
      </c>
      <c r="Z129" s="52">
        <v>0</v>
      </c>
      <c r="AA129" s="52">
        <v>0</v>
      </c>
      <c r="AB129" s="52">
        <v>1</v>
      </c>
      <c r="AC129" s="52">
        <v>1</v>
      </c>
      <c r="AD129" s="52">
        <v>0</v>
      </c>
      <c r="AE129" s="52">
        <v>12</v>
      </c>
      <c r="AF129" s="52">
        <v>8</v>
      </c>
      <c r="AG129" s="52">
        <v>4</v>
      </c>
      <c r="AH129" s="52">
        <v>36</v>
      </c>
      <c r="AI129" s="52">
        <v>108000</v>
      </c>
    </row>
    <row r="130" spans="1:35" ht="14.25" hidden="1" customHeight="1">
      <c r="A130" s="99" t="s">
        <v>426</v>
      </c>
      <c r="B130" s="75" t="s">
        <v>296</v>
      </c>
      <c r="C130" s="76" t="s">
        <v>298</v>
      </c>
      <c r="D130" s="70">
        <v>2135</v>
      </c>
      <c r="E130" s="70">
        <v>1098</v>
      </c>
      <c r="F130" s="70">
        <v>1037</v>
      </c>
      <c r="G130" s="70">
        <v>8369</v>
      </c>
      <c r="H130" s="70">
        <v>4305</v>
      </c>
      <c r="I130" s="70">
        <v>4064</v>
      </c>
      <c r="J130" s="70">
        <v>26046</v>
      </c>
      <c r="K130" s="70">
        <v>56702142</v>
      </c>
      <c r="L130" s="70">
        <v>15</v>
      </c>
      <c r="M130" s="70">
        <v>8</v>
      </c>
      <c r="N130" s="70">
        <v>7</v>
      </c>
      <c r="O130" s="70">
        <v>30</v>
      </c>
      <c r="P130" s="70">
        <v>14</v>
      </c>
      <c r="Q130" s="70">
        <v>16</v>
      </c>
      <c r="R130" s="70">
        <v>38</v>
      </c>
      <c r="S130" s="70">
        <v>809627</v>
      </c>
      <c r="T130" s="70">
        <v>0</v>
      </c>
      <c r="U130" s="70">
        <v>0</v>
      </c>
      <c r="V130" s="70">
        <v>0</v>
      </c>
      <c r="W130" s="70">
        <v>0</v>
      </c>
      <c r="X130" s="70">
        <v>0</v>
      </c>
      <c r="Y130" s="70">
        <v>0</v>
      </c>
      <c r="Z130" s="70">
        <v>0</v>
      </c>
      <c r="AA130" s="70">
        <v>0</v>
      </c>
      <c r="AB130" s="70">
        <v>122</v>
      </c>
      <c r="AC130" s="70">
        <v>64</v>
      </c>
      <c r="AD130" s="70">
        <v>58</v>
      </c>
      <c r="AE130" s="70">
        <v>269</v>
      </c>
      <c r="AF130" s="70">
        <v>136</v>
      </c>
      <c r="AG130" s="70">
        <v>133</v>
      </c>
      <c r="AH130" s="70">
        <v>1297</v>
      </c>
      <c r="AI130" s="70">
        <v>3846915</v>
      </c>
    </row>
    <row r="131" spans="1:35" ht="14.25" hidden="1" customHeight="1">
      <c r="A131" s="150" t="s">
        <v>217</v>
      </c>
      <c r="B131" s="77" t="s">
        <v>300</v>
      </c>
      <c r="C131" s="78" t="s">
        <v>302</v>
      </c>
      <c r="D131" s="52">
        <v>866</v>
      </c>
      <c r="E131" s="52">
        <v>431</v>
      </c>
      <c r="F131" s="52">
        <v>435</v>
      </c>
      <c r="G131" s="52">
        <v>3433</v>
      </c>
      <c r="H131" s="52">
        <v>1719</v>
      </c>
      <c r="I131" s="52">
        <v>1714</v>
      </c>
      <c r="J131" s="52">
        <v>10706</v>
      </c>
      <c r="K131" s="52">
        <v>23306962</v>
      </c>
      <c r="L131" s="52">
        <v>3</v>
      </c>
      <c r="M131" s="52">
        <v>3</v>
      </c>
      <c r="N131" s="52">
        <v>0</v>
      </c>
      <c r="O131" s="52">
        <v>6</v>
      </c>
      <c r="P131" s="52">
        <v>4</v>
      </c>
      <c r="Q131" s="52">
        <v>2</v>
      </c>
      <c r="R131" s="52">
        <v>9</v>
      </c>
      <c r="S131" s="52">
        <v>197608</v>
      </c>
      <c r="T131" s="52">
        <v>0</v>
      </c>
      <c r="U131" s="52">
        <v>0</v>
      </c>
      <c r="V131" s="52">
        <v>0</v>
      </c>
      <c r="W131" s="52">
        <v>0</v>
      </c>
      <c r="X131" s="52">
        <v>0</v>
      </c>
      <c r="Y131" s="52">
        <v>0</v>
      </c>
      <c r="Z131" s="52">
        <v>0</v>
      </c>
      <c r="AA131" s="52">
        <v>0</v>
      </c>
      <c r="AB131" s="52">
        <v>44</v>
      </c>
      <c r="AC131" s="52">
        <v>26</v>
      </c>
      <c r="AD131" s="52">
        <v>18</v>
      </c>
      <c r="AE131" s="52">
        <v>91</v>
      </c>
      <c r="AF131" s="52">
        <v>48</v>
      </c>
      <c r="AG131" s="52">
        <v>43</v>
      </c>
      <c r="AH131" s="52">
        <v>471</v>
      </c>
      <c r="AI131" s="52">
        <v>1419000</v>
      </c>
    </row>
    <row r="132" spans="1:35" ht="14.25" hidden="1" customHeight="1">
      <c r="A132" s="151"/>
      <c r="B132" s="79" t="s">
        <v>304</v>
      </c>
      <c r="C132" s="80" t="s">
        <v>305</v>
      </c>
      <c r="D132" s="52">
        <v>1269</v>
      </c>
      <c r="E132" s="52">
        <v>667</v>
      </c>
      <c r="F132" s="52">
        <v>602</v>
      </c>
      <c r="G132" s="52">
        <v>4936</v>
      </c>
      <c r="H132" s="52">
        <v>2586</v>
      </c>
      <c r="I132" s="52">
        <v>2350</v>
      </c>
      <c r="J132" s="52">
        <v>15340</v>
      </c>
      <c r="K132" s="52">
        <v>33395180</v>
      </c>
      <c r="L132" s="52">
        <v>12</v>
      </c>
      <c r="M132" s="52">
        <v>5</v>
      </c>
      <c r="N132" s="52">
        <v>7</v>
      </c>
      <c r="O132" s="52">
        <v>24</v>
      </c>
      <c r="P132" s="52">
        <v>10</v>
      </c>
      <c r="Q132" s="52">
        <v>14</v>
      </c>
      <c r="R132" s="52">
        <v>29</v>
      </c>
      <c r="S132" s="52">
        <v>612019</v>
      </c>
      <c r="T132" s="52">
        <v>0</v>
      </c>
      <c r="U132" s="52">
        <v>0</v>
      </c>
      <c r="V132" s="52">
        <v>0</v>
      </c>
      <c r="W132" s="52">
        <v>0</v>
      </c>
      <c r="X132" s="52">
        <v>0</v>
      </c>
      <c r="Y132" s="52">
        <v>0</v>
      </c>
      <c r="Z132" s="52">
        <v>0</v>
      </c>
      <c r="AA132" s="52">
        <v>0</v>
      </c>
      <c r="AB132" s="52">
        <v>78</v>
      </c>
      <c r="AC132" s="52">
        <v>38</v>
      </c>
      <c r="AD132" s="52">
        <v>40</v>
      </c>
      <c r="AE132" s="52">
        <v>178</v>
      </c>
      <c r="AF132" s="52">
        <v>88</v>
      </c>
      <c r="AG132" s="52">
        <v>90</v>
      </c>
      <c r="AH132" s="52">
        <v>826</v>
      </c>
      <c r="AI132" s="52">
        <v>2427915</v>
      </c>
    </row>
    <row r="133" spans="1:35" ht="14.25" hidden="1" customHeight="1">
      <c r="A133" s="99" t="s">
        <v>427</v>
      </c>
      <c r="B133" s="75" t="s">
        <v>296</v>
      </c>
      <c r="C133" s="76" t="s">
        <v>298</v>
      </c>
      <c r="D133" s="70">
        <v>2922</v>
      </c>
      <c r="E133" s="70">
        <v>1560</v>
      </c>
      <c r="F133" s="70">
        <v>1362</v>
      </c>
      <c r="G133" s="70">
        <v>3839</v>
      </c>
      <c r="H133" s="70">
        <v>2030</v>
      </c>
      <c r="I133" s="70">
        <v>1809</v>
      </c>
      <c r="J133" s="70">
        <v>35165</v>
      </c>
      <c r="K133" s="70">
        <v>76554205</v>
      </c>
      <c r="L133" s="70">
        <v>5</v>
      </c>
      <c r="M133" s="70">
        <v>5</v>
      </c>
      <c r="N133" s="70">
        <v>0</v>
      </c>
      <c r="O133" s="70">
        <v>36</v>
      </c>
      <c r="P133" s="70">
        <v>22</v>
      </c>
      <c r="Q133" s="70">
        <v>14</v>
      </c>
      <c r="R133" s="70">
        <v>37</v>
      </c>
      <c r="S133" s="70">
        <v>728520</v>
      </c>
      <c r="T133" s="70">
        <v>2</v>
      </c>
      <c r="U133" s="70">
        <v>2</v>
      </c>
      <c r="V133" s="70">
        <v>0</v>
      </c>
      <c r="W133" s="70">
        <v>7</v>
      </c>
      <c r="X133" s="70">
        <v>6</v>
      </c>
      <c r="Y133" s="70">
        <v>1</v>
      </c>
      <c r="Z133" s="70">
        <v>20</v>
      </c>
      <c r="AA133" s="70">
        <v>89000</v>
      </c>
      <c r="AB133" s="70">
        <v>147</v>
      </c>
      <c r="AC133" s="70">
        <v>76</v>
      </c>
      <c r="AD133" s="70">
        <v>71</v>
      </c>
      <c r="AE133" s="70">
        <v>1325</v>
      </c>
      <c r="AF133" s="70">
        <v>662</v>
      </c>
      <c r="AG133" s="70">
        <v>663</v>
      </c>
      <c r="AH133" s="70">
        <v>1720</v>
      </c>
      <c r="AI133" s="70">
        <v>4967543</v>
      </c>
    </row>
    <row r="134" spans="1:35" ht="14.25" hidden="1" customHeight="1">
      <c r="A134" s="150" t="s">
        <v>218</v>
      </c>
      <c r="B134" s="77" t="s">
        <v>300</v>
      </c>
      <c r="C134" s="78" t="s">
        <v>302</v>
      </c>
      <c r="D134" s="52">
        <v>1381</v>
      </c>
      <c r="E134" s="52">
        <v>729</v>
      </c>
      <c r="F134" s="52">
        <v>652</v>
      </c>
      <c r="G134" s="52">
        <v>1947</v>
      </c>
      <c r="H134" s="52">
        <v>1019</v>
      </c>
      <c r="I134" s="52">
        <v>928</v>
      </c>
      <c r="J134" s="52">
        <v>16775</v>
      </c>
      <c r="K134" s="52">
        <v>36519175</v>
      </c>
      <c r="L134" s="52">
        <v>3</v>
      </c>
      <c r="M134" s="52">
        <v>3</v>
      </c>
      <c r="N134" s="52">
        <v>0</v>
      </c>
      <c r="O134" s="52">
        <v>19</v>
      </c>
      <c r="P134" s="52">
        <v>11</v>
      </c>
      <c r="Q134" s="52">
        <v>8</v>
      </c>
      <c r="R134" s="52">
        <v>20</v>
      </c>
      <c r="S134" s="52">
        <v>236332</v>
      </c>
      <c r="T134" s="52">
        <v>1</v>
      </c>
      <c r="U134" s="52">
        <v>1</v>
      </c>
      <c r="V134" s="52">
        <v>0</v>
      </c>
      <c r="W134" s="52">
        <v>1</v>
      </c>
      <c r="X134" s="52">
        <v>1</v>
      </c>
      <c r="Y134" s="52">
        <v>0</v>
      </c>
      <c r="Z134" s="52">
        <v>1</v>
      </c>
      <c r="AA134" s="52">
        <v>3000</v>
      </c>
      <c r="AB134" s="52">
        <v>78</v>
      </c>
      <c r="AC134" s="52">
        <v>36</v>
      </c>
      <c r="AD134" s="52">
        <v>42</v>
      </c>
      <c r="AE134" s="52">
        <v>485</v>
      </c>
      <c r="AF134" s="52">
        <v>247</v>
      </c>
      <c r="AG134" s="52">
        <v>238</v>
      </c>
      <c r="AH134" s="52">
        <v>750</v>
      </c>
      <c r="AI134" s="52">
        <v>2235000</v>
      </c>
    </row>
    <row r="135" spans="1:35" ht="14.25" hidden="1" customHeight="1">
      <c r="A135" s="151"/>
      <c r="B135" s="79" t="s">
        <v>304</v>
      </c>
      <c r="C135" s="80" t="s">
        <v>305</v>
      </c>
      <c r="D135" s="52">
        <v>1541</v>
      </c>
      <c r="E135" s="52">
        <v>831</v>
      </c>
      <c r="F135" s="52">
        <v>710</v>
      </c>
      <c r="G135" s="52">
        <v>1892</v>
      </c>
      <c r="H135" s="52">
        <v>1011</v>
      </c>
      <c r="I135" s="52">
        <v>881</v>
      </c>
      <c r="J135" s="52">
        <v>18390</v>
      </c>
      <c r="K135" s="52">
        <v>40035030</v>
      </c>
      <c r="L135" s="52">
        <v>2</v>
      </c>
      <c r="M135" s="52">
        <v>2</v>
      </c>
      <c r="N135" s="52">
        <v>0</v>
      </c>
      <c r="O135" s="52">
        <v>17</v>
      </c>
      <c r="P135" s="52">
        <v>11</v>
      </c>
      <c r="Q135" s="52">
        <v>6</v>
      </c>
      <c r="R135" s="52">
        <v>17</v>
      </c>
      <c r="S135" s="52">
        <v>492188</v>
      </c>
      <c r="T135" s="52">
        <v>1</v>
      </c>
      <c r="U135" s="52">
        <v>1</v>
      </c>
      <c r="V135" s="52">
        <v>0</v>
      </c>
      <c r="W135" s="52">
        <v>6</v>
      </c>
      <c r="X135" s="52">
        <v>5</v>
      </c>
      <c r="Y135" s="52">
        <v>1</v>
      </c>
      <c r="Z135" s="52">
        <v>19</v>
      </c>
      <c r="AA135" s="52">
        <v>86000</v>
      </c>
      <c r="AB135" s="52">
        <v>69</v>
      </c>
      <c r="AC135" s="52">
        <v>40</v>
      </c>
      <c r="AD135" s="52">
        <v>29</v>
      </c>
      <c r="AE135" s="52">
        <v>840</v>
      </c>
      <c r="AF135" s="52">
        <v>415</v>
      </c>
      <c r="AG135" s="52">
        <v>425</v>
      </c>
      <c r="AH135" s="52">
        <v>970</v>
      </c>
      <c r="AI135" s="52">
        <v>2732543</v>
      </c>
    </row>
    <row r="136" spans="1:35" ht="14.25" hidden="1" customHeight="1">
      <c r="A136" s="99" t="s">
        <v>428</v>
      </c>
      <c r="B136" s="75" t="s">
        <v>296</v>
      </c>
      <c r="C136" s="76" t="s">
        <v>298</v>
      </c>
      <c r="D136" s="70">
        <v>197</v>
      </c>
      <c r="E136" s="70">
        <v>101</v>
      </c>
      <c r="F136" s="70">
        <v>96</v>
      </c>
      <c r="G136" s="70">
        <v>639</v>
      </c>
      <c r="H136" s="70">
        <v>327</v>
      </c>
      <c r="I136" s="70">
        <v>312</v>
      </c>
      <c r="J136" s="70">
        <v>2465</v>
      </c>
      <c r="K136" s="70">
        <v>4829957</v>
      </c>
      <c r="L136" s="70">
        <v>2</v>
      </c>
      <c r="M136" s="70">
        <v>1</v>
      </c>
      <c r="N136" s="70">
        <v>1</v>
      </c>
      <c r="O136" s="70">
        <v>37</v>
      </c>
      <c r="P136" s="70">
        <v>20</v>
      </c>
      <c r="Q136" s="70">
        <v>17</v>
      </c>
      <c r="R136" s="70">
        <v>37</v>
      </c>
      <c r="S136" s="70">
        <v>327435</v>
      </c>
      <c r="T136" s="70">
        <v>0</v>
      </c>
      <c r="U136" s="70">
        <v>0</v>
      </c>
      <c r="V136" s="70">
        <v>0</v>
      </c>
      <c r="W136" s="70">
        <v>0</v>
      </c>
      <c r="X136" s="70">
        <v>0</v>
      </c>
      <c r="Y136" s="70">
        <v>0</v>
      </c>
      <c r="Z136" s="70">
        <v>0</v>
      </c>
      <c r="AA136" s="70">
        <v>0</v>
      </c>
      <c r="AB136" s="70">
        <v>4</v>
      </c>
      <c r="AC136" s="70">
        <v>2</v>
      </c>
      <c r="AD136" s="70">
        <v>2</v>
      </c>
      <c r="AE136" s="70">
        <v>10</v>
      </c>
      <c r="AF136" s="70">
        <v>6</v>
      </c>
      <c r="AG136" s="70">
        <v>4</v>
      </c>
      <c r="AH136" s="70">
        <v>37</v>
      </c>
      <c r="AI136" s="70">
        <v>111000</v>
      </c>
    </row>
    <row r="137" spans="1:35" ht="14.25" hidden="1" customHeight="1">
      <c r="A137" s="150" t="s">
        <v>219</v>
      </c>
      <c r="B137" s="77" t="s">
        <v>300</v>
      </c>
      <c r="C137" s="78" t="s">
        <v>302</v>
      </c>
      <c r="D137" s="52">
        <v>193</v>
      </c>
      <c r="E137" s="52">
        <v>100</v>
      </c>
      <c r="F137" s="52">
        <v>93</v>
      </c>
      <c r="G137" s="52">
        <v>627</v>
      </c>
      <c r="H137" s="52">
        <v>324</v>
      </c>
      <c r="I137" s="52">
        <v>303</v>
      </c>
      <c r="J137" s="52">
        <v>2417</v>
      </c>
      <c r="K137" s="52">
        <v>4735445</v>
      </c>
      <c r="L137" s="52">
        <v>2</v>
      </c>
      <c r="M137" s="52">
        <v>1</v>
      </c>
      <c r="N137" s="52">
        <v>1</v>
      </c>
      <c r="O137" s="52">
        <v>37</v>
      </c>
      <c r="P137" s="52">
        <v>20</v>
      </c>
      <c r="Q137" s="52">
        <v>17</v>
      </c>
      <c r="R137" s="52">
        <v>37</v>
      </c>
      <c r="S137" s="52">
        <v>327435</v>
      </c>
      <c r="T137" s="52">
        <v>0</v>
      </c>
      <c r="U137" s="52">
        <v>0</v>
      </c>
      <c r="V137" s="52">
        <v>0</v>
      </c>
      <c r="W137" s="52">
        <v>0</v>
      </c>
      <c r="X137" s="52">
        <v>0</v>
      </c>
      <c r="Y137" s="52">
        <v>0</v>
      </c>
      <c r="Z137" s="52">
        <v>0</v>
      </c>
      <c r="AA137" s="52">
        <v>0</v>
      </c>
      <c r="AB137" s="52">
        <v>4</v>
      </c>
      <c r="AC137" s="52">
        <v>2</v>
      </c>
      <c r="AD137" s="52">
        <v>2</v>
      </c>
      <c r="AE137" s="52">
        <v>10</v>
      </c>
      <c r="AF137" s="52">
        <v>6</v>
      </c>
      <c r="AG137" s="52">
        <v>4</v>
      </c>
      <c r="AH137" s="52">
        <v>37</v>
      </c>
      <c r="AI137" s="52">
        <v>111000</v>
      </c>
    </row>
    <row r="138" spans="1:35" ht="14.25" hidden="1" customHeight="1">
      <c r="A138" s="151"/>
      <c r="B138" s="79" t="s">
        <v>304</v>
      </c>
      <c r="C138" s="80" t="s">
        <v>305</v>
      </c>
      <c r="D138" s="52">
        <v>4</v>
      </c>
      <c r="E138" s="52">
        <v>1</v>
      </c>
      <c r="F138" s="52">
        <v>3</v>
      </c>
      <c r="G138" s="52">
        <v>12</v>
      </c>
      <c r="H138" s="52">
        <v>3</v>
      </c>
      <c r="I138" s="52">
        <v>9</v>
      </c>
      <c r="J138" s="52">
        <v>48</v>
      </c>
      <c r="K138" s="52">
        <v>94512</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52">
        <v>0</v>
      </c>
      <c r="AC138" s="52">
        <v>0</v>
      </c>
      <c r="AD138" s="52">
        <v>0</v>
      </c>
      <c r="AE138" s="52">
        <v>0</v>
      </c>
      <c r="AF138" s="52">
        <v>0</v>
      </c>
      <c r="AG138" s="52">
        <v>0</v>
      </c>
      <c r="AH138" s="52">
        <v>0</v>
      </c>
      <c r="AI138" s="52">
        <v>0</v>
      </c>
    </row>
    <row r="139" spans="1:35" ht="14.25" hidden="1" customHeight="1">
      <c r="A139" s="99" t="s">
        <v>429</v>
      </c>
      <c r="B139" s="75" t="s">
        <v>296</v>
      </c>
      <c r="C139" s="76" t="s">
        <v>298</v>
      </c>
      <c r="D139" s="70">
        <v>1842</v>
      </c>
      <c r="E139" s="70">
        <v>931</v>
      </c>
      <c r="F139" s="70">
        <v>911</v>
      </c>
      <c r="G139" s="70">
        <v>2107</v>
      </c>
      <c r="H139" s="70">
        <v>1061</v>
      </c>
      <c r="I139" s="70">
        <v>1046</v>
      </c>
      <c r="J139" s="70">
        <v>21399</v>
      </c>
      <c r="K139" s="70">
        <v>42042088</v>
      </c>
      <c r="L139" s="70">
        <v>1</v>
      </c>
      <c r="M139" s="70">
        <v>0</v>
      </c>
      <c r="N139" s="70">
        <v>1</v>
      </c>
      <c r="O139" s="70">
        <v>13</v>
      </c>
      <c r="P139" s="70">
        <v>6</v>
      </c>
      <c r="Q139" s="70">
        <v>7</v>
      </c>
      <c r="R139" s="70">
        <v>15</v>
      </c>
      <c r="S139" s="70">
        <v>318185</v>
      </c>
      <c r="T139" s="70">
        <v>0</v>
      </c>
      <c r="U139" s="70">
        <v>0</v>
      </c>
      <c r="V139" s="70">
        <v>0</v>
      </c>
      <c r="W139" s="70">
        <v>0</v>
      </c>
      <c r="X139" s="70">
        <v>0</v>
      </c>
      <c r="Y139" s="70">
        <v>0</v>
      </c>
      <c r="Z139" s="70">
        <v>0</v>
      </c>
      <c r="AA139" s="70">
        <v>0</v>
      </c>
      <c r="AB139" s="70">
        <v>36</v>
      </c>
      <c r="AC139" s="70">
        <v>22</v>
      </c>
      <c r="AD139" s="70">
        <v>14</v>
      </c>
      <c r="AE139" s="70">
        <v>76</v>
      </c>
      <c r="AF139" s="70">
        <v>46</v>
      </c>
      <c r="AG139" s="70">
        <v>30</v>
      </c>
      <c r="AH139" s="70">
        <v>235</v>
      </c>
      <c r="AI139" s="70">
        <v>606971</v>
      </c>
    </row>
    <row r="140" spans="1:35" ht="14.25" hidden="1" customHeight="1">
      <c r="A140" s="150" t="s">
        <v>220</v>
      </c>
      <c r="B140" s="77" t="s">
        <v>300</v>
      </c>
      <c r="C140" s="78" t="s">
        <v>302</v>
      </c>
      <c r="D140" s="52">
        <v>1698</v>
      </c>
      <c r="E140" s="52">
        <v>849</v>
      </c>
      <c r="F140" s="52">
        <v>849</v>
      </c>
      <c r="G140" s="52">
        <v>1952</v>
      </c>
      <c r="H140" s="52">
        <v>979</v>
      </c>
      <c r="I140" s="52">
        <v>973</v>
      </c>
      <c r="J140" s="52">
        <v>19803</v>
      </c>
      <c r="K140" s="52">
        <v>38899564</v>
      </c>
      <c r="L140" s="52">
        <v>1</v>
      </c>
      <c r="M140" s="52">
        <v>0</v>
      </c>
      <c r="N140" s="52">
        <v>1</v>
      </c>
      <c r="O140" s="52">
        <v>12</v>
      </c>
      <c r="P140" s="52">
        <v>6</v>
      </c>
      <c r="Q140" s="52">
        <v>6</v>
      </c>
      <c r="R140" s="52">
        <v>14</v>
      </c>
      <c r="S140" s="52">
        <v>311326</v>
      </c>
      <c r="T140" s="52">
        <v>0</v>
      </c>
      <c r="U140" s="52">
        <v>0</v>
      </c>
      <c r="V140" s="52">
        <v>0</v>
      </c>
      <c r="W140" s="52">
        <v>0</v>
      </c>
      <c r="X140" s="52">
        <v>0</v>
      </c>
      <c r="Y140" s="52">
        <v>0</v>
      </c>
      <c r="Z140" s="52">
        <v>0</v>
      </c>
      <c r="AA140" s="52">
        <v>0</v>
      </c>
      <c r="AB140" s="52">
        <v>35</v>
      </c>
      <c r="AC140" s="52">
        <v>21</v>
      </c>
      <c r="AD140" s="52">
        <v>14</v>
      </c>
      <c r="AE140" s="52">
        <v>59</v>
      </c>
      <c r="AF140" s="52">
        <v>32</v>
      </c>
      <c r="AG140" s="52">
        <v>27</v>
      </c>
      <c r="AH140" s="52">
        <v>183</v>
      </c>
      <c r="AI140" s="52">
        <v>471361</v>
      </c>
    </row>
    <row r="141" spans="1:35" ht="14.25" hidden="1" customHeight="1">
      <c r="A141" s="151"/>
      <c r="B141" s="79" t="s">
        <v>304</v>
      </c>
      <c r="C141" s="80" t="s">
        <v>305</v>
      </c>
      <c r="D141" s="52">
        <v>144</v>
      </c>
      <c r="E141" s="52">
        <v>82</v>
      </c>
      <c r="F141" s="52">
        <v>62</v>
      </c>
      <c r="G141" s="52">
        <v>155</v>
      </c>
      <c r="H141" s="52">
        <v>82</v>
      </c>
      <c r="I141" s="52">
        <v>73</v>
      </c>
      <c r="J141" s="52">
        <v>1596</v>
      </c>
      <c r="K141" s="52">
        <v>3142524</v>
      </c>
      <c r="L141" s="52">
        <v>0</v>
      </c>
      <c r="M141" s="52">
        <v>0</v>
      </c>
      <c r="N141" s="52">
        <v>0</v>
      </c>
      <c r="O141" s="52">
        <v>1</v>
      </c>
      <c r="P141" s="52">
        <v>0</v>
      </c>
      <c r="Q141" s="52">
        <v>1</v>
      </c>
      <c r="R141" s="52">
        <v>1</v>
      </c>
      <c r="S141" s="52">
        <v>6859</v>
      </c>
      <c r="T141" s="52">
        <v>0</v>
      </c>
      <c r="U141" s="52">
        <v>0</v>
      </c>
      <c r="V141" s="52">
        <v>0</v>
      </c>
      <c r="W141" s="52">
        <v>0</v>
      </c>
      <c r="X141" s="52">
        <v>0</v>
      </c>
      <c r="Y141" s="52">
        <v>0</v>
      </c>
      <c r="Z141" s="52">
        <v>0</v>
      </c>
      <c r="AA141" s="52">
        <v>0</v>
      </c>
      <c r="AB141" s="52">
        <v>1</v>
      </c>
      <c r="AC141" s="52">
        <v>1</v>
      </c>
      <c r="AD141" s="52">
        <v>0</v>
      </c>
      <c r="AE141" s="52">
        <v>17</v>
      </c>
      <c r="AF141" s="52">
        <v>14</v>
      </c>
      <c r="AG141" s="52">
        <v>3</v>
      </c>
      <c r="AH141" s="52">
        <v>52</v>
      </c>
      <c r="AI141" s="52">
        <v>135610</v>
      </c>
    </row>
    <row r="142" spans="1:35" ht="14.25" hidden="1" customHeight="1">
      <c r="A142" s="99" t="s">
        <v>430</v>
      </c>
      <c r="B142" s="75" t="s">
        <v>296</v>
      </c>
      <c r="C142" s="76" t="s">
        <v>298</v>
      </c>
      <c r="D142" s="70">
        <v>855</v>
      </c>
      <c r="E142" s="70">
        <v>412</v>
      </c>
      <c r="F142" s="70">
        <v>443</v>
      </c>
      <c r="G142" s="70">
        <v>1058</v>
      </c>
      <c r="H142" s="70">
        <v>516</v>
      </c>
      <c r="I142" s="70">
        <v>542</v>
      </c>
      <c r="J142" s="70">
        <v>10339</v>
      </c>
      <c r="K142" s="70">
        <v>20306297</v>
      </c>
      <c r="L142" s="70">
        <v>2</v>
      </c>
      <c r="M142" s="70">
        <v>1</v>
      </c>
      <c r="N142" s="70">
        <v>1</v>
      </c>
      <c r="O142" s="70">
        <v>7</v>
      </c>
      <c r="P142" s="70">
        <v>2</v>
      </c>
      <c r="Q142" s="70">
        <v>5</v>
      </c>
      <c r="R142" s="70">
        <v>8</v>
      </c>
      <c r="S142" s="70">
        <v>390881</v>
      </c>
      <c r="T142" s="70">
        <v>8</v>
      </c>
      <c r="U142" s="70">
        <v>6</v>
      </c>
      <c r="V142" s="70">
        <v>2</v>
      </c>
      <c r="W142" s="70">
        <v>18</v>
      </c>
      <c r="X142" s="70">
        <v>14</v>
      </c>
      <c r="Y142" s="70">
        <v>4</v>
      </c>
      <c r="Z142" s="70">
        <v>100</v>
      </c>
      <c r="AA142" s="70">
        <v>521500</v>
      </c>
      <c r="AB142" s="70">
        <v>9</v>
      </c>
      <c r="AC142" s="70">
        <v>2</v>
      </c>
      <c r="AD142" s="70">
        <v>7</v>
      </c>
      <c r="AE142" s="70">
        <v>59</v>
      </c>
      <c r="AF142" s="70">
        <v>28</v>
      </c>
      <c r="AG142" s="70">
        <v>31</v>
      </c>
      <c r="AH142" s="70">
        <v>349</v>
      </c>
      <c r="AI142" s="70">
        <v>958166</v>
      </c>
    </row>
    <row r="143" spans="1:35" ht="14.25" hidden="1" customHeight="1">
      <c r="A143" s="150" t="s">
        <v>221</v>
      </c>
      <c r="B143" s="77" t="s">
        <v>300</v>
      </c>
      <c r="C143" s="78" t="s">
        <v>302</v>
      </c>
      <c r="D143" s="52">
        <v>785</v>
      </c>
      <c r="E143" s="52">
        <v>380</v>
      </c>
      <c r="F143" s="52">
        <v>405</v>
      </c>
      <c r="G143" s="52">
        <v>963</v>
      </c>
      <c r="H143" s="52">
        <v>467</v>
      </c>
      <c r="I143" s="52">
        <v>496</v>
      </c>
      <c r="J143" s="52">
        <v>9505</v>
      </c>
      <c r="K143" s="52">
        <v>18664151</v>
      </c>
      <c r="L143" s="52">
        <v>2</v>
      </c>
      <c r="M143" s="52">
        <v>1</v>
      </c>
      <c r="N143" s="52">
        <v>1</v>
      </c>
      <c r="O143" s="52">
        <v>7</v>
      </c>
      <c r="P143" s="52">
        <v>2</v>
      </c>
      <c r="Q143" s="52">
        <v>5</v>
      </c>
      <c r="R143" s="52">
        <v>8</v>
      </c>
      <c r="S143" s="52">
        <v>390881</v>
      </c>
      <c r="T143" s="52">
        <v>8</v>
      </c>
      <c r="U143" s="52">
        <v>6</v>
      </c>
      <c r="V143" s="52">
        <v>2</v>
      </c>
      <c r="W143" s="52">
        <v>18</v>
      </c>
      <c r="X143" s="52">
        <v>14</v>
      </c>
      <c r="Y143" s="52">
        <v>4</v>
      </c>
      <c r="Z143" s="52">
        <v>100</v>
      </c>
      <c r="AA143" s="52">
        <v>521500</v>
      </c>
      <c r="AB143" s="52">
        <v>8</v>
      </c>
      <c r="AC143" s="52">
        <v>2</v>
      </c>
      <c r="AD143" s="52">
        <v>6</v>
      </c>
      <c r="AE143" s="52">
        <v>47</v>
      </c>
      <c r="AF143" s="52">
        <v>23</v>
      </c>
      <c r="AG143" s="52">
        <v>24</v>
      </c>
      <c r="AH143" s="52">
        <v>280</v>
      </c>
      <c r="AI143" s="52">
        <v>815846</v>
      </c>
    </row>
    <row r="144" spans="1:35" ht="14.25" hidden="1" customHeight="1">
      <c r="A144" s="151"/>
      <c r="B144" s="79" t="s">
        <v>304</v>
      </c>
      <c r="C144" s="80" t="s">
        <v>305</v>
      </c>
      <c r="D144" s="52">
        <v>70</v>
      </c>
      <c r="E144" s="52">
        <v>32</v>
      </c>
      <c r="F144" s="52">
        <v>38</v>
      </c>
      <c r="G144" s="52">
        <v>95</v>
      </c>
      <c r="H144" s="52">
        <v>49</v>
      </c>
      <c r="I144" s="52">
        <v>46</v>
      </c>
      <c r="J144" s="52">
        <v>834</v>
      </c>
      <c r="K144" s="52">
        <v>1642146</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1</v>
      </c>
      <c r="AC144" s="52">
        <v>0</v>
      </c>
      <c r="AD144" s="52">
        <v>1</v>
      </c>
      <c r="AE144" s="52">
        <v>12</v>
      </c>
      <c r="AF144" s="52">
        <v>5</v>
      </c>
      <c r="AG144" s="52">
        <v>7</v>
      </c>
      <c r="AH144" s="52">
        <v>69</v>
      </c>
      <c r="AI144" s="52">
        <v>142320</v>
      </c>
    </row>
    <row r="145" spans="1:35" ht="14.25" hidden="1" customHeight="1">
      <c r="A145" s="99" t="s">
        <v>431</v>
      </c>
      <c r="B145" s="75" t="s">
        <v>296</v>
      </c>
      <c r="C145" s="76" t="s">
        <v>298</v>
      </c>
      <c r="D145" s="70">
        <v>1769</v>
      </c>
      <c r="E145" s="70">
        <v>909</v>
      </c>
      <c r="F145" s="70">
        <v>860</v>
      </c>
      <c r="G145" s="70">
        <v>2001</v>
      </c>
      <c r="H145" s="70">
        <v>1023</v>
      </c>
      <c r="I145" s="70">
        <v>978</v>
      </c>
      <c r="J145" s="70">
        <v>20737</v>
      </c>
      <c r="K145" s="70">
        <v>40831153</v>
      </c>
      <c r="L145" s="70">
        <v>18</v>
      </c>
      <c r="M145" s="70">
        <v>15</v>
      </c>
      <c r="N145" s="70">
        <v>3</v>
      </c>
      <c r="O145" s="70">
        <v>40</v>
      </c>
      <c r="P145" s="70">
        <v>27</v>
      </c>
      <c r="Q145" s="70">
        <v>13</v>
      </c>
      <c r="R145" s="70">
        <v>80</v>
      </c>
      <c r="S145" s="70">
        <v>1918032</v>
      </c>
      <c r="T145" s="70">
        <v>2</v>
      </c>
      <c r="U145" s="70">
        <v>1</v>
      </c>
      <c r="V145" s="70">
        <v>1</v>
      </c>
      <c r="W145" s="70">
        <v>3</v>
      </c>
      <c r="X145" s="70">
        <v>2</v>
      </c>
      <c r="Y145" s="70">
        <v>1</v>
      </c>
      <c r="Z145" s="70">
        <v>124</v>
      </c>
      <c r="AA145" s="70">
        <v>49600</v>
      </c>
      <c r="AB145" s="70">
        <v>54</v>
      </c>
      <c r="AC145" s="70">
        <v>32</v>
      </c>
      <c r="AD145" s="70">
        <v>22</v>
      </c>
      <c r="AE145" s="70">
        <v>54</v>
      </c>
      <c r="AF145" s="70">
        <v>32</v>
      </c>
      <c r="AG145" s="70">
        <v>22</v>
      </c>
      <c r="AH145" s="70">
        <v>373</v>
      </c>
      <c r="AI145" s="70">
        <v>999441</v>
      </c>
    </row>
    <row r="146" spans="1:35" ht="14.25" hidden="1" customHeight="1">
      <c r="A146" s="150" t="s">
        <v>222</v>
      </c>
      <c r="B146" s="77" t="s">
        <v>300</v>
      </c>
      <c r="C146" s="78" t="s">
        <v>302</v>
      </c>
      <c r="D146" s="52">
        <v>1743</v>
      </c>
      <c r="E146" s="52">
        <v>892</v>
      </c>
      <c r="F146" s="52">
        <v>851</v>
      </c>
      <c r="G146" s="52">
        <v>1971</v>
      </c>
      <c r="H146" s="52">
        <v>1006</v>
      </c>
      <c r="I146" s="52">
        <v>965</v>
      </c>
      <c r="J146" s="52">
        <v>20426</v>
      </c>
      <c r="K146" s="52">
        <v>40218794</v>
      </c>
      <c r="L146" s="52">
        <v>18</v>
      </c>
      <c r="M146" s="52">
        <v>15</v>
      </c>
      <c r="N146" s="52">
        <v>3</v>
      </c>
      <c r="O146" s="52">
        <v>40</v>
      </c>
      <c r="P146" s="52">
        <v>27</v>
      </c>
      <c r="Q146" s="52">
        <v>13</v>
      </c>
      <c r="R146" s="52">
        <v>80</v>
      </c>
      <c r="S146" s="52">
        <v>1918032</v>
      </c>
      <c r="T146" s="52">
        <v>2</v>
      </c>
      <c r="U146" s="52">
        <v>1</v>
      </c>
      <c r="V146" s="52">
        <v>1</v>
      </c>
      <c r="W146" s="52">
        <v>3</v>
      </c>
      <c r="X146" s="52">
        <v>2</v>
      </c>
      <c r="Y146" s="52">
        <v>1</v>
      </c>
      <c r="Z146" s="52">
        <v>124</v>
      </c>
      <c r="AA146" s="52">
        <v>49600</v>
      </c>
      <c r="AB146" s="52">
        <v>54</v>
      </c>
      <c r="AC146" s="52">
        <v>32</v>
      </c>
      <c r="AD146" s="52">
        <v>22</v>
      </c>
      <c r="AE146" s="52">
        <v>54</v>
      </c>
      <c r="AF146" s="52">
        <v>32</v>
      </c>
      <c r="AG146" s="52">
        <v>22</v>
      </c>
      <c r="AH146" s="52">
        <v>373</v>
      </c>
      <c r="AI146" s="52">
        <v>999441</v>
      </c>
    </row>
    <row r="147" spans="1:35" ht="14.25" hidden="1" customHeight="1">
      <c r="A147" s="151"/>
      <c r="B147" s="79" t="s">
        <v>304</v>
      </c>
      <c r="C147" s="80" t="s">
        <v>305</v>
      </c>
      <c r="D147" s="52">
        <v>26</v>
      </c>
      <c r="E147" s="52">
        <v>17</v>
      </c>
      <c r="F147" s="52">
        <v>9</v>
      </c>
      <c r="G147" s="52">
        <v>30</v>
      </c>
      <c r="H147" s="52">
        <v>17</v>
      </c>
      <c r="I147" s="52">
        <v>13</v>
      </c>
      <c r="J147" s="52">
        <v>311</v>
      </c>
      <c r="K147" s="52">
        <v>612359</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row>
    <row r="148" spans="1:35" ht="14.25" hidden="1" customHeight="1">
      <c r="A148" s="99" t="s">
        <v>432</v>
      </c>
      <c r="B148" s="75" t="s">
        <v>296</v>
      </c>
      <c r="C148" s="76" t="s">
        <v>298</v>
      </c>
      <c r="D148" s="70">
        <v>303</v>
      </c>
      <c r="E148" s="70">
        <v>141</v>
      </c>
      <c r="F148" s="70">
        <v>162</v>
      </c>
      <c r="G148" s="70">
        <v>1280</v>
      </c>
      <c r="H148" s="70">
        <v>606</v>
      </c>
      <c r="I148" s="70">
        <v>674</v>
      </c>
      <c r="J148" s="70">
        <v>3486</v>
      </c>
      <c r="K148" s="70">
        <v>6863934</v>
      </c>
      <c r="L148" s="70">
        <v>7</v>
      </c>
      <c r="M148" s="70">
        <v>4</v>
      </c>
      <c r="N148" s="70">
        <v>3</v>
      </c>
      <c r="O148" s="70">
        <v>31</v>
      </c>
      <c r="P148" s="70">
        <v>16</v>
      </c>
      <c r="Q148" s="70">
        <v>15</v>
      </c>
      <c r="R148" s="70">
        <v>50</v>
      </c>
      <c r="S148" s="70">
        <v>2355340</v>
      </c>
      <c r="T148" s="70">
        <v>0</v>
      </c>
      <c r="U148" s="70">
        <v>0</v>
      </c>
      <c r="V148" s="70">
        <v>0</v>
      </c>
      <c r="W148" s="70">
        <v>0</v>
      </c>
      <c r="X148" s="70">
        <v>0</v>
      </c>
      <c r="Y148" s="70">
        <v>0</v>
      </c>
      <c r="Z148" s="70">
        <v>0</v>
      </c>
      <c r="AA148" s="70">
        <v>0</v>
      </c>
      <c r="AB148" s="70">
        <v>22</v>
      </c>
      <c r="AC148" s="70">
        <v>9</v>
      </c>
      <c r="AD148" s="70">
        <v>13</v>
      </c>
      <c r="AE148" s="70">
        <v>80</v>
      </c>
      <c r="AF148" s="70">
        <v>33</v>
      </c>
      <c r="AG148" s="70">
        <v>47</v>
      </c>
      <c r="AH148" s="70">
        <v>221</v>
      </c>
      <c r="AI148" s="70">
        <v>663000</v>
      </c>
    </row>
    <row r="149" spans="1:35" ht="14.25" hidden="1" customHeight="1">
      <c r="A149" s="150" t="s">
        <v>224</v>
      </c>
      <c r="B149" s="77" t="s">
        <v>300</v>
      </c>
      <c r="C149" s="78" t="s">
        <v>302</v>
      </c>
      <c r="D149" s="52">
        <v>280</v>
      </c>
      <c r="E149" s="52">
        <v>134</v>
      </c>
      <c r="F149" s="52">
        <v>146</v>
      </c>
      <c r="G149" s="52">
        <v>1182</v>
      </c>
      <c r="H149" s="52">
        <v>577</v>
      </c>
      <c r="I149" s="52">
        <v>605</v>
      </c>
      <c r="J149" s="52">
        <v>3197</v>
      </c>
      <c r="K149" s="52">
        <v>6294893</v>
      </c>
      <c r="L149" s="52">
        <v>7</v>
      </c>
      <c r="M149" s="52">
        <v>4</v>
      </c>
      <c r="N149" s="52">
        <v>3</v>
      </c>
      <c r="O149" s="52">
        <v>31</v>
      </c>
      <c r="P149" s="52">
        <v>16</v>
      </c>
      <c r="Q149" s="52">
        <v>15</v>
      </c>
      <c r="R149" s="52">
        <v>50</v>
      </c>
      <c r="S149" s="52">
        <v>2355340</v>
      </c>
      <c r="T149" s="52">
        <v>0</v>
      </c>
      <c r="U149" s="52">
        <v>0</v>
      </c>
      <c r="V149" s="52">
        <v>0</v>
      </c>
      <c r="W149" s="52">
        <v>0</v>
      </c>
      <c r="X149" s="52">
        <v>0</v>
      </c>
      <c r="Y149" s="52">
        <v>0</v>
      </c>
      <c r="Z149" s="52">
        <v>0</v>
      </c>
      <c r="AA149" s="52">
        <v>0</v>
      </c>
      <c r="AB149" s="52">
        <v>22</v>
      </c>
      <c r="AC149" s="52">
        <v>9</v>
      </c>
      <c r="AD149" s="52">
        <v>13</v>
      </c>
      <c r="AE149" s="52">
        <v>76</v>
      </c>
      <c r="AF149" s="52">
        <v>29</v>
      </c>
      <c r="AG149" s="52">
        <v>47</v>
      </c>
      <c r="AH149" s="52">
        <v>216</v>
      </c>
      <c r="AI149" s="52">
        <v>648000</v>
      </c>
    </row>
    <row r="150" spans="1:35" ht="14.25" hidden="1" customHeight="1">
      <c r="A150" s="151"/>
      <c r="B150" s="79" t="s">
        <v>304</v>
      </c>
      <c r="C150" s="80" t="s">
        <v>305</v>
      </c>
      <c r="D150" s="52">
        <v>23</v>
      </c>
      <c r="E150" s="52">
        <v>7</v>
      </c>
      <c r="F150" s="52">
        <v>16</v>
      </c>
      <c r="G150" s="52">
        <v>98</v>
      </c>
      <c r="H150" s="52">
        <v>29</v>
      </c>
      <c r="I150" s="52">
        <v>69</v>
      </c>
      <c r="J150" s="52">
        <v>289</v>
      </c>
      <c r="K150" s="52">
        <v>569041</v>
      </c>
      <c r="L150" s="52">
        <v>0</v>
      </c>
      <c r="M150" s="52">
        <v>0</v>
      </c>
      <c r="N150" s="52">
        <v>0</v>
      </c>
      <c r="O150" s="52">
        <v>0</v>
      </c>
      <c r="P150" s="52">
        <v>0</v>
      </c>
      <c r="Q150" s="52">
        <v>0</v>
      </c>
      <c r="R150" s="52">
        <v>0</v>
      </c>
      <c r="S150" s="52">
        <v>0</v>
      </c>
      <c r="T150" s="52">
        <v>0</v>
      </c>
      <c r="U150" s="52">
        <v>0</v>
      </c>
      <c r="V150" s="52">
        <v>0</v>
      </c>
      <c r="W150" s="52">
        <v>0</v>
      </c>
      <c r="X150" s="52">
        <v>0</v>
      </c>
      <c r="Y150" s="52">
        <v>0</v>
      </c>
      <c r="Z150" s="52">
        <v>0</v>
      </c>
      <c r="AA150" s="52">
        <v>0</v>
      </c>
      <c r="AB150" s="52">
        <v>0</v>
      </c>
      <c r="AC150" s="52">
        <v>0</v>
      </c>
      <c r="AD150" s="52">
        <v>0</v>
      </c>
      <c r="AE150" s="52">
        <v>4</v>
      </c>
      <c r="AF150" s="52">
        <v>4</v>
      </c>
      <c r="AG150" s="52">
        <v>0</v>
      </c>
      <c r="AH150" s="52">
        <v>5</v>
      </c>
      <c r="AI150" s="52">
        <v>15000</v>
      </c>
    </row>
    <row r="151" spans="1:35" ht="14.25" hidden="1" customHeight="1">
      <c r="A151" s="99" t="s">
        <v>433</v>
      </c>
      <c r="B151" s="75" t="s">
        <v>296</v>
      </c>
      <c r="C151" s="76" t="s">
        <v>298</v>
      </c>
      <c r="D151" s="70">
        <v>7</v>
      </c>
      <c r="E151" s="70">
        <v>5</v>
      </c>
      <c r="F151" s="70">
        <v>2</v>
      </c>
      <c r="G151" s="70">
        <v>7</v>
      </c>
      <c r="H151" s="70">
        <v>5</v>
      </c>
      <c r="I151" s="70">
        <v>2</v>
      </c>
      <c r="J151" s="70">
        <v>84</v>
      </c>
      <c r="K151" s="70">
        <v>174132</v>
      </c>
      <c r="L151" s="70">
        <v>0</v>
      </c>
      <c r="M151" s="70">
        <v>0</v>
      </c>
      <c r="N151" s="70">
        <v>0</v>
      </c>
      <c r="O151" s="70">
        <v>2</v>
      </c>
      <c r="P151" s="70">
        <v>2</v>
      </c>
      <c r="Q151" s="70">
        <v>0</v>
      </c>
      <c r="R151" s="70">
        <v>2</v>
      </c>
      <c r="S151" s="70">
        <v>71904</v>
      </c>
      <c r="T151" s="70">
        <v>0</v>
      </c>
      <c r="U151" s="70">
        <v>0</v>
      </c>
      <c r="V151" s="70">
        <v>0</v>
      </c>
      <c r="W151" s="70">
        <v>0</v>
      </c>
      <c r="X151" s="70">
        <v>0</v>
      </c>
      <c r="Y151" s="70">
        <v>0</v>
      </c>
      <c r="Z151" s="70">
        <v>0</v>
      </c>
      <c r="AA151" s="70">
        <v>0</v>
      </c>
      <c r="AB151" s="70">
        <v>0</v>
      </c>
      <c r="AC151" s="70">
        <v>0</v>
      </c>
      <c r="AD151" s="70">
        <v>0</v>
      </c>
      <c r="AE151" s="70">
        <v>0</v>
      </c>
      <c r="AF151" s="70">
        <v>0</v>
      </c>
      <c r="AG151" s="70">
        <v>0</v>
      </c>
      <c r="AH151" s="70">
        <v>0</v>
      </c>
      <c r="AI151" s="70">
        <v>0</v>
      </c>
    </row>
    <row r="152" spans="1:35" ht="14.25" hidden="1" customHeight="1">
      <c r="A152" s="150" t="s">
        <v>225</v>
      </c>
      <c r="B152" s="77" t="s">
        <v>300</v>
      </c>
      <c r="C152" s="78" t="s">
        <v>302</v>
      </c>
      <c r="D152" s="52">
        <v>7</v>
      </c>
      <c r="E152" s="52">
        <v>5</v>
      </c>
      <c r="F152" s="52">
        <v>2</v>
      </c>
      <c r="G152" s="52">
        <v>7</v>
      </c>
      <c r="H152" s="52">
        <v>5</v>
      </c>
      <c r="I152" s="52">
        <v>2</v>
      </c>
      <c r="J152" s="52">
        <v>84</v>
      </c>
      <c r="K152" s="52">
        <v>174132</v>
      </c>
      <c r="L152" s="52">
        <v>0</v>
      </c>
      <c r="M152" s="52">
        <v>0</v>
      </c>
      <c r="N152" s="52">
        <v>0</v>
      </c>
      <c r="O152" s="52">
        <v>2</v>
      </c>
      <c r="P152" s="52">
        <v>2</v>
      </c>
      <c r="Q152" s="52">
        <v>0</v>
      </c>
      <c r="R152" s="52">
        <v>2</v>
      </c>
      <c r="S152" s="52">
        <v>71904</v>
      </c>
      <c r="T152" s="52">
        <v>0</v>
      </c>
      <c r="U152" s="52">
        <v>0</v>
      </c>
      <c r="V152" s="52">
        <v>0</v>
      </c>
      <c r="W152" s="52">
        <v>0</v>
      </c>
      <c r="X152" s="52">
        <v>0</v>
      </c>
      <c r="Y152" s="52">
        <v>0</v>
      </c>
      <c r="Z152" s="52">
        <v>0</v>
      </c>
      <c r="AA152" s="52">
        <v>0</v>
      </c>
      <c r="AB152" s="52">
        <v>0</v>
      </c>
      <c r="AC152" s="52">
        <v>0</v>
      </c>
      <c r="AD152" s="52">
        <v>0</v>
      </c>
      <c r="AE152" s="52">
        <v>0</v>
      </c>
      <c r="AF152" s="52">
        <v>0</v>
      </c>
      <c r="AG152" s="52">
        <v>0</v>
      </c>
      <c r="AH152" s="52">
        <v>0</v>
      </c>
      <c r="AI152" s="52">
        <v>0</v>
      </c>
    </row>
    <row r="153" spans="1:35" ht="14.25" hidden="1" customHeight="1">
      <c r="A153" s="151"/>
      <c r="B153" s="79" t="s">
        <v>304</v>
      </c>
      <c r="C153" s="80" t="s">
        <v>305</v>
      </c>
      <c r="D153" s="53">
        <v>0</v>
      </c>
      <c r="E153" s="53">
        <v>0</v>
      </c>
      <c r="F153" s="53">
        <v>0</v>
      </c>
      <c r="G153" s="53">
        <v>0</v>
      </c>
      <c r="H153" s="53">
        <v>0</v>
      </c>
      <c r="I153" s="53">
        <v>0</v>
      </c>
      <c r="J153" s="53">
        <v>0</v>
      </c>
      <c r="K153" s="53">
        <v>0</v>
      </c>
      <c r="L153" s="53">
        <v>0</v>
      </c>
      <c r="M153" s="53">
        <v>0</v>
      </c>
      <c r="N153" s="53">
        <v>0</v>
      </c>
      <c r="O153" s="53">
        <v>0</v>
      </c>
      <c r="P153" s="53">
        <v>0</v>
      </c>
      <c r="Q153" s="53">
        <v>0</v>
      </c>
      <c r="R153" s="53">
        <v>0</v>
      </c>
      <c r="S153" s="53">
        <v>0</v>
      </c>
      <c r="T153" s="53">
        <v>0</v>
      </c>
      <c r="U153" s="53">
        <v>0</v>
      </c>
      <c r="V153" s="53">
        <v>0</v>
      </c>
      <c r="W153" s="53">
        <v>0</v>
      </c>
      <c r="X153" s="53">
        <v>0</v>
      </c>
      <c r="Y153" s="53">
        <v>0</v>
      </c>
      <c r="Z153" s="53">
        <v>0</v>
      </c>
      <c r="AA153" s="53">
        <v>0</v>
      </c>
      <c r="AB153" s="53">
        <v>0</v>
      </c>
      <c r="AC153" s="53">
        <v>0</v>
      </c>
      <c r="AD153" s="53">
        <v>0</v>
      </c>
      <c r="AE153" s="53">
        <v>0</v>
      </c>
      <c r="AF153" s="53">
        <v>0</v>
      </c>
      <c r="AG153" s="53">
        <v>0</v>
      </c>
      <c r="AH153" s="53">
        <v>0</v>
      </c>
      <c r="AI153" s="53">
        <v>0</v>
      </c>
    </row>
    <row r="154" spans="1:35" hidden="1"/>
    <row r="155" spans="1:35" ht="18.75" hidden="1" customHeight="1">
      <c r="A155" s="103" t="s">
        <v>278</v>
      </c>
      <c r="B155" s="75" t="s">
        <v>296</v>
      </c>
      <c r="C155" s="76" t="s">
        <v>298</v>
      </c>
      <c r="D155" s="70" t="str">
        <f t="shared" ref="D155:AI162" si="5">IF(D85=D12,"","*")</f>
        <v/>
      </c>
      <c r="E155" s="70" t="str">
        <f t="shared" si="5"/>
        <v/>
      </c>
      <c r="F155" s="70" t="str">
        <f t="shared" si="5"/>
        <v/>
      </c>
      <c r="G155" s="70" t="str">
        <f t="shared" si="5"/>
        <v>*</v>
      </c>
      <c r="H155" s="70" t="str">
        <f t="shared" si="5"/>
        <v>*</v>
      </c>
      <c r="I155" s="70" t="str">
        <f t="shared" si="5"/>
        <v>*</v>
      </c>
      <c r="J155" s="70" t="str">
        <f t="shared" si="5"/>
        <v/>
      </c>
      <c r="K155" s="70" t="str">
        <f t="shared" si="5"/>
        <v/>
      </c>
      <c r="L155" s="70" t="str">
        <f t="shared" si="5"/>
        <v/>
      </c>
      <c r="M155" s="70" t="str">
        <f t="shared" si="5"/>
        <v/>
      </c>
      <c r="N155" s="70" t="str">
        <f t="shared" si="5"/>
        <v/>
      </c>
      <c r="O155" s="70" t="str">
        <f t="shared" si="5"/>
        <v/>
      </c>
      <c r="P155" s="70" t="str">
        <f t="shared" si="5"/>
        <v/>
      </c>
      <c r="Q155" s="70" t="str">
        <f t="shared" si="5"/>
        <v/>
      </c>
      <c r="R155" s="70" t="str">
        <f t="shared" si="5"/>
        <v/>
      </c>
      <c r="S155" s="70" t="str">
        <f t="shared" si="5"/>
        <v/>
      </c>
      <c r="T155" s="70" t="str">
        <f t="shared" si="5"/>
        <v>*</v>
      </c>
      <c r="U155" s="70" t="str">
        <f t="shared" si="5"/>
        <v>*</v>
      </c>
      <c r="V155" s="70" t="str">
        <f t="shared" si="5"/>
        <v>*</v>
      </c>
      <c r="W155" s="70" t="str">
        <f t="shared" si="5"/>
        <v>*</v>
      </c>
      <c r="X155" s="70" t="str">
        <f t="shared" si="5"/>
        <v>*</v>
      </c>
      <c r="Y155" s="70" t="str">
        <f t="shared" si="5"/>
        <v>*</v>
      </c>
      <c r="Z155" s="70" t="str">
        <f t="shared" si="5"/>
        <v>*</v>
      </c>
      <c r="AA155" s="70" t="str">
        <f t="shared" si="5"/>
        <v>*</v>
      </c>
      <c r="AB155" s="70" t="str">
        <f t="shared" si="5"/>
        <v/>
      </c>
      <c r="AC155" s="70" t="str">
        <f t="shared" si="5"/>
        <v/>
      </c>
      <c r="AD155" s="70" t="str">
        <f t="shared" si="5"/>
        <v/>
      </c>
      <c r="AE155" s="70" t="str">
        <f t="shared" si="5"/>
        <v/>
      </c>
      <c r="AF155" s="70" t="str">
        <f t="shared" si="5"/>
        <v/>
      </c>
      <c r="AG155" s="70" t="str">
        <f t="shared" si="5"/>
        <v/>
      </c>
      <c r="AH155" s="70" t="str">
        <f t="shared" si="5"/>
        <v/>
      </c>
      <c r="AI155" s="70" t="str">
        <f t="shared" si="5"/>
        <v/>
      </c>
    </row>
    <row r="156" spans="1:35" ht="14.25" hidden="1" customHeight="1">
      <c r="A156" s="154" t="s">
        <v>201</v>
      </c>
      <c r="B156" s="77" t="s">
        <v>300</v>
      </c>
      <c r="C156" s="78" t="s">
        <v>302</v>
      </c>
      <c r="D156" s="52" t="str">
        <f t="shared" si="5"/>
        <v/>
      </c>
      <c r="E156" s="52" t="str">
        <f t="shared" si="5"/>
        <v/>
      </c>
      <c r="F156" s="52" t="str">
        <f t="shared" si="5"/>
        <v/>
      </c>
      <c r="G156" s="52" t="str">
        <f t="shared" si="5"/>
        <v>*</v>
      </c>
      <c r="H156" s="52" t="str">
        <f t="shared" si="5"/>
        <v>*</v>
      </c>
      <c r="I156" s="52" t="str">
        <f t="shared" si="5"/>
        <v>*</v>
      </c>
      <c r="J156" s="52" t="str">
        <f t="shared" si="5"/>
        <v/>
      </c>
      <c r="K156" s="52" t="str">
        <f t="shared" si="5"/>
        <v/>
      </c>
      <c r="L156" s="52" t="str">
        <f t="shared" si="5"/>
        <v/>
      </c>
      <c r="M156" s="52" t="str">
        <f t="shared" si="5"/>
        <v/>
      </c>
      <c r="N156" s="52" t="str">
        <f t="shared" si="5"/>
        <v/>
      </c>
      <c r="O156" s="52" t="str">
        <f t="shared" si="5"/>
        <v/>
      </c>
      <c r="P156" s="52" t="str">
        <f t="shared" si="5"/>
        <v/>
      </c>
      <c r="Q156" s="52" t="str">
        <f t="shared" si="5"/>
        <v/>
      </c>
      <c r="R156" s="52" t="str">
        <f t="shared" si="5"/>
        <v/>
      </c>
      <c r="S156" s="52" t="str">
        <f t="shared" si="5"/>
        <v/>
      </c>
      <c r="T156" s="52" t="str">
        <f t="shared" si="5"/>
        <v>*</v>
      </c>
      <c r="U156" s="52" t="str">
        <f t="shared" si="5"/>
        <v>*</v>
      </c>
      <c r="V156" s="52" t="str">
        <f t="shared" si="5"/>
        <v>*</v>
      </c>
      <c r="W156" s="52" t="str">
        <f t="shared" si="5"/>
        <v>*</v>
      </c>
      <c r="X156" s="52" t="str">
        <f t="shared" si="5"/>
        <v>*</v>
      </c>
      <c r="Y156" s="52" t="str">
        <f t="shared" si="5"/>
        <v>*</v>
      </c>
      <c r="Z156" s="52" t="str">
        <f t="shared" si="5"/>
        <v>*</v>
      </c>
      <c r="AA156" s="52" t="str">
        <f t="shared" si="5"/>
        <v>*</v>
      </c>
      <c r="AB156" s="52" t="str">
        <f t="shared" si="5"/>
        <v/>
      </c>
      <c r="AC156" s="52" t="str">
        <f t="shared" si="5"/>
        <v/>
      </c>
      <c r="AD156" s="52" t="str">
        <f t="shared" si="5"/>
        <v/>
      </c>
      <c r="AE156" s="52" t="str">
        <f t="shared" si="5"/>
        <v/>
      </c>
      <c r="AF156" s="52" t="str">
        <f t="shared" si="5"/>
        <v/>
      </c>
      <c r="AG156" s="52" t="str">
        <f t="shared" si="5"/>
        <v/>
      </c>
      <c r="AH156" s="52" t="str">
        <f t="shared" si="5"/>
        <v/>
      </c>
      <c r="AI156" s="52" t="str">
        <f t="shared" si="5"/>
        <v/>
      </c>
    </row>
    <row r="157" spans="1:35" ht="14.25" hidden="1" customHeight="1">
      <c r="A157" s="155"/>
      <c r="B157" s="77" t="s">
        <v>304</v>
      </c>
      <c r="C157" s="78" t="s">
        <v>305</v>
      </c>
      <c r="D157" s="52" t="str">
        <f t="shared" si="5"/>
        <v/>
      </c>
      <c r="E157" s="52" t="str">
        <f t="shared" si="5"/>
        <v/>
      </c>
      <c r="F157" s="52" t="str">
        <f t="shared" si="5"/>
        <v/>
      </c>
      <c r="G157" s="52" t="str">
        <f t="shared" si="5"/>
        <v>*</v>
      </c>
      <c r="H157" s="52" t="str">
        <f t="shared" si="5"/>
        <v>*</v>
      </c>
      <c r="I157" s="52" t="str">
        <f t="shared" si="5"/>
        <v>*</v>
      </c>
      <c r="J157" s="52" t="str">
        <f t="shared" si="5"/>
        <v/>
      </c>
      <c r="K157" s="52" t="str">
        <f t="shared" si="5"/>
        <v/>
      </c>
      <c r="L157" s="52" t="str">
        <f t="shared" si="5"/>
        <v/>
      </c>
      <c r="M157" s="52" t="str">
        <f t="shared" si="5"/>
        <v/>
      </c>
      <c r="N157" s="52" t="str">
        <f t="shared" si="5"/>
        <v/>
      </c>
      <c r="O157" s="52" t="str">
        <f t="shared" si="5"/>
        <v/>
      </c>
      <c r="P157" s="52" t="str">
        <f t="shared" si="5"/>
        <v/>
      </c>
      <c r="Q157" s="52" t="str">
        <f t="shared" si="5"/>
        <v/>
      </c>
      <c r="R157" s="52" t="str">
        <f t="shared" si="5"/>
        <v/>
      </c>
      <c r="S157" s="52" t="str">
        <f t="shared" si="5"/>
        <v/>
      </c>
      <c r="T157" s="52" t="str">
        <f t="shared" si="5"/>
        <v/>
      </c>
      <c r="U157" s="52" t="str">
        <f t="shared" si="5"/>
        <v/>
      </c>
      <c r="V157" s="52" t="str">
        <f t="shared" si="5"/>
        <v/>
      </c>
      <c r="W157" s="52" t="str">
        <f t="shared" si="5"/>
        <v>*</v>
      </c>
      <c r="X157" s="52" t="str">
        <f t="shared" si="5"/>
        <v>*</v>
      </c>
      <c r="Y157" s="52" t="str">
        <f t="shared" si="5"/>
        <v>*</v>
      </c>
      <c r="Z157" s="52" t="str">
        <f t="shared" si="5"/>
        <v>*</v>
      </c>
      <c r="AA157" s="52" t="str">
        <f t="shared" si="5"/>
        <v>*</v>
      </c>
      <c r="AB157" s="52" t="str">
        <f t="shared" si="5"/>
        <v/>
      </c>
      <c r="AC157" s="52" t="str">
        <f t="shared" si="5"/>
        <v/>
      </c>
      <c r="AD157" s="52" t="str">
        <f t="shared" si="5"/>
        <v/>
      </c>
      <c r="AE157" s="52" t="str">
        <f t="shared" si="5"/>
        <v/>
      </c>
      <c r="AF157" s="52" t="str">
        <f t="shared" si="5"/>
        <v/>
      </c>
      <c r="AG157" s="52" t="str">
        <f t="shared" si="5"/>
        <v/>
      </c>
      <c r="AH157" s="52" t="str">
        <f t="shared" si="5"/>
        <v/>
      </c>
      <c r="AI157" s="52" t="str">
        <f t="shared" si="5"/>
        <v/>
      </c>
    </row>
    <row r="158" spans="1:35" ht="14.25" hidden="1" customHeight="1">
      <c r="A158" s="97" t="s">
        <v>391</v>
      </c>
      <c r="B158" s="75" t="s">
        <v>296</v>
      </c>
      <c r="C158" s="76" t="s">
        <v>298</v>
      </c>
      <c r="D158" s="70" t="str">
        <f t="shared" si="5"/>
        <v/>
      </c>
      <c r="E158" s="70" t="str">
        <f t="shared" si="5"/>
        <v/>
      </c>
      <c r="F158" s="70" t="str">
        <f t="shared" si="5"/>
        <v/>
      </c>
      <c r="G158" s="70" t="str">
        <f t="shared" si="5"/>
        <v/>
      </c>
      <c r="H158" s="70" t="str">
        <f t="shared" si="5"/>
        <v/>
      </c>
      <c r="I158" s="70" t="str">
        <f t="shared" si="5"/>
        <v/>
      </c>
      <c r="J158" s="70" t="str">
        <f t="shared" si="5"/>
        <v/>
      </c>
      <c r="K158" s="70" t="str">
        <f t="shared" si="5"/>
        <v/>
      </c>
      <c r="L158" s="70" t="str">
        <f t="shared" si="5"/>
        <v/>
      </c>
      <c r="M158" s="70" t="str">
        <f t="shared" si="5"/>
        <v/>
      </c>
      <c r="N158" s="70" t="str">
        <f t="shared" si="5"/>
        <v/>
      </c>
      <c r="O158" s="70" t="str">
        <f t="shared" si="5"/>
        <v/>
      </c>
      <c r="P158" s="70" t="str">
        <f t="shared" si="5"/>
        <v/>
      </c>
      <c r="Q158" s="70" t="str">
        <f t="shared" si="5"/>
        <v/>
      </c>
      <c r="R158" s="70" t="str">
        <f t="shared" si="5"/>
        <v/>
      </c>
      <c r="S158" s="70" t="str">
        <f t="shared" si="5"/>
        <v/>
      </c>
      <c r="T158" s="70" t="str">
        <f t="shared" si="5"/>
        <v/>
      </c>
      <c r="U158" s="70" t="str">
        <f t="shared" si="5"/>
        <v/>
      </c>
      <c r="V158" s="70" t="str">
        <f t="shared" si="5"/>
        <v/>
      </c>
      <c r="W158" s="70" t="str">
        <f t="shared" si="5"/>
        <v/>
      </c>
      <c r="X158" s="70" t="str">
        <f t="shared" si="5"/>
        <v/>
      </c>
      <c r="Y158" s="70" t="str">
        <f t="shared" si="5"/>
        <v/>
      </c>
      <c r="Z158" s="70" t="str">
        <f t="shared" si="5"/>
        <v/>
      </c>
      <c r="AA158" s="70" t="str">
        <f t="shared" si="5"/>
        <v/>
      </c>
      <c r="AB158" s="70" t="str">
        <f t="shared" si="5"/>
        <v/>
      </c>
      <c r="AC158" s="70" t="str">
        <f t="shared" si="5"/>
        <v/>
      </c>
      <c r="AD158" s="70" t="str">
        <f t="shared" si="5"/>
        <v/>
      </c>
      <c r="AE158" s="70" t="str">
        <f t="shared" si="5"/>
        <v/>
      </c>
      <c r="AF158" s="70" t="str">
        <f t="shared" si="5"/>
        <v/>
      </c>
      <c r="AG158" s="70" t="str">
        <f t="shared" si="5"/>
        <v/>
      </c>
      <c r="AH158" s="70" t="str">
        <f t="shared" si="5"/>
        <v/>
      </c>
      <c r="AI158" s="70" t="str">
        <f t="shared" si="5"/>
        <v/>
      </c>
    </row>
    <row r="159" spans="1:35" ht="14.25" hidden="1" customHeight="1">
      <c r="A159" s="170" t="s">
        <v>392</v>
      </c>
      <c r="B159" s="77" t="s">
        <v>300</v>
      </c>
      <c r="C159" s="78" t="s">
        <v>302</v>
      </c>
      <c r="D159" s="52" t="str">
        <f t="shared" si="5"/>
        <v/>
      </c>
      <c r="E159" s="52" t="str">
        <f t="shared" si="5"/>
        <v/>
      </c>
      <c r="F159" s="52" t="str">
        <f t="shared" si="5"/>
        <v/>
      </c>
      <c r="G159" s="52" t="str">
        <f t="shared" si="5"/>
        <v/>
      </c>
      <c r="H159" s="52" t="str">
        <f t="shared" si="5"/>
        <v/>
      </c>
      <c r="I159" s="52" t="str">
        <f t="shared" si="5"/>
        <v/>
      </c>
      <c r="J159" s="52" t="str">
        <f t="shared" si="5"/>
        <v/>
      </c>
      <c r="K159" s="52" t="str">
        <f t="shared" si="5"/>
        <v/>
      </c>
      <c r="L159" s="52" t="str">
        <f t="shared" si="5"/>
        <v/>
      </c>
      <c r="M159" s="52" t="str">
        <f t="shared" si="5"/>
        <v/>
      </c>
      <c r="N159" s="52" t="str">
        <f t="shared" si="5"/>
        <v/>
      </c>
      <c r="O159" s="52" t="str">
        <f t="shared" si="5"/>
        <v/>
      </c>
      <c r="P159" s="52" t="str">
        <f t="shared" si="5"/>
        <v/>
      </c>
      <c r="Q159" s="52" t="str">
        <f t="shared" si="5"/>
        <v/>
      </c>
      <c r="R159" s="52" t="str">
        <f t="shared" si="5"/>
        <v/>
      </c>
      <c r="S159" s="52" t="str">
        <f t="shared" si="5"/>
        <v/>
      </c>
      <c r="T159" s="52" t="str">
        <f t="shared" si="5"/>
        <v/>
      </c>
      <c r="U159" s="52" t="str">
        <f t="shared" si="5"/>
        <v/>
      </c>
      <c r="V159" s="52" t="str">
        <f t="shared" si="5"/>
        <v/>
      </c>
      <c r="W159" s="52" t="str">
        <f t="shared" si="5"/>
        <v/>
      </c>
      <c r="X159" s="52" t="str">
        <f t="shared" si="5"/>
        <v/>
      </c>
      <c r="Y159" s="52" t="str">
        <f t="shared" si="5"/>
        <v/>
      </c>
      <c r="Z159" s="52" t="str">
        <f t="shared" si="5"/>
        <v/>
      </c>
      <c r="AA159" s="52" t="str">
        <f t="shared" si="5"/>
        <v/>
      </c>
      <c r="AB159" s="52" t="str">
        <f t="shared" si="5"/>
        <v/>
      </c>
      <c r="AC159" s="52" t="str">
        <f t="shared" si="5"/>
        <v/>
      </c>
      <c r="AD159" s="52" t="str">
        <f t="shared" si="5"/>
        <v/>
      </c>
      <c r="AE159" s="52" t="str">
        <f t="shared" si="5"/>
        <v/>
      </c>
      <c r="AF159" s="52" t="str">
        <f t="shared" si="5"/>
        <v/>
      </c>
      <c r="AG159" s="52" t="str">
        <f t="shared" si="5"/>
        <v/>
      </c>
      <c r="AH159" s="52" t="str">
        <f t="shared" si="5"/>
        <v/>
      </c>
      <c r="AI159" s="52" t="str">
        <f t="shared" si="5"/>
        <v/>
      </c>
    </row>
    <row r="160" spans="1:35" ht="14.25" hidden="1" customHeight="1">
      <c r="A160" s="171"/>
      <c r="B160" s="77" t="s">
        <v>304</v>
      </c>
      <c r="C160" s="78" t="s">
        <v>305</v>
      </c>
      <c r="D160" s="52" t="str">
        <f t="shared" si="5"/>
        <v/>
      </c>
      <c r="E160" s="52" t="str">
        <f t="shared" si="5"/>
        <v/>
      </c>
      <c r="F160" s="52" t="str">
        <f t="shared" si="5"/>
        <v/>
      </c>
      <c r="G160" s="52" t="str">
        <f t="shared" si="5"/>
        <v/>
      </c>
      <c r="H160" s="52" t="str">
        <f t="shared" si="5"/>
        <v/>
      </c>
      <c r="I160" s="52" t="str">
        <f t="shared" si="5"/>
        <v/>
      </c>
      <c r="J160" s="52" t="str">
        <f t="shared" si="5"/>
        <v/>
      </c>
      <c r="K160" s="52" t="str">
        <f t="shared" si="5"/>
        <v/>
      </c>
      <c r="L160" s="52" t="str">
        <f t="shared" si="5"/>
        <v/>
      </c>
      <c r="M160" s="52" t="str">
        <f t="shared" si="5"/>
        <v/>
      </c>
      <c r="N160" s="52" t="str">
        <f t="shared" si="5"/>
        <v/>
      </c>
      <c r="O160" s="52" t="str">
        <f t="shared" si="5"/>
        <v/>
      </c>
      <c r="P160" s="52" t="str">
        <f t="shared" si="5"/>
        <v/>
      </c>
      <c r="Q160" s="52" t="str">
        <f t="shared" si="5"/>
        <v/>
      </c>
      <c r="R160" s="52" t="str">
        <f t="shared" si="5"/>
        <v/>
      </c>
      <c r="S160" s="52" t="str">
        <f t="shared" si="5"/>
        <v/>
      </c>
      <c r="T160" s="52" t="str">
        <f t="shared" si="5"/>
        <v/>
      </c>
      <c r="U160" s="52" t="str">
        <f t="shared" si="5"/>
        <v/>
      </c>
      <c r="V160" s="52" t="str">
        <f t="shared" si="5"/>
        <v/>
      </c>
      <c r="W160" s="52" t="str">
        <f t="shared" si="5"/>
        <v/>
      </c>
      <c r="X160" s="52" t="str">
        <f t="shared" si="5"/>
        <v/>
      </c>
      <c r="Y160" s="52" t="str">
        <f t="shared" si="5"/>
        <v/>
      </c>
      <c r="Z160" s="52" t="str">
        <f t="shared" si="5"/>
        <v/>
      </c>
      <c r="AA160" s="52" t="str">
        <f t="shared" si="5"/>
        <v/>
      </c>
      <c r="AB160" s="52" t="str">
        <f t="shared" si="5"/>
        <v/>
      </c>
      <c r="AC160" s="52" t="str">
        <f t="shared" si="5"/>
        <v/>
      </c>
      <c r="AD160" s="52" t="str">
        <f t="shared" si="5"/>
        <v/>
      </c>
      <c r="AE160" s="52" t="str">
        <f t="shared" si="5"/>
        <v/>
      </c>
      <c r="AF160" s="52" t="str">
        <f t="shared" si="5"/>
        <v/>
      </c>
      <c r="AG160" s="52" t="str">
        <f t="shared" si="5"/>
        <v/>
      </c>
      <c r="AH160" s="52" t="str">
        <f t="shared" si="5"/>
        <v/>
      </c>
      <c r="AI160" s="52" t="str">
        <f t="shared" si="5"/>
        <v/>
      </c>
    </row>
    <row r="161" spans="1:35" ht="14.25" hidden="1" customHeight="1">
      <c r="A161" s="97" t="s">
        <v>393</v>
      </c>
      <c r="B161" s="75" t="s">
        <v>296</v>
      </c>
      <c r="C161" s="76" t="s">
        <v>298</v>
      </c>
      <c r="D161" s="70" t="str">
        <f t="shared" si="5"/>
        <v/>
      </c>
      <c r="E161" s="70" t="str">
        <f t="shared" si="5"/>
        <v/>
      </c>
      <c r="F161" s="70" t="str">
        <f t="shared" si="5"/>
        <v/>
      </c>
      <c r="G161" s="70" t="str">
        <f t="shared" si="5"/>
        <v/>
      </c>
      <c r="H161" s="70" t="str">
        <f t="shared" si="5"/>
        <v/>
      </c>
      <c r="I161" s="70" t="str">
        <f t="shared" si="5"/>
        <v/>
      </c>
      <c r="J161" s="70" t="str">
        <f t="shared" si="5"/>
        <v/>
      </c>
      <c r="K161" s="70" t="str">
        <f t="shared" si="5"/>
        <v/>
      </c>
      <c r="L161" s="70" t="str">
        <f t="shared" si="5"/>
        <v/>
      </c>
      <c r="M161" s="70" t="str">
        <f t="shared" si="5"/>
        <v/>
      </c>
      <c r="N161" s="70" t="str">
        <f t="shared" si="5"/>
        <v/>
      </c>
      <c r="O161" s="70" t="str">
        <f t="shared" si="5"/>
        <v/>
      </c>
      <c r="P161" s="70" t="str">
        <f t="shared" si="5"/>
        <v/>
      </c>
      <c r="Q161" s="70" t="str">
        <f t="shared" si="5"/>
        <v/>
      </c>
      <c r="R161" s="70" t="str">
        <f t="shared" si="5"/>
        <v/>
      </c>
      <c r="S161" s="70" t="str">
        <f t="shared" si="5"/>
        <v/>
      </c>
      <c r="T161" s="70" t="str">
        <f t="shared" si="5"/>
        <v>*</v>
      </c>
      <c r="U161" s="70" t="str">
        <f t="shared" si="5"/>
        <v>*</v>
      </c>
      <c r="V161" s="70" t="str">
        <f t="shared" si="5"/>
        <v>*</v>
      </c>
      <c r="W161" s="70" t="str">
        <f t="shared" si="5"/>
        <v>*</v>
      </c>
      <c r="X161" s="70" t="str">
        <f t="shared" si="5"/>
        <v>*</v>
      </c>
      <c r="Y161" s="70" t="str">
        <f t="shared" si="5"/>
        <v>*</v>
      </c>
      <c r="Z161" s="70" t="str">
        <f t="shared" si="5"/>
        <v>*</v>
      </c>
      <c r="AA161" s="70" t="str">
        <f t="shared" si="5"/>
        <v>*</v>
      </c>
      <c r="AB161" s="70" t="str">
        <f t="shared" si="5"/>
        <v/>
      </c>
      <c r="AC161" s="70" t="str">
        <f t="shared" si="5"/>
        <v/>
      </c>
      <c r="AD161" s="70" t="str">
        <f t="shared" si="5"/>
        <v/>
      </c>
      <c r="AE161" s="70" t="str">
        <f t="shared" si="5"/>
        <v/>
      </c>
      <c r="AF161" s="70" t="str">
        <f t="shared" si="5"/>
        <v/>
      </c>
      <c r="AG161" s="70" t="str">
        <f t="shared" si="5"/>
        <v/>
      </c>
      <c r="AH161" s="70" t="str">
        <f t="shared" si="5"/>
        <v/>
      </c>
      <c r="AI161" s="70" t="str">
        <f t="shared" si="5"/>
        <v/>
      </c>
    </row>
    <row r="162" spans="1:35" ht="14.25" hidden="1" customHeight="1">
      <c r="A162" s="168" t="s">
        <v>394</v>
      </c>
      <c r="B162" s="77" t="s">
        <v>300</v>
      </c>
      <c r="C162" s="78" t="s">
        <v>302</v>
      </c>
      <c r="D162" s="52" t="str">
        <f t="shared" si="5"/>
        <v/>
      </c>
      <c r="E162" s="52" t="str">
        <f t="shared" si="5"/>
        <v/>
      </c>
      <c r="F162" s="52" t="str">
        <f t="shared" si="5"/>
        <v/>
      </c>
      <c r="G162" s="52" t="str">
        <f t="shared" si="5"/>
        <v/>
      </c>
      <c r="H162" s="52" t="str">
        <f t="shared" si="5"/>
        <v/>
      </c>
      <c r="I162" s="52" t="str">
        <f t="shared" si="5"/>
        <v/>
      </c>
      <c r="J162" s="52" t="str">
        <f t="shared" si="5"/>
        <v/>
      </c>
      <c r="K162" s="52" t="str">
        <f t="shared" si="5"/>
        <v/>
      </c>
      <c r="L162" s="52" t="str">
        <f t="shared" si="5"/>
        <v/>
      </c>
      <c r="M162" s="52" t="str">
        <f t="shared" si="5"/>
        <v/>
      </c>
      <c r="N162" s="52" t="str">
        <f t="shared" si="5"/>
        <v/>
      </c>
      <c r="O162" s="52" t="str">
        <f t="shared" si="5"/>
        <v/>
      </c>
      <c r="P162" s="52" t="str">
        <f t="shared" si="5"/>
        <v/>
      </c>
      <c r="Q162" s="52" t="str">
        <f t="shared" si="5"/>
        <v/>
      </c>
      <c r="R162" s="52" t="str">
        <f t="shared" si="5"/>
        <v/>
      </c>
      <c r="S162" s="52" t="str">
        <f t="shared" si="5"/>
        <v/>
      </c>
      <c r="T162" s="52" t="str">
        <f t="shared" si="5"/>
        <v>*</v>
      </c>
      <c r="U162" s="52" t="str">
        <f t="shared" si="5"/>
        <v>*</v>
      </c>
      <c r="V162" s="52" t="str">
        <f t="shared" si="5"/>
        <v>*</v>
      </c>
      <c r="W162" s="52" t="str">
        <f t="shared" si="5"/>
        <v>*</v>
      </c>
      <c r="X162" s="52" t="str">
        <f t="shared" si="5"/>
        <v>*</v>
      </c>
      <c r="Y162" s="52" t="str">
        <f t="shared" si="5"/>
        <v>*</v>
      </c>
      <c r="Z162" s="52" t="str">
        <f t="shared" si="5"/>
        <v>*</v>
      </c>
      <c r="AA162" s="52" t="str">
        <f t="shared" si="5"/>
        <v>*</v>
      </c>
      <c r="AB162" s="52" t="str">
        <f t="shared" si="5"/>
        <v/>
      </c>
      <c r="AC162" s="52" t="str">
        <f t="shared" si="5"/>
        <v/>
      </c>
      <c r="AD162" s="52" t="str">
        <f t="shared" si="5"/>
        <v/>
      </c>
      <c r="AE162" s="52" t="str">
        <f t="shared" si="5"/>
        <v/>
      </c>
      <c r="AF162" s="52" t="str">
        <f t="shared" si="5"/>
        <v/>
      </c>
      <c r="AG162" s="52" t="str">
        <f t="shared" si="5"/>
        <v/>
      </c>
      <c r="AH162" s="52" t="str">
        <f t="shared" si="5"/>
        <v/>
      </c>
      <c r="AI162" s="52" t="str">
        <f t="shared" ref="AI162:AI170" si="6">IF(AI92=AI19,"","*")</f>
        <v/>
      </c>
    </row>
    <row r="163" spans="1:35" ht="14.25" hidden="1" customHeight="1">
      <c r="A163" s="169"/>
      <c r="B163" s="79" t="s">
        <v>304</v>
      </c>
      <c r="C163" s="80" t="s">
        <v>305</v>
      </c>
      <c r="D163" s="52" t="str">
        <f t="shared" ref="D163:D218" si="7">IF(D93=D20,"","*")</f>
        <v/>
      </c>
      <c r="E163" s="52" t="str">
        <f t="shared" ref="E163:AH163" si="8">IF(E93=E20,"","*")</f>
        <v/>
      </c>
      <c r="F163" s="52" t="str">
        <f t="shared" si="8"/>
        <v/>
      </c>
      <c r="G163" s="52" t="str">
        <f t="shared" si="8"/>
        <v/>
      </c>
      <c r="H163" s="52" t="str">
        <f t="shared" si="8"/>
        <v/>
      </c>
      <c r="I163" s="52" t="str">
        <f t="shared" si="8"/>
        <v/>
      </c>
      <c r="J163" s="52" t="str">
        <f t="shared" si="8"/>
        <v/>
      </c>
      <c r="K163" s="52" t="str">
        <f t="shared" si="8"/>
        <v/>
      </c>
      <c r="L163" s="52" t="str">
        <f t="shared" si="8"/>
        <v/>
      </c>
      <c r="M163" s="52" t="str">
        <f t="shared" si="8"/>
        <v/>
      </c>
      <c r="N163" s="52" t="str">
        <f t="shared" si="8"/>
        <v/>
      </c>
      <c r="O163" s="52" t="str">
        <f t="shared" si="8"/>
        <v/>
      </c>
      <c r="P163" s="52" t="str">
        <f t="shared" si="8"/>
        <v/>
      </c>
      <c r="Q163" s="52" t="str">
        <f t="shared" si="8"/>
        <v/>
      </c>
      <c r="R163" s="52" t="str">
        <f t="shared" si="8"/>
        <v/>
      </c>
      <c r="S163" s="52" t="str">
        <f t="shared" si="8"/>
        <v/>
      </c>
      <c r="T163" s="52" t="str">
        <f t="shared" si="8"/>
        <v/>
      </c>
      <c r="U163" s="52" t="str">
        <f t="shared" si="8"/>
        <v/>
      </c>
      <c r="V163" s="52" t="str">
        <f t="shared" si="8"/>
        <v/>
      </c>
      <c r="W163" s="52" t="str">
        <f t="shared" si="8"/>
        <v>*</v>
      </c>
      <c r="X163" s="52" t="str">
        <f t="shared" si="8"/>
        <v>*</v>
      </c>
      <c r="Y163" s="52" t="str">
        <f t="shared" si="8"/>
        <v>*</v>
      </c>
      <c r="Z163" s="52" t="str">
        <f t="shared" si="8"/>
        <v>*</v>
      </c>
      <c r="AA163" s="52" t="str">
        <f t="shared" si="8"/>
        <v>*</v>
      </c>
      <c r="AB163" s="52" t="str">
        <f t="shared" si="8"/>
        <v/>
      </c>
      <c r="AC163" s="52" t="str">
        <f t="shared" si="8"/>
        <v/>
      </c>
      <c r="AD163" s="52" t="str">
        <f t="shared" si="8"/>
        <v/>
      </c>
      <c r="AE163" s="52" t="str">
        <f t="shared" si="8"/>
        <v/>
      </c>
      <c r="AF163" s="52" t="str">
        <f t="shared" si="8"/>
        <v/>
      </c>
      <c r="AG163" s="52" t="str">
        <f t="shared" si="8"/>
        <v/>
      </c>
      <c r="AH163" s="52" t="str">
        <f t="shared" si="8"/>
        <v/>
      </c>
      <c r="AI163" s="52" t="str">
        <f t="shared" si="6"/>
        <v/>
      </c>
    </row>
    <row r="164" spans="1:35" ht="14.25" hidden="1" customHeight="1">
      <c r="A164" s="97" t="s">
        <v>395</v>
      </c>
      <c r="B164" s="75" t="s">
        <v>296</v>
      </c>
      <c r="C164" s="76" t="s">
        <v>298</v>
      </c>
      <c r="D164" s="70" t="str">
        <f t="shared" si="7"/>
        <v/>
      </c>
      <c r="E164" s="70" t="str">
        <f t="shared" ref="E164:AH164" si="9">IF(E94=E21,"","*")</f>
        <v/>
      </c>
      <c r="F164" s="70" t="str">
        <f t="shared" si="9"/>
        <v/>
      </c>
      <c r="G164" s="70" t="str">
        <f t="shared" si="9"/>
        <v/>
      </c>
      <c r="H164" s="70" t="str">
        <f t="shared" si="9"/>
        <v/>
      </c>
      <c r="I164" s="70" t="str">
        <f t="shared" si="9"/>
        <v/>
      </c>
      <c r="J164" s="70" t="str">
        <f t="shared" si="9"/>
        <v/>
      </c>
      <c r="K164" s="70" t="str">
        <f t="shared" si="9"/>
        <v/>
      </c>
      <c r="L164" s="70" t="str">
        <f t="shared" si="9"/>
        <v/>
      </c>
      <c r="M164" s="70" t="str">
        <f t="shared" si="9"/>
        <v/>
      </c>
      <c r="N164" s="70" t="str">
        <f t="shared" si="9"/>
        <v/>
      </c>
      <c r="O164" s="70" t="str">
        <f t="shared" si="9"/>
        <v/>
      </c>
      <c r="P164" s="70" t="str">
        <f t="shared" si="9"/>
        <v/>
      </c>
      <c r="Q164" s="70" t="str">
        <f t="shared" si="9"/>
        <v/>
      </c>
      <c r="R164" s="70" t="str">
        <f t="shared" si="9"/>
        <v/>
      </c>
      <c r="S164" s="70" t="str">
        <f t="shared" si="9"/>
        <v/>
      </c>
      <c r="T164" s="70" t="str">
        <f t="shared" si="9"/>
        <v/>
      </c>
      <c r="U164" s="70" t="str">
        <f t="shared" si="9"/>
        <v/>
      </c>
      <c r="V164" s="70" t="str">
        <f t="shared" si="9"/>
        <v/>
      </c>
      <c r="W164" s="70" t="str">
        <f t="shared" si="9"/>
        <v/>
      </c>
      <c r="X164" s="70" t="str">
        <f t="shared" si="9"/>
        <v/>
      </c>
      <c r="Y164" s="70" t="str">
        <f t="shared" si="9"/>
        <v/>
      </c>
      <c r="Z164" s="70" t="str">
        <f t="shared" si="9"/>
        <v/>
      </c>
      <c r="AA164" s="70" t="str">
        <f t="shared" si="9"/>
        <v/>
      </c>
      <c r="AB164" s="70" t="str">
        <f t="shared" si="9"/>
        <v/>
      </c>
      <c r="AC164" s="70" t="str">
        <f t="shared" si="9"/>
        <v/>
      </c>
      <c r="AD164" s="70" t="str">
        <f t="shared" si="9"/>
        <v/>
      </c>
      <c r="AE164" s="70" t="str">
        <f t="shared" si="9"/>
        <v/>
      </c>
      <c r="AF164" s="70" t="str">
        <f t="shared" si="9"/>
        <v/>
      </c>
      <c r="AG164" s="70" t="str">
        <f t="shared" si="9"/>
        <v/>
      </c>
      <c r="AH164" s="70" t="str">
        <f t="shared" si="9"/>
        <v/>
      </c>
      <c r="AI164" s="70" t="str">
        <f t="shared" si="6"/>
        <v/>
      </c>
    </row>
    <row r="165" spans="1:35" ht="14.25" hidden="1" customHeight="1">
      <c r="A165" s="170" t="s">
        <v>396</v>
      </c>
      <c r="B165" s="77" t="s">
        <v>300</v>
      </c>
      <c r="C165" s="78" t="s">
        <v>302</v>
      </c>
      <c r="D165" s="52" t="str">
        <f t="shared" si="7"/>
        <v/>
      </c>
      <c r="E165" s="52" t="str">
        <f t="shared" ref="E165:AH165" si="10">IF(E95=E22,"","*")</f>
        <v/>
      </c>
      <c r="F165" s="52" t="str">
        <f t="shared" si="10"/>
        <v/>
      </c>
      <c r="G165" s="52" t="str">
        <f t="shared" si="10"/>
        <v/>
      </c>
      <c r="H165" s="52" t="str">
        <f t="shared" si="10"/>
        <v/>
      </c>
      <c r="I165" s="52" t="str">
        <f t="shared" si="10"/>
        <v/>
      </c>
      <c r="J165" s="52" t="str">
        <f t="shared" si="10"/>
        <v/>
      </c>
      <c r="K165" s="52" t="str">
        <f t="shared" si="10"/>
        <v/>
      </c>
      <c r="L165" s="52" t="str">
        <f t="shared" si="10"/>
        <v/>
      </c>
      <c r="M165" s="52" t="str">
        <f t="shared" si="10"/>
        <v/>
      </c>
      <c r="N165" s="52" t="str">
        <f t="shared" si="10"/>
        <v/>
      </c>
      <c r="O165" s="52" t="str">
        <f t="shared" si="10"/>
        <v/>
      </c>
      <c r="P165" s="52" t="str">
        <f t="shared" si="10"/>
        <v/>
      </c>
      <c r="Q165" s="52" t="str">
        <f t="shared" si="10"/>
        <v/>
      </c>
      <c r="R165" s="52" t="str">
        <f t="shared" si="10"/>
        <v/>
      </c>
      <c r="S165" s="52" t="str">
        <f t="shared" si="10"/>
        <v/>
      </c>
      <c r="T165" s="52" t="str">
        <f t="shared" si="10"/>
        <v/>
      </c>
      <c r="U165" s="52" t="str">
        <f t="shared" si="10"/>
        <v/>
      </c>
      <c r="V165" s="52" t="str">
        <f t="shared" si="10"/>
        <v/>
      </c>
      <c r="W165" s="52" t="str">
        <f t="shared" si="10"/>
        <v/>
      </c>
      <c r="X165" s="52" t="str">
        <f t="shared" si="10"/>
        <v/>
      </c>
      <c r="Y165" s="52" t="str">
        <f t="shared" si="10"/>
        <v/>
      </c>
      <c r="Z165" s="52" t="str">
        <f t="shared" si="10"/>
        <v/>
      </c>
      <c r="AA165" s="52" t="str">
        <f t="shared" si="10"/>
        <v/>
      </c>
      <c r="AB165" s="52" t="str">
        <f t="shared" si="10"/>
        <v/>
      </c>
      <c r="AC165" s="52" t="str">
        <f t="shared" si="10"/>
        <v/>
      </c>
      <c r="AD165" s="52" t="str">
        <f t="shared" si="10"/>
        <v/>
      </c>
      <c r="AE165" s="52" t="str">
        <f t="shared" si="10"/>
        <v/>
      </c>
      <c r="AF165" s="52" t="str">
        <f t="shared" si="10"/>
        <v/>
      </c>
      <c r="AG165" s="52" t="str">
        <f t="shared" si="10"/>
        <v/>
      </c>
      <c r="AH165" s="52" t="str">
        <f t="shared" si="10"/>
        <v/>
      </c>
      <c r="AI165" s="52" t="str">
        <f t="shared" si="6"/>
        <v/>
      </c>
    </row>
    <row r="166" spans="1:35" ht="14.25" hidden="1" customHeight="1">
      <c r="A166" s="171"/>
      <c r="B166" s="79" t="s">
        <v>304</v>
      </c>
      <c r="C166" s="80" t="s">
        <v>305</v>
      </c>
      <c r="D166" s="52" t="str">
        <f t="shared" si="7"/>
        <v/>
      </c>
      <c r="E166" s="52" t="str">
        <f t="shared" ref="E166:AH166" si="11">IF(E96=E23,"","*")</f>
        <v/>
      </c>
      <c r="F166" s="52" t="str">
        <f t="shared" si="11"/>
        <v/>
      </c>
      <c r="G166" s="52" t="str">
        <f t="shared" si="11"/>
        <v/>
      </c>
      <c r="H166" s="52" t="str">
        <f t="shared" si="11"/>
        <v/>
      </c>
      <c r="I166" s="52" t="str">
        <f t="shared" si="11"/>
        <v/>
      </c>
      <c r="J166" s="52" t="str">
        <f t="shared" si="11"/>
        <v/>
      </c>
      <c r="K166" s="52" t="str">
        <f t="shared" si="11"/>
        <v/>
      </c>
      <c r="L166" s="52" t="str">
        <f t="shared" si="11"/>
        <v/>
      </c>
      <c r="M166" s="52" t="str">
        <f t="shared" si="11"/>
        <v/>
      </c>
      <c r="N166" s="52" t="str">
        <f t="shared" si="11"/>
        <v/>
      </c>
      <c r="O166" s="52" t="str">
        <f t="shared" si="11"/>
        <v/>
      </c>
      <c r="P166" s="52" t="str">
        <f t="shared" si="11"/>
        <v/>
      </c>
      <c r="Q166" s="52" t="str">
        <f t="shared" si="11"/>
        <v/>
      </c>
      <c r="R166" s="52" t="str">
        <f t="shared" si="11"/>
        <v/>
      </c>
      <c r="S166" s="52" t="str">
        <f t="shared" si="11"/>
        <v/>
      </c>
      <c r="T166" s="52" t="str">
        <f t="shared" si="11"/>
        <v/>
      </c>
      <c r="U166" s="52" t="str">
        <f t="shared" si="11"/>
        <v/>
      </c>
      <c r="V166" s="52" t="str">
        <f t="shared" si="11"/>
        <v/>
      </c>
      <c r="W166" s="52" t="str">
        <f t="shared" si="11"/>
        <v/>
      </c>
      <c r="X166" s="52" t="str">
        <f t="shared" si="11"/>
        <v/>
      </c>
      <c r="Y166" s="52" t="str">
        <f t="shared" si="11"/>
        <v/>
      </c>
      <c r="Z166" s="52" t="str">
        <f t="shared" si="11"/>
        <v/>
      </c>
      <c r="AA166" s="52" t="str">
        <f t="shared" si="11"/>
        <v/>
      </c>
      <c r="AB166" s="52" t="str">
        <f t="shared" si="11"/>
        <v/>
      </c>
      <c r="AC166" s="52" t="str">
        <f t="shared" si="11"/>
        <v/>
      </c>
      <c r="AD166" s="52" t="str">
        <f t="shared" si="11"/>
        <v/>
      </c>
      <c r="AE166" s="52" t="str">
        <f t="shared" si="11"/>
        <v/>
      </c>
      <c r="AF166" s="52" t="str">
        <f t="shared" si="11"/>
        <v/>
      </c>
      <c r="AG166" s="52" t="str">
        <f t="shared" si="11"/>
        <v/>
      </c>
      <c r="AH166" s="52" t="str">
        <f t="shared" si="11"/>
        <v/>
      </c>
      <c r="AI166" s="52" t="str">
        <f t="shared" si="6"/>
        <v/>
      </c>
    </row>
    <row r="167" spans="1:35" ht="14.25" hidden="1" customHeight="1">
      <c r="A167" s="97" t="s">
        <v>397</v>
      </c>
      <c r="B167" s="75" t="s">
        <v>296</v>
      </c>
      <c r="C167" s="76" t="s">
        <v>298</v>
      </c>
      <c r="D167" s="70" t="str">
        <f t="shared" si="7"/>
        <v/>
      </c>
      <c r="E167" s="70" t="str">
        <f t="shared" ref="E167:AH167" si="12">IF(E97=E24,"","*")</f>
        <v/>
      </c>
      <c r="F167" s="70" t="str">
        <f t="shared" si="12"/>
        <v/>
      </c>
      <c r="G167" s="70" t="str">
        <f t="shared" si="12"/>
        <v/>
      </c>
      <c r="H167" s="70" t="str">
        <f t="shared" si="12"/>
        <v/>
      </c>
      <c r="I167" s="70" t="str">
        <f t="shared" si="12"/>
        <v/>
      </c>
      <c r="J167" s="70" t="str">
        <f t="shared" si="12"/>
        <v/>
      </c>
      <c r="K167" s="70" t="str">
        <f t="shared" si="12"/>
        <v/>
      </c>
      <c r="L167" s="70" t="str">
        <f t="shared" si="12"/>
        <v/>
      </c>
      <c r="M167" s="70" t="str">
        <f t="shared" si="12"/>
        <v/>
      </c>
      <c r="N167" s="70" t="str">
        <f t="shared" si="12"/>
        <v/>
      </c>
      <c r="O167" s="70" t="str">
        <f t="shared" si="12"/>
        <v/>
      </c>
      <c r="P167" s="70" t="str">
        <f t="shared" si="12"/>
        <v/>
      </c>
      <c r="Q167" s="70" t="str">
        <f t="shared" si="12"/>
        <v/>
      </c>
      <c r="R167" s="70" t="str">
        <f t="shared" si="12"/>
        <v/>
      </c>
      <c r="S167" s="70" t="str">
        <f t="shared" si="12"/>
        <v/>
      </c>
      <c r="T167" s="70" t="str">
        <f t="shared" si="12"/>
        <v/>
      </c>
      <c r="U167" s="70" t="str">
        <f t="shared" si="12"/>
        <v/>
      </c>
      <c r="V167" s="70" t="str">
        <f t="shared" si="12"/>
        <v/>
      </c>
      <c r="W167" s="70" t="str">
        <f t="shared" si="12"/>
        <v/>
      </c>
      <c r="X167" s="70" t="str">
        <f t="shared" si="12"/>
        <v/>
      </c>
      <c r="Y167" s="70" t="str">
        <f t="shared" si="12"/>
        <v/>
      </c>
      <c r="Z167" s="70" t="str">
        <f t="shared" si="12"/>
        <v/>
      </c>
      <c r="AA167" s="70" t="str">
        <f t="shared" si="12"/>
        <v/>
      </c>
      <c r="AB167" s="70" t="str">
        <f t="shared" si="12"/>
        <v/>
      </c>
      <c r="AC167" s="70" t="str">
        <f t="shared" si="12"/>
        <v/>
      </c>
      <c r="AD167" s="70" t="str">
        <f t="shared" si="12"/>
        <v/>
      </c>
      <c r="AE167" s="70" t="str">
        <f t="shared" si="12"/>
        <v/>
      </c>
      <c r="AF167" s="70" t="str">
        <f t="shared" si="12"/>
        <v/>
      </c>
      <c r="AG167" s="70" t="str">
        <f t="shared" si="12"/>
        <v/>
      </c>
      <c r="AH167" s="70" t="str">
        <f t="shared" si="12"/>
        <v/>
      </c>
      <c r="AI167" s="70" t="str">
        <f t="shared" si="6"/>
        <v/>
      </c>
    </row>
    <row r="168" spans="1:35" ht="14.25" hidden="1" customHeight="1">
      <c r="A168" s="170" t="s">
        <v>231</v>
      </c>
      <c r="B168" s="77" t="s">
        <v>300</v>
      </c>
      <c r="C168" s="78" t="s">
        <v>302</v>
      </c>
      <c r="D168" s="52" t="str">
        <f t="shared" si="7"/>
        <v/>
      </c>
      <c r="E168" s="52" t="str">
        <f t="shared" ref="E168:AH168" si="13">IF(E98=E25,"","*")</f>
        <v/>
      </c>
      <c r="F168" s="52" t="str">
        <f t="shared" si="13"/>
        <v/>
      </c>
      <c r="G168" s="52" t="str">
        <f t="shared" si="13"/>
        <v/>
      </c>
      <c r="H168" s="52" t="str">
        <f t="shared" si="13"/>
        <v/>
      </c>
      <c r="I168" s="52" t="str">
        <f t="shared" si="13"/>
        <v/>
      </c>
      <c r="J168" s="52" t="str">
        <f t="shared" si="13"/>
        <v/>
      </c>
      <c r="K168" s="52" t="str">
        <f t="shared" si="13"/>
        <v/>
      </c>
      <c r="L168" s="52" t="str">
        <f t="shared" si="13"/>
        <v/>
      </c>
      <c r="M168" s="52" t="str">
        <f t="shared" si="13"/>
        <v/>
      </c>
      <c r="N168" s="52" t="str">
        <f t="shared" si="13"/>
        <v/>
      </c>
      <c r="O168" s="52" t="str">
        <f t="shared" si="13"/>
        <v/>
      </c>
      <c r="P168" s="52" t="str">
        <f t="shared" si="13"/>
        <v/>
      </c>
      <c r="Q168" s="52" t="str">
        <f t="shared" si="13"/>
        <v/>
      </c>
      <c r="R168" s="52" t="str">
        <f t="shared" si="13"/>
        <v/>
      </c>
      <c r="S168" s="52" t="str">
        <f t="shared" si="13"/>
        <v/>
      </c>
      <c r="T168" s="52" t="str">
        <f t="shared" si="13"/>
        <v/>
      </c>
      <c r="U168" s="52" t="str">
        <f t="shared" si="13"/>
        <v/>
      </c>
      <c r="V168" s="52" t="str">
        <f t="shared" si="13"/>
        <v/>
      </c>
      <c r="W168" s="52" t="str">
        <f t="shared" si="13"/>
        <v/>
      </c>
      <c r="X168" s="52" t="str">
        <f t="shared" si="13"/>
        <v/>
      </c>
      <c r="Y168" s="52" t="str">
        <f t="shared" si="13"/>
        <v/>
      </c>
      <c r="Z168" s="52" t="str">
        <f t="shared" si="13"/>
        <v/>
      </c>
      <c r="AA168" s="52" t="str">
        <f t="shared" si="13"/>
        <v/>
      </c>
      <c r="AB168" s="52" t="str">
        <f t="shared" si="13"/>
        <v/>
      </c>
      <c r="AC168" s="52" t="str">
        <f t="shared" si="13"/>
        <v/>
      </c>
      <c r="AD168" s="52" t="str">
        <f t="shared" si="13"/>
        <v/>
      </c>
      <c r="AE168" s="52" t="str">
        <f t="shared" si="13"/>
        <v/>
      </c>
      <c r="AF168" s="52" t="str">
        <f t="shared" si="13"/>
        <v/>
      </c>
      <c r="AG168" s="52" t="str">
        <f t="shared" si="13"/>
        <v/>
      </c>
      <c r="AH168" s="52" t="str">
        <f t="shared" si="13"/>
        <v/>
      </c>
      <c r="AI168" s="52" t="str">
        <f t="shared" si="6"/>
        <v/>
      </c>
    </row>
    <row r="169" spans="1:35" ht="14.25" hidden="1" customHeight="1">
      <c r="A169" s="171"/>
      <c r="B169" s="79" t="s">
        <v>304</v>
      </c>
      <c r="C169" s="80" t="s">
        <v>305</v>
      </c>
      <c r="D169" s="52" t="str">
        <f t="shared" si="7"/>
        <v/>
      </c>
      <c r="E169" s="52" t="str">
        <f t="shared" ref="E169:AH169" si="14">IF(E99=E26,"","*")</f>
        <v/>
      </c>
      <c r="F169" s="52" t="str">
        <f t="shared" si="14"/>
        <v/>
      </c>
      <c r="G169" s="52" t="str">
        <f t="shared" si="14"/>
        <v/>
      </c>
      <c r="H169" s="52" t="str">
        <f t="shared" si="14"/>
        <v/>
      </c>
      <c r="I169" s="52" t="str">
        <f t="shared" si="14"/>
        <v/>
      </c>
      <c r="J169" s="52" t="str">
        <f t="shared" si="14"/>
        <v/>
      </c>
      <c r="K169" s="52" t="str">
        <f t="shared" si="14"/>
        <v/>
      </c>
      <c r="L169" s="52" t="str">
        <f t="shared" si="14"/>
        <v/>
      </c>
      <c r="M169" s="52" t="str">
        <f t="shared" si="14"/>
        <v/>
      </c>
      <c r="N169" s="52" t="str">
        <f t="shared" si="14"/>
        <v/>
      </c>
      <c r="O169" s="52" t="str">
        <f t="shared" si="14"/>
        <v/>
      </c>
      <c r="P169" s="52" t="str">
        <f t="shared" si="14"/>
        <v/>
      </c>
      <c r="Q169" s="52" t="str">
        <f t="shared" si="14"/>
        <v/>
      </c>
      <c r="R169" s="52" t="str">
        <f t="shared" si="14"/>
        <v/>
      </c>
      <c r="S169" s="52" t="str">
        <f t="shared" si="14"/>
        <v/>
      </c>
      <c r="T169" s="52" t="str">
        <f t="shared" si="14"/>
        <v/>
      </c>
      <c r="U169" s="52" t="str">
        <f t="shared" si="14"/>
        <v/>
      </c>
      <c r="V169" s="52" t="str">
        <f t="shared" si="14"/>
        <v/>
      </c>
      <c r="W169" s="52" t="str">
        <f t="shared" si="14"/>
        <v/>
      </c>
      <c r="X169" s="52" t="str">
        <f t="shared" si="14"/>
        <v/>
      </c>
      <c r="Y169" s="52" t="str">
        <f t="shared" si="14"/>
        <v/>
      </c>
      <c r="Z169" s="52" t="str">
        <f t="shared" si="14"/>
        <v/>
      </c>
      <c r="AA169" s="52" t="str">
        <f t="shared" si="14"/>
        <v/>
      </c>
      <c r="AB169" s="52" t="str">
        <f t="shared" si="14"/>
        <v/>
      </c>
      <c r="AC169" s="52" t="str">
        <f t="shared" si="14"/>
        <v/>
      </c>
      <c r="AD169" s="52" t="str">
        <f t="shared" si="14"/>
        <v/>
      </c>
      <c r="AE169" s="52" t="str">
        <f t="shared" si="14"/>
        <v/>
      </c>
      <c r="AF169" s="52" t="str">
        <f t="shared" si="14"/>
        <v/>
      </c>
      <c r="AG169" s="52" t="str">
        <f t="shared" si="14"/>
        <v/>
      </c>
      <c r="AH169" s="52" t="str">
        <f t="shared" si="14"/>
        <v/>
      </c>
      <c r="AI169" s="52" t="str">
        <f t="shared" si="6"/>
        <v/>
      </c>
    </row>
    <row r="170" spans="1:35" ht="14.25" hidden="1" customHeight="1">
      <c r="A170" s="97" t="s">
        <v>399</v>
      </c>
      <c r="B170" s="75" t="s">
        <v>296</v>
      </c>
      <c r="C170" s="76" t="s">
        <v>298</v>
      </c>
      <c r="D170" s="70" t="str">
        <f t="shared" si="7"/>
        <v/>
      </c>
      <c r="E170" s="70" t="str">
        <f t="shared" ref="E170:AH170" si="15">IF(E100=E27,"","*")</f>
        <v/>
      </c>
      <c r="F170" s="70" t="str">
        <f t="shared" si="15"/>
        <v/>
      </c>
      <c r="G170" s="70" t="str">
        <f t="shared" si="15"/>
        <v/>
      </c>
      <c r="H170" s="70" t="str">
        <f t="shared" si="15"/>
        <v/>
      </c>
      <c r="I170" s="70" t="str">
        <f t="shared" si="15"/>
        <v/>
      </c>
      <c r="J170" s="70" t="str">
        <f t="shared" si="15"/>
        <v/>
      </c>
      <c r="K170" s="70" t="str">
        <f t="shared" si="15"/>
        <v/>
      </c>
      <c r="L170" s="70" t="str">
        <f t="shared" si="15"/>
        <v/>
      </c>
      <c r="M170" s="70" t="str">
        <f t="shared" si="15"/>
        <v/>
      </c>
      <c r="N170" s="70" t="str">
        <f t="shared" si="15"/>
        <v/>
      </c>
      <c r="O170" s="70" t="str">
        <f t="shared" si="15"/>
        <v/>
      </c>
      <c r="P170" s="70" t="str">
        <f t="shared" si="15"/>
        <v/>
      </c>
      <c r="Q170" s="70" t="str">
        <f t="shared" si="15"/>
        <v/>
      </c>
      <c r="R170" s="70" t="str">
        <f t="shared" si="15"/>
        <v/>
      </c>
      <c r="S170" s="70" t="str">
        <f t="shared" si="15"/>
        <v/>
      </c>
      <c r="T170" s="70" t="str">
        <f t="shared" si="15"/>
        <v/>
      </c>
      <c r="U170" s="70" t="str">
        <f t="shared" si="15"/>
        <v/>
      </c>
      <c r="V170" s="70" t="str">
        <f t="shared" si="15"/>
        <v/>
      </c>
      <c r="W170" s="70" t="str">
        <f t="shared" si="15"/>
        <v/>
      </c>
      <c r="X170" s="70" t="str">
        <f t="shared" si="15"/>
        <v/>
      </c>
      <c r="Y170" s="70" t="str">
        <f t="shared" si="15"/>
        <v/>
      </c>
      <c r="Z170" s="70" t="str">
        <f t="shared" si="15"/>
        <v/>
      </c>
      <c r="AA170" s="70" t="str">
        <f t="shared" si="15"/>
        <v/>
      </c>
      <c r="AB170" s="70" t="str">
        <f t="shared" si="15"/>
        <v/>
      </c>
      <c r="AC170" s="70" t="str">
        <f t="shared" si="15"/>
        <v/>
      </c>
      <c r="AD170" s="70" t="str">
        <f t="shared" si="15"/>
        <v/>
      </c>
      <c r="AE170" s="70" t="str">
        <f t="shared" si="15"/>
        <v/>
      </c>
      <c r="AF170" s="70" t="str">
        <f t="shared" si="15"/>
        <v/>
      </c>
      <c r="AG170" s="70" t="str">
        <f t="shared" si="15"/>
        <v/>
      </c>
      <c r="AH170" s="70" t="str">
        <f t="shared" si="15"/>
        <v/>
      </c>
      <c r="AI170" s="70" t="str">
        <f t="shared" si="6"/>
        <v/>
      </c>
    </row>
    <row r="171" spans="1:35" ht="14.25" hidden="1" customHeight="1">
      <c r="A171" s="168" t="s">
        <v>400</v>
      </c>
      <c r="B171" s="77" t="s">
        <v>300</v>
      </c>
      <c r="C171" s="78" t="s">
        <v>302</v>
      </c>
      <c r="D171" s="52" t="str">
        <f t="shared" si="7"/>
        <v/>
      </c>
      <c r="E171" s="52" t="str">
        <f t="shared" ref="E171:J171" si="16">IF(E101=E28,"","*")</f>
        <v/>
      </c>
      <c r="F171" s="52" t="str">
        <f t="shared" si="16"/>
        <v/>
      </c>
      <c r="G171" s="52" t="str">
        <f t="shared" si="16"/>
        <v/>
      </c>
      <c r="H171" s="52" t="str">
        <f t="shared" si="16"/>
        <v/>
      </c>
      <c r="I171" s="52" t="str">
        <f t="shared" si="16"/>
        <v/>
      </c>
      <c r="J171" s="52" t="str">
        <f t="shared" si="16"/>
        <v/>
      </c>
      <c r="K171" s="52" t="str">
        <f t="shared" ref="E171:AI179" si="17">IF(K101=K28,"","*")</f>
        <v/>
      </c>
      <c r="L171" s="52" t="str">
        <f t="shared" si="17"/>
        <v/>
      </c>
      <c r="M171" s="52" t="str">
        <f t="shared" si="17"/>
        <v/>
      </c>
      <c r="N171" s="52" t="str">
        <f t="shared" si="17"/>
        <v/>
      </c>
      <c r="O171" s="52" t="str">
        <f t="shared" si="17"/>
        <v/>
      </c>
      <c r="P171" s="52" t="str">
        <f t="shared" si="17"/>
        <v/>
      </c>
      <c r="Q171" s="52" t="str">
        <f t="shared" si="17"/>
        <v/>
      </c>
      <c r="R171" s="52" t="str">
        <f t="shared" si="17"/>
        <v/>
      </c>
      <c r="S171" s="52" t="str">
        <f t="shared" si="17"/>
        <v/>
      </c>
      <c r="T171" s="52" t="str">
        <f t="shared" si="17"/>
        <v/>
      </c>
      <c r="U171" s="52" t="str">
        <f t="shared" si="17"/>
        <v/>
      </c>
      <c r="V171" s="52" t="str">
        <f t="shared" si="17"/>
        <v/>
      </c>
      <c r="W171" s="52" t="str">
        <f t="shared" si="17"/>
        <v/>
      </c>
      <c r="X171" s="52" t="str">
        <f t="shared" si="17"/>
        <v/>
      </c>
      <c r="Y171" s="52" t="str">
        <f t="shared" si="17"/>
        <v/>
      </c>
      <c r="Z171" s="52" t="str">
        <f t="shared" si="17"/>
        <v/>
      </c>
      <c r="AA171" s="52" t="str">
        <f t="shared" si="17"/>
        <v/>
      </c>
      <c r="AB171" s="52" t="str">
        <f t="shared" si="17"/>
        <v/>
      </c>
      <c r="AC171" s="52" t="str">
        <f t="shared" si="17"/>
        <v/>
      </c>
      <c r="AD171" s="52" t="str">
        <f t="shared" si="17"/>
        <v/>
      </c>
      <c r="AE171" s="52" t="str">
        <f t="shared" si="17"/>
        <v/>
      </c>
      <c r="AF171" s="52" t="str">
        <f t="shared" si="17"/>
        <v/>
      </c>
      <c r="AG171" s="52" t="str">
        <f t="shared" si="17"/>
        <v/>
      </c>
      <c r="AH171" s="52" t="str">
        <f t="shared" si="17"/>
        <v/>
      </c>
      <c r="AI171" s="52" t="str">
        <f t="shared" si="17"/>
        <v/>
      </c>
    </row>
    <row r="172" spans="1:35" ht="14.25" hidden="1" customHeight="1">
      <c r="A172" s="169"/>
      <c r="B172" s="79" t="s">
        <v>304</v>
      </c>
      <c r="C172" s="80" t="s">
        <v>305</v>
      </c>
      <c r="D172" s="52" t="str">
        <f t="shared" si="7"/>
        <v/>
      </c>
      <c r="E172" s="52" t="str">
        <f t="shared" si="17"/>
        <v/>
      </c>
      <c r="F172" s="52" t="str">
        <f t="shared" si="17"/>
        <v/>
      </c>
      <c r="G172" s="52" t="str">
        <f t="shared" si="17"/>
        <v/>
      </c>
      <c r="H172" s="52" t="str">
        <f t="shared" si="17"/>
        <v/>
      </c>
      <c r="I172" s="52" t="str">
        <f t="shared" si="17"/>
        <v/>
      </c>
      <c r="J172" s="52" t="str">
        <f t="shared" si="17"/>
        <v/>
      </c>
      <c r="K172" s="52" t="str">
        <f t="shared" si="17"/>
        <v/>
      </c>
      <c r="L172" s="52" t="str">
        <f t="shared" si="17"/>
        <v/>
      </c>
      <c r="M172" s="52" t="str">
        <f t="shared" si="17"/>
        <v/>
      </c>
      <c r="N172" s="52" t="str">
        <f t="shared" si="17"/>
        <v/>
      </c>
      <c r="O172" s="52" t="str">
        <f t="shared" si="17"/>
        <v/>
      </c>
      <c r="P172" s="52" t="str">
        <f t="shared" si="17"/>
        <v/>
      </c>
      <c r="Q172" s="52" t="str">
        <f t="shared" si="17"/>
        <v/>
      </c>
      <c r="R172" s="52" t="str">
        <f t="shared" si="17"/>
        <v/>
      </c>
      <c r="S172" s="52" t="str">
        <f t="shared" si="17"/>
        <v/>
      </c>
      <c r="T172" s="52" t="str">
        <f t="shared" si="17"/>
        <v/>
      </c>
      <c r="U172" s="52" t="str">
        <f t="shared" si="17"/>
        <v/>
      </c>
      <c r="V172" s="52" t="str">
        <f t="shared" si="17"/>
        <v/>
      </c>
      <c r="W172" s="52" t="str">
        <f t="shared" si="17"/>
        <v/>
      </c>
      <c r="X172" s="52" t="str">
        <f t="shared" si="17"/>
        <v/>
      </c>
      <c r="Y172" s="52" t="str">
        <f t="shared" si="17"/>
        <v/>
      </c>
      <c r="Z172" s="52" t="str">
        <f t="shared" si="17"/>
        <v/>
      </c>
      <c r="AA172" s="52" t="str">
        <f t="shared" si="17"/>
        <v/>
      </c>
      <c r="AB172" s="52" t="str">
        <f t="shared" si="17"/>
        <v/>
      </c>
      <c r="AC172" s="52" t="str">
        <f t="shared" si="17"/>
        <v/>
      </c>
      <c r="AD172" s="52" t="str">
        <f t="shared" si="17"/>
        <v/>
      </c>
      <c r="AE172" s="52" t="str">
        <f t="shared" si="17"/>
        <v/>
      </c>
      <c r="AF172" s="52" t="str">
        <f t="shared" si="17"/>
        <v/>
      </c>
      <c r="AG172" s="52" t="str">
        <f t="shared" si="17"/>
        <v/>
      </c>
      <c r="AH172" s="52" t="str">
        <f t="shared" si="17"/>
        <v/>
      </c>
      <c r="AI172" s="52" t="str">
        <f t="shared" si="17"/>
        <v/>
      </c>
    </row>
    <row r="173" spans="1:35" ht="14.25" hidden="1" customHeight="1">
      <c r="A173" s="97" t="s">
        <v>401</v>
      </c>
      <c r="B173" s="75" t="s">
        <v>296</v>
      </c>
      <c r="C173" s="76" t="s">
        <v>298</v>
      </c>
      <c r="D173" s="70" t="str">
        <f t="shared" si="7"/>
        <v/>
      </c>
      <c r="E173" s="70" t="str">
        <f t="shared" si="17"/>
        <v/>
      </c>
      <c r="F173" s="70" t="str">
        <f t="shared" si="17"/>
        <v/>
      </c>
      <c r="G173" s="70" t="str">
        <f t="shared" si="17"/>
        <v/>
      </c>
      <c r="H173" s="70" t="str">
        <f t="shared" si="17"/>
        <v/>
      </c>
      <c r="I173" s="70" t="str">
        <f t="shared" si="17"/>
        <v/>
      </c>
      <c r="J173" s="70" t="str">
        <f t="shared" si="17"/>
        <v/>
      </c>
      <c r="K173" s="70" t="str">
        <f t="shared" si="17"/>
        <v/>
      </c>
      <c r="L173" s="70" t="str">
        <f t="shared" si="17"/>
        <v/>
      </c>
      <c r="M173" s="70" t="str">
        <f t="shared" si="17"/>
        <v/>
      </c>
      <c r="N173" s="70" t="str">
        <f t="shared" si="17"/>
        <v/>
      </c>
      <c r="O173" s="70" t="str">
        <f t="shared" si="17"/>
        <v/>
      </c>
      <c r="P173" s="70" t="str">
        <f t="shared" si="17"/>
        <v/>
      </c>
      <c r="Q173" s="70" t="str">
        <f t="shared" si="17"/>
        <v/>
      </c>
      <c r="R173" s="70" t="str">
        <f t="shared" si="17"/>
        <v/>
      </c>
      <c r="S173" s="70" t="str">
        <f t="shared" si="17"/>
        <v/>
      </c>
      <c r="T173" s="70" t="str">
        <f t="shared" si="17"/>
        <v/>
      </c>
      <c r="U173" s="70" t="str">
        <f t="shared" si="17"/>
        <v/>
      </c>
      <c r="V173" s="70" t="str">
        <f t="shared" si="17"/>
        <v/>
      </c>
      <c r="W173" s="70" t="str">
        <f t="shared" si="17"/>
        <v/>
      </c>
      <c r="X173" s="70" t="str">
        <f t="shared" si="17"/>
        <v/>
      </c>
      <c r="Y173" s="70" t="str">
        <f t="shared" si="17"/>
        <v/>
      </c>
      <c r="Z173" s="70" t="str">
        <f t="shared" si="17"/>
        <v/>
      </c>
      <c r="AA173" s="70" t="str">
        <f t="shared" si="17"/>
        <v/>
      </c>
      <c r="AB173" s="70" t="str">
        <f t="shared" si="17"/>
        <v/>
      </c>
      <c r="AC173" s="70" t="str">
        <f t="shared" si="17"/>
        <v/>
      </c>
      <c r="AD173" s="70" t="str">
        <f t="shared" si="17"/>
        <v/>
      </c>
      <c r="AE173" s="70" t="str">
        <f t="shared" si="17"/>
        <v/>
      </c>
      <c r="AF173" s="70" t="str">
        <f t="shared" si="17"/>
        <v/>
      </c>
      <c r="AG173" s="70" t="str">
        <f t="shared" si="17"/>
        <v/>
      </c>
      <c r="AH173" s="70" t="str">
        <f t="shared" si="17"/>
        <v/>
      </c>
      <c r="AI173" s="70" t="str">
        <f t="shared" si="17"/>
        <v/>
      </c>
    </row>
    <row r="174" spans="1:35" ht="14.25" hidden="1" customHeight="1">
      <c r="A174" s="170" t="s">
        <v>402</v>
      </c>
      <c r="B174" s="77" t="s">
        <v>300</v>
      </c>
      <c r="C174" s="78" t="s">
        <v>302</v>
      </c>
      <c r="D174" s="52" t="str">
        <f t="shared" si="7"/>
        <v/>
      </c>
      <c r="E174" s="52" t="str">
        <f t="shared" si="17"/>
        <v/>
      </c>
      <c r="F174" s="52" t="str">
        <f t="shared" si="17"/>
        <v/>
      </c>
      <c r="G174" s="52" t="str">
        <f t="shared" si="17"/>
        <v/>
      </c>
      <c r="H174" s="52" t="str">
        <f t="shared" si="17"/>
        <v/>
      </c>
      <c r="I174" s="52" t="str">
        <f t="shared" si="17"/>
        <v/>
      </c>
      <c r="J174" s="52" t="str">
        <f t="shared" si="17"/>
        <v/>
      </c>
      <c r="K174" s="52" t="str">
        <f t="shared" si="17"/>
        <v/>
      </c>
      <c r="L174" s="52" t="str">
        <f t="shared" si="17"/>
        <v/>
      </c>
      <c r="M174" s="52" t="str">
        <f t="shared" si="17"/>
        <v/>
      </c>
      <c r="N174" s="52" t="str">
        <f t="shared" si="17"/>
        <v/>
      </c>
      <c r="O174" s="52" t="str">
        <f t="shared" si="17"/>
        <v/>
      </c>
      <c r="P174" s="52" t="str">
        <f t="shared" si="17"/>
        <v/>
      </c>
      <c r="Q174" s="52" t="str">
        <f t="shared" si="17"/>
        <v/>
      </c>
      <c r="R174" s="52" t="str">
        <f t="shared" si="17"/>
        <v/>
      </c>
      <c r="S174" s="52" t="str">
        <f t="shared" si="17"/>
        <v/>
      </c>
      <c r="T174" s="52" t="str">
        <f t="shared" si="17"/>
        <v/>
      </c>
      <c r="U174" s="52" t="str">
        <f t="shared" si="17"/>
        <v/>
      </c>
      <c r="V174" s="52" t="str">
        <f t="shared" si="17"/>
        <v/>
      </c>
      <c r="W174" s="52" t="str">
        <f t="shared" si="17"/>
        <v/>
      </c>
      <c r="X174" s="52" t="str">
        <f t="shared" si="17"/>
        <v/>
      </c>
      <c r="Y174" s="52" t="str">
        <f t="shared" si="17"/>
        <v/>
      </c>
      <c r="Z174" s="52" t="str">
        <f t="shared" si="17"/>
        <v/>
      </c>
      <c r="AA174" s="52" t="str">
        <f t="shared" si="17"/>
        <v/>
      </c>
      <c r="AB174" s="52" t="str">
        <f t="shared" si="17"/>
        <v/>
      </c>
      <c r="AC174" s="52" t="str">
        <f t="shared" si="17"/>
        <v/>
      </c>
      <c r="AD174" s="52" t="str">
        <f t="shared" si="17"/>
        <v/>
      </c>
      <c r="AE174" s="52" t="str">
        <f t="shared" si="17"/>
        <v/>
      </c>
      <c r="AF174" s="52" t="str">
        <f t="shared" si="17"/>
        <v/>
      </c>
      <c r="AG174" s="52" t="str">
        <f t="shared" si="17"/>
        <v/>
      </c>
      <c r="AH174" s="52" t="str">
        <f t="shared" si="17"/>
        <v/>
      </c>
      <c r="AI174" s="52" t="str">
        <f t="shared" si="17"/>
        <v/>
      </c>
    </row>
    <row r="175" spans="1:35" ht="14.25" hidden="1" customHeight="1">
      <c r="A175" s="171"/>
      <c r="B175" s="79" t="s">
        <v>304</v>
      </c>
      <c r="C175" s="80" t="s">
        <v>305</v>
      </c>
      <c r="D175" s="52" t="str">
        <f t="shared" si="7"/>
        <v/>
      </c>
      <c r="E175" s="52" t="str">
        <f t="shared" si="17"/>
        <v/>
      </c>
      <c r="F175" s="52" t="str">
        <f t="shared" si="17"/>
        <v/>
      </c>
      <c r="G175" s="52" t="str">
        <f t="shared" si="17"/>
        <v/>
      </c>
      <c r="H175" s="52" t="str">
        <f t="shared" si="17"/>
        <v/>
      </c>
      <c r="I175" s="52" t="str">
        <f t="shared" si="17"/>
        <v/>
      </c>
      <c r="J175" s="52" t="str">
        <f t="shared" si="17"/>
        <v/>
      </c>
      <c r="K175" s="52" t="str">
        <f t="shared" si="17"/>
        <v/>
      </c>
      <c r="L175" s="52" t="str">
        <f t="shared" si="17"/>
        <v/>
      </c>
      <c r="M175" s="52" t="str">
        <f t="shared" si="17"/>
        <v/>
      </c>
      <c r="N175" s="52" t="str">
        <f t="shared" si="17"/>
        <v/>
      </c>
      <c r="O175" s="52" t="str">
        <f t="shared" si="17"/>
        <v/>
      </c>
      <c r="P175" s="52" t="str">
        <f t="shared" si="17"/>
        <v/>
      </c>
      <c r="Q175" s="52" t="str">
        <f t="shared" si="17"/>
        <v/>
      </c>
      <c r="R175" s="52" t="str">
        <f t="shared" si="17"/>
        <v/>
      </c>
      <c r="S175" s="52" t="str">
        <f t="shared" si="17"/>
        <v/>
      </c>
      <c r="T175" s="52" t="str">
        <f t="shared" si="17"/>
        <v/>
      </c>
      <c r="U175" s="52" t="str">
        <f t="shared" si="17"/>
        <v/>
      </c>
      <c r="V175" s="52" t="str">
        <f t="shared" si="17"/>
        <v/>
      </c>
      <c r="W175" s="52" t="str">
        <f t="shared" si="17"/>
        <v/>
      </c>
      <c r="X175" s="52" t="str">
        <f t="shared" si="17"/>
        <v/>
      </c>
      <c r="Y175" s="52" t="str">
        <f t="shared" si="17"/>
        <v/>
      </c>
      <c r="Z175" s="52" t="str">
        <f t="shared" si="17"/>
        <v/>
      </c>
      <c r="AA175" s="52" t="str">
        <f t="shared" si="17"/>
        <v/>
      </c>
      <c r="AB175" s="52" t="str">
        <f t="shared" si="17"/>
        <v/>
      </c>
      <c r="AC175" s="52" t="str">
        <f t="shared" si="17"/>
        <v/>
      </c>
      <c r="AD175" s="52" t="str">
        <f t="shared" si="17"/>
        <v/>
      </c>
      <c r="AE175" s="52" t="str">
        <f t="shared" si="17"/>
        <v/>
      </c>
      <c r="AF175" s="52" t="str">
        <f t="shared" si="17"/>
        <v/>
      </c>
      <c r="AG175" s="52" t="str">
        <f t="shared" si="17"/>
        <v/>
      </c>
      <c r="AH175" s="52" t="str">
        <f t="shared" si="17"/>
        <v/>
      </c>
      <c r="AI175" s="52" t="str">
        <f t="shared" si="17"/>
        <v/>
      </c>
    </row>
    <row r="176" spans="1:35" ht="14.25" hidden="1" customHeight="1">
      <c r="A176" s="103" t="s">
        <v>280</v>
      </c>
      <c r="B176" s="75" t="s">
        <v>296</v>
      </c>
      <c r="C176" s="76" t="s">
        <v>298</v>
      </c>
      <c r="D176" s="70" t="str">
        <f t="shared" si="7"/>
        <v/>
      </c>
      <c r="E176" s="70" t="str">
        <f t="shared" si="17"/>
        <v/>
      </c>
      <c r="F176" s="70" t="str">
        <f t="shared" si="17"/>
        <v/>
      </c>
      <c r="G176" s="70" t="str">
        <f t="shared" si="17"/>
        <v/>
      </c>
      <c r="H176" s="70" t="str">
        <f t="shared" si="17"/>
        <v/>
      </c>
      <c r="I176" s="70" t="str">
        <f t="shared" si="17"/>
        <v/>
      </c>
      <c r="J176" s="70" t="str">
        <f t="shared" si="17"/>
        <v/>
      </c>
      <c r="K176" s="70" t="str">
        <f t="shared" si="17"/>
        <v/>
      </c>
      <c r="L176" s="70" t="str">
        <f t="shared" si="17"/>
        <v/>
      </c>
      <c r="M176" s="70" t="str">
        <f t="shared" si="17"/>
        <v/>
      </c>
      <c r="N176" s="70" t="str">
        <f t="shared" si="17"/>
        <v/>
      </c>
      <c r="O176" s="70" t="str">
        <f t="shared" si="17"/>
        <v/>
      </c>
      <c r="P176" s="70" t="str">
        <f t="shared" si="17"/>
        <v/>
      </c>
      <c r="Q176" s="70" t="str">
        <f t="shared" si="17"/>
        <v/>
      </c>
      <c r="R176" s="70" t="str">
        <f t="shared" si="17"/>
        <v/>
      </c>
      <c r="S176" s="70" t="str">
        <f t="shared" si="17"/>
        <v/>
      </c>
      <c r="T176" s="70" t="str">
        <f t="shared" si="17"/>
        <v/>
      </c>
      <c r="U176" s="70" t="str">
        <f t="shared" si="17"/>
        <v/>
      </c>
      <c r="V176" s="70" t="str">
        <f t="shared" si="17"/>
        <v/>
      </c>
      <c r="W176" s="70" t="str">
        <f t="shared" si="17"/>
        <v/>
      </c>
      <c r="X176" s="70" t="str">
        <f t="shared" si="17"/>
        <v/>
      </c>
      <c r="Y176" s="70" t="str">
        <f t="shared" si="17"/>
        <v/>
      </c>
      <c r="Z176" s="70" t="str">
        <f t="shared" si="17"/>
        <v/>
      </c>
      <c r="AA176" s="70" t="str">
        <f t="shared" si="17"/>
        <v/>
      </c>
      <c r="AB176" s="70" t="str">
        <f t="shared" si="17"/>
        <v/>
      </c>
      <c r="AC176" s="70" t="str">
        <f t="shared" si="17"/>
        <v/>
      </c>
      <c r="AD176" s="70" t="str">
        <f t="shared" si="17"/>
        <v/>
      </c>
      <c r="AE176" s="70" t="str">
        <f t="shared" si="17"/>
        <v/>
      </c>
      <c r="AF176" s="70" t="str">
        <f t="shared" si="17"/>
        <v/>
      </c>
      <c r="AG176" s="70" t="str">
        <f t="shared" si="17"/>
        <v/>
      </c>
      <c r="AH176" s="70" t="str">
        <f t="shared" si="17"/>
        <v/>
      </c>
      <c r="AI176" s="70" t="str">
        <f t="shared" si="17"/>
        <v/>
      </c>
    </row>
    <row r="177" spans="1:35" ht="14.25" hidden="1" customHeight="1">
      <c r="A177" s="150" t="s">
        <v>208</v>
      </c>
      <c r="B177" s="77" t="s">
        <v>300</v>
      </c>
      <c r="C177" s="78" t="s">
        <v>302</v>
      </c>
      <c r="D177" s="52" t="str">
        <f t="shared" si="7"/>
        <v/>
      </c>
      <c r="E177" s="52" t="str">
        <f t="shared" si="17"/>
        <v/>
      </c>
      <c r="F177" s="52" t="str">
        <f t="shared" si="17"/>
        <v/>
      </c>
      <c r="G177" s="52" t="str">
        <f t="shared" si="17"/>
        <v/>
      </c>
      <c r="H177" s="52" t="str">
        <f t="shared" si="17"/>
        <v/>
      </c>
      <c r="I177" s="52" t="str">
        <f t="shared" si="17"/>
        <v/>
      </c>
      <c r="J177" s="52" t="str">
        <f t="shared" si="17"/>
        <v/>
      </c>
      <c r="K177" s="52" t="str">
        <f t="shared" si="17"/>
        <v/>
      </c>
      <c r="L177" s="52" t="str">
        <f t="shared" si="17"/>
        <v/>
      </c>
      <c r="M177" s="52" t="str">
        <f t="shared" si="17"/>
        <v/>
      </c>
      <c r="N177" s="52" t="str">
        <f t="shared" si="17"/>
        <v/>
      </c>
      <c r="O177" s="52" t="str">
        <f t="shared" si="17"/>
        <v/>
      </c>
      <c r="P177" s="52" t="str">
        <f t="shared" si="17"/>
        <v/>
      </c>
      <c r="Q177" s="52" t="str">
        <f t="shared" si="17"/>
        <v/>
      </c>
      <c r="R177" s="52" t="str">
        <f t="shared" si="17"/>
        <v/>
      </c>
      <c r="S177" s="52" t="str">
        <f t="shared" si="17"/>
        <v/>
      </c>
      <c r="T177" s="52" t="str">
        <f t="shared" si="17"/>
        <v/>
      </c>
      <c r="U177" s="52" t="str">
        <f t="shared" si="17"/>
        <v/>
      </c>
      <c r="V177" s="52" t="str">
        <f t="shared" si="17"/>
        <v/>
      </c>
      <c r="W177" s="52" t="str">
        <f t="shared" si="17"/>
        <v/>
      </c>
      <c r="X177" s="52" t="str">
        <f t="shared" si="17"/>
        <v/>
      </c>
      <c r="Y177" s="52" t="str">
        <f t="shared" si="17"/>
        <v/>
      </c>
      <c r="Z177" s="52" t="str">
        <f t="shared" si="17"/>
        <v/>
      </c>
      <c r="AA177" s="52" t="str">
        <f t="shared" si="17"/>
        <v/>
      </c>
      <c r="AB177" s="52" t="str">
        <f t="shared" si="17"/>
        <v/>
      </c>
      <c r="AC177" s="52" t="str">
        <f t="shared" si="17"/>
        <v/>
      </c>
      <c r="AD177" s="52" t="str">
        <f t="shared" si="17"/>
        <v/>
      </c>
      <c r="AE177" s="52" t="str">
        <f t="shared" si="17"/>
        <v/>
      </c>
      <c r="AF177" s="52" t="str">
        <f t="shared" si="17"/>
        <v/>
      </c>
      <c r="AG177" s="52" t="str">
        <f t="shared" si="17"/>
        <v/>
      </c>
      <c r="AH177" s="52" t="str">
        <f t="shared" si="17"/>
        <v/>
      </c>
      <c r="AI177" s="52" t="str">
        <f t="shared" si="17"/>
        <v/>
      </c>
    </row>
    <row r="178" spans="1:35" ht="14.25" hidden="1" customHeight="1">
      <c r="A178" s="151"/>
      <c r="B178" s="79" t="s">
        <v>304</v>
      </c>
      <c r="C178" s="80" t="s">
        <v>305</v>
      </c>
      <c r="D178" s="52" t="str">
        <f t="shared" si="7"/>
        <v/>
      </c>
      <c r="E178" s="52" t="str">
        <f t="shared" si="17"/>
        <v/>
      </c>
      <c r="F178" s="52" t="str">
        <f t="shared" si="17"/>
        <v/>
      </c>
      <c r="G178" s="52" t="str">
        <f t="shared" si="17"/>
        <v/>
      </c>
      <c r="H178" s="52" t="str">
        <f t="shared" si="17"/>
        <v/>
      </c>
      <c r="I178" s="52" t="str">
        <f t="shared" si="17"/>
        <v/>
      </c>
      <c r="J178" s="52" t="str">
        <f t="shared" si="17"/>
        <v/>
      </c>
      <c r="K178" s="52" t="str">
        <f t="shared" si="17"/>
        <v/>
      </c>
      <c r="L178" s="52" t="str">
        <f t="shared" si="17"/>
        <v/>
      </c>
      <c r="M178" s="52" t="str">
        <f t="shared" si="17"/>
        <v/>
      </c>
      <c r="N178" s="52" t="str">
        <f t="shared" si="17"/>
        <v/>
      </c>
      <c r="O178" s="52" t="str">
        <f t="shared" si="17"/>
        <v/>
      </c>
      <c r="P178" s="52" t="str">
        <f t="shared" si="17"/>
        <v/>
      </c>
      <c r="Q178" s="52" t="str">
        <f t="shared" si="17"/>
        <v/>
      </c>
      <c r="R178" s="52" t="str">
        <f t="shared" si="17"/>
        <v/>
      </c>
      <c r="S178" s="52" t="str">
        <f t="shared" si="17"/>
        <v/>
      </c>
      <c r="T178" s="52" t="str">
        <f t="shared" si="17"/>
        <v/>
      </c>
      <c r="U178" s="52" t="str">
        <f t="shared" si="17"/>
        <v/>
      </c>
      <c r="V178" s="52" t="str">
        <f t="shared" si="17"/>
        <v/>
      </c>
      <c r="W178" s="52" t="str">
        <f t="shared" si="17"/>
        <v/>
      </c>
      <c r="X178" s="52" t="str">
        <f t="shared" si="17"/>
        <v/>
      </c>
      <c r="Y178" s="52" t="str">
        <f t="shared" si="17"/>
        <v/>
      </c>
      <c r="Z178" s="52" t="str">
        <f t="shared" si="17"/>
        <v/>
      </c>
      <c r="AA178" s="52" t="str">
        <f t="shared" si="17"/>
        <v/>
      </c>
      <c r="AB178" s="52" t="str">
        <f t="shared" si="17"/>
        <v/>
      </c>
      <c r="AC178" s="52" t="str">
        <f t="shared" si="17"/>
        <v/>
      </c>
      <c r="AD178" s="52" t="str">
        <f t="shared" si="17"/>
        <v/>
      </c>
      <c r="AE178" s="52" t="str">
        <f t="shared" si="17"/>
        <v/>
      </c>
      <c r="AF178" s="52" t="str">
        <f t="shared" si="17"/>
        <v/>
      </c>
      <c r="AG178" s="52" t="str">
        <f t="shared" si="17"/>
        <v/>
      </c>
      <c r="AH178" s="52" t="str">
        <f t="shared" si="17"/>
        <v/>
      </c>
      <c r="AI178" s="52" t="str">
        <f t="shared" si="17"/>
        <v/>
      </c>
    </row>
    <row r="179" spans="1:35" ht="14.25" hidden="1" customHeight="1">
      <c r="A179" s="103" t="s">
        <v>281</v>
      </c>
      <c r="B179" s="75" t="s">
        <v>296</v>
      </c>
      <c r="C179" s="76" t="s">
        <v>298</v>
      </c>
      <c r="D179" s="70" t="str">
        <f t="shared" si="7"/>
        <v/>
      </c>
      <c r="E179" s="70" t="str">
        <f t="shared" si="17"/>
        <v/>
      </c>
      <c r="F179" s="70" t="str">
        <f t="shared" si="17"/>
        <v/>
      </c>
      <c r="G179" s="70" t="str">
        <f t="shared" si="17"/>
        <v/>
      </c>
      <c r="H179" s="70" t="str">
        <f t="shared" si="17"/>
        <v/>
      </c>
      <c r="I179" s="70" t="str">
        <f t="shared" si="17"/>
        <v/>
      </c>
      <c r="J179" s="70" t="str">
        <f t="shared" si="17"/>
        <v/>
      </c>
      <c r="K179" s="70" t="str">
        <f t="shared" si="17"/>
        <v/>
      </c>
      <c r="L179" s="70" t="str">
        <f t="shared" si="17"/>
        <v/>
      </c>
      <c r="M179" s="70" t="str">
        <f t="shared" si="17"/>
        <v/>
      </c>
      <c r="N179" s="70" t="str">
        <f t="shared" si="17"/>
        <v/>
      </c>
      <c r="O179" s="70" t="str">
        <f t="shared" si="17"/>
        <v/>
      </c>
      <c r="P179" s="70" t="str">
        <f t="shared" si="17"/>
        <v/>
      </c>
      <c r="Q179" s="70" t="str">
        <f t="shared" si="17"/>
        <v/>
      </c>
      <c r="R179" s="70" t="str">
        <f t="shared" ref="E179:AI187" si="18">IF(R109=R36,"","*")</f>
        <v/>
      </c>
      <c r="S179" s="70" t="str">
        <f t="shared" si="18"/>
        <v/>
      </c>
      <c r="T179" s="70" t="str">
        <f t="shared" si="18"/>
        <v/>
      </c>
      <c r="U179" s="70" t="str">
        <f t="shared" si="18"/>
        <v/>
      </c>
      <c r="V179" s="70" t="str">
        <f t="shared" si="18"/>
        <v/>
      </c>
      <c r="W179" s="70" t="str">
        <f t="shared" si="18"/>
        <v/>
      </c>
      <c r="X179" s="70" t="str">
        <f t="shared" si="18"/>
        <v/>
      </c>
      <c r="Y179" s="70" t="str">
        <f t="shared" si="18"/>
        <v/>
      </c>
      <c r="Z179" s="70" t="str">
        <f t="shared" si="18"/>
        <v/>
      </c>
      <c r="AA179" s="70" t="str">
        <f t="shared" si="18"/>
        <v/>
      </c>
      <c r="AB179" s="70" t="str">
        <f t="shared" si="18"/>
        <v/>
      </c>
      <c r="AC179" s="70" t="str">
        <f t="shared" si="18"/>
        <v/>
      </c>
      <c r="AD179" s="70" t="str">
        <f t="shared" si="18"/>
        <v/>
      </c>
      <c r="AE179" s="70" t="str">
        <f t="shared" si="18"/>
        <v/>
      </c>
      <c r="AF179" s="70" t="str">
        <f t="shared" si="18"/>
        <v/>
      </c>
      <c r="AG179" s="70" t="str">
        <f t="shared" si="18"/>
        <v/>
      </c>
      <c r="AH179" s="70" t="str">
        <f t="shared" si="18"/>
        <v/>
      </c>
      <c r="AI179" s="70" t="str">
        <f t="shared" si="18"/>
        <v/>
      </c>
    </row>
    <row r="180" spans="1:35" ht="14.25" hidden="1" customHeight="1">
      <c r="A180" s="150" t="s">
        <v>210</v>
      </c>
      <c r="B180" s="77" t="s">
        <v>300</v>
      </c>
      <c r="C180" s="78" t="s">
        <v>302</v>
      </c>
      <c r="D180" s="52" t="str">
        <f t="shared" si="7"/>
        <v/>
      </c>
      <c r="E180" s="52" t="str">
        <f t="shared" si="18"/>
        <v/>
      </c>
      <c r="F180" s="52" t="str">
        <f t="shared" si="18"/>
        <v/>
      </c>
      <c r="G180" s="52" t="str">
        <f t="shared" si="18"/>
        <v/>
      </c>
      <c r="H180" s="52" t="str">
        <f t="shared" si="18"/>
        <v/>
      </c>
      <c r="I180" s="52" t="str">
        <f t="shared" si="18"/>
        <v/>
      </c>
      <c r="J180" s="52" t="str">
        <f t="shared" si="18"/>
        <v/>
      </c>
      <c r="K180" s="52" t="str">
        <f t="shared" si="18"/>
        <v/>
      </c>
      <c r="L180" s="52" t="str">
        <f t="shared" si="18"/>
        <v/>
      </c>
      <c r="M180" s="52" t="str">
        <f t="shared" si="18"/>
        <v/>
      </c>
      <c r="N180" s="52" t="str">
        <f t="shared" si="18"/>
        <v/>
      </c>
      <c r="O180" s="52" t="str">
        <f t="shared" si="18"/>
        <v/>
      </c>
      <c r="P180" s="52" t="str">
        <f t="shared" si="18"/>
        <v/>
      </c>
      <c r="Q180" s="52" t="str">
        <f t="shared" si="18"/>
        <v/>
      </c>
      <c r="R180" s="52" t="str">
        <f t="shared" si="18"/>
        <v/>
      </c>
      <c r="S180" s="52" t="str">
        <f t="shared" si="18"/>
        <v/>
      </c>
      <c r="T180" s="52" t="str">
        <f t="shared" si="18"/>
        <v/>
      </c>
      <c r="U180" s="52" t="str">
        <f t="shared" si="18"/>
        <v/>
      </c>
      <c r="V180" s="52" t="str">
        <f t="shared" si="18"/>
        <v/>
      </c>
      <c r="W180" s="52" t="str">
        <f t="shared" si="18"/>
        <v/>
      </c>
      <c r="X180" s="52" t="str">
        <f t="shared" si="18"/>
        <v/>
      </c>
      <c r="Y180" s="52" t="str">
        <f t="shared" si="18"/>
        <v/>
      </c>
      <c r="Z180" s="52" t="str">
        <f t="shared" si="18"/>
        <v/>
      </c>
      <c r="AA180" s="52" t="str">
        <f t="shared" si="18"/>
        <v/>
      </c>
      <c r="AB180" s="52" t="str">
        <f t="shared" si="18"/>
        <v/>
      </c>
      <c r="AC180" s="52" t="str">
        <f t="shared" si="18"/>
        <v/>
      </c>
      <c r="AD180" s="52" t="str">
        <f t="shared" si="18"/>
        <v/>
      </c>
      <c r="AE180" s="52" t="str">
        <f t="shared" si="18"/>
        <v/>
      </c>
      <c r="AF180" s="52" t="str">
        <f t="shared" si="18"/>
        <v/>
      </c>
      <c r="AG180" s="52" t="str">
        <f t="shared" si="18"/>
        <v/>
      </c>
      <c r="AH180" s="52" t="str">
        <f t="shared" si="18"/>
        <v/>
      </c>
      <c r="AI180" s="52" t="str">
        <f t="shared" si="18"/>
        <v/>
      </c>
    </row>
    <row r="181" spans="1:35" ht="14.25" hidden="1" customHeight="1">
      <c r="A181" s="151"/>
      <c r="B181" s="79" t="s">
        <v>304</v>
      </c>
      <c r="C181" s="80" t="s">
        <v>305</v>
      </c>
      <c r="D181" s="52" t="str">
        <f t="shared" si="7"/>
        <v/>
      </c>
      <c r="E181" s="52" t="str">
        <f t="shared" si="18"/>
        <v/>
      </c>
      <c r="F181" s="52" t="str">
        <f t="shared" si="18"/>
        <v/>
      </c>
      <c r="G181" s="52" t="str">
        <f t="shared" si="18"/>
        <v/>
      </c>
      <c r="H181" s="52" t="str">
        <f t="shared" si="18"/>
        <v/>
      </c>
      <c r="I181" s="52" t="str">
        <f t="shared" si="18"/>
        <v/>
      </c>
      <c r="J181" s="52" t="str">
        <f t="shared" si="18"/>
        <v/>
      </c>
      <c r="K181" s="52" t="str">
        <f t="shared" si="18"/>
        <v/>
      </c>
      <c r="L181" s="52" t="str">
        <f t="shared" si="18"/>
        <v/>
      </c>
      <c r="M181" s="52" t="str">
        <f t="shared" si="18"/>
        <v/>
      </c>
      <c r="N181" s="52" t="str">
        <f t="shared" si="18"/>
        <v/>
      </c>
      <c r="O181" s="52" t="str">
        <f t="shared" si="18"/>
        <v/>
      </c>
      <c r="P181" s="52" t="str">
        <f t="shared" si="18"/>
        <v/>
      </c>
      <c r="Q181" s="52" t="str">
        <f t="shared" si="18"/>
        <v/>
      </c>
      <c r="R181" s="52" t="str">
        <f t="shared" si="18"/>
        <v/>
      </c>
      <c r="S181" s="52" t="str">
        <f t="shared" si="18"/>
        <v/>
      </c>
      <c r="T181" s="52" t="str">
        <f t="shared" si="18"/>
        <v/>
      </c>
      <c r="U181" s="52" t="str">
        <f t="shared" si="18"/>
        <v/>
      </c>
      <c r="V181" s="52" t="str">
        <f t="shared" si="18"/>
        <v/>
      </c>
      <c r="W181" s="52" t="str">
        <f t="shared" si="18"/>
        <v/>
      </c>
      <c r="X181" s="52" t="str">
        <f t="shared" si="18"/>
        <v/>
      </c>
      <c r="Y181" s="52" t="str">
        <f t="shared" si="18"/>
        <v/>
      </c>
      <c r="Z181" s="52" t="str">
        <f t="shared" si="18"/>
        <v/>
      </c>
      <c r="AA181" s="52" t="str">
        <f t="shared" si="18"/>
        <v/>
      </c>
      <c r="AB181" s="52" t="str">
        <f t="shared" si="18"/>
        <v/>
      </c>
      <c r="AC181" s="52" t="str">
        <f t="shared" si="18"/>
        <v/>
      </c>
      <c r="AD181" s="52" t="str">
        <f t="shared" si="18"/>
        <v/>
      </c>
      <c r="AE181" s="52" t="str">
        <f t="shared" si="18"/>
        <v/>
      </c>
      <c r="AF181" s="52" t="str">
        <f t="shared" si="18"/>
        <v/>
      </c>
      <c r="AG181" s="52" t="str">
        <f t="shared" si="18"/>
        <v/>
      </c>
      <c r="AH181" s="52" t="str">
        <f t="shared" si="18"/>
        <v/>
      </c>
      <c r="AI181" s="52" t="str">
        <f t="shared" si="18"/>
        <v/>
      </c>
    </row>
    <row r="182" spans="1:35" ht="14.25" hidden="1" customHeight="1">
      <c r="A182" s="103" t="s">
        <v>282</v>
      </c>
      <c r="B182" s="75" t="s">
        <v>296</v>
      </c>
      <c r="C182" s="76" t="s">
        <v>298</v>
      </c>
      <c r="D182" s="70" t="str">
        <f t="shared" si="7"/>
        <v/>
      </c>
      <c r="E182" s="70" t="str">
        <f t="shared" si="18"/>
        <v/>
      </c>
      <c r="F182" s="70" t="str">
        <f t="shared" si="18"/>
        <v/>
      </c>
      <c r="G182" s="70" t="str">
        <f t="shared" si="18"/>
        <v/>
      </c>
      <c r="H182" s="70" t="str">
        <f t="shared" si="18"/>
        <v/>
      </c>
      <c r="I182" s="70" t="str">
        <f t="shared" si="18"/>
        <v/>
      </c>
      <c r="J182" s="70" t="str">
        <f t="shared" si="18"/>
        <v/>
      </c>
      <c r="K182" s="70" t="str">
        <f t="shared" si="18"/>
        <v/>
      </c>
      <c r="L182" s="70" t="str">
        <f t="shared" si="18"/>
        <v/>
      </c>
      <c r="M182" s="70" t="str">
        <f t="shared" si="18"/>
        <v/>
      </c>
      <c r="N182" s="70" t="str">
        <f t="shared" si="18"/>
        <v/>
      </c>
      <c r="O182" s="70" t="str">
        <f t="shared" si="18"/>
        <v/>
      </c>
      <c r="P182" s="70" t="str">
        <f t="shared" si="18"/>
        <v/>
      </c>
      <c r="Q182" s="70" t="str">
        <f t="shared" si="18"/>
        <v/>
      </c>
      <c r="R182" s="70" t="str">
        <f t="shared" si="18"/>
        <v/>
      </c>
      <c r="S182" s="70" t="str">
        <f t="shared" si="18"/>
        <v/>
      </c>
      <c r="T182" s="70" t="str">
        <f t="shared" si="18"/>
        <v/>
      </c>
      <c r="U182" s="70" t="str">
        <f t="shared" si="18"/>
        <v/>
      </c>
      <c r="V182" s="70" t="str">
        <f t="shared" si="18"/>
        <v/>
      </c>
      <c r="W182" s="70" t="str">
        <f t="shared" si="18"/>
        <v/>
      </c>
      <c r="X182" s="70" t="str">
        <f t="shared" si="18"/>
        <v/>
      </c>
      <c r="Y182" s="70" t="str">
        <f t="shared" si="18"/>
        <v/>
      </c>
      <c r="Z182" s="70" t="str">
        <f t="shared" si="18"/>
        <v/>
      </c>
      <c r="AA182" s="70" t="str">
        <f t="shared" si="18"/>
        <v/>
      </c>
      <c r="AB182" s="70" t="str">
        <f t="shared" si="18"/>
        <v/>
      </c>
      <c r="AC182" s="70" t="str">
        <f t="shared" si="18"/>
        <v/>
      </c>
      <c r="AD182" s="70" t="str">
        <f t="shared" si="18"/>
        <v/>
      </c>
      <c r="AE182" s="70" t="str">
        <f t="shared" si="18"/>
        <v/>
      </c>
      <c r="AF182" s="70" t="str">
        <f t="shared" si="18"/>
        <v/>
      </c>
      <c r="AG182" s="70" t="str">
        <f t="shared" si="18"/>
        <v/>
      </c>
      <c r="AH182" s="70" t="str">
        <f t="shared" si="18"/>
        <v/>
      </c>
      <c r="AI182" s="70" t="str">
        <f t="shared" si="18"/>
        <v/>
      </c>
    </row>
    <row r="183" spans="1:35" ht="14.25" hidden="1" customHeight="1">
      <c r="A183" s="150" t="s">
        <v>211</v>
      </c>
      <c r="B183" s="77" t="s">
        <v>300</v>
      </c>
      <c r="C183" s="78" t="s">
        <v>302</v>
      </c>
      <c r="D183" s="52" t="str">
        <f t="shared" si="7"/>
        <v/>
      </c>
      <c r="E183" s="52" t="str">
        <f t="shared" si="18"/>
        <v/>
      </c>
      <c r="F183" s="52" t="str">
        <f t="shared" si="18"/>
        <v/>
      </c>
      <c r="G183" s="52" t="str">
        <f t="shared" si="18"/>
        <v/>
      </c>
      <c r="H183" s="52" t="str">
        <f t="shared" si="18"/>
        <v/>
      </c>
      <c r="I183" s="52" t="str">
        <f t="shared" si="18"/>
        <v/>
      </c>
      <c r="J183" s="52" t="str">
        <f t="shared" si="18"/>
        <v/>
      </c>
      <c r="K183" s="52" t="str">
        <f t="shared" si="18"/>
        <v/>
      </c>
      <c r="L183" s="52" t="str">
        <f t="shared" si="18"/>
        <v/>
      </c>
      <c r="M183" s="52" t="str">
        <f t="shared" si="18"/>
        <v/>
      </c>
      <c r="N183" s="52" t="str">
        <f t="shared" si="18"/>
        <v/>
      </c>
      <c r="O183" s="52" t="str">
        <f t="shared" si="18"/>
        <v/>
      </c>
      <c r="P183" s="52" t="str">
        <f t="shared" si="18"/>
        <v/>
      </c>
      <c r="Q183" s="52" t="str">
        <f t="shared" si="18"/>
        <v/>
      </c>
      <c r="R183" s="52" t="str">
        <f t="shared" si="18"/>
        <v/>
      </c>
      <c r="S183" s="52" t="str">
        <f t="shared" si="18"/>
        <v/>
      </c>
      <c r="T183" s="52" t="str">
        <f t="shared" si="18"/>
        <v/>
      </c>
      <c r="U183" s="52" t="str">
        <f t="shared" si="18"/>
        <v/>
      </c>
      <c r="V183" s="52" t="str">
        <f t="shared" si="18"/>
        <v/>
      </c>
      <c r="W183" s="52" t="str">
        <f t="shared" si="18"/>
        <v/>
      </c>
      <c r="X183" s="52" t="str">
        <f t="shared" si="18"/>
        <v/>
      </c>
      <c r="Y183" s="52" t="str">
        <f t="shared" si="18"/>
        <v/>
      </c>
      <c r="Z183" s="52" t="str">
        <f t="shared" si="18"/>
        <v/>
      </c>
      <c r="AA183" s="52" t="str">
        <f t="shared" si="18"/>
        <v/>
      </c>
      <c r="AB183" s="52" t="str">
        <f t="shared" si="18"/>
        <v/>
      </c>
      <c r="AC183" s="52" t="str">
        <f t="shared" si="18"/>
        <v/>
      </c>
      <c r="AD183" s="52" t="str">
        <f t="shared" si="18"/>
        <v/>
      </c>
      <c r="AE183" s="52" t="str">
        <f t="shared" si="18"/>
        <v/>
      </c>
      <c r="AF183" s="52" t="str">
        <f t="shared" si="18"/>
        <v/>
      </c>
      <c r="AG183" s="52" t="str">
        <f t="shared" si="18"/>
        <v/>
      </c>
      <c r="AH183" s="52" t="str">
        <f t="shared" si="18"/>
        <v/>
      </c>
      <c r="AI183" s="52" t="str">
        <f t="shared" si="18"/>
        <v/>
      </c>
    </row>
    <row r="184" spans="1:35" ht="14.25" hidden="1" customHeight="1">
      <c r="A184" s="151"/>
      <c r="B184" s="79" t="s">
        <v>304</v>
      </c>
      <c r="C184" s="80" t="s">
        <v>305</v>
      </c>
      <c r="D184" s="52" t="str">
        <f t="shared" si="7"/>
        <v/>
      </c>
      <c r="E184" s="52" t="str">
        <f t="shared" si="18"/>
        <v/>
      </c>
      <c r="F184" s="52" t="str">
        <f t="shared" si="18"/>
        <v/>
      </c>
      <c r="G184" s="52" t="str">
        <f t="shared" si="18"/>
        <v/>
      </c>
      <c r="H184" s="52" t="str">
        <f t="shared" si="18"/>
        <v/>
      </c>
      <c r="I184" s="52" t="str">
        <f t="shared" si="18"/>
        <v/>
      </c>
      <c r="J184" s="52" t="str">
        <f t="shared" si="18"/>
        <v/>
      </c>
      <c r="K184" s="52" t="str">
        <f t="shared" si="18"/>
        <v/>
      </c>
      <c r="L184" s="52" t="str">
        <f t="shared" si="18"/>
        <v/>
      </c>
      <c r="M184" s="52" t="str">
        <f t="shared" si="18"/>
        <v/>
      </c>
      <c r="N184" s="52" t="str">
        <f t="shared" si="18"/>
        <v/>
      </c>
      <c r="O184" s="52" t="str">
        <f t="shared" si="18"/>
        <v/>
      </c>
      <c r="P184" s="52" t="str">
        <f t="shared" si="18"/>
        <v/>
      </c>
      <c r="Q184" s="52" t="str">
        <f t="shared" si="18"/>
        <v/>
      </c>
      <c r="R184" s="52" t="str">
        <f t="shared" si="18"/>
        <v/>
      </c>
      <c r="S184" s="52" t="str">
        <f t="shared" si="18"/>
        <v/>
      </c>
      <c r="T184" s="52" t="str">
        <f t="shared" si="18"/>
        <v/>
      </c>
      <c r="U184" s="52" t="str">
        <f t="shared" si="18"/>
        <v/>
      </c>
      <c r="V184" s="52" t="str">
        <f t="shared" si="18"/>
        <v/>
      </c>
      <c r="W184" s="52" t="str">
        <f t="shared" si="18"/>
        <v/>
      </c>
      <c r="X184" s="52" t="str">
        <f t="shared" si="18"/>
        <v/>
      </c>
      <c r="Y184" s="52" t="str">
        <f t="shared" si="18"/>
        <v/>
      </c>
      <c r="Z184" s="52" t="str">
        <f t="shared" si="18"/>
        <v/>
      </c>
      <c r="AA184" s="52" t="str">
        <f t="shared" si="18"/>
        <v/>
      </c>
      <c r="AB184" s="52" t="str">
        <f t="shared" si="18"/>
        <v/>
      </c>
      <c r="AC184" s="52" t="str">
        <f t="shared" si="18"/>
        <v/>
      </c>
      <c r="AD184" s="52" t="str">
        <f t="shared" si="18"/>
        <v/>
      </c>
      <c r="AE184" s="52" t="str">
        <f t="shared" si="18"/>
        <v/>
      </c>
      <c r="AF184" s="52" t="str">
        <f t="shared" si="18"/>
        <v/>
      </c>
      <c r="AG184" s="52" t="str">
        <f t="shared" si="18"/>
        <v/>
      </c>
      <c r="AH184" s="52" t="str">
        <f t="shared" si="18"/>
        <v/>
      </c>
      <c r="AI184" s="52" t="str">
        <f t="shared" si="18"/>
        <v/>
      </c>
    </row>
    <row r="185" spans="1:35" ht="14.25" hidden="1" customHeight="1">
      <c r="A185" s="103" t="s">
        <v>283</v>
      </c>
      <c r="B185" s="75" t="s">
        <v>296</v>
      </c>
      <c r="C185" s="76" t="s">
        <v>298</v>
      </c>
      <c r="D185" s="70" t="str">
        <f t="shared" si="7"/>
        <v/>
      </c>
      <c r="E185" s="70" t="str">
        <f t="shared" si="18"/>
        <v/>
      </c>
      <c r="F185" s="70" t="str">
        <f t="shared" si="18"/>
        <v/>
      </c>
      <c r="G185" s="70" t="str">
        <f t="shared" si="18"/>
        <v/>
      </c>
      <c r="H185" s="70" t="str">
        <f t="shared" si="18"/>
        <v/>
      </c>
      <c r="I185" s="70" t="str">
        <f t="shared" si="18"/>
        <v/>
      </c>
      <c r="J185" s="70" t="str">
        <f t="shared" si="18"/>
        <v/>
      </c>
      <c r="K185" s="70" t="str">
        <f t="shared" si="18"/>
        <v/>
      </c>
      <c r="L185" s="70" t="str">
        <f t="shared" si="18"/>
        <v/>
      </c>
      <c r="M185" s="70" t="str">
        <f t="shared" si="18"/>
        <v/>
      </c>
      <c r="N185" s="70" t="str">
        <f t="shared" si="18"/>
        <v/>
      </c>
      <c r="O185" s="70" t="str">
        <f t="shared" si="18"/>
        <v/>
      </c>
      <c r="P185" s="70" t="str">
        <f t="shared" si="18"/>
        <v/>
      </c>
      <c r="Q185" s="70" t="str">
        <f t="shared" si="18"/>
        <v/>
      </c>
      <c r="R185" s="70" t="str">
        <f t="shared" si="18"/>
        <v/>
      </c>
      <c r="S185" s="70" t="str">
        <f t="shared" si="18"/>
        <v/>
      </c>
      <c r="T185" s="70" t="str">
        <f t="shared" si="18"/>
        <v/>
      </c>
      <c r="U185" s="70" t="str">
        <f t="shared" si="18"/>
        <v/>
      </c>
      <c r="V185" s="70" t="str">
        <f t="shared" si="18"/>
        <v/>
      </c>
      <c r="W185" s="70" t="str">
        <f t="shared" si="18"/>
        <v/>
      </c>
      <c r="X185" s="70" t="str">
        <f t="shared" si="18"/>
        <v/>
      </c>
      <c r="Y185" s="70" t="str">
        <f t="shared" si="18"/>
        <v/>
      </c>
      <c r="Z185" s="70" t="str">
        <f t="shared" si="18"/>
        <v/>
      </c>
      <c r="AA185" s="70" t="str">
        <f t="shared" si="18"/>
        <v/>
      </c>
      <c r="AB185" s="70" t="str">
        <f t="shared" si="18"/>
        <v/>
      </c>
      <c r="AC185" s="70" t="str">
        <f t="shared" si="18"/>
        <v/>
      </c>
      <c r="AD185" s="70" t="str">
        <f t="shared" si="18"/>
        <v/>
      </c>
      <c r="AE185" s="70" t="str">
        <f t="shared" si="18"/>
        <v/>
      </c>
      <c r="AF185" s="70" t="str">
        <f t="shared" si="18"/>
        <v/>
      </c>
      <c r="AG185" s="70" t="str">
        <f t="shared" si="18"/>
        <v/>
      </c>
      <c r="AH185" s="70" t="str">
        <f t="shared" si="18"/>
        <v/>
      </c>
      <c r="AI185" s="70" t="str">
        <f t="shared" si="18"/>
        <v/>
      </c>
    </row>
    <row r="186" spans="1:35" ht="14.25" hidden="1" customHeight="1">
      <c r="A186" s="150" t="s">
        <v>212</v>
      </c>
      <c r="B186" s="77" t="s">
        <v>300</v>
      </c>
      <c r="C186" s="78" t="s">
        <v>302</v>
      </c>
      <c r="D186" s="52" t="str">
        <f t="shared" si="7"/>
        <v/>
      </c>
      <c r="E186" s="52" t="str">
        <f t="shared" si="18"/>
        <v/>
      </c>
      <c r="F186" s="52" t="str">
        <f t="shared" si="18"/>
        <v/>
      </c>
      <c r="G186" s="52" t="str">
        <f t="shared" si="18"/>
        <v/>
      </c>
      <c r="H186" s="52" t="str">
        <f t="shared" si="18"/>
        <v/>
      </c>
      <c r="I186" s="52" t="str">
        <f t="shared" si="18"/>
        <v/>
      </c>
      <c r="J186" s="52" t="str">
        <f t="shared" si="18"/>
        <v/>
      </c>
      <c r="K186" s="52" t="str">
        <f t="shared" si="18"/>
        <v/>
      </c>
      <c r="L186" s="52" t="str">
        <f t="shared" si="18"/>
        <v/>
      </c>
      <c r="M186" s="52" t="str">
        <f t="shared" si="18"/>
        <v/>
      </c>
      <c r="N186" s="52" t="str">
        <f t="shared" si="18"/>
        <v/>
      </c>
      <c r="O186" s="52" t="str">
        <f t="shared" si="18"/>
        <v/>
      </c>
      <c r="P186" s="52" t="str">
        <f t="shared" si="18"/>
        <v/>
      </c>
      <c r="Q186" s="52" t="str">
        <f t="shared" si="18"/>
        <v/>
      </c>
      <c r="R186" s="52" t="str">
        <f t="shared" si="18"/>
        <v/>
      </c>
      <c r="S186" s="52" t="str">
        <f t="shared" si="18"/>
        <v/>
      </c>
      <c r="T186" s="52" t="str">
        <f t="shared" si="18"/>
        <v/>
      </c>
      <c r="U186" s="52" t="str">
        <f t="shared" si="18"/>
        <v/>
      </c>
      <c r="V186" s="52" t="str">
        <f t="shared" si="18"/>
        <v/>
      </c>
      <c r="W186" s="52" t="str">
        <f t="shared" si="18"/>
        <v/>
      </c>
      <c r="X186" s="52" t="str">
        <f t="shared" si="18"/>
        <v/>
      </c>
      <c r="Y186" s="52" t="str">
        <f t="shared" si="18"/>
        <v/>
      </c>
      <c r="Z186" s="52" t="str">
        <f t="shared" si="18"/>
        <v/>
      </c>
      <c r="AA186" s="52" t="str">
        <f t="shared" si="18"/>
        <v/>
      </c>
      <c r="AB186" s="52" t="str">
        <f t="shared" si="18"/>
        <v/>
      </c>
      <c r="AC186" s="52" t="str">
        <f t="shared" si="18"/>
        <v/>
      </c>
      <c r="AD186" s="52" t="str">
        <f t="shared" si="18"/>
        <v/>
      </c>
      <c r="AE186" s="52" t="str">
        <f t="shared" si="18"/>
        <v/>
      </c>
      <c r="AF186" s="52" t="str">
        <f t="shared" si="18"/>
        <v/>
      </c>
      <c r="AG186" s="52" t="str">
        <f t="shared" si="18"/>
        <v/>
      </c>
      <c r="AH186" s="52" t="str">
        <f t="shared" si="18"/>
        <v/>
      </c>
      <c r="AI186" s="52" t="str">
        <f t="shared" si="18"/>
        <v/>
      </c>
    </row>
    <row r="187" spans="1:35" ht="14.25" hidden="1" customHeight="1">
      <c r="A187" s="151"/>
      <c r="B187" s="79" t="s">
        <v>304</v>
      </c>
      <c r="C187" s="80" t="s">
        <v>305</v>
      </c>
      <c r="D187" s="52" t="str">
        <f t="shared" si="7"/>
        <v/>
      </c>
      <c r="E187" s="52" t="str">
        <f t="shared" si="18"/>
        <v/>
      </c>
      <c r="F187" s="52" t="str">
        <f t="shared" si="18"/>
        <v/>
      </c>
      <c r="G187" s="52" t="str">
        <f t="shared" si="18"/>
        <v/>
      </c>
      <c r="H187" s="52" t="str">
        <f t="shared" si="18"/>
        <v/>
      </c>
      <c r="I187" s="52" t="str">
        <f t="shared" si="18"/>
        <v/>
      </c>
      <c r="J187" s="52" t="str">
        <f t="shared" si="18"/>
        <v/>
      </c>
      <c r="K187" s="52" t="str">
        <f t="shared" si="18"/>
        <v/>
      </c>
      <c r="L187" s="52" t="str">
        <f t="shared" si="18"/>
        <v/>
      </c>
      <c r="M187" s="52" t="str">
        <f t="shared" si="18"/>
        <v/>
      </c>
      <c r="N187" s="52" t="str">
        <f t="shared" si="18"/>
        <v/>
      </c>
      <c r="O187" s="52" t="str">
        <f t="shared" si="18"/>
        <v/>
      </c>
      <c r="P187" s="52" t="str">
        <f t="shared" si="18"/>
        <v/>
      </c>
      <c r="Q187" s="52" t="str">
        <f t="shared" si="18"/>
        <v/>
      </c>
      <c r="R187" s="52" t="str">
        <f t="shared" si="18"/>
        <v/>
      </c>
      <c r="S187" s="52" t="str">
        <f t="shared" si="18"/>
        <v/>
      </c>
      <c r="T187" s="52" t="str">
        <f t="shared" si="18"/>
        <v/>
      </c>
      <c r="U187" s="52" t="str">
        <f t="shared" si="18"/>
        <v/>
      </c>
      <c r="V187" s="52" t="str">
        <f t="shared" si="18"/>
        <v/>
      </c>
      <c r="W187" s="52" t="str">
        <f t="shared" si="18"/>
        <v/>
      </c>
      <c r="X187" s="52" t="str">
        <f t="shared" si="18"/>
        <v/>
      </c>
      <c r="Y187" s="52" t="str">
        <f t="shared" ref="E187:AI195" si="19">IF(Y117=Y44,"","*")</f>
        <v/>
      </c>
      <c r="Z187" s="52" t="str">
        <f t="shared" si="19"/>
        <v/>
      </c>
      <c r="AA187" s="52" t="str">
        <f t="shared" si="19"/>
        <v/>
      </c>
      <c r="AB187" s="52" t="str">
        <f t="shared" si="19"/>
        <v/>
      </c>
      <c r="AC187" s="52" t="str">
        <f t="shared" si="19"/>
        <v/>
      </c>
      <c r="AD187" s="52" t="str">
        <f t="shared" si="19"/>
        <v/>
      </c>
      <c r="AE187" s="52" t="str">
        <f t="shared" si="19"/>
        <v/>
      </c>
      <c r="AF187" s="52" t="str">
        <f t="shared" si="19"/>
        <v/>
      </c>
      <c r="AG187" s="52" t="str">
        <f t="shared" si="19"/>
        <v/>
      </c>
      <c r="AH187" s="52" t="str">
        <f t="shared" si="19"/>
        <v/>
      </c>
      <c r="AI187" s="52" t="str">
        <f t="shared" si="19"/>
        <v/>
      </c>
    </row>
    <row r="188" spans="1:35" ht="14.25" hidden="1" customHeight="1">
      <c r="A188" s="103" t="s">
        <v>284</v>
      </c>
      <c r="B188" s="75" t="s">
        <v>296</v>
      </c>
      <c r="C188" s="76" t="s">
        <v>298</v>
      </c>
      <c r="D188" s="70" t="str">
        <f t="shared" si="7"/>
        <v/>
      </c>
      <c r="E188" s="70" t="str">
        <f t="shared" si="19"/>
        <v/>
      </c>
      <c r="F188" s="70" t="str">
        <f t="shared" si="19"/>
        <v/>
      </c>
      <c r="G188" s="70" t="str">
        <f t="shared" si="19"/>
        <v/>
      </c>
      <c r="H188" s="70" t="str">
        <f t="shared" si="19"/>
        <v/>
      </c>
      <c r="I188" s="70" t="str">
        <f t="shared" si="19"/>
        <v/>
      </c>
      <c r="J188" s="70" t="str">
        <f t="shared" si="19"/>
        <v/>
      </c>
      <c r="K188" s="70" t="str">
        <f t="shared" si="19"/>
        <v/>
      </c>
      <c r="L188" s="70" t="str">
        <f t="shared" si="19"/>
        <v/>
      </c>
      <c r="M188" s="70" t="str">
        <f t="shared" si="19"/>
        <v/>
      </c>
      <c r="N188" s="70" t="str">
        <f t="shared" si="19"/>
        <v/>
      </c>
      <c r="O188" s="70" t="str">
        <f t="shared" si="19"/>
        <v/>
      </c>
      <c r="P188" s="70" t="str">
        <f t="shared" si="19"/>
        <v/>
      </c>
      <c r="Q188" s="70" t="str">
        <f t="shared" si="19"/>
        <v/>
      </c>
      <c r="R188" s="70" t="str">
        <f t="shared" si="19"/>
        <v/>
      </c>
      <c r="S188" s="70" t="str">
        <f t="shared" si="19"/>
        <v/>
      </c>
      <c r="T188" s="70" t="str">
        <f t="shared" si="19"/>
        <v/>
      </c>
      <c r="U188" s="70" t="str">
        <f t="shared" si="19"/>
        <v/>
      </c>
      <c r="V188" s="70" t="str">
        <f t="shared" si="19"/>
        <v/>
      </c>
      <c r="W188" s="70" t="str">
        <f t="shared" si="19"/>
        <v/>
      </c>
      <c r="X188" s="70" t="str">
        <f t="shared" si="19"/>
        <v/>
      </c>
      <c r="Y188" s="70" t="str">
        <f t="shared" si="19"/>
        <v/>
      </c>
      <c r="Z188" s="70" t="str">
        <f t="shared" si="19"/>
        <v/>
      </c>
      <c r="AA188" s="70" t="str">
        <f t="shared" si="19"/>
        <v/>
      </c>
      <c r="AB188" s="70" t="str">
        <f t="shared" si="19"/>
        <v/>
      </c>
      <c r="AC188" s="70" t="str">
        <f t="shared" si="19"/>
        <v/>
      </c>
      <c r="AD188" s="70" t="str">
        <f t="shared" si="19"/>
        <v/>
      </c>
      <c r="AE188" s="70" t="str">
        <f t="shared" si="19"/>
        <v/>
      </c>
      <c r="AF188" s="70" t="str">
        <f t="shared" si="19"/>
        <v/>
      </c>
      <c r="AG188" s="70" t="str">
        <f t="shared" si="19"/>
        <v/>
      </c>
      <c r="AH188" s="70" t="str">
        <f t="shared" si="19"/>
        <v/>
      </c>
      <c r="AI188" s="70" t="str">
        <f t="shared" si="19"/>
        <v/>
      </c>
    </row>
    <row r="189" spans="1:35" ht="14.25" hidden="1" customHeight="1">
      <c r="A189" s="150" t="s">
        <v>213</v>
      </c>
      <c r="B189" s="77" t="s">
        <v>300</v>
      </c>
      <c r="C189" s="78" t="s">
        <v>302</v>
      </c>
      <c r="D189" s="52" t="str">
        <f t="shared" si="7"/>
        <v/>
      </c>
      <c r="E189" s="52" t="str">
        <f t="shared" si="19"/>
        <v/>
      </c>
      <c r="F189" s="52" t="str">
        <f t="shared" si="19"/>
        <v/>
      </c>
      <c r="G189" s="52" t="str">
        <f t="shared" si="19"/>
        <v/>
      </c>
      <c r="H189" s="52" t="str">
        <f t="shared" si="19"/>
        <v/>
      </c>
      <c r="I189" s="52" t="str">
        <f t="shared" si="19"/>
        <v/>
      </c>
      <c r="J189" s="52" t="str">
        <f t="shared" si="19"/>
        <v/>
      </c>
      <c r="K189" s="52" t="str">
        <f t="shared" si="19"/>
        <v/>
      </c>
      <c r="L189" s="52" t="str">
        <f t="shared" si="19"/>
        <v/>
      </c>
      <c r="M189" s="52" t="str">
        <f t="shared" si="19"/>
        <v/>
      </c>
      <c r="N189" s="52" t="str">
        <f t="shared" si="19"/>
        <v/>
      </c>
      <c r="O189" s="52" t="str">
        <f t="shared" si="19"/>
        <v/>
      </c>
      <c r="P189" s="52" t="str">
        <f t="shared" si="19"/>
        <v/>
      </c>
      <c r="Q189" s="52" t="str">
        <f t="shared" si="19"/>
        <v/>
      </c>
      <c r="R189" s="52" t="str">
        <f t="shared" si="19"/>
        <v/>
      </c>
      <c r="S189" s="52" t="str">
        <f t="shared" si="19"/>
        <v/>
      </c>
      <c r="T189" s="52" t="str">
        <f t="shared" si="19"/>
        <v/>
      </c>
      <c r="U189" s="52" t="str">
        <f t="shared" si="19"/>
        <v/>
      </c>
      <c r="V189" s="52" t="str">
        <f t="shared" si="19"/>
        <v/>
      </c>
      <c r="W189" s="52" t="str">
        <f t="shared" si="19"/>
        <v/>
      </c>
      <c r="X189" s="52" t="str">
        <f t="shared" si="19"/>
        <v/>
      </c>
      <c r="Y189" s="52" t="str">
        <f t="shared" si="19"/>
        <v/>
      </c>
      <c r="Z189" s="52" t="str">
        <f t="shared" si="19"/>
        <v/>
      </c>
      <c r="AA189" s="52" t="str">
        <f t="shared" si="19"/>
        <v/>
      </c>
      <c r="AB189" s="52" t="str">
        <f t="shared" si="19"/>
        <v/>
      </c>
      <c r="AC189" s="52" t="str">
        <f t="shared" si="19"/>
        <v/>
      </c>
      <c r="AD189" s="52" t="str">
        <f t="shared" si="19"/>
        <v/>
      </c>
      <c r="AE189" s="52" t="str">
        <f t="shared" si="19"/>
        <v/>
      </c>
      <c r="AF189" s="52" t="str">
        <f t="shared" si="19"/>
        <v/>
      </c>
      <c r="AG189" s="52" t="str">
        <f t="shared" si="19"/>
        <v/>
      </c>
      <c r="AH189" s="52" t="str">
        <f t="shared" si="19"/>
        <v/>
      </c>
      <c r="AI189" s="52" t="str">
        <f t="shared" si="19"/>
        <v/>
      </c>
    </row>
    <row r="190" spans="1:35" ht="14.25" hidden="1" customHeight="1">
      <c r="A190" s="151"/>
      <c r="B190" s="79" t="s">
        <v>304</v>
      </c>
      <c r="C190" s="80" t="s">
        <v>305</v>
      </c>
      <c r="D190" s="52" t="str">
        <f t="shared" si="7"/>
        <v/>
      </c>
      <c r="E190" s="52" t="str">
        <f t="shared" si="19"/>
        <v/>
      </c>
      <c r="F190" s="52" t="str">
        <f t="shared" si="19"/>
        <v/>
      </c>
      <c r="G190" s="52" t="str">
        <f t="shared" si="19"/>
        <v/>
      </c>
      <c r="H190" s="52" t="str">
        <f t="shared" si="19"/>
        <v/>
      </c>
      <c r="I190" s="52" t="str">
        <f t="shared" si="19"/>
        <v/>
      </c>
      <c r="J190" s="52" t="str">
        <f t="shared" si="19"/>
        <v/>
      </c>
      <c r="K190" s="52" t="str">
        <f t="shared" si="19"/>
        <v/>
      </c>
      <c r="L190" s="52" t="str">
        <f t="shared" si="19"/>
        <v/>
      </c>
      <c r="M190" s="52" t="str">
        <f t="shared" si="19"/>
        <v/>
      </c>
      <c r="N190" s="52" t="str">
        <f t="shared" si="19"/>
        <v/>
      </c>
      <c r="O190" s="52" t="str">
        <f t="shared" si="19"/>
        <v/>
      </c>
      <c r="P190" s="52" t="str">
        <f t="shared" si="19"/>
        <v/>
      </c>
      <c r="Q190" s="52" t="str">
        <f t="shared" si="19"/>
        <v/>
      </c>
      <c r="R190" s="52" t="str">
        <f t="shared" si="19"/>
        <v/>
      </c>
      <c r="S190" s="52" t="str">
        <f t="shared" si="19"/>
        <v/>
      </c>
      <c r="T190" s="52" t="str">
        <f t="shared" si="19"/>
        <v/>
      </c>
      <c r="U190" s="52" t="str">
        <f t="shared" si="19"/>
        <v/>
      </c>
      <c r="V190" s="52" t="str">
        <f t="shared" si="19"/>
        <v/>
      </c>
      <c r="W190" s="52" t="str">
        <f t="shared" si="19"/>
        <v/>
      </c>
      <c r="X190" s="52" t="str">
        <f t="shared" si="19"/>
        <v/>
      </c>
      <c r="Y190" s="52" t="str">
        <f t="shared" si="19"/>
        <v/>
      </c>
      <c r="Z190" s="52" t="str">
        <f t="shared" si="19"/>
        <v/>
      </c>
      <c r="AA190" s="52" t="str">
        <f t="shared" si="19"/>
        <v/>
      </c>
      <c r="AB190" s="52" t="str">
        <f t="shared" si="19"/>
        <v/>
      </c>
      <c r="AC190" s="52" t="str">
        <f t="shared" si="19"/>
        <v/>
      </c>
      <c r="AD190" s="52" t="str">
        <f t="shared" si="19"/>
        <v/>
      </c>
      <c r="AE190" s="52" t="str">
        <f t="shared" si="19"/>
        <v/>
      </c>
      <c r="AF190" s="52" t="str">
        <f t="shared" si="19"/>
        <v/>
      </c>
      <c r="AG190" s="52" t="str">
        <f t="shared" si="19"/>
        <v/>
      </c>
      <c r="AH190" s="52" t="str">
        <f t="shared" si="19"/>
        <v/>
      </c>
      <c r="AI190" s="52" t="str">
        <f t="shared" si="19"/>
        <v/>
      </c>
    </row>
    <row r="191" spans="1:35" ht="14.25" hidden="1" customHeight="1">
      <c r="A191" s="103" t="s">
        <v>285</v>
      </c>
      <c r="B191" s="75" t="s">
        <v>296</v>
      </c>
      <c r="C191" s="76" t="s">
        <v>298</v>
      </c>
      <c r="D191" s="70" t="str">
        <f t="shared" si="7"/>
        <v/>
      </c>
      <c r="E191" s="70" t="str">
        <f t="shared" si="19"/>
        <v/>
      </c>
      <c r="F191" s="70" t="str">
        <f t="shared" si="19"/>
        <v/>
      </c>
      <c r="G191" s="70" t="str">
        <f t="shared" si="19"/>
        <v/>
      </c>
      <c r="H191" s="70" t="str">
        <f t="shared" si="19"/>
        <v/>
      </c>
      <c r="I191" s="70" t="str">
        <f t="shared" si="19"/>
        <v/>
      </c>
      <c r="J191" s="70" t="str">
        <f t="shared" si="19"/>
        <v/>
      </c>
      <c r="K191" s="70" t="str">
        <f t="shared" si="19"/>
        <v/>
      </c>
      <c r="L191" s="70" t="str">
        <f t="shared" si="19"/>
        <v/>
      </c>
      <c r="M191" s="70" t="str">
        <f t="shared" si="19"/>
        <v/>
      </c>
      <c r="N191" s="70" t="str">
        <f t="shared" si="19"/>
        <v/>
      </c>
      <c r="O191" s="70" t="str">
        <f t="shared" si="19"/>
        <v/>
      </c>
      <c r="P191" s="70" t="str">
        <f t="shared" si="19"/>
        <v/>
      </c>
      <c r="Q191" s="70" t="str">
        <f t="shared" si="19"/>
        <v/>
      </c>
      <c r="R191" s="70" t="str">
        <f t="shared" si="19"/>
        <v/>
      </c>
      <c r="S191" s="70" t="str">
        <f t="shared" si="19"/>
        <v/>
      </c>
      <c r="T191" s="70" t="str">
        <f t="shared" si="19"/>
        <v/>
      </c>
      <c r="U191" s="70" t="str">
        <f t="shared" si="19"/>
        <v/>
      </c>
      <c r="V191" s="70" t="str">
        <f t="shared" si="19"/>
        <v/>
      </c>
      <c r="W191" s="70" t="str">
        <f t="shared" si="19"/>
        <v/>
      </c>
      <c r="X191" s="70" t="str">
        <f t="shared" si="19"/>
        <v/>
      </c>
      <c r="Y191" s="70" t="str">
        <f t="shared" si="19"/>
        <v/>
      </c>
      <c r="Z191" s="70" t="str">
        <f t="shared" si="19"/>
        <v/>
      </c>
      <c r="AA191" s="70" t="str">
        <f t="shared" si="19"/>
        <v/>
      </c>
      <c r="AB191" s="70" t="str">
        <f t="shared" si="19"/>
        <v/>
      </c>
      <c r="AC191" s="70" t="str">
        <f t="shared" si="19"/>
        <v/>
      </c>
      <c r="AD191" s="70" t="str">
        <f t="shared" si="19"/>
        <v/>
      </c>
      <c r="AE191" s="70" t="str">
        <f t="shared" si="19"/>
        <v/>
      </c>
      <c r="AF191" s="70" t="str">
        <f t="shared" si="19"/>
        <v/>
      </c>
      <c r="AG191" s="70" t="str">
        <f t="shared" si="19"/>
        <v/>
      </c>
      <c r="AH191" s="70" t="str">
        <f t="shared" si="19"/>
        <v/>
      </c>
      <c r="AI191" s="70" t="str">
        <f t="shared" si="19"/>
        <v/>
      </c>
    </row>
    <row r="192" spans="1:35" ht="14.25" hidden="1" customHeight="1">
      <c r="A192" s="150" t="s">
        <v>214</v>
      </c>
      <c r="B192" s="77" t="s">
        <v>300</v>
      </c>
      <c r="C192" s="78" t="s">
        <v>302</v>
      </c>
      <c r="D192" s="52" t="str">
        <f t="shared" si="7"/>
        <v/>
      </c>
      <c r="E192" s="52" t="str">
        <f t="shared" si="19"/>
        <v/>
      </c>
      <c r="F192" s="52" t="str">
        <f t="shared" si="19"/>
        <v/>
      </c>
      <c r="G192" s="52" t="str">
        <f t="shared" si="19"/>
        <v/>
      </c>
      <c r="H192" s="52" t="str">
        <f t="shared" si="19"/>
        <v/>
      </c>
      <c r="I192" s="52" t="str">
        <f t="shared" si="19"/>
        <v/>
      </c>
      <c r="J192" s="52" t="str">
        <f t="shared" si="19"/>
        <v/>
      </c>
      <c r="K192" s="52" t="str">
        <f t="shared" si="19"/>
        <v/>
      </c>
      <c r="L192" s="52" t="str">
        <f t="shared" si="19"/>
        <v/>
      </c>
      <c r="M192" s="52" t="str">
        <f t="shared" si="19"/>
        <v/>
      </c>
      <c r="N192" s="52" t="str">
        <f t="shared" si="19"/>
        <v/>
      </c>
      <c r="O192" s="52" t="str">
        <f t="shared" si="19"/>
        <v/>
      </c>
      <c r="P192" s="52" t="str">
        <f t="shared" si="19"/>
        <v/>
      </c>
      <c r="Q192" s="52" t="str">
        <f t="shared" si="19"/>
        <v/>
      </c>
      <c r="R192" s="52" t="str">
        <f t="shared" si="19"/>
        <v/>
      </c>
      <c r="S192" s="52" t="str">
        <f t="shared" si="19"/>
        <v/>
      </c>
      <c r="T192" s="52" t="str">
        <f t="shared" si="19"/>
        <v/>
      </c>
      <c r="U192" s="52" t="str">
        <f t="shared" si="19"/>
        <v/>
      </c>
      <c r="V192" s="52" t="str">
        <f t="shared" si="19"/>
        <v/>
      </c>
      <c r="W192" s="52" t="str">
        <f t="shared" si="19"/>
        <v/>
      </c>
      <c r="X192" s="52" t="str">
        <f t="shared" si="19"/>
        <v/>
      </c>
      <c r="Y192" s="52" t="str">
        <f t="shared" si="19"/>
        <v/>
      </c>
      <c r="Z192" s="52" t="str">
        <f t="shared" si="19"/>
        <v/>
      </c>
      <c r="AA192" s="52" t="str">
        <f t="shared" si="19"/>
        <v/>
      </c>
      <c r="AB192" s="52" t="str">
        <f t="shared" si="19"/>
        <v/>
      </c>
      <c r="AC192" s="52" t="str">
        <f t="shared" si="19"/>
        <v/>
      </c>
      <c r="AD192" s="52" t="str">
        <f t="shared" si="19"/>
        <v/>
      </c>
      <c r="AE192" s="52" t="str">
        <f t="shared" si="19"/>
        <v/>
      </c>
      <c r="AF192" s="52" t="str">
        <f t="shared" si="19"/>
        <v/>
      </c>
      <c r="AG192" s="52" t="str">
        <f t="shared" si="19"/>
        <v/>
      </c>
      <c r="AH192" s="52" t="str">
        <f t="shared" si="19"/>
        <v/>
      </c>
      <c r="AI192" s="52" t="str">
        <f t="shared" si="19"/>
        <v/>
      </c>
    </row>
    <row r="193" spans="1:35" ht="14.25" hidden="1" customHeight="1">
      <c r="A193" s="151"/>
      <c r="B193" s="79" t="s">
        <v>304</v>
      </c>
      <c r="C193" s="80" t="s">
        <v>305</v>
      </c>
      <c r="D193" s="52" t="str">
        <f t="shared" si="7"/>
        <v/>
      </c>
      <c r="E193" s="52" t="str">
        <f t="shared" si="19"/>
        <v/>
      </c>
      <c r="F193" s="52" t="str">
        <f t="shared" si="19"/>
        <v/>
      </c>
      <c r="G193" s="52" t="str">
        <f t="shared" si="19"/>
        <v/>
      </c>
      <c r="H193" s="52" t="str">
        <f t="shared" si="19"/>
        <v/>
      </c>
      <c r="I193" s="52" t="str">
        <f t="shared" si="19"/>
        <v/>
      </c>
      <c r="J193" s="52" t="str">
        <f t="shared" si="19"/>
        <v/>
      </c>
      <c r="K193" s="52" t="str">
        <f t="shared" si="19"/>
        <v/>
      </c>
      <c r="L193" s="52" t="str">
        <f t="shared" si="19"/>
        <v/>
      </c>
      <c r="M193" s="52" t="str">
        <f t="shared" si="19"/>
        <v/>
      </c>
      <c r="N193" s="52" t="str">
        <f t="shared" si="19"/>
        <v/>
      </c>
      <c r="O193" s="52" t="str">
        <f t="shared" si="19"/>
        <v/>
      </c>
      <c r="P193" s="52" t="str">
        <f t="shared" si="19"/>
        <v/>
      </c>
      <c r="Q193" s="52" t="str">
        <f t="shared" si="19"/>
        <v/>
      </c>
      <c r="R193" s="52" t="str">
        <f t="shared" si="19"/>
        <v/>
      </c>
      <c r="S193" s="52" t="str">
        <f t="shared" si="19"/>
        <v/>
      </c>
      <c r="T193" s="52" t="str">
        <f t="shared" si="19"/>
        <v/>
      </c>
      <c r="U193" s="52" t="str">
        <f t="shared" si="19"/>
        <v/>
      </c>
      <c r="V193" s="52" t="str">
        <f t="shared" si="19"/>
        <v/>
      </c>
      <c r="W193" s="52" t="str">
        <f t="shared" si="19"/>
        <v/>
      </c>
      <c r="X193" s="52" t="str">
        <f t="shared" si="19"/>
        <v/>
      </c>
      <c r="Y193" s="52" t="str">
        <f t="shared" si="19"/>
        <v/>
      </c>
      <c r="Z193" s="52" t="str">
        <f t="shared" si="19"/>
        <v/>
      </c>
      <c r="AA193" s="52" t="str">
        <f t="shared" si="19"/>
        <v/>
      </c>
      <c r="AB193" s="52" t="str">
        <f t="shared" si="19"/>
        <v/>
      </c>
      <c r="AC193" s="52" t="str">
        <f t="shared" si="19"/>
        <v/>
      </c>
      <c r="AD193" s="52" t="str">
        <f t="shared" si="19"/>
        <v/>
      </c>
      <c r="AE193" s="52" t="str">
        <f t="shared" si="19"/>
        <v/>
      </c>
      <c r="AF193" s="52" t="str">
        <f t="shared" si="19"/>
        <v/>
      </c>
      <c r="AG193" s="52" t="str">
        <f t="shared" si="19"/>
        <v/>
      </c>
      <c r="AH193" s="52" t="str">
        <f t="shared" si="19"/>
        <v/>
      </c>
      <c r="AI193" s="52" t="str">
        <f t="shared" si="19"/>
        <v/>
      </c>
    </row>
    <row r="194" spans="1:35" ht="14.25" hidden="1" customHeight="1">
      <c r="A194" s="103" t="s">
        <v>286</v>
      </c>
      <c r="B194" s="75" t="s">
        <v>296</v>
      </c>
      <c r="C194" s="76" t="s">
        <v>298</v>
      </c>
      <c r="D194" s="70" t="str">
        <f t="shared" si="7"/>
        <v/>
      </c>
      <c r="E194" s="70" t="str">
        <f t="shared" si="19"/>
        <v/>
      </c>
      <c r="F194" s="70" t="str">
        <f t="shared" si="19"/>
        <v/>
      </c>
      <c r="G194" s="70" t="str">
        <f t="shared" si="19"/>
        <v/>
      </c>
      <c r="H194" s="70" t="str">
        <f t="shared" si="19"/>
        <v/>
      </c>
      <c r="I194" s="70" t="str">
        <f t="shared" si="19"/>
        <v/>
      </c>
      <c r="J194" s="70" t="str">
        <f t="shared" si="19"/>
        <v/>
      </c>
      <c r="K194" s="70" t="str">
        <f t="shared" si="19"/>
        <v/>
      </c>
      <c r="L194" s="70" t="str">
        <f t="shared" si="19"/>
        <v/>
      </c>
      <c r="M194" s="70" t="str">
        <f t="shared" si="19"/>
        <v/>
      </c>
      <c r="N194" s="70" t="str">
        <f t="shared" si="19"/>
        <v/>
      </c>
      <c r="O194" s="70" t="str">
        <f t="shared" si="19"/>
        <v/>
      </c>
      <c r="P194" s="70" t="str">
        <f t="shared" si="19"/>
        <v/>
      </c>
      <c r="Q194" s="70" t="str">
        <f t="shared" si="19"/>
        <v/>
      </c>
      <c r="R194" s="70" t="str">
        <f t="shared" si="19"/>
        <v/>
      </c>
      <c r="S194" s="70" t="str">
        <f t="shared" si="19"/>
        <v/>
      </c>
      <c r="T194" s="70" t="str">
        <f t="shared" si="19"/>
        <v/>
      </c>
      <c r="U194" s="70" t="str">
        <f t="shared" si="19"/>
        <v/>
      </c>
      <c r="V194" s="70" t="str">
        <f t="shared" si="19"/>
        <v/>
      </c>
      <c r="W194" s="70" t="str">
        <f t="shared" si="19"/>
        <v/>
      </c>
      <c r="X194" s="70" t="str">
        <f t="shared" si="19"/>
        <v/>
      </c>
      <c r="Y194" s="70" t="str">
        <f t="shared" si="19"/>
        <v/>
      </c>
      <c r="Z194" s="70" t="str">
        <f t="shared" si="19"/>
        <v/>
      </c>
      <c r="AA194" s="70" t="str">
        <f t="shared" si="19"/>
        <v/>
      </c>
      <c r="AB194" s="70" t="str">
        <f t="shared" si="19"/>
        <v/>
      </c>
      <c r="AC194" s="70" t="str">
        <f t="shared" si="19"/>
        <v/>
      </c>
      <c r="AD194" s="70" t="str">
        <f t="shared" si="19"/>
        <v/>
      </c>
      <c r="AE194" s="70" t="str">
        <f t="shared" si="19"/>
        <v/>
      </c>
      <c r="AF194" s="70" t="str">
        <f t="shared" si="19"/>
        <v/>
      </c>
      <c r="AG194" s="70" t="str">
        <f t="shared" si="19"/>
        <v/>
      </c>
      <c r="AH194" s="70" t="str">
        <f t="shared" si="19"/>
        <v/>
      </c>
      <c r="AI194" s="70" t="str">
        <f t="shared" si="19"/>
        <v/>
      </c>
    </row>
    <row r="195" spans="1:35" ht="14.25" hidden="1" customHeight="1">
      <c r="A195" s="150" t="s">
        <v>215</v>
      </c>
      <c r="B195" s="77" t="s">
        <v>300</v>
      </c>
      <c r="C195" s="78" t="s">
        <v>302</v>
      </c>
      <c r="D195" s="52" t="str">
        <f t="shared" si="7"/>
        <v/>
      </c>
      <c r="E195" s="52" t="str">
        <f t="shared" si="19"/>
        <v/>
      </c>
      <c r="F195" s="52" t="str">
        <f t="shared" si="19"/>
        <v/>
      </c>
      <c r="G195" s="52" t="str">
        <f t="shared" si="19"/>
        <v/>
      </c>
      <c r="H195" s="52" t="str">
        <f t="shared" si="19"/>
        <v/>
      </c>
      <c r="I195" s="52" t="str">
        <f t="shared" si="19"/>
        <v/>
      </c>
      <c r="J195" s="52" t="str">
        <f t="shared" si="19"/>
        <v/>
      </c>
      <c r="K195" s="52" t="str">
        <f t="shared" si="19"/>
        <v/>
      </c>
      <c r="L195" s="52" t="str">
        <f t="shared" si="19"/>
        <v/>
      </c>
      <c r="M195" s="52" t="str">
        <f t="shared" si="19"/>
        <v/>
      </c>
      <c r="N195" s="52" t="str">
        <f t="shared" si="19"/>
        <v/>
      </c>
      <c r="O195" s="52" t="str">
        <f t="shared" si="19"/>
        <v/>
      </c>
      <c r="P195" s="52" t="str">
        <f t="shared" si="19"/>
        <v/>
      </c>
      <c r="Q195" s="52" t="str">
        <f t="shared" si="19"/>
        <v/>
      </c>
      <c r="R195" s="52" t="str">
        <f t="shared" si="19"/>
        <v/>
      </c>
      <c r="S195" s="52" t="str">
        <f t="shared" si="19"/>
        <v/>
      </c>
      <c r="T195" s="52" t="str">
        <f t="shared" si="19"/>
        <v/>
      </c>
      <c r="U195" s="52" t="str">
        <f t="shared" si="19"/>
        <v/>
      </c>
      <c r="V195" s="52" t="str">
        <f t="shared" si="19"/>
        <v/>
      </c>
      <c r="W195" s="52" t="str">
        <f t="shared" si="19"/>
        <v/>
      </c>
      <c r="X195" s="52" t="str">
        <f t="shared" si="19"/>
        <v/>
      </c>
      <c r="Y195" s="52" t="str">
        <f t="shared" si="19"/>
        <v/>
      </c>
      <c r="Z195" s="52" t="str">
        <f t="shared" si="19"/>
        <v/>
      </c>
      <c r="AA195" s="52" t="str">
        <f t="shared" si="19"/>
        <v/>
      </c>
      <c r="AB195" s="52" t="str">
        <f t="shared" si="19"/>
        <v/>
      </c>
      <c r="AC195" s="52" t="str">
        <f t="shared" si="19"/>
        <v/>
      </c>
      <c r="AD195" s="52" t="str">
        <f t="shared" si="19"/>
        <v/>
      </c>
      <c r="AE195" s="52" t="str">
        <f t="shared" si="19"/>
        <v/>
      </c>
      <c r="AF195" s="52" t="str">
        <f t="shared" ref="AF195:AI203" si="20">IF(AF125=AF52,"","*")</f>
        <v/>
      </c>
      <c r="AG195" s="52" t="str">
        <f t="shared" si="20"/>
        <v/>
      </c>
      <c r="AH195" s="52" t="str">
        <f t="shared" si="20"/>
        <v/>
      </c>
      <c r="AI195" s="52" t="str">
        <f t="shared" si="20"/>
        <v/>
      </c>
    </row>
    <row r="196" spans="1:35" ht="14.25" hidden="1" customHeight="1">
      <c r="A196" s="151"/>
      <c r="B196" s="79" t="s">
        <v>304</v>
      </c>
      <c r="C196" s="80" t="s">
        <v>305</v>
      </c>
      <c r="D196" s="52" t="str">
        <f t="shared" si="7"/>
        <v/>
      </c>
      <c r="E196" s="52" t="str">
        <f t="shared" ref="E196:AE196" si="21">IF(E126=E53,"","*")</f>
        <v/>
      </c>
      <c r="F196" s="52" t="str">
        <f t="shared" si="21"/>
        <v/>
      </c>
      <c r="G196" s="52" t="str">
        <f t="shared" si="21"/>
        <v/>
      </c>
      <c r="H196" s="52" t="str">
        <f t="shared" si="21"/>
        <v/>
      </c>
      <c r="I196" s="52" t="str">
        <f t="shared" si="21"/>
        <v/>
      </c>
      <c r="J196" s="52" t="str">
        <f t="shared" si="21"/>
        <v/>
      </c>
      <c r="K196" s="52" t="str">
        <f t="shared" si="21"/>
        <v/>
      </c>
      <c r="L196" s="52" t="str">
        <f t="shared" si="21"/>
        <v/>
      </c>
      <c r="M196" s="52" t="str">
        <f t="shared" si="21"/>
        <v/>
      </c>
      <c r="N196" s="52" t="str">
        <f t="shared" si="21"/>
        <v/>
      </c>
      <c r="O196" s="52" t="str">
        <f t="shared" si="21"/>
        <v/>
      </c>
      <c r="P196" s="52" t="str">
        <f t="shared" si="21"/>
        <v/>
      </c>
      <c r="Q196" s="52" t="str">
        <f t="shared" si="21"/>
        <v/>
      </c>
      <c r="R196" s="52" t="str">
        <f t="shared" si="21"/>
        <v/>
      </c>
      <c r="S196" s="52" t="str">
        <f t="shared" si="21"/>
        <v/>
      </c>
      <c r="T196" s="52" t="str">
        <f t="shared" si="21"/>
        <v/>
      </c>
      <c r="U196" s="52" t="str">
        <f t="shared" si="21"/>
        <v/>
      </c>
      <c r="V196" s="52" t="str">
        <f t="shared" si="21"/>
        <v/>
      </c>
      <c r="W196" s="52" t="str">
        <f t="shared" si="21"/>
        <v/>
      </c>
      <c r="X196" s="52" t="str">
        <f t="shared" si="21"/>
        <v/>
      </c>
      <c r="Y196" s="52" t="str">
        <f t="shared" si="21"/>
        <v/>
      </c>
      <c r="Z196" s="52" t="str">
        <f t="shared" si="21"/>
        <v/>
      </c>
      <c r="AA196" s="52" t="str">
        <f t="shared" si="21"/>
        <v/>
      </c>
      <c r="AB196" s="52" t="str">
        <f t="shared" si="21"/>
        <v/>
      </c>
      <c r="AC196" s="52" t="str">
        <f t="shared" si="21"/>
        <v/>
      </c>
      <c r="AD196" s="52" t="str">
        <f t="shared" si="21"/>
        <v/>
      </c>
      <c r="AE196" s="52" t="str">
        <f t="shared" si="21"/>
        <v/>
      </c>
      <c r="AF196" s="52" t="str">
        <f t="shared" si="20"/>
        <v/>
      </c>
      <c r="AG196" s="52" t="str">
        <f t="shared" si="20"/>
        <v/>
      </c>
      <c r="AH196" s="52" t="str">
        <f t="shared" si="20"/>
        <v/>
      </c>
      <c r="AI196" s="52" t="str">
        <f t="shared" si="20"/>
        <v/>
      </c>
    </row>
    <row r="197" spans="1:35" ht="14.25" hidden="1" customHeight="1">
      <c r="A197" s="103" t="s">
        <v>287</v>
      </c>
      <c r="B197" s="75" t="s">
        <v>296</v>
      </c>
      <c r="C197" s="76" t="s">
        <v>298</v>
      </c>
      <c r="D197" s="70" t="str">
        <f t="shared" si="7"/>
        <v/>
      </c>
      <c r="E197" s="70" t="str">
        <f t="shared" ref="E197:AE197" si="22">IF(E127=E54,"","*")</f>
        <v/>
      </c>
      <c r="F197" s="70" t="str">
        <f t="shared" si="22"/>
        <v/>
      </c>
      <c r="G197" s="70" t="str">
        <f t="shared" si="22"/>
        <v/>
      </c>
      <c r="H197" s="70" t="str">
        <f t="shared" si="22"/>
        <v/>
      </c>
      <c r="I197" s="70" t="str">
        <f t="shared" si="22"/>
        <v/>
      </c>
      <c r="J197" s="70" t="str">
        <f t="shared" si="22"/>
        <v/>
      </c>
      <c r="K197" s="70" t="str">
        <f t="shared" si="22"/>
        <v/>
      </c>
      <c r="L197" s="70" t="str">
        <f t="shared" si="22"/>
        <v/>
      </c>
      <c r="M197" s="70" t="str">
        <f t="shared" si="22"/>
        <v/>
      </c>
      <c r="N197" s="70" t="str">
        <f t="shared" si="22"/>
        <v/>
      </c>
      <c r="O197" s="70" t="str">
        <f t="shared" si="22"/>
        <v/>
      </c>
      <c r="P197" s="70" t="str">
        <f t="shared" si="22"/>
        <v/>
      </c>
      <c r="Q197" s="70" t="str">
        <f t="shared" si="22"/>
        <v/>
      </c>
      <c r="R197" s="70" t="str">
        <f t="shared" si="22"/>
        <v/>
      </c>
      <c r="S197" s="70" t="str">
        <f t="shared" si="22"/>
        <v/>
      </c>
      <c r="T197" s="70" t="str">
        <f t="shared" si="22"/>
        <v/>
      </c>
      <c r="U197" s="70" t="str">
        <f t="shared" si="22"/>
        <v/>
      </c>
      <c r="V197" s="70" t="str">
        <f t="shared" si="22"/>
        <v/>
      </c>
      <c r="W197" s="70" t="str">
        <f t="shared" si="22"/>
        <v/>
      </c>
      <c r="X197" s="70" t="str">
        <f t="shared" si="22"/>
        <v/>
      </c>
      <c r="Y197" s="70" t="str">
        <f t="shared" si="22"/>
        <v/>
      </c>
      <c r="Z197" s="70" t="str">
        <f t="shared" si="22"/>
        <v/>
      </c>
      <c r="AA197" s="70" t="str">
        <f t="shared" si="22"/>
        <v/>
      </c>
      <c r="AB197" s="70" t="str">
        <f t="shared" si="22"/>
        <v/>
      </c>
      <c r="AC197" s="70" t="str">
        <f t="shared" si="22"/>
        <v/>
      </c>
      <c r="AD197" s="70" t="str">
        <f t="shared" si="22"/>
        <v/>
      </c>
      <c r="AE197" s="70" t="str">
        <f t="shared" si="22"/>
        <v/>
      </c>
      <c r="AF197" s="70" t="str">
        <f t="shared" si="20"/>
        <v/>
      </c>
      <c r="AG197" s="70" t="str">
        <f t="shared" si="20"/>
        <v/>
      </c>
      <c r="AH197" s="70" t="str">
        <f t="shared" si="20"/>
        <v/>
      </c>
      <c r="AI197" s="70" t="str">
        <f t="shared" si="20"/>
        <v/>
      </c>
    </row>
    <row r="198" spans="1:35" ht="14.25" hidden="1" customHeight="1">
      <c r="A198" s="150" t="s">
        <v>216</v>
      </c>
      <c r="B198" s="77" t="s">
        <v>300</v>
      </c>
      <c r="C198" s="78" t="s">
        <v>302</v>
      </c>
      <c r="D198" s="52" t="str">
        <f t="shared" si="7"/>
        <v/>
      </c>
      <c r="E198" s="52" t="str">
        <f t="shared" ref="E198:AE198" si="23">IF(E128=E55,"","*")</f>
        <v/>
      </c>
      <c r="F198" s="52" t="str">
        <f t="shared" si="23"/>
        <v/>
      </c>
      <c r="G198" s="52" t="str">
        <f t="shared" si="23"/>
        <v/>
      </c>
      <c r="H198" s="52" t="str">
        <f t="shared" si="23"/>
        <v/>
      </c>
      <c r="I198" s="52" t="str">
        <f t="shared" si="23"/>
        <v/>
      </c>
      <c r="J198" s="52" t="str">
        <f t="shared" si="23"/>
        <v/>
      </c>
      <c r="K198" s="52" t="str">
        <f t="shared" si="23"/>
        <v/>
      </c>
      <c r="L198" s="52" t="str">
        <f t="shared" si="23"/>
        <v/>
      </c>
      <c r="M198" s="52" t="str">
        <f t="shared" si="23"/>
        <v/>
      </c>
      <c r="N198" s="52" t="str">
        <f t="shared" si="23"/>
        <v/>
      </c>
      <c r="O198" s="52" t="str">
        <f t="shared" si="23"/>
        <v/>
      </c>
      <c r="P198" s="52" t="str">
        <f t="shared" si="23"/>
        <v/>
      </c>
      <c r="Q198" s="52" t="str">
        <f t="shared" si="23"/>
        <v/>
      </c>
      <c r="R198" s="52" t="str">
        <f t="shared" si="23"/>
        <v/>
      </c>
      <c r="S198" s="52" t="str">
        <f t="shared" si="23"/>
        <v/>
      </c>
      <c r="T198" s="52" t="str">
        <f t="shared" si="23"/>
        <v/>
      </c>
      <c r="U198" s="52" t="str">
        <f t="shared" si="23"/>
        <v/>
      </c>
      <c r="V198" s="52" t="str">
        <f t="shared" si="23"/>
        <v/>
      </c>
      <c r="W198" s="52" t="str">
        <f t="shared" si="23"/>
        <v/>
      </c>
      <c r="X198" s="52" t="str">
        <f t="shared" si="23"/>
        <v/>
      </c>
      <c r="Y198" s="52" t="str">
        <f t="shared" si="23"/>
        <v/>
      </c>
      <c r="Z198" s="52" t="str">
        <f t="shared" si="23"/>
        <v/>
      </c>
      <c r="AA198" s="52" t="str">
        <f t="shared" si="23"/>
        <v/>
      </c>
      <c r="AB198" s="52" t="str">
        <f t="shared" si="23"/>
        <v/>
      </c>
      <c r="AC198" s="52" t="str">
        <f t="shared" si="23"/>
        <v/>
      </c>
      <c r="AD198" s="52" t="str">
        <f t="shared" si="23"/>
        <v/>
      </c>
      <c r="AE198" s="52" t="str">
        <f t="shared" si="23"/>
        <v/>
      </c>
      <c r="AF198" s="52" t="str">
        <f t="shared" si="20"/>
        <v/>
      </c>
      <c r="AG198" s="52" t="str">
        <f t="shared" si="20"/>
        <v/>
      </c>
      <c r="AH198" s="52" t="str">
        <f t="shared" si="20"/>
        <v/>
      </c>
      <c r="AI198" s="52" t="str">
        <f t="shared" si="20"/>
        <v/>
      </c>
    </row>
    <row r="199" spans="1:35" ht="14.25" hidden="1" customHeight="1">
      <c r="A199" s="151"/>
      <c r="B199" s="79" t="s">
        <v>304</v>
      </c>
      <c r="C199" s="80" t="s">
        <v>305</v>
      </c>
      <c r="D199" s="52" t="str">
        <f t="shared" si="7"/>
        <v/>
      </c>
      <c r="E199" s="52" t="str">
        <f t="shared" ref="E199:AE199" si="24">IF(E129=E56,"","*")</f>
        <v/>
      </c>
      <c r="F199" s="52" t="str">
        <f t="shared" si="24"/>
        <v/>
      </c>
      <c r="G199" s="52" t="str">
        <f t="shared" si="24"/>
        <v/>
      </c>
      <c r="H199" s="52" t="str">
        <f t="shared" si="24"/>
        <v/>
      </c>
      <c r="I199" s="52" t="str">
        <f t="shared" si="24"/>
        <v/>
      </c>
      <c r="J199" s="52" t="str">
        <f t="shared" si="24"/>
        <v/>
      </c>
      <c r="K199" s="52" t="str">
        <f t="shared" si="24"/>
        <v/>
      </c>
      <c r="L199" s="52" t="str">
        <f t="shared" si="24"/>
        <v/>
      </c>
      <c r="M199" s="52" t="str">
        <f t="shared" si="24"/>
        <v/>
      </c>
      <c r="N199" s="52" t="str">
        <f t="shared" si="24"/>
        <v/>
      </c>
      <c r="O199" s="52" t="str">
        <f t="shared" si="24"/>
        <v/>
      </c>
      <c r="P199" s="52" t="str">
        <f t="shared" si="24"/>
        <v/>
      </c>
      <c r="Q199" s="52" t="str">
        <f t="shared" si="24"/>
        <v/>
      </c>
      <c r="R199" s="52" t="str">
        <f t="shared" si="24"/>
        <v/>
      </c>
      <c r="S199" s="52" t="str">
        <f t="shared" si="24"/>
        <v/>
      </c>
      <c r="T199" s="52" t="str">
        <f t="shared" si="24"/>
        <v/>
      </c>
      <c r="U199" s="52" t="str">
        <f t="shared" si="24"/>
        <v/>
      </c>
      <c r="V199" s="52" t="str">
        <f t="shared" si="24"/>
        <v/>
      </c>
      <c r="W199" s="52" t="str">
        <f t="shared" si="24"/>
        <v/>
      </c>
      <c r="X199" s="52" t="str">
        <f t="shared" si="24"/>
        <v/>
      </c>
      <c r="Y199" s="52" t="str">
        <f t="shared" si="24"/>
        <v/>
      </c>
      <c r="Z199" s="52" t="str">
        <f t="shared" si="24"/>
        <v/>
      </c>
      <c r="AA199" s="52" t="str">
        <f t="shared" si="24"/>
        <v/>
      </c>
      <c r="AB199" s="52" t="str">
        <f t="shared" si="24"/>
        <v/>
      </c>
      <c r="AC199" s="52" t="str">
        <f t="shared" si="24"/>
        <v/>
      </c>
      <c r="AD199" s="52" t="str">
        <f t="shared" si="24"/>
        <v/>
      </c>
      <c r="AE199" s="52" t="str">
        <f t="shared" si="24"/>
        <v/>
      </c>
      <c r="AF199" s="52" t="str">
        <f t="shared" si="20"/>
        <v/>
      </c>
      <c r="AG199" s="52" t="str">
        <f t="shared" si="20"/>
        <v/>
      </c>
      <c r="AH199" s="52" t="str">
        <f t="shared" si="20"/>
        <v/>
      </c>
      <c r="AI199" s="52" t="str">
        <f t="shared" si="20"/>
        <v/>
      </c>
    </row>
    <row r="200" spans="1:35" ht="14.25" hidden="1" customHeight="1">
      <c r="A200" s="103" t="s">
        <v>288</v>
      </c>
      <c r="B200" s="75" t="s">
        <v>296</v>
      </c>
      <c r="C200" s="76" t="s">
        <v>298</v>
      </c>
      <c r="D200" s="70" t="str">
        <f t="shared" si="7"/>
        <v/>
      </c>
      <c r="E200" s="70" t="str">
        <f t="shared" ref="E200:AE200" si="25">IF(E130=E57,"","*")</f>
        <v/>
      </c>
      <c r="F200" s="70" t="str">
        <f t="shared" si="25"/>
        <v/>
      </c>
      <c r="G200" s="70" t="str">
        <f t="shared" si="25"/>
        <v>*</v>
      </c>
      <c r="H200" s="70" t="str">
        <f t="shared" si="25"/>
        <v>*</v>
      </c>
      <c r="I200" s="70" t="str">
        <f t="shared" si="25"/>
        <v>*</v>
      </c>
      <c r="J200" s="70" t="str">
        <f t="shared" si="25"/>
        <v/>
      </c>
      <c r="K200" s="70" t="str">
        <f t="shared" si="25"/>
        <v/>
      </c>
      <c r="L200" s="70" t="str">
        <f t="shared" si="25"/>
        <v/>
      </c>
      <c r="M200" s="70" t="str">
        <f t="shared" si="25"/>
        <v/>
      </c>
      <c r="N200" s="70" t="str">
        <f t="shared" si="25"/>
        <v/>
      </c>
      <c r="O200" s="70" t="str">
        <f t="shared" si="25"/>
        <v/>
      </c>
      <c r="P200" s="70" t="str">
        <f t="shared" si="25"/>
        <v/>
      </c>
      <c r="Q200" s="70" t="str">
        <f t="shared" si="25"/>
        <v/>
      </c>
      <c r="R200" s="70" t="str">
        <f t="shared" si="25"/>
        <v/>
      </c>
      <c r="S200" s="70" t="str">
        <f t="shared" si="25"/>
        <v/>
      </c>
      <c r="T200" s="70" t="str">
        <f t="shared" si="25"/>
        <v/>
      </c>
      <c r="U200" s="70" t="str">
        <f t="shared" si="25"/>
        <v/>
      </c>
      <c r="V200" s="70" t="str">
        <f t="shared" si="25"/>
        <v/>
      </c>
      <c r="W200" s="70" t="str">
        <f t="shared" si="25"/>
        <v/>
      </c>
      <c r="X200" s="70" t="str">
        <f t="shared" si="25"/>
        <v/>
      </c>
      <c r="Y200" s="70" t="str">
        <f t="shared" si="25"/>
        <v/>
      </c>
      <c r="Z200" s="70" t="str">
        <f t="shared" si="25"/>
        <v/>
      </c>
      <c r="AA200" s="70" t="str">
        <f t="shared" si="25"/>
        <v/>
      </c>
      <c r="AB200" s="70" t="str">
        <f t="shared" si="25"/>
        <v/>
      </c>
      <c r="AC200" s="70" t="str">
        <f t="shared" si="25"/>
        <v/>
      </c>
      <c r="AD200" s="70" t="str">
        <f t="shared" si="25"/>
        <v/>
      </c>
      <c r="AE200" s="70" t="str">
        <f t="shared" si="25"/>
        <v/>
      </c>
      <c r="AF200" s="70" t="str">
        <f t="shared" si="20"/>
        <v/>
      </c>
      <c r="AG200" s="70" t="str">
        <f t="shared" si="20"/>
        <v/>
      </c>
      <c r="AH200" s="70" t="str">
        <f t="shared" si="20"/>
        <v/>
      </c>
      <c r="AI200" s="70" t="str">
        <f t="shared" si="20"/>
        <v/>
      </c>
    </row>
    <row r="201" spans="1:35" ht="14.25" hidden="1" customHeight="1">
      <c r="A201" s="150" t="s">
        <v>217</v>
      </c>
      <c r="B201" s="77" t="s">
        <v>300</v>
      </c>
      <c r="C201" s="78" t="s">
        <v>302</v>
      </c>
      <c r="D201" s="52" t="str">
        <f t="shared" si="7"/>
        <v/>
      </c>
      <c r="E201" s="52" t="str">
        <f t="shared" ref="E201:AE201" si="26">IF(E131=E58,"","*")</f>
        <v/>
      </c>
      <c r="F201" s="52" t="str">
        <f t="shared" si="26"/>
        <v/>
      </c>
      <c r="G201" s="52" t="str">
        <f t="shared" si="26"/>
        <v>*</v>
      </c>
      <c r="H201" s="52" t="str">
        <f t="shared" si="26"/>
        <v>*</v>
      </c>
      <c r="I201" s="52" t="str">
        <f t="shared" si="26"/>
        <v>*</v>
      </c>
      <c r="J201" s="52" t="str">
        <f t="shared" si="26"/>
        <v/>
      </c>
      <c r="K201" s="52" t="str">
        <f t="shared" si="26"/>
        <v/>
      </c>
      <c r="L201" s="52" t="str">
        <f t="shared" si="26"/>
        <v/>
      </c>
      <c r="M201" s="52" t="str">
        <f t="shared" si="26"/>
        <v/>
      </c>
      <c r="N201" s="52" t="str">
        <f t="shared" si="26"/>
        <v/>
      </c>
      <c r="O201" s="52" t="str">
        <f t="shared" si="26"/>
        <v/>
      </c>
      <c r="P201" s="52" t="str">
        <f t="shared" si="26"/>
        <v/>
      </c>
      <c r="Q201" s="52" t="str">
        <f t="shared" si="26"/>
        <v/>
      </c>
      <c r="R201" s="52" t="str">
        <f t="shared" si="26"/>
        <v/>
      </c>
      <c r="S201" s="52" t="str">
        <f t="shared" si="26"/>
        <v/>
      </c>
      <c r="T201" s="52" t="str">
        <f t="shared" si="26"/>
        <v/>
      </c>
      <c r="U201" s="52" t="str">
        <f t="shared" si="26"/>
        <v/>
      </c>
      <c r="V201" s="52" t="str">
        <f t="shared" si="26"/>
        <v/>
      </c>
      <c r="W201" s="52" t="str">
        <f t="shared" si="26"/>
        <v/>
      </c>
      <c r="X201" s="52" t="str">
        <f t="shared" si="26"/>
        <v/>
      </c>
      <c r="Y201" s="52" t="str">
        <f t="shared" si="26"/>
        <v/>
      </c>
      <c r="Z201" s="52" t="str">
        <f t="shared" si="26"/>
        <v/>
      </c>
      <c r="AA201" s="52" t="str">
        <f t="shared" si="26"/>
        <v/>
      </c>
      <c r="AB201" s="52" t="str">
        <f t="shared" si="26"/>
        <v/>
      </c>
      <c r="AC201" s="52" t="str">
        <f t="shared" si="26"/>
        <v/>
      </c>
      <c r="AD201" s="52" t="str">
        <f t="shared" si="26"/>
        <v/>
      </c>
      <c r="AE201" s="52" t="str">
        <f t="shared" si="26"/>
        <v/>
      </c>
      <c r="AF201" s="52" t="str">
        <f t="shared" si="20"/>
        <v/>
      </c>
      <c r="AG201" s="52" t="str">
        <f t="shared" si="20"/>
        <v/>
      </c>
      <c r="AH201" s="52" t="str">
        <f t="shared" si="20"/>
        <v/>
      </c>
      <c r="AI201" s="52" t="str">
        <f t="shared" si="20"/>
        <v/>
      </c>
    </row>
    <row r="202" spans="1:35" ht="14.25" hidden="1" customHeight="1">
      <c r="A202" s="151"/>
      <c r="B202" s="79" t="s">
        <v>304</v>
      </c>
      <c r="C202" s="80" t="s">
        <v>305</v>
      </c>
      <c r="D202" s="52" t="str">
        <f t="shared" si="7"/>
        <v/>
      </c>
      <c r="E202" s="52" t="str">
        <f t="shared" ref="E202:AE202" si="27">IF(E132=E59,"","*")</f>
        <v/>
      </c>
      <c r="F202" s="52" t="str">
        <f t="shared" si="27"/>
        <v/>
      </c>
      <c r="G202" s="52" t="str">
        <f t="shared" si="27"/>
        <v>*</v>
      </c>
      <c r="H202" s="52" t="str">
        <f t="shared" si="27"/>
        <v>*</v>
      </c>
      <c r="I202" s="52" t="str">
        <f t="shared" si="27"/>
        <v>*</v>
      </c>
      <c r="J202" s="52" t="str">
        <f t="shared" si="27"/>
        <v/>
      </c>
      <c r="K202" s="52" t="str">
        <f t="shared" si="27"/>
        <v/>
      </c>
      <c r="L202" s="52" t="str">
        <f t="shared" si="27"/>
        <v/>
      </c>
      <c r="M202" s="52" t="str">
        <f t="shared" si="27"/>
        <v/>
      </c>
      <c r="N202" s="52" t="str">
        <f t="shared" si="27"/>
        <v/>
      </c>
      <c r="O202" s="52" t="str">
        <f t="shared" si="27"/>
        <v/>
      </c>
      <c r="P202" s="52" t="str">
        <f t="shared" si="27"/>
        <v/>
      </c>
      <c r="Q202" s="52" t="str">
        <f t="shared" si="27"/>
        <v/>
      </c>
      <c r="R202" s="52" t="str">
        <f t="shared" si="27"/>
        <v/>
      </c>
      <c r="S202" s="52" t="str">
        <f t="shared" si="27"/>
        <v/>
      </c>
      <c r="T202" s="52" t="str">
        <f t="shared" si="27"/>
        <v/>
      </c>
      <c r="U202" s="52" t="str">
        <f t="shared" si="27"/>
        <v/>
      </c>
      <c r="V202" s="52" t="str">
        <f t="shared" si="27"/>
        <v/>
      </c>
      <c r="W202" s="52" t="str">
        <f t="shared" si="27"/>
        <v/>
      </c>
      <c r="X202" s="52" t="str">
        <f t="shared" si="27"/>
        <v/>
      </c>
      <c r="Y202" s="52" t="str">
        <f t="shared" si="27"/>
        <v/>
      </c>
      <c r="Z202" s="52" t="str">
        <f t="shared" si="27"/>
        <v/>
      </c>
      <c r="AA202" s="52" t="str">
        <f t="shared" si="27"/>
        <v/>
      </c>
      <c r="AB202" s="52" t="str">
        <f t="shared" si="27"/>
        <v/>
      </c>
      <c r="AC202" s="52" t="str">
        <f t="shared" si="27"/>
        <v/>
      </c>
      <c r="AD202" s="52" t="str">
        <f t="shared" si="27"/>
        <v/>
      </c>
      <c r="AE202" s="52" t="str">
        <f t="shared" si="27"/>
        <v/>
      </c>
      <c r="AF202" s="52" t="str">
        <f t="shared" si="20"/>
        <v/>
      </c>
      <c r="AG202" s="52" t="str">
        <f t="shared" si="20"/>
        <v/>
      </c>
      <c r="AH202" s="52" t="str">
        <f t="shared" si="20"/>
        <v/>
      </c>
      <c r="AI202" s="52" t="str">
        <f t="shared" si="20"/>
        <v/>
      </c>
    </row>
    <row r="203" spans="1:35" ht="14.25" hidden="1" customHeight="1">
      <c r="A203" s="103" t="s">
        <v>289</v>
      </c>
      <c r="B203" s="75" t="s">
        <v>296</v>
      </c>
      <c r="C203" s="76" t="s">
        <v>298</v>
      </c>
      <c r="D203" s="70" t="str">
        <f t="shared" si="7"/>
        <v/>
      </c>
      <c r="E203" s="70" t="str">
        <f t="shared" ref="E203:AE203" si="28">IF(E133=E60,"","*")</f>
        <v/>
      </c>
      <c r="F203" s="70" t="str">
        <f t="shared" si="28"/>
        <v/>
      </c>
      <c r="G203" s="70" t="str">
        <f t="shared" si="28"/>
        <v/>
      </c>
      <c r="H203" s="70" t="str">
        <f t="shared" si="28"/>
        <v/>
      </c>
      <c r="I203" s="70" t="str">
        <f t="shared" si="28"/>
        <v/>
      </c>
      <c r="J203" s="70" t="str">
        <f t="shared" si="28"/>
        <v/>
      </c>
      <c r="K203" s="70" t="str">
        <f t="shared" si="28"/>
        <v/>
      </c>
      <c r="L203" s="70" t="str">
        <f t="shared" si="28"/>
        <v/>
      </c>
      <c r="M203" s="70" t="str">
        <f t="shared" si="28"/>
        <v/>
      </c>
      <c r="N203" s="70" t="str">
        <f t="shared" si="28"/>
        <v/>
      </c>
      <c r="O203" s="70" t="str">
        <f t="shared" si="28"/>
        <v/>
      </c>
      <c r="P203" s="70" t="str">
        <f t="shared" si="28"/>
        <v/>
      </c>
      <c r="Q203" s="70" t="str">
        <f t="shared" si="28"/>
        <v/>
      </c>
      <c r="R203" s="70" t="str">
        <f t="shared" si="28"/>
        <v/>
      </c>
      <c r="S203" s="70" t="str">
        <f t="shared" si="28"/>
        <v/>
      </c>
      <c r="T203" s="70" t="str">
        <f t="shared" si="28"/>
        <v/>
      </c>
      <c r="U203" s="70" t="str">
        <f t="shared" si="28"/>
        <v/>
      </c>
      <c r="V203" s="70" t="str">
        <f t="shared" si="28"/>
        <v/>
      </c>
      <c r="W203" s="70" t="str">
        <f t="shared" si="28"/>
        <v/>
      </c>
      <c r="X203" s="70" t="str">
        <f t="shared" si="28"/>
        <v/>
      </c>
      <c r="Y203" s="70" t="str">
        <f t="shared" si="28"/>
        <v/>
      </c>
      <c r="Z203" s="70" t="str">
        <f t="shared" si="28"/>
        <v/>
      </c>
      <c r="AA203" s="70" t="str">
        <f t="shared" si="28"/>
        <v/>
      </c>
      <c r="AB203" s="70" t="str">
        <f t="shared" si="28"/>
        <v/>
      </c>
      <c r="AC203" s="70" t="str">
        <f t="shared" si="28"/>
        <v/>
      </c>
      <c r="AD203" s="70" t="str">
        <f t="shared" si="28"/>
        <v/>
      </c>
      <c r="AE203" s="70" t="str">
        <f t="shared" si="28"/>
        <v/>
      </c>
      <c r="AF203" s="70" t="str">
        <f t="shared" si="20"/>
        <v/>
      </c>
      <c r="AG203" s="70" t="str">
        <f t="shared" si="20"/>
        <v/>
      </c>
      <c r="AH203" s="70" t="str">
        <f t="shared" si="20"/>
        <v/>
      </c>
      <c r="AI203" s="70" t="str">
        <f t="shared" si="20"/>
        <v/>
      </c>
    </row>
    <row r="204" spans="1:35" ht="14.25" hidden="1" customHeight="1">
      <c r="A204" s="150" t="s">
        <v>218</v>
      </c>
      <c r="B204" s="77" t="s">
        <v>300</v>
      </c>
      <c r="C204" s="78" t="s">
        <v>302</v>
      </c>
      <c r="D204" s="52" t="str">
        <f t="shared" si="7"/>
        <v/>
      </c>
      <c r="E204" s="52" t="str">
        <f>IF(E134=E61,"","*")</f>
        <v/>
      </c>
      <c r="F204" s="52" t="str">
        <f>IF(F134=F61,"","*")</f>
        <v/>
      </c>
      <c r="G204" s="52" t="str">
        <f>IF(G134=G61,"","*")</f>
        <v/>
      </c>
      <c r="H204" s="52" t="str">
        <f t="shared" ref="E204:AI212" si="29">IF(H134=H61,"","*")</f>
        <v/>
      </c>
      <c r="I204" s="52" t="str">
        <f t="shared" si="29"/>
        <v/>
      </c>
      <c r="J204" s="52" t="str">
        <f t="shared" si="29"/>
        <v/>
      </c>
      <c r="K204" s="52" t="str">
        <f t="shared" si="29"/>
        <v/>
      </c>
      <c r="L204" s="52" t="str">
        <f t="shared" si="29"/>
        <v/>
      </c>
      <c r="M204" s="52" t="str">
        <f t="shared" si="29"/>
        <v/>
      </c>
      <c r="N204" s="52" t="str">
        <f t="shared" si="29"/>
        <v/>
      </c>
      <c r="O204" s="52" t="str">
        <f t="shared" si="29"/>
        <v/>
      </c>
      <c r="P204" s="52" t="str">
        <f t="shared" si="29"/>
        <v/>
      </c>
      <c r="Q204" s="52" t="str">
        <f t="shared" si="29"/>
        <v/>
      </c>
      <c r="R204" s="52" t="str">
        <f t="shared" si="29"/>
        <v/>
      </c>
      <c r="S204" s="52" t="str">
        <f t="shared" si="29"/>
        <v/>
      </c>
      <c r="T204" s="52" t="str">
        <f t="shared" si="29"/>
        <v/>
      </c>
      <c r="U204" s="52" t="str">
        <f t="shared" si="29"/>
        <v/>
      </c>
      <c r="V204" s="52" t="str">
        <f t="shared" si="29"/>
        <v/>
      </c>
      <c r="W204" s="52" t="str">
        <f t="shared" si="29"/>
        <v/>
      </c>
      <c r="X204" s="52" t="str">
        <f t="shared" si="29"/>
        <v/>
      </c>
      <c r="Y204" s="52" t="str">
        <f t="shared" si="29"/>
        <v/>
      </c>
      <c r="Z204" s="52" t="str">
        <f t="shared" si="29"/>
        <v/>
      </c>
      <c r="AA204" s="52" t="str">
        <f t="shared" si="29"/>
        <v/>
      </c>
      <c r="AB204" s="52" t="str">
        <f t="shared" si="29"/>
        <v/>
      </c>
      <c r="AC204" s="52" t="str">
        <f t="shared" si="29"/>
        <v/>
      </c>
      <c r="AD204" s="52" t="str">
        <f t="shared" si="29"/>
        <v/>
      </c>
      <c r="AE204" s="52" t="str">
        <f t="shared" si="29"/>
        <v/>
      </c>
      <c r="AF204" s="52" t="str">
        <f t="shared" si="29"/>
        <v/>
      </c>
      <c r="AG204" s="52" t="str">
        <f t="shared" si="29"/>
        <v/>
      </c>
      <c r="AH204" s="52" t="str">
        <f t="shared" si="29"/>
        <v/>
      </c>
      <c r="AI204" s="52" t="str">
        <f t="shared" si="29"/>
        <v/>
      </c>
    </row>
    <row r="205" spans="1:35" ht="14.25" hidden="1" customHeight="1">
      <c r="A205" s="151"/>
      <c r="B205" s="79" t="s">
        <v>304</v>
      </c>
      <c r="C205" s="80" t="s">
        <v>305</v>
      </c>
      <c r="D205" s="52" t="str">
        <f t="shared" si="7"/>
        <v/>
      </c>
      <c r="E205" s="52" t="str">
        <f t="shared" si="29"/>
        <v/>
      </c>
      <c r="F205" s="52" t="str">
        <f t="shared" si="29"/>
        <v/>
      </c>
      <c r="G205" s="52" t="str">
        <f t="shared" si="29"/>
        <v/>
      </c>
      <c r="H205" s="52" t="str">
        <f t="shared" si="29"/>
        <v/>
      </c>
      <c r="I205" s="52" t="str">
        <f t="shared" si="29"/>
        <v/>
      </c>
      <c r="J205" s="52" t="str">
        <f t="shared" si="29"/>
        <v/>
      </c>
      <c r="K205" s="52" t="str">
        <f t="shared" si="29"/>
        <v/>
      </c>
      <c r="L205" s="52" t="str">
        <f t="shared" si="29"/>
        <v/>
      </c>
      <c r="M205" s="52" t="str">
        <f t="shared" si="29"/>
        <v/>
      </c>
      <c r="N205" s="52" t="str">
        <f t="shared" si="29"/>
        <v/>
      </c>
      <c r="O205" s="52" t="str">
        <f t="shared" si="29"/>
        <v/>
      </c>
      <c r="P205" s="52" t="str">
        <f t="shared" si="29"/>
        <v/>
      </c>
      <c r="Q205" s="52" t="str">
        <f t="shared" si="29"/>
        <v/>
      </c>
      <c r="R205" s="52" t="str">
        <f t="shared" si="29"/>
        <v/>
      </c>
      <c r="S205" s="52" t="str">
        <f t="shared" si="29"/>
        <v/>
      </c>
      <c r="T205" s="52" t="str">
        <f t="shared" si="29"/>
        <v/>
      </c>
      <c r="U205" s="52" t="str">
        <f t="shared" si="29"/>
        <v/>
      </c>
      <c r="V205" s="52" t="str">
        <f t="shared" si="29"/>
        <v/>
      </c>
      <c r="W205" s="52" t="str">
        <f t="shared" si="29"/>
        <v/>
      </c>
      <c r="X205" s="52" t="str">
        <f t="shared" si="29"/>
        <v/>
      </c>
      <c r="Y205" s="52" t="str">
        <f t="shared" si="29"/>
        <v/>
      </c>
      <c r="Z205" s="52" t="str">
        <f t="shared" si="29"/>
        <v/>
      </c>
      <c r="AA205" s="52" t="str">
        <f t="shared" si="29"/>
        <v/>
      </c>
      <c r="AB205" s="52" t="str">
        <f t="shared" si="29"/>
        <v/>
      </c>
      <c r="AC205" s="52" t="str">
        <f t="shared" si="29"/>
        <v/>
      </c>
      <c r="AD205" s="52" t="str">
        <f t="shared" si="29"/>
        <v/>
      </c>
      <c r="AE205" s="52" t="str">
        <f t="shared" si="29"/>
        <v/>
      </c>
      <c r="AF205" s="52" t="str">
        <f t="shared" si="29"/>
        <v/>
      </c>
      <c r="AG205" s="52" t="str">
        <f t="shared" si="29"/>
        <v/>
      </c>
      <c r="AH205" s="52" t="str">
        <f t="shared" si="29"/>
        <v/>
      </c>
      <c r="AI205" s="52" t="str">
        <f t="shared" si="29"/>
        <v/>
      </c>
    </row>
    <row r="206" spans="1:35" ht="14.25" hidden="1" customHeight="1">
      <c r="A206" s="103" t="s">
        <v>290</v>
      </c>
      <c r="B206" s="75" t="s">
        <v>296</v>
      </c>
      <c r="C206" s="76" t="s">
        <v>298</v>
      </c>
      <c r="D206" s="70" t="str">
        <f t="shared" si="7"/>
        <v/>
      </c>
      <c r="E206" s="70" t="str">
        <f t="shared" si="29"/>
        <v/>
      </c>
      <c r="F206" s="70" t="str">
        <f t="shared" si="29"/>
        <v/>
      </c>
      <c r="G206" s="70" t="str">
        <f t="shared" si="29"/>
        <v/>
      </c>
      <c r="H206" s="70" t="str">
        <f t="shared" si="29"/>
        <v/>
      </c>
      <c r="I206" s="70" t="str">
        <f t="shared" si="29"/>
        <v/>
      </c>
      <c r="J206" s="70" t="str">
        <f t="shared" si="29"/>
        <v/>
      </c>
      <c r="K206" s="70" t="str">
        <f t="shared" si="29"/>
        <v/>
      </c>
      <c r="L206" s="70" t="str">
        <f t="shared" si="29"/>
        <v/>
      </c>
      <c r="M206" s="70" t="str">
        <f t="shared" si="29"/>
        <v/>
      </c>
      <c r="N206" s="70" t="str">
        <f t="shared" si="29"/>
        <v/>
      </c>
      <c r="O206" s="70" t="str">
        <f t="shared" si="29"/>
        <v/>
      </c>
      <c r="P206" s="70" t="str">
        <f t="shared" si="29"/>
        <v/>
      </c>
      <c r="Q206" s="70" t="str">
        <f t="shared" si="29"/>
        <v/>
      </c>
      <c r="R206" s="70" t="str">
        <f t="shared" si="29"/>
        <v/>
      </c>
      <c r="S206" s="70" t="str">
        <f t="shared" si="29"/>
        <v/>
      </c>
      <c r="T206" s="70" t="str">
        <f t="shared" si="29"/>
        <v/>
      </c>
      <c r="U206" s="70" t="str">
        <f t="shared" si="29"/>
        <v/>
      </c>
      <c r="V206" s="70" t="str">
        <f t="shared" si="29"/>
        <v/>
      </c>
      <c r="W206" s="70" t="str">
        <f t="shared" si="29"/>
        <v/>
      </c>
      <c r="X206" s="70" t="str">
        <f t="shared" si="29"/>
        <v/>
      </c>
      <c r="Y206" s="70" t="str">
        <f t="shared" si="29"/>
        <v/>
      </c>
      <c r="Z206" s="70" t="str">
        <f t="shared" si="29"/>
        <v/>
      </c>
      <c r="AA206" s="70" t="str">
        <f t="shared" si="29"/>
        <v/>
      </c>
      <c r="AB206" s="70" t="str">
        <f t="shared" si="29"/>
        <v/>
      </c>
      <c r="AC206" s="70" t="str">
        <f t="shared" si="29"/>
        <v/>
      </c>
      <c r="AD206" s="70" t="str">
        <f t="shared" si="29"/>
        <v/>
      </c>
      <c r="AE206" s="70" t="str">
        <f t="shared" si="29"/>
        <v/>
      </c>
      <c r="AF206" s="70" t="str">
        <f t="shared" si="29"/>
        <v/>
      </c>
      <c r="AG206" s="70" t="str">
        <f t="shared" si="29"/>
        <v/>
      </c>
      <c r="AH206" s="70" t="str">
        <f t="shared" si="29"/>
        <v/>
      </c>
      <c r="AI206" s="70" t="str">
        <f t="shared" si="29"/>
        <v/>
      </c>
    </row>
    <row r="207" spans="1:35" ht="14.25" hidden="1" customHeight="1">
      <c r="A207" s="150" t="s">
        <v>219</v>
      </c>
      <c r="B207" s="77" t="s">
        <v>300</v>
      </c>
      <c r="C207" s="78" t="s">
        <v>302</v>
      </c>
      <c r="D207" s="52" t="str">
        <f t="shared" si="7"/>
        <v/>
      </c>
      <c r="E207" s="52" t="str">
        <f t="shared" si="29"/>
        <v/>
      </c>
      <c r="F207" s="52" t="str">
        <f t="shared" si="29"/>
        <v/>
      </c>
      <c r="G207" s="52" t="str">
        <f t="shared" si="29"/>
        <v/>
      </c>
      <c r="H207" s="52" t="str">
        <f t="shared" si="29"/>
        <v/>
      </c>
      <c r="I207" s="52" t="str">
        <f t="shared" si="29"/>
        <v/>
      </c>
      <c r="J207" s="52" t="str">
        <f t="shared" si="29"/>
        <v/>
      </c>
      <c r="K207" s="52" t="str">
        <f t="shared" si="29"/>
        <v/>
      </c>
      <c r="L207" s="52" t="str">
        <f t="shared" si="29"/>
        <v/>
      </c>
      <c r="M207" s="52" t="str">
        <f t="shared" si="29"/>
        <v/>
      </c>
      <c r="N207" s="52" t="str">
        <f t="shared" si="29"/>
        <v/>
      </c>
      <c r="O207" s="52" t="str">
        <f t="shared" si="29"/>
        <v/>
      </c>
      <c r="P207" s="52" t="str">
        <f t="shared" si="29"/>
        <v/>
      </c>
      <c r="Q207" s="52" t="str">
        <f t="shared" si="29"/>
        <v/>
      </c>
      <c r="R207" s="52" t="str">
        <f t="shared" si="29"/>
        <v/>
      </c>
      <c r="S207" s="52" t="str">
        <f t="shared" si="29"/>
        <v/>
      </c>
      <c r="T207" s="52" t="str">
        <f t="shared" si="29"/>
        <v/>
      </c>
      <c r="U207" s="52" t="str">
        <f t="shared" si="29"/>
        <v/>
      </c>
      <c r="V207" s="52" t="str">
        <f t="shared" si="29"/>
        <v/>
      </c>
      <c r="W207" s="52" t="str">
        <f t="shared" si="29"/>
        <v/>
      </c>
      <c r="X207" s="52" t="str">
        <f t="shared" si="29"/>
        <v/>
      </c>
      <c r="Y207" s="52" t="str">
        <f t="shared" si="29"/>
        <v/>
      </c>
      <c r="Z207" s="52" t="str">
        <f t="shared" si="29"/>
        <v/>
      </c>
      <c r="AA207" s="52" t="str">
        <f t="shared" si="29"/>
        <v/>
      </c>
      <c r="AB207" s="52" t="str">
        <f t="shared" si="29"/>
        <v/>
      </c>
      <c r="AC207" s="52" t="str">
        <f t="shared" si="29"/>
        <v/>
      </c>
      <c r="AD207" s="52" t="str">
        <f t="shared" si="29"/>
        <v/>
      </c>
      <c r="AE207" s="52" t="str">
        <f t="shared" si="29"/>
        <v/>
      </c>
      <c r="AF207" s="52" t="str">
        <f t="shared" si="29"/>
        <v/>
      </c>
      <c r="AG207" s="52" t="str">
        <f t="shared" si="29"/>
        <v/>
      </c>
      <c r="AH207" s="52" t="str">
        <f t="shared" si="29"/>
        <v/>
      </c>
      <c r="AI207" s="52" t="str">
        <f t="shared" si="29"/>
        <v/>
      </c>
    </row>
    <row r="208" spans="1:35" ht="14.25" hidden="1" customHeight="1">
      <c r="A208" s="151"/>
      <c r="B208" s="79" t="s">
        <v>304</v>
      </c>
      <c r="C208" s="80" t="s">
        <v>305</v>
      </c>
      <c r="D208" s="52" t="str">
        <f t="shared" si="7"/>
        <v/>
      </c>
      <c r="E208" s="52" t="str">
        <f t="shared" si="29"/>
        <v/>
      </c>
      <c r="F208" s="52" t="str">
        <f t="shared" si="29"/>
        <v/>
      </c>
      <c r="G208" s="52" t="str">
        <f t="shared" si="29"/>
        <v/>
      </c>
      <c r="H208" s="52" t="str">
        <f t="shared" si="29"/>
        <v/>
      </c>
      <c r="I208" s="52" t="str">
        <f t="shared" si="29"/>
        <v/>
      </c>
      <c r="J208" s="52" t="str">
        <f t="shared" si="29"/>
        <v/>
      </c>
      <c r="K208" s="52" t="str">
        <f t="shared" si="29"/>
        <v/>
      </c>
      <c r="L208" s="52" t="str">
        <f t="shared" si="29"/>
        <v/>
      </c>
      <c r="M208" s="52" t="str">
        <f t="shared" si="29"/>
        <v/>
      </c>
      <c r="N208" s="52" t="str">
        <f t="shared" si="29"/>
        <v/>
      </c>
      <c r="O208" s="52" t="str">
        <f t="shared" si="29"/>
        <v/>
      </c>
      <c r="P208" s="52" t="str">
        <f t="shared" si="29"/>
        <v/>
      </c>
      <c r="Q208" s="52" t="str">
        <f t="shared" si="29"/>
        <v/>
      </c>
      <c r="R208" s="52" t="str">
        <f t="shared" si="29"/>
        <v/>
      </c>
      <c r="S208" s="52" t="str">
        <f t="shared" si="29"/>
        <v/>
      </c>
      <c r="T208" s="52" t="str">
        <f t="shared" si="29"/>
        <v/>
      </c>
      <c r="U208" s="52" t="str">
        <f t="shared" si="29"/>
        <v/>
      </c>
      <c r="V208" s="52" t="str">
        <f t="shared" si="29"/>
        <v/>
      </c>
      <c r="W208" s="52" t="str">
        <f t="shared" si="29"/>
        <v/>
      </c>
      <c r="X208" s="52" t="str">
        <f t="shared" si="29"/>
        <v/>
      </c>
      <c r="Y208" s="52" t="str">
        <f t="shared" si="29"/>
        <v/>
      </c>
      <c r="Z208" s="52" t="str">
        <f t="shared" si="29"/>
        <v/>
      </c>
      <c r="AA208" s="52" t="str">
        <f t="shared" si="29"/>
        <v/>
      </c>
      <c r="AB208" s="52" t="str">
        <f t="shared" si="29"/>
        <v/>
      </c>
      <c r="AC208" s="52" t="str">
        <f t="shared" si="29"/>
        <v/>
      </c>
      <c r="AD208" s="52" t="str">
        <f t="shared" si="29"/>
        <v/>
      </c>
      <c r="AE208" s="52" t="str">
        <f t="shared" si="29"/>
        <v/>
      </c>
      <c r="AF208" s="52" t="str">
        <f t="shared" si="29"/>
        <v/>
      </c>
      <c r="AG208" s="52" t="str">
        <f t="shared" si="29"/>
        <v/>
      </c>
      <c r="AH208" s="52" t="str">
        <f t="shared" si="29"/>
        <v/>
      </c>
      <c r="AI208" s="52" t="str">
        <f t="shared" si="29"/>
        <v/>
      </c>
    </row>
    <row r="209" spans="1:35" ht="14.25" hidden="1" customHeight="1">
      <c r="A209" s="103" t="s">
        <v>291</v>
      </c>
      <c r="B209" s="75" t="s">
        <v>296</v>
      </c>
      <c r="C209" s="76" t="s">
        <v>298</v>
      </c>
      <c r="D209" s="70" t="str">
        <f t="shared" si="7"/>
        <v/>
      </c>
      <c r="E209" s="70" t="str">
        <f t="shared" si="29"/>
        <v/>
      </c>
      <c r="F209" s="70" t="str">
        <f t="shared" si="29"/>
        <v/>
      </c>
      <c r="G209" s="70" t="str">
        <f t="shared" si="29"/>
        <v/>
      </c>
      <c r="H209" s="70" t="str">
        <f t="shared" si="29"/>
        <v/>
      </c>
      <c r="I209" s="70" t="str">
        <f t="shared" si="29"/>
        <v/>
      </c>
      <c r="J209" s="70" t="str">
        <f t="shared" si="29"/>
        <v/>
      </c>
      <c r="K209" s="70" t="str">
        <f t="shared" si="29"/>
        <v/>
      </c>
      <c r="L209" s="70" t="str">
        <f t="shared" si="29"/>
        <v/>
      </c>
      <c r="M209" s="70" t="str">
        <f t="shared" si="29"/>
        <v/>
      </c>
      <c r="N209" s="70" t="str">
        <f t="shared" si="29"/>
        <v/>
      </c>
      <c r="O209" s="70" t="str">
        <f t="shared" si="29"/>
        <v/>
      </c>
      <c r="P209" s="70" t="str">
        <f t="shared" si="29"/>
        <v/>
      </c>
      <c r="Q209" s="70" t="str">
        <f t="shared" si="29"/>
        <v/>
      </c>
      <c r="R209" s="70" t="str">
        <f t="shared" si="29"/>
        <v/>
      </c>
      <c r="S209" s="70" t="str">
        <f t="shared" si="29"/>
        <v/>
      </c>
      <c r="T209" s="70" t="str">
        <f t="shared" si="29"/>
        <v/>
      </c>
      <c r="U209" s="70" t="str">
        <f t="shared" si="29"/>
        <v/>
      </c>
      <c r="V209" s="70" t="str">
        <f t="shared" si="29"/>
        <v/>
      </c>
      <c r="W209" s="70" t="str">
        <f t="shared" si="29"/>
        <v/>
      </c>
      <c r="X209" s="70" t="str">
        <f t="shared" si="29"/>
        <v/>
      </c>
      <c r="Y209" s="70" t="str">
        <f t="shared" si="29"/>
        <v/>
      </c>
      <c r="Z209" s="70" t="str">
        <f t="shared" si="29"/>
        <v/>
      </c>
      <c r="AA209" s="70" t="str">
        <f t="shared" si="29"/>
        <v/>
      </c>
      <c r="AB209" s="70" t="str">
        <f t="shared" si="29"/>
        <v/>
      </c>
      <c r="AC209" s="70" t="str">
        <f t="shared" si="29"/>
        <v/>
      </c>
      <c r="AD209" s="70" t="str">
        <f t="shared" si="29"/>
        <v/>
      </c>
      <c r="AE209" s="70" t="str">
        <f t="shared" si="29"/>
        <v/>
      </c>
      <c r="AF209" s="70" t="str">
        <f t="shared" si="29"/>
        <v/>
      </c>
      <c r="AG209" s="70" t="str">
        <f t="shared" si="29"/>
        <v/>
      </c>
      <c r="AH209" s="70" t="str">
        <f t="shared" si="29"/>
        <v/>
      </c>
      <c r="AI209" s="70" t="str">
        <f t="shared" si="29"/>
        <v/>
      </c>
    </row>
    <row r="210" spans="1:35" ht="14.25" hidden="1" customHeight="1">
      <c r="A210" s="150" t="s">
        <v>220</v>
      </c>
      <c r="B210" s="77" t="s">
        <v>300</v>
      </c>
      <c r="C210" s="78" t="s">
        <v>302</v>
      </c>
      <c r="D210" s="52" t="str">
        <f t="shared" si="7"/>
        <v/>
      </c>
      <c r="E210" s="52" t="str">
        <f t="shared" si="29"/>
        <v/>
      </c>
      <c r="F210" s="52" t="str">
        <f t="shared" si="29"/>
        <v/>
      </c>
      <c r="G210" s="52" t="str">
        <f t="shared" si="29"/>
        <v/>
      </c>
      <c r="H210" s="52" t="str">
        <f t="shared" si="29"/>
        <v/>
      </c>
      <c r="I210" s="52" t="str">
        <f t="shared" si="29"/>
        <v/>
      </c>
      <c r="J210" s="52" t="str">
        <f t="shared" si="29"/>
        <v/>
      </c>
      <c r="K210" s="52" t="str">
        <f t="shared" si="29"/>
        <v/>
      </c>
      <c r="L210" s="52" t="str">
        <f t="shared" si="29"/>
        <v/>
      </c>
      <c r="M210" s="52" t="str">
        <f t="shared" si="29"/>
        <v/>
      </c>
      <c r="N210" s="52" t="str">
        <f t="shared" si="29"/>
        <v/>
      </c>
      <c r="O210" s="52" t="str">
        <f t="shared" si="29"/>
        <v/>
      </c>
      <c r="P210" s="52" t="str">
        <f t="shared" si="29"/>
        <v/>
      </c>
      <c r="Q210" s="52" t="str">
        <f t="shared" si="29"/>
        <v/>
      </c>
      <c r="R210" s="52" t="str">
        <f t="shared" si="29"/>
        <v/>
      </c>
      <c r="S210" s="52" t="str">
        <f t="shared" si="29"/>
        <v/>
      </c>
      <c r="T210" s="52" t="str">
        <f t="shared" si="29"/>
        <v/>
      </c>
      <c r="U210" s="52" t="str">
        <f t="shared" si="29"/>
        <v/>
      </c>
      <c r="V210" s="52" t="str">
        <f t="shared" si="29"/>
        <v/>
      </c>
      <c r="W210" s="52" t="str">
        <f t="shared" si="29"/>
        <v/>
      </c>
      <c r="X210" s="52" t="str">
        <f t="shared" si="29"/>
        <v/>
      </c>
      <c r="Y210" s="52" t="str">
        <f t="shared" si="29"/>
        <v/>
      </c>
      <c r="Z210" s="52" t="str">
        <f t="shared" si="29"/>
        <v/>
      </c>
      <c r="AA210" s="52" t="str">
        <f t="shared" si="29"/>
        <v/>
      </c>
      <c r="AB210" s="52" t="str">
        <f t="shared" si="29"/>
        <v/>
      </c>
      <c r="AC210" s="52" t="str">
        <f t="shared" si="29"/>
        <v/>
      </c>
      <c r="AD210" s="52" t="str">
        <f t="shared" si="29"/>
        <v/>
      </c>
      <c r="AE210" s="52" t="str">
        <f t="shared" si="29"/>
        <v/>
      </c>
      <c r="AF210" s="52" t="str">
        <f t="shared" si="29"/>
        <v/>
      </c>
      <c r="AG210" s="52" t="str">
        <f t="shared" si="29"/>
        <v/>
      </c>
      <c r="AH210" s="52" t="str">
        <f t="shared" si="29"/>
        <v/>
      </c>
      <c r="AI210" s="52" t="str">
        <f t="shared" si="29"/>
        <v/>
      </c>
    </row>
    <row r="211" spans="1:35" ht="14.25" hidden="1" customHeight="1">
      <c r="A211" s="151"/>
      <c r="B211" s="79" t="s">
        <v>304</v>
      </c>
      <c r="C211" s="80" t="s">
        <v>305</v>
      </c>
      <c r="D211" s="52" t="str">
        <f t="shared" si="7"/>
        <v/>
      </c>
      <c r="E211" s="52" t="str">
        <f t="shared" si="29"/>
        <v/>
      </c>
      <c r="F211" s="52" t="str">
        <f t="shared" si="29"/>
        <v/>
      </c>
      <c r="G211" s="52" t="str">
        <f t="shared" si="29"/>
        <v/>
      </c>
      <c r="H211" s="52" t="str">
        <f t="shared" si="29"/>
        <v/>
      </c>
      <c r="I211" s="52" t="str">
        <f t="shared" si="29"/>
        <v/>
      </c>
      <c r="J211" s="52" t="str">
        <f t="shared" si="29"/>
        <v/>
      </c>
      <c r="K211" s="52" t="str">
        <f t="shared" si="29"/>
        <v/>
      </c>
      <c r="L211" s="52" t="str">
        <f t="shared" si="29"/>
        <v/>
      </c>
      <c r="M211" s="52" t="str">
        <f t="shared" si="29"/>
        <v/>
      </c>
      <c r="N211" s="52" t="str">
        <f t="shared" si="29"/>
        <v/>
      </c>
      <c r="O211" s="52" t="str">
        <f t="shared" si="29"/>
        <v/>
      </c>
      <c r="P211" s="52" t="str">
        <f t="shared" si="29"/>
        <v/>
      </c>
      <c r="Q211" s="52" t="str">
        <f t="shared" si="29"/>
        <v/>
      </c>
      <c r="R211" s="52" t="str">
        <f t="shared" si="29"/>
        <v/>
      </c>
      <c r="S211" s="52" t="str">
        <f t="shared" si="29"/>
        <v/>
      </c>
      <c r="T211" s="52" t="str">
        <f t="shared" si="29"/>
        <v/>
      </c>
      <c r="U211" s="52" t="str">
        <f t="shared" si="29"/>
        <v/>
      </c>
      <c r="V211" s="52" t="str">
        <f t="shared" si="29"/>
        <v/>
      </c>
      <c r="W211" s="52" t="str">
        <f t="shared" si="29"/>
        <v/>
      </c>
      <c r="X211" s="52" t="str">
        <f t="shared" si="29"/>
        <v/>
      </c>
      <c r="Y211" s="52" t="str">
        <f t="shared" si="29"/>
        <v/>
      </c>
      <c r="Z211" s="52" t="str">
        <f t="shared" si="29"/>
        <v/>
      </c>
      <c r="AA211" s="52" t="str">
        <f t="shared" si="29"/>
        <v/>
      </c>
      <c r="AB211" s="52" t="str">
        <f t="shared" si="29"/>
        <v/>
      </c>
      <c r="AC211" s="52" t="str">
        <f t="shared" si="29"/>
        <v/>
      </c>
      <c r="AD211" s="52" t="str">
        <f t="shared" si="29"/>
        <v/>
      </c>
      <c r="AE211" s="52" t="str">
        <f t="shared" si="29"/>
        <v/>
      </c>
      <c r="AF211" s="52" t="str">
        <f t="shared" si="29"/>
        <v/>
      </c>
      <c r="AG211" s="52" t="str">
        <f t="shared" si="29"/>
        <v/>
      </c>
      <c r="AH211" s="52" t="str">
        <f t="shared" si="29"/>
        <v/>
      </c>
      <c r="AI211" s="52" t="str">
        <f t="shared" si="29"/>
        <v/>
      </c>
    </row>
    <row r="212" spans="1:35" ht="14.25" hidden="1" customHeight="1">
      <c r="A212" s="103" t="s">
        <v>292</v>
      </c>
      <c r="B212" s="75" t="s">
        <v>296</v>
      </c>
      <c r="C212" s="76" t="s">
        <v>298</v>
      </c>
      <c r="D212" s="70" t="str">
        <f t="shared" si="7"/>
        <v/>
      </c>
      <c r="E212" s="70" t="str">
        <f t="shared" si="29"/>
        <v/>
      </c>
      <c r="F212" s="70" t="str">
        <f t="shared" si="29"/>
        <v/>
      </c>
      <c r="G212" s="70" t="str">
        <f t="shared" si="29"/>
        <v/>
      </c>
      <c r="H212" s="70" t="str">
        <f t="shared" si="29"/>
        <v/>
      </c>
      <c r="I212" s="70" t="str">
        <f t="shared" si="29"/>
        <v/>
      </c>
      <c r="J212" s="70" t="str">
        <f t="shared" si="29"/>
        <v/>
      </c>
      <c r="K212" s="70" t="str">
        <f t="shared" si="29"/>
        <v/>
      </c>
      <c r="L212" s="70" t="str">
        <f t="shared" si="29"/>
        <v/>
      </c>
      <c r="M212" s="70" t="str">
        <f t="shared" si="29"/>
        <v/>
      </c>
      <c r="N212" s="70" t="str">
        <f t="shared" si="29"/>
        <v/>
      </c>
      <c r="O212" s="70" t="str">
        <f t="shared" ref="E212:AI220" si="30">IF(O142=O69,"","*")</f>
        <v/>
      </c>
      <c r="P212" s="70" t="str">
        <f t="shared" si="30"/>
        <v/>
      </c>
      <c r="Q212" s="70" t="str">
        <f t="shared" si="30"/>
        <v/>
      </c>
      <c r="R212" s="70" t="str">
        <f t="shared" si="30"/>
        <v/>
      </c>
      <c r="S212" s="70" t="str">
        <f t="shared" si="30"/>
        <v/>
      </c>
      <c r="T212" s="70" t="str">
        <f t="shared" si="30"/>
        <v/>
      </c>
      <c r="U212" s="70" t="str">
        <f t="shared" si="30"/>
        <v/>
      </c>
      <c r="V212" s="70" t="str">
        <f t="shared" si="30"/>
        <v/>
      </c>
      <c r="W212" s="70" t="str">
        <f t="shared" si="30"/>
        <v/>
      </c>
      <c r="X212" s="70" t="str">
        <f t="shared" si="30"/>
        <v/>
      </c>
      <c r="Y212" s="70" t="str">
        <f t="shared" si="30"/>
        <v/>
      </c>
      <c r="Z212" s="70" t="str">
        <f t="shared" si="30"/>
        <v/>
      </c>
      <c r="AA212" s="70" t="str">
        <f t="shared" si="30"/>
        <v/>
      </c>
      <c r="AB212" s="70" t="str">
        <f t="shared" si="30"/>
        <v/>
      </c>
      <c r="AC212" s="70" t="str">
        <f t="shared" si="30"/>
        <v/>
      </c>
      <c r="AD212" s="70" t="str">
        <f t="shared" si="30"/>
        <v/>
      </c>
      <c r="AE212" s="70" t="str">
        <f t="shared" si="30"/>
        <v/>
      </c>
      <c r="AF212" s="70" t="str">
        <f t="shared" si="30"/>
        <v/>
      </c>
      <c r="AG212" s="70" t="str">
        <f t="shared" si="30"/>
        <v/>
      </c>
      <c r="AH212" s="70" t="str">
        <f t="shared" si="30"/>
        <v/>
      </c>
      <c r="AI212" s="70" t="str">
        <f t="shared" si="30"/>
        <v/>
      </c>
    </row>
    <row r="213" spans="1:35" ht="14.25" hidden="1" customHeight="1">
      <c r="A213" s="150" t="s">
        <v>221</v>
      </c>
      <c r="B213" s="77" t="s">
        <v>300</v>
      </c>
      <c r="C213" s="78" t="s">
        <v>302</v>
      </c>
      <c r="D213" s="52" t="str">
        <f t="shared" si="7"/>
        <v/>
      </c>
      <c r="E213" s="52" t="str">
        <f t="shared" si="30"/>
        <v/>
      </c>
      <c r="F213" s="52" t="str">
        <f t="shared" si="30"/>
        <v/>
      </c>
      <c r="G213" s="52" t="str">
        <f t="shared" si="30"/>
        <v/>
      </c>
      <c r="H213" s="52" t="str">
        <f t="shared" si="30"/>
        <v/>
      </c>
      <c r="I213" s="52" t="str">
        <f t="shared" si="30"/>
        <v/>
      </c>
      <c r="J213" s="52" t="str">
        <f t="shared" si="30"/>
        <v/>
      </c>
      <c r="K213" s="52" t="str">
        <f t="shared" si="30"/>
        <v/>
      </c>
      <c r="L213" s="52" t="str">
        <f t="shared" si="30"/>
        <v/>
      </c>
      <c r="M213" s="52" t="str">
        <f t="shared" si="30"/>
        <v/>
      </c>
      <c r="N213" s="52" t="str">
        <f t="shared" si="30"/>
        <v/>
      </c>
      <c r="O213" s="52" t="str">
        <f t="shared" si="30"/>
        <v/>
      </c>
      <c r="P213" s="52" t="str">
        <f t="shared" si="30"/>
        <v/>
      </c>
      <c r="Q213" s="52" t="str">
        <f t="shared" si="30"/>
        <v/>
      </c>
      <c r="R213" s="52" t="str">
        <f t="shared" si="30"/>
        <v/>
      </c>
      <c r="S213" s="52" t="str">
        <f t="shared" si="30"/>
        <v/>
      </c>
      <c r="T213" s="52" t="str">
        <f t="shared" si="30"/>
        <v/>
      </c>
      <c r="U213" s="52" t="str">
        <f t="shared" si="30"/>
        <v/>
      </c>
      <c r="V213" s="52" t="str">
        <f t="shared" si="30"/>
        <v/>
      </c>
      <c r="W213" s="52" t="str">
        <f t="shared" si="30"/>
        <v/>
      </c>
      <c r="X213" s="52" t="str">
        <f t="shared" si="30"/>
        <v/>
      </c>
      <c r="Y213" s="52" t="str">
        <f t="shared" si="30"/>
        <v/>
      </c>
      <c r="Z213" s="52" t="str">
        <f t="shared" si="30"/>
        <v/>
      </c>
      <c r="AA213" s="52" t="str">
        <f t="shared" si="30"/>
        <v/>
      </c>
      <c r="AB213" s="52" t="str">
        <f t="shared" si="30"/>
        <v/>
      </c>
      <c r="AC213" s="52" t="str">
        <f t="shared" si="30"/>
        <v/>
      </c>
      <c r="AD213" s="52" t="str">
        <f t="shared" si="30"/>
        <v/>
      </c>
      <c r="AE213" s="52" t="str">
        <f t="shared" si="30"/>
        <v/>
      </c>
      <c r="AF213" s="52" t="str">
        <f t="shared" si="30"/>
        <v/>
      </c>
      <c r="AG213" s="52" t="str">
        <f t="shared" si="30"/>
        <v/>
      </c>
      <c r="AH213" s="52" t="str">
        <f t="shared" si="30"/>
        <v/>
      </c>
      <c r="AI213" s="52" t="str">
        <f t="shared" si="30"/>
        <v/>
      </c>
    </row>
    <row r="214" spans="1:35" ht="14.25" hidden="1" customHeight="1">
      <c r="A214" s="151"/>
      <c r="B214" s="79" t="s">
        <v>304</v>
      </c>
      <c r="C214" s="80" t="s">
        <v>305</v>
      </c>
      <c r="D214" s="52" t="str">
        <f t="shared" si="7"/>
        <v/>
      </c>
      <c r="E214" s="52" t="str">
        <f t="shared" si="30"/>
        <v/>
      </c>
      <c r="F214" s="52" t="str">
        <f t="shared" si="30"/>
        <v/>
      </c>
      <c r="G214" s="52" t="str">
        <f t="shared" si="30"/>
        <v/>
      </c>
      <c r="H214" s="52" t="str">
        <f t="shared" si="30"/>
        <v/>
      </c>
      <c r="I214" s="52" t="str">
        <f t="shared" si="30"/>
        <v/>
      </c>
      <c r="J214" s="52" t="str">
        <f t="shared" si="30"/>
        <v/>
      </c>
      <c r="K214" s="52" t="str">
        <f t="shared" si="30"/>
        <v/>
      </c>
      <c r="L214" s="52" t="str">
        <f t="shared" si="30"/>
        <v/>
      </c>
      <c r="M214" s="52" t="str">
        <f t="shared" si="30"/>
        <v/>
      </c>
      <c r="N214" s="52" t="str">
        <f t="shared" si="30"/>
        <v/>
      </c>
      <c r="O214" s="52" t="str">
        <f t="shared" si="30"/>
        <v/>
      </c>
      <c r="P214" s="52" t="str">
        <f t="shared" si="30"/>
        <v/>
      </c>
      <c r="Q214" s="52" t="str">
        <f t="shared" si="30"/>
        <v/>
      </c>
      <c r="R214" s="52" t="str">
        <f t="shared" si="30"/>
        <v/>
      </c>
      <c r="S214" s="52" t="str">
        <f t="shared" si="30"/>
        <v/>
      </c>
      <c r="T214" s="52" t="str">
        <f t="shared" si="30"/>
        <v/>
      </c>
      <c r="U214" s="52" t="str">
        <f t="shared" si="30"/>
        <v/>
      </c>
      <c r="V214" s="52" t="str">
        <f t="shared" si="30"/>
        <v/>
      </c>
      <c r="W214" s="52" t="str">
        <f t="shared" si="30"/>
        <v/>
      </c>
      <c r="X214" s="52" t="str">
        <f t="shared" si="30"/>
        <v/>
      </c>
      <c r="Y214" s="52" t="str">
        <f t="shared" si="30"/>
        <v/>
      </c>
      <c r="Z214" s="52" t="str">
        <f t="shared" si="30"/>
        <v/>
      </c>
      <c r="AA214" s="52" t="str">
        <f t="shared" si="30"/>
        <v/>
      </c>
      <c r="AB214" s="52" t="str">
        <f t="shared" si="30"/>
        <v/>
      </c>
      <c r="AC214" s="52" t="str">
        <f t="shared" si="30"/>
        <v/>
      </c>
      <c r="AD214" s="52" t="str">
        <f t="shared" si="30"/>
        <v/>
      </c>
      <c r="AE214" s="52" t="str">
        <f t="shared" si="30"/>
        <v/>
      </c>
      <c r="AF214" s="52" t="str">
        <f t="shared" si="30"/>
        <v/>
      </c>
      <c r="AG214" s="52" t="str">
        <f t="shared" si="30"/>
        <v/>
      </c>
      <c r="AH214" s="52" t="str">
        <f t="shared" si="30"/>
        <v/>
      </c>
      <c r="AI214" s="52" t="str">
        <f t="shared" si="30"/>
        <v/>
      </c>
    </row>
    <row r="215" spans="1:35" ht="14.25" hidden="1" customHeight="1">
      <c r="A215" s="103" t="s">
        <v>293</v>
      </c>
      <c r="B215" s="75" t="s">
        <v>296</v>
      </c>
      <c r="C215" s="76" t="s">
        <v>298</v>
      </c>
      <c r="D215" s="70" t="str">
        <f t="shared" si="7"/>
        <v/>
      </c>
      <c r="E215" s="70" t="str">
        <f t="shared" si="30"/>
        <v/>
      </c>
      <c r="F215" s="70" t="str">
        <f t="shared" si="30"/>
        <v/>
      </c>
      <c r="G215" s="70" t="str">
        <f t="shared" si="30"/>
        <v/>
      </c>
      <c r="H215" s="70" t="str">
        <f t="shared" si="30"/>
        <v/>
      </c>
      <c r="I215" s="70" t="str">
        <f t="shared" si="30"/>
        <v/>
      </c>
      <c r="J215" s="70" t="str">
        <f t="shared" si="30"/>
        <v/>
      </c>
      <c r="K215" s="70" t="str">
        <f t="shared" si="30"/>
        <v/>
      </c>
      <c r="L215" s="70" t="str">
        <f t="shared" si="30"/>
        <v/>
      </c>
      <c r="M215" s="70" t="str">
        <f t="shared" si="30"/>
        <v/>
      </c>
      <c r="N215" s="70" t="str">
        <f t="shared" si="30"/>
        <v/>
      </c>
      <c r="O215" s="70" t="str">
        <f t="shared" si="30"/>
        <v/>
      </c>
      <c r="P215" s="70" t="str">
        <f t="shared" si="30"/>
        <v/>
      </c>
      <c r="Q215" s="70" t="str">
        <f t="shared" si="30"/>
        <v/>
      </c>
      <c r="R215" s="70" t="str">
        <f t="shared" si="30"/>
        <v/>
      </c>
      <c r="S215" s="70" t="str">
        <f t="shared" si="30"/>
        <v/>
      </c>
      <c r="T215" s="70" t="str">
        <f t="shared" si="30"/>
        <v/>
      </c>
      <c r="U215" s="70" t="str">
        <f t="shared" si="30"/>
        <v/>
      </c>
      <c r="V215" s="70" t="str">
        <f t="shared" si="30"/>
        <v/>
      </c>
      <c r="W215" s="70" t="str">
        <f t="shared" si="30"/>
        <v/>
      </c>
      <c r="X215" s="70" t="str">
        <f t="shared" si="30"/>
        <v/>
      </c>
      <c r="Y215" s="70" t="str">
        <f t="shared" si="30"/>
        <v/>
      </c>
      <c r="Z215" s="70" t="str">
        <f t="shared" si="30"/>
        <v/>
      </c>
      <c r="AA215" s="70" t="str">
        <f t="shared" si="30"/>
        <v/>
      </c>
      <c r="AB215" s="70" t="str">
        <f t="shared" si="30"/>
        <v/>
      </c>
      <c r="AC215" s="70" t="str">
        <f t="shared" si="30"/>
        <v/>
      </c>
      <c r="AD215" s="70" t="str">
        <f t="shared" si="30"/>
        <v/>
      </c>
      <c r="AE215" s="70" t="str">
        <f t="shared" si="30"/>
        <v/>
      </c>
      <c r="AF215" s="70" t="str">
        <f t="shared" si="30"/>
        <v/>
      </c>
      <c r="AG215" s="70" t="str">
        <f t="shared" si="30"/>
        <v/>
      </c>
      <c r="AH215" s="70" t="str">
        <f t="shared" si="30"/>
        <v/>
      </c>
      <c r="AI215" s="70" t="str">
        <f t="shared" si="30"/>
        <v/>
      </c>
    </row>
    <row r="216" spans="1:35" ht="14.25" hidden="1" customHeight="1">
      <c r="A216" s="150" t="s">
        <v>222</v>
      </c>
      <c r="B216" s="77" t="s">
        <v>300</v>
      </c>
      <c r="C216" s="78" t="s">
        <v>302</v>
      </c>
      <c r="D216" s="52" t="str">
        <f t="shared" si="7"/>
        <v/>
      </c>
      <c r="E216" s="52" t="str">
        <f t="shared" si="30"/>
        <v/>
      </c>
      <c r="F216" s="52" t="str">
        <f t="shared" si="30"/>
        <v/>
      </c>
      <c r="G216" s="52" t="str">
        <f t="shared" si="30"/>
        <v/>
      </c>
      <c r="H216" s="52" t="str">
        <f t="shared" si="30"/>
        <v/>
      </c>
      <c r="I216" s="52" t="str">
        <f t="shared" si="30"/>
        <v/>
      </c>
      <c r="J216" s="52" t="str">
        <f t="shared" si="30"/>
        <v/>
      </c>
      <c r="K216" s="52" t="str">
        <f t="shared" si="30"/>
        <v/>
      </c>
      <c r="L216" s="52" t="str">
        <f t="shared" si="30"/>
        <v/>
      </c>
      <c r="M216" s="52" t="str">
        <f t="shared" si="30"/>
        <v/>
      </c>
      <c r="N216" s="52" t="str">
        <f t="shared" si="30"/>
        <v/>
      </c>
      <c r="O216" s="52" t="str">
        <f t="shared" si="30"/>
        <v/>
      </c>
      <c r="P216" s="52" t="str">
        <f t="shared" si="30"/>
        <v/>
      </c>
      <c r="Q216" s="52" t="str">
        <f t="shared" si="30"/>
        <v/>
      </c>
      <c r="R216" s="52" t="str">
        <f t="shared" si="30"/>
        <v/>
      </c>
      <c r="S216" s="52" t="str">
        <f t="shared" si="30"/>
        <v/>
      </c>
      <c r="T216" s="52" t="str">
        <f t="shared" si="30"/>
        <v/>
      </c>
      <c r="U216" s="52" t="str">
        <f t="shared" si="30"/>
        <v/>
      </c>
      <c r="V216" s="52" t="str">
        <f t="shared" si="30"/>
        <v/>
      </c>
      <c r="W216" s="52" t="str">
        <f t="shared" si="30"/>
        <v/>
      </c>
      <c r="X216" s="52" t="str">
        <f t="shared" si="30"/>
        <v/>
      </c>
      <c r="Y216" s="52" t="str">
        <f t="shared" si="30"/>
        <v/>
      </c>
      <c r="Z216" s="52" t="str">
        <f t="shared" si="30"/>
        <v/>
      </c>
      <c r="AA216" s="52" t="str">
        <f t="shared" si="30"/>
        <v/>
      </c>
      <c r="AB216" s="52" t="str">
        <f t="shared" si="30"/>
        <v/>
      </c>
      <c r="AC216" s="52" t="str">
        <f t="shared" si="30"/>
        <v/>
      </c>
      <c r="AD216" s="52" t="str">
        <f t="shared" si="30"/>
        <v/>
      </c>
      <c r="AE216" s="52" t="str">
        <f t="shared" si="30"/>
        <v/>
      </c>
      <c r="AF216" s="52" t="str">
        <f t="shared" si="30"/>
        <v/>
      </c>
      <c r="AG216" s="52" t="str">
        <f t="shared" si="30"/>
        <v/>
      </c>
      <c r="AH216" s="52" t="str">
        <f t="shared" si="30"/>
        <v/>
      </c>
      <c r="AI216" s="52" t="str">
        <f t="shared" si="30"/>
        <v/>
      </c>
    </row>
    <row r="217" spans="1:35" ht="14.25" hidden="1" customHeight="1">
      <c r="A217" s="151"/>
      <c r="B217" s="79" t="s">
        <v>304</v>
      </c>
      <c r="C217" s="80" t="s">
        <v>305</v>
      </c>
      <c r="D217" s="52" t="str">
        <f t="shared" si="7"/>
        <v/>
      </c>
      <c r="E217" s="52" t="str">
        <f t="shared" si="30"/>
        <v/>
      </c>
      <c r="F217" s="52" t="str">
        <f t="shared" si="30"/>
        <v/>
      </c>
      <c r="G217" s="52" t="str">
        <f t="shared" si="30"/>
        <v/>
      </c>
      <c r="H217" s="52" t="str">
        <f t="shared" si="30"/>
        <v/>
      </c>
      <c r="I217" s="52" t="str">
        <f t="shared" si="30"/>
        <v/>
      </c>
      <c r="J217" s="52" t="str">
        <f t="shared" si="30"/>
        <v/>
      </c>
      <c r="K217" s="52" t="str">
        <f t="shared" si="30"/>
        <v/>
      </c>
      <c r="L217" s="52" t="str">
        <f t="shared" si="30"/>
        <v/>
      </c>
      <c r="M217" s="52" t="str">
        <f t="shared" si="30"/>
        <v/>
      </c>
      <c r="N217" s="52" t="str">
        <f t="shared" si="30"/>
        <v/>
      </c>
      <c r="O217" s="52" t="str">
        <f t="shared" si="30"/>
        <v/>
      </c>
      <c r="P217" s="52" t="str">
        <f t="shared" si="30"/>
        <v/>
      </c>
      <c r="Q217" s="52" t="str">
        <f t="shared" si="30"/>
        <v/>
      </c>
      <c r="R217" s="52" t="str">
        <f t="shared" si="30"/>
        <v/>
      </c>
      <c r="S217" s="52" t="str">
        <f t="shared" si="30"/>
        <v/>
      </c>
      <c r="T217" s="52" t="str">
        <f t="shared" si="30"/>
        <v/>
      </c>
      <c r="U217" s="52" t="str">
        <f t="shared" si="30"/>
        <v/>
      </c>
      <c r="V217" s="52" t="str">
        <f t="shared" si="30"/>
        <v/>
      </c>
      <c r="W217" s="52" t="str">
        <f t="shared" si="30"/>
        <v/>
      </c>
      <c r="X217" s="52" t="str">
        <f t="shared" si="30"/>
        <v/>
      </c>
      <c r="Y217" s="52" t="str">
        <f t="shared" si="30"/>
        <v/>
      </c>
      <c r="Z217" s="52" t="str">
        <f t="shared" si="30"/>
        <v/>
      </c>
      <c r="AA217" s="52" t="str">
        <f t="shared" si="30"/>
        <v/>
      </c>
      <c r="AB217" s="52" t="str">
        <f t="shared" si="30"/>
        <v/>
      </c>
      <c r="AC217" s="52" t="str">
        <f t="shared" si="30"/>
        <v/>
      </c>
      <c r="AD217" s="52" t="str">
        <f t="shared" si="30"/>
        <v/>
      </c>
      <c r="AE217" s="52" t="str">
        <f t="shared" si="30"/>
        <v/>
      </c>
      <c r="AF217" s="52" t="str">
        <f t="shared" si="30"/>
        <v/>
      </c>
      <c r="AG217" s="52" t="str">
        <f t="shared" si="30"/>
        <v/>
      </c>
      <c r="AH217" s="52" t="str">
        <f t="shared" si="30"/>
        <v/>
      </c>
      <c r="AI217" s="52" t="str">
        <f t="shared" si="30"/>
        <v/>
      </c>
    </row>
    <row r="218" spans="1:35" ht="14.25" hidden="1" customHeight="1">
      <c r="A218" s="103" t="s">
        <v>294</v>
      </c>
      <c r="B218" s="75" t="s">
        <v>296</v>
      </c>
      <c r="C218" s="76" t="s">
        <v>298</v>
      </c>
      <c r="D218" s="70" t="str">
        <f t="shared" si="7"/>
        <v/>
      </c>
      <c r="E218" s="70" t="str">
        <f t="shared" si="30"/>
        <v/>
      </c>
      <c r="F218" s="70" t="str">
        <f t="shared" si="30"/>
        <v/>
      </c>
      <c r="G218" s="70" t="str">
        <f t="shared" si="30"/>
        <v/>
      </c>
      <c r="H218" s="70" t="str">
        <f t="shared" si="30"/>
        <v/>
      </c>
      <c r="I218" s="70" t="str">
        <f t="shared" si="30"/>
        <v/>
      </c>
      <c r="J218" s="70" t="str">
        <f t="shared" si="30"/>
        <v/>
      </c>
      <c r="K218" s="70" t="str">
        <f t="shared" si="30"/>
        <v/>
      </c>
      <c r="L218" s="70" t="str">
        <f t="shared" si="30"/>
        <v/>
      </c>
      <c r="M218" s="70" t="str">
        <f t="shared" si="30"/>
        <v/>
      </c>
      <c r="N218" s="70" t="str">
        <f t="shared" si="30"/>
        <v/>
      </c>
      <c r="O218" s="70" t="str">
        <f t="shared" si="30"/>
        <v/>
      </c>
      <c r="P218" s="70" t="str">
        <f t="shared" si="30"/>
        <v/>
      </c>
      <c r="Q218" s="70" t="str">
        <f t="shared" si="30"/>
        <v/>
      </c>
      <c r="R218" s="70" t="str">
        <f t="shared" si="30"/>
        <v/>
      </c>
      <c r="S218" s="70" t="str">
        <f t="shared" si="30"/>
        <v/>
      </c>
      <c r="T218" s="70" t="str">
        <f t="shared" si="30"/>
        <v/>
      </c>
      <c r="U218" s="70" t="str">
        <f t="shared" si="30"/>
        <v/>
      </c>
      <c r="V218" s="70" t="str">
        <f t="shared" si="30"/>
        <v/>
      </c>
      <c r="W218" s="70" t="str">
        <f t="shared" si="30"/>
        <v/>
      </c>
      <c r="X218" s="70" t="str">
        <f t="shared" si="30"/>
        <v/>
      </c>
      <c r="Y218" s="70" t="str">
        <f t="shared" si="30"/>
        <v/>
      </c>
      <c r="Z218" s="70" t="str">
        <f t="shared" si="30"/>
        <v/>
      </c>
      <c r="AA218" s="70" t="str">
        <f t="shared" si="30"/>
        <v/>
      </c>
      <c r="AB218" s="70" t="str">
        <f t="shared" si="30"/>
        <v/>
      </c>
      <c r="AC218" s="70" t="str">
        <f t="shared" si="30"/>
        <v/>
      </c>
      <c r="AD218" s="70" t="str">
        <f t="shared" si="30"/>
        <v/>
      </c>
      <c r="AE218" s="70" t="str">
        <f t="shared" si="30"/>
        <v/>
      </c>
      <c r="AF218" s="70" t="str">
        <f t="shared" si="30"/>
        <v/>
      </c>
      <c r="AG218" s="70" t="str">
        <f t="shared" si="30"/>
        <v/>
      </c>
      <c r="AH218" s="70" t="str">
        <f t="shared" si="30"/>
        <v/>
      </c>
      <c r="AI218" s="70" t="str">
        <f t="shared" si="30"/>
        <v/>
      </c>
    </row>
    <row r="219" spans="1:35" ht="14.25" hidden="1" customHeight="1">
      <c r="A219" s="150" t="s">
        <v>224</v>
      </c>
      <c r="B219" s="77" t="s">
        <v>300</v>
      </c>
      <c r="C219" s="78" t="s">
        <v>302</v>
      </c>
      <c r="D219" s="52" t="str">
        <f>IF(D149=D76,"","*")</f>
        <v/>
      </c>
      <c r="E219" s="52" t="str">
        <f t="shared" si="30"/>
        <v/>
      </c>
      <c r="F219" s="52" t="str">
        <f t="shared" si="30"/>
        <v/>
      </c>
      <c r="G219" s="52" t="str">
        <f t="shared" si="30"/>
        <v/>
      </c>
      <c r="H219" s="52" t="str">
        <f t="shared" si="30"/>
        <v/>
      </c>
      <c r="I219" s="52" t="str">
        <f t="shared" si="30"/>
        <v/>
      </c>
      <c r="J219" s="52" t="str">
        <f t="shared" si="30"/>
        <v/>
      </c>
      <c r="K219" s="52" t="str">
        <f t="shared" si="30"/>
        <v/>
      </c>
      <c r="L219" s="52" t="str">
        <f t="shared" si="30"/>
        <v/>
      </c>
      <c r="M219" s="52" t="str">
        <f t="shared" si="30"/>
        <v/>
      </c>
      <c r="N219" s="52" t="str">
        <f t="shared" si="30"/>
        <v/>
      </c>
      <c r="O219" s="52" t="str">
        <f t="shared" si="30"/>
        <v/>
      </c>
      <c r="P219" s="52" t="str">
        <f t="shared" si="30"/>
        <v/>
      </c>
      <c r="Q219" s="52" t="str">
        <f t="shared" si="30"/>
        <v/>
      </c>
      <c r="R219" s="52" t="str">
        <f t="shared" si="30"/>
        <v/>
      </c>
      <c r="S219" s="52" t="str">
        <f t="shared" si="30"/>
        <v/>
      </c>
      <c r="T219" s="52" t="str">
        <f t="shared" si="30"/>
        <v/>
      </c>
      <c r="U219" s="52" t="str">
        <f t="shared" si="30"/>
        <v/>
      </c>
      <c r="V219" s="52" t="str">
        <f t="shared" si="30"/>
        <v/>
      </c>
      <c r="W219" s="52" t="str">
        <f t="shared" si="30"/>
        <v/>
      </c>
      <c r="X219" s="52" t="str">
        <f t="shared" si="30"/>
        <v/>
      </c>
      <c r="Y219" s="52" t="str">
        <f t="shared" si="30"/>
        <v/>
      </c>
      <c r="Z219" s="52" t="str">
        <f t="shared" si="30"/>
        <v/>
      </c>
      <c r="AA219" s="52" t="str">
        <f t="shared" si="30"/>
        <v/>
      </c>
      <c r="AB219" s="52" t="str">
        <f t="shared" si="30"/>
        <v/>
      </c>
      <c r="AC219" s="52" t="str">
        <f t="shared" si="30"/>
        <v/>
      </c>
      <c r="AD219" s="52" t="str">
        <f t="shared" si="30"/>
        <v/>
      </c>
      <c r="AE219" s="52" t="str">
        <f t="shared" si="30"/>
        <v/>
      </c>
      <c r="AF219" s="52" t="str">
        <f t="shared" si="30"/>
        <v/>
      </c>
      <c r="AG219" s="52" t="str">
        <f t="shared" si="30"/>
        <v/>
      </c>
      <c r="AH219" s="52" t="str">
        <f t="shared" si="30"/>
        <v/>
      </c>
      <c r="AI219" s="52" t="str">
        <f t="shared" si="30"/>
        <v/>
      </c>
    </row>
    <row r="220" spans="1:35" ht="14.25" hidden="1" customHeight="1">
      <c r="A220" s="151"/>
      <c r="B220" s="79" t="s">
        <v>304</v>
      </c>
      <c r="C220" s="80" t="s">
        <v>305</v>
      </c>
      <c r="D220" s="52" t="str">
        <f>IF(D150=D77,"","*")</f>
        <v/>
      </c>
      <c r="E220" s="52" t="str">
        <f t="shared" si="30"/>
        <v/>
      </c>
      <c r="F220" s="52" t="str">
        <f t="shared" si="30"/>
        <v/>
      </c>
      <c r="G220" s="52" t="str">
        <f t="shared" si="30"/>
        <v/>
      </c>
      <c r="H220" s="52" t="str">
        <f t="shared" si="30"/>
        <v/>
      </c>
      <c r="I220" s="52" t="str">
        <f t="shared" si="30"/>
        <v/>
      </c>
      <c r="J220" s="52" t="str">
        <f t="shared" si="30"/>
        <v/>
      </c>
      <c r="K220" s="52" t="str">
        <f t="shared" si="30"/>
        <v/>
      </c>
      <c r="L220" s="52" t="str">
        <f t="shared" si="30"/>
        <v/>
      </c>
      <c r="M220" s="52" t="str">
        <f t="shared" si="30"/>
        <v/>
      </c>
      <c r="N220" s="52" t="str">
        <f t="shared" si="30"/>
        <v/>
      </c>
      <c r="O220" s="52" t="str">
        <f t="shared" si="30"/>
        <v/>
      </c>
      <c r="P220" s="52" t="str">
        <f t="shared" si="30"/>
        <v/>
      </c>
      <c r="Q220" s="52" t="str">
        <f t="shared" si="30"/>
        <v/>
      </c>
      <c r="R220" s="52" t="str">
        <f t="shared" si="30"/>
        <v/>
      </c>
      <c r="S220" s="52" t="str">
        <f t="shared" si="30"/>
        <v/>
      </c>
      <c r="T220" s="52" t="str">
        <f t="shared" si="30"/>
        <v/>
      </c>
      <c r="U220" s="52" t="str">
        <f t="shared" si="30"/>
        <v/>
      </c>
      <c r="V220" s="52" t="str">
        <f t="shared" ref="E220:AI223" si="31">IF(V150=V77,"","*")</f>
        <v/>
      </c>
      <c r="W220" s="52" t="str">
        <f t="shared" si="31"/>
        <v/>
      </c>
      <c r="X220" s="52" t="str">
        <f t="shared" si="31"/>
        <v/>
      </c>
      <c r="Y220" s="52" t="str">
        <f t="shared" si="31"/>
        <v/>
      </c>
      <c r="Z220" s="52" t="str">
        <f t="shared" si="31"/>
        <v/>
      </c>
      <c r="AA220" s="52" t="str">
        <f t="shared" si="31"/>
        <v/>
      </c>
      <c r="AB220" s="52" t="str">
        <f t="shared" si="31"/>
        <v/>
      </c>
      <c r="AC220" s="52" t="str">
        <f t="shared" si="31"/>
        <v/>
      </c>
      <c r="AD220" s="52" t="str">
        <f t="shared" si="31"/>
        <v/>
      </c>
      <c r="AE220" s="52" t="str">
        <f t="shared" si="31"/>
        <v/>
      </c>
      <c r="AF220" s="52" t="str">
        <f t="shared" si="31"/>
        <v/>
      </c>
      <c r="AG220" s="52" t="str">
        <f t="shared" si="31"/>
        <v/>
      </c>
      <c r="AH220" s="52" t="str">
        <f t="shared" si="31"/>
        <v/>
      </c>
      <c r="AI220" s="52" t="str">
        <f t="shared" si="31"/>
        <v/>
      </c>
    </row>
    <row r="221" spans="1:35" ht="14.25" hidden="1" customHeight="1">
      <c r="A221" s="103" t="s">
        <v>295</v>
      </c>
      <c r="B221" s="75" t="s">
        <v>296</v>
      </c>
      <c r="C221" s="76" t="s">
        <v>298</v>
      </c>
      <c r="D221" s="70" t="str">
        <f>IF(D151=D78,"","*")</f>
        <v/>
      </c>
      <c r="E221" s="70" t="str">
        <f t="shared" si="31"/>
        <v/>
      </c>
      <c r="F221" s="70" t="str">
        <f t="shared" si="31"/>
        <v/>
      </c>
      <c r="G221" s="70" t="str">
        <f t="shared" si="31"/>
        <v/>
      </c>
      <c r="H221" s="70" t="str">
        <f t="shared" si="31"/>
        <v/>
      </c>
      <c r="I221" s="70" t="str">
        <f t="shared" si="31"/>
        <v/>
      </c>
      <c r="J221" s="70" t="str">
        <f t="shared" si="31"/>
        <v/>
      </c>
      <c r="K221" s="70" t="str">
        <f t="shared" si="31"/>
        <v/>
      </c>
      <c r="L221" s="70" t="str">
        <f t="shared" si="31"/>
        <v/>
      </c>
      <c r="M221" s="70" t="str">
        <f t="shared" si="31"/>
        <v/>
      </c>
      <c r="N221" s="70" t="str">
        <f t="shared" si="31"/>
        <v/>
      </c>
      <c r="O221" s="70" t="str">
        <f t="shared" si="31"/>
        <v/>
      </c>
      <c r="P221" s="70" t="str">
        <f t="shared" si="31"/>
        <v/>
      </c>
      <c r="Q221" s="70" t="str">
        <f t="shared" si="31"/>
        <v/>
      </c>
      <c r="R221" s="70" t="str">
        <f t="shared" si="31"/>
        <v/>
      </c>
      <c r="S221" s="70" t="str">
        <f t="shared" si="31"/>
        <v/>
      </c>
      <c r="T221" s="70" t="str">
        <f t="shared" si="31"/>
        <v/>
      </c>
      <c r="U221" s="70" t="str">
        <f t="shared" si="31"/>
        <v/>
      </c>
      <c r="V221" s="70" t="str">
        <f t="shared" si="31"/>
        <v/>
      </c>
      <c r="W221" s="70" t="str">
        <f t="shared" si="31"/>
        <v/>
      </c>
      <c r="X221" s="70" t="str">
        <f t="shared" si="31"/>
        <v/>
      </c>
      <c r="Y221" s="70" t="str">
        <f t="shared" si="31"/>
        <v/>
      </c>
      <c r="Z221" s="70" t="str">
        <f t="shared" si="31"/>
        <v/>
      </c>
      <c r="AA221" s="70" t="str">
        <f t="shared" si="31"/>
        <v/>
      </c>
      <c r="AB221" s="70" t="str">
        <f t="shared" si="31"/>
        <v/>
      </c>
      <c r="AC221" s="70" t="str">
        <f t="shared" si="31"/>
        <v/>
      </c>
      <c r="AD221" s="70" t="str">
        <f t="shared" si="31"/>
        <v/>
      </c>
      <c r="AE221" s="70" t="str">
        <f t="shared" si="31"/>
        <v/>
      </c>
      <c r="AF221" s="70" t="str">
        <f t="shared" si="31"/>
        <v/>
      </c>
      <c r="AG221" s="70" t="str">
        <f t="shared" si="31"/>
        <v/>
      </c>
      <c r="AH221" s="70" t="str">
        <f t="shared" si="31"/>
        <v/>
      </c>
      <c r="AI221" s="70" t="str">
        <f t="shared" si="31"/>
        <v/>
      </c>
    </row>
    <row r="222" spans="1:35" ht="14.25" hidden="1" customHeight="1">
      <c r="A222" s="150" t="s">
        <v>225</v>
      </c>
      <c r="B222" s="77" t="s">
        <v>300</v>
      </c>
      <c r="C222" s="78" t="s">
        <v>302</v>
      </c>
      <c r="D222" s="52" t="str">
        <f>IF(D152=D79,"","*")</f>
        <v/>
      </c>
      <c r="E222" s="52" t="str">
        <f t="shared" si="31"/>
        <v/>
      </c>
      <c r="F222" s="52" t="str">
        <f t="shared" si="31"/>
        <v/>
      </c>
      <c r="G222" s="52" t="str">
        <f t="shared" si="31"/>
        <v/>
      </c>
      <c r="H222" s="52" t="str">
        <f t="shared" si="31"/>
        <v/>
      </c>
      <c r="I222" s="52" t="str">
        <f t="shared" si="31"/>
        <v/>
      </c>
      <c r="J222" s="52" t="str">
        <f t="shared" si="31"/>
        <v/>
      </c>
      <c r="K222" s="52" t="str">
        <f t="shared" si="31"/>
        <v/>
      </c>
      <c r="L222" s="52" t="str">
        <f t="shared" si="31"/>
        <v/>
      </c>
      <c r="M222" s="52" t="str">
        <f t="shared" si="31"/>
        <v/>
      </c>
      <c r="N222" s="52" t="str">
        <f t="shared" si="31"/>
        <v/>
      </c>
      <c r="O222" s="52" t="str">
        <f t="shared" si="31"/>
        <v/>
      </c>
      <c r="P222" s="52" t="str">
        <f t="shared" si="31"/>
        <v/>
      </c>
      <c r="Q222" s="52" t="str">
        <f t="shared" si="31"/>
        <v/>
      </c>
      <c r="R222" s="52" t="str">
        <f t="shared" si="31"/>
        <v/>
      </c>
      <c r="S222" s="52" t="str">
        <f t="shared" si="31"/>
        <v/>
      </c>
      <c r="T222" s="52" t="str">
        <f t="shared" si="31"/>
        <v/>
      </c>
      <c r="U222" s="52" t="str">
        <f t="shared" si="31"/>
        <v/>
      </c>
      <c r="V222" s="52" t="str">
        <f t="shared" si="31"/>
        <v/>
      </c>
      <c r="W222" s="52" t="str">
        <f t="shared" si="31"/>
        <v/>
      </c>
      <c r="X222" s="52" t="str">
        <f t="shared" si="31"/>
        <v/>
      </c>
      <c r="Y222" s="52" t="str">
        <f t="shared" si="31"/>
        <v/>
      </c>
      <c r="Z222" s="52" t="str">
        <f t="shared" si="31"/>
        <v/>
      </c>
      <c r="AA222" s="52" t="str">
        <f t="shared" si="31"/>
        <v/>
      </c>
      <c r="AB222" s="52" t="str">
        <f t="shared" si="31"/>
        <v/>
      </c>
      <c r="AC222" s="52" t="str">
        <f t="shared" si="31"/>
        <v/>
      </c>
      <c r="AD222" s="52" t="str">
        <f t="shared" si="31"/>
        <v/>
      </c>
      <c r="AE222" s="52" t="str">
        <f t="shared" si="31"/>
        <v/>
      </c>
      <c r="AF222" s="52" t="str">
        <f t="shared" si="31"/>
        <v/>
      </c>
      <c r="AG222" s="52" t="str">
        <f t="shared" si="31"/>
        <v/>
      </c>
      <c r="AH222" s="52" t="str">
        <f t="shared" si="31"/>
        <v/>
      </c>
      <c r="AI222" s="52" t="str">
        <f t="shared" si="31"/>
        <v/>
      </c>
    </row>
    <row r="223" spans="1:35" ht="14.25" hidden="1" customHeight="1">
      <c r="A223" s="151"/>
      <c r="B223" s="79" t="s">
        <v>304</v>
      </c>
      <c r="C223" s="80" t="s">
        <v>305</v>
      </c>
      <c r="D223" s="53" t="str">
        <f>IF(D153=D80,"","*")</f>
        <v/>
      </c>
      <c r="E223" s="53" t="str">
        <f t="shared" si="31"/>
        <v/>
      </c>
      <c r="F223" s="53" t="str">
        <f t="shared" si="31"/>
        <v/>
      </c>
      <c r="G223" s="53" t="str">
        <f t="shared" si="31"/>
        <v/>
      </c>
      <c r="H223" s="53" t="str">
        <f t="shared" si="31"/>
        <v/>
      </c>
      <c r="I223" s="53" t="str">
        <f t="shared" si="31"/>
        <v/>
      </c>
      <c r="J223" s="53" t="str">
        <f t="shared" si="31"/>
        <v/>
      </c>
      <c r="K223" s="53" t="str">
        <f t="shared" si="31"/>
        <v/>
      </c>
      <c r="L223" s="53" t="str">
        <f t="shared" si="31"/>
        <v/>
      </c>
      <c r="M223" s="53" t="str">
        <f t="shared" si="31"/>
        <v/>
      </c>
      <c r="N223" s="53" t="str">
        <f t="shared" si="31"/>
        <v/>
      </c>
      <c r="O223" s="53" t="str">
        <f t="shared" si="31"/>
        <v/>
      </c>
      <c r="P223" s="53" t="str">
        <f t="shared" si="31"/>
        <v/>
      </c>
      <c r="Q223" s="53" t="str">
        <f t="shared" si="31"/>
        <v/>
      </c>
      <c r="R223" s="53" t="str">
        <f t="shared" si="31"/>
        <v/>
      </c>
      <c r="S223" s="53" t="str">
        <f t="shared" si="31"/>
        <v/>
      </c>
      <c r="T223" s="53" t="str">
        <f t="shared" si="31"/>
        <v/>
      </c>
      <c r="U223" s="53" t="str">
        <f t="shared" si="31"/>
        <v/>
      </c>
      <c r="V223" s="53" t="str">
        <f t="shared" si="31"/>
        <v/>
      </c>
      <c r="W223" s="53" t="str">
        <f t="shared" si="31"/>
        <v/>
      </c>
      <c r="X223" s="53" t="str">
        <f t="shared" si="31"/>
        <v/>
      </c>
      <c r="Y223" s="53" t="str">
        <f t="shared" si="31"/>
        <v/>
      </c>
      <c r="Z223" s="53" t="str">
        <f t="shared" si="31"/>
        <v/>
      </c>
      <c r="AA223" s="53" t="str">
        <f t="shared" si="31"/>
        <v/>
      </c>
      <c r="AB223" s="53" t="str">
        <f t="shared" si="31"/>
        <v/>
      </c>
      <c r="AC223" s="53" t="str">
        <f t="shared" si="31"/>
        <v/>
      </c>
      <c r="AD223" s="53" t="str">
        <f t="shared" si="31"/>
        <v/>
      </c>
      <c r="AE223" s="53" t="str">
        <f t="shared" si="31"/>
        <v/>
      </c>
      <c r="AF223" s="53" t="str">
        <f t="shared" si="31"/>
        <v/>
      </c>
      <c r="AG223" s="53" t="str">
        <f t="shared" si="31"/>
        <v/>
      </c>
      <c r="AH223" s="53" t="str">
        <f t="shared" si="31"/>
        <v/>
      </c>
      <c r="AI223" s="53" t="str">
        <f t="shared" si="31"/>
        <v/>
      </c>
    </row>
  </sheetData>
  <mergeCells count="114">
    <mergeCell ref="A213:A214"/>
    <mergeCell ref="A216:A217"/>
    <mergeCell ref="A219:A220"/>
    <mergeCell ref="A222:A223"/>
    <mergeCell ref="A195:A196"/>
    <mergeCell ref="A198:A199"/>
    <mergeCell ref="A201:A202"/>
    <mergeCell ref="A204:A205"/>
    <mergeCell ref="A207:A208"/>
    <mergeCell ref="A210:A211"/>
    <mergeCell ref="A177:A178"/>
    <mergeCell ref="A180:A181"/>
    <mergeCell ref="A183:A184"/>
    <mergeCell ref="A186:A187"/>
    <mergeCell ref="A189:A190"/>
    <mergeCell ref="A192:A193"/>
    <mergeCell ref="A159:A160"/>
    <mergeCell ref="A162:A163"/>
    <mergeCell ref="A165:A166"/>
    <mergeCell ref="A168:A169"/>
    <mergeCell ref="A171:A172"/>
    <mergeCell ref="A174:A175"/>
    <mergeCell ref="A140:A141"/>
    <mergeCell ref="A143:A144"/>
    <mergeCell ref="A146:A147"/>
    <mergeCell ref="A149:A150"/>
    <mergeCell ref="A152:A153"/>
    <mergeCell ref="A156:A157"/>
    <mergeCell ref="A122:A123"/>
    <mergeCell ref="A125:A126"/>
    <mergeCell ref="A128:A129"/>
    <mergeCell ref="A131:A132"/>
    <mergeCell ref="A134:A135"/>
    <mergeCell ref="A137:A138"/>
    <mergeCell ref="A104:A105"/>
    <mergeCell ref="A107:A108"/>
    <mergeCell ref="A110:A111"/>
    <mergeCell ref="A113:A114"/>
    <mergeCell ref="A116:A117"/>
    <mergeCell ref="A119:A120"/>
    <mergeCell ref="A86:A87"/>
    <mergeCell ref="A89:A90"/>
    <mergeCell ref="A92:A93"/>
    <mergeCell ref="A95:A96"/>
    <mergeCell ref="A98:A99"/>
    <mergeCell ref="A101:A102"/>
    <mergeCell ref="O7:Q8"/>
    <mergeCell ref="R7:R11"/>
    <mergeCell ref="AC9:AC11"/>
    <mergeCell ref="AD9:AD11"/>
    <mergeCell ref="I9:I11"/>
    <mergeCell ref="L9:L11"/>
    <mergeCell ref="M9:M11"/>
    <mergeCell ref="N9:N11"/>
    <mergeCell ref="O9:O11"/>
    <mergeCell ref="P9:P11"/>
    <mergeCell ref="AA7:AA11"/>
    <mergeCell ref="AB7:AD8"/>
    <mergeCell ref="G7:I8"/>
    <mergeCell ref="J7:J11"/>
    <mergeCell ref="K7:K11"/>
    <mergeCell ref="L7:N8"/>
    <mergeCell ref="S7:S11"/>
    <mergeCell ref="T7:V8"/>
    <mergeCell ref="W7:Y8"/>
    <mergeCell ref="Z7:Z11"/>
    <mergeCell ref="Q9:Q11"/>
    <mergeCell ref="T9:T11"/>
    <mergeCell ref="U9:U11"/>
    <mergeCell ref="V9:V11"/>
    <mergeCell ref="AE9:AE11"/>
    <mergeCell ref="AF9:AF11"/>
    <mergeCell ref="AG9:AG11"/>
    <mergeCell ref="A13:A14"/>
    <mergeCell ref="A16:A17"/>
    <mergeCell ref="A19:A20"/>
    <mergeCell ref="W9:W11"/>
    <mergeCell ref="X9:X11"/>
    <mergeCell ref="Y9:Y11"/>
    <mergeCell ref="AB9:AB11"/>
    <mergeCell ref="G9:G11"/>
    <mergeCell ref="H9:H11"/>
    <mergeCell ref="A4:C11"/>
    <mergeCell ref="D4:K6"/>
    <mergeCell ref="L4:S6"/>
    <mergeCell ref="T4:AA6"/>
    <mergeCell ref="AB4:AI6"/>
    <mergeCell ref="D7:F8"/>
    <mergeCell ref="AE7:AG8"/>
    <mergeCell ref="AH7:AH11"/>
    <mergeCell ref="AI7:AI11"/>
    <mergeCell ref="D9:D11"/>
    <mergeCell ref="E9:E11"/>
    <mergeCell ref="F9:F11"/>
    <mergeCell ref="A22:A23"/>
    <mergeCell ref="A25:A26"/>
    <mergeCell ref="A28:A29"/>
    <mergeCell ref="A31:A32"/>
    <mergeCell ref="A34:A35"/>
    <mergeCell ref="A37:A38"/>
    <mergeCell ref="A40:A41"/>
    <mergeCell ref="A43:A44"/>
    <mergeCell ref="A46:A47"/>
    <mergeCell ref="A49:A50"/>
    <mergeCell ref="A52:A53"/>
    <mergeCell ref="A55:A56"/>
    <mergeCell ref="A76:A77"/>
    <mergeCell ref="A79:A80"/>
    <mergeCell ref="A58:A59"/>
    <mergeCell ref="A61:A62"/>
    <mergeCell ref="A64:A65"/>
    <mergeCell ref="A67:A68"/>
    <mergeCell ref="A70:A71"/>
    <mergeCell ref="A73:A74"/>
  </mergeCells>
  <phoneticPr fontId="6" type="noConversion"/>
  <printOptions horizontalCentered="1"/>
  <pageMargins left="0.43307086614173229" right="0.31496062992125984" top="0.62992125984251968" bottom="0.59055118110236227" header="0.31496062992125984" footer="0.23622047244094491"/>
  <pageSetup paperSize="9" scale="68"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223"/>
  <sheetViews>
    <sheetView zoomScaleNormal="100" zoomScaleSheetLayoutView="100" workbookViewId="0">
      <pane xSplit="3" ySplit="11" topLeftCell="D12" activePane="bottomRight" state="frozen"/>
      <selection activeCell="F47" sqref="F47"/>
      <selection pane="topRight" activeCell="F47" sqref="F47"/>
      <selection pane="bottomLeft" activeCell="F47" sqref="F47"/>
      <selection pane="bottomRight" activeCell="A4" sqref="A4:C11"/>
    </sheetView>
  </sheetViews>
  <sheetFormatPr defaultColWidth="9.33203125" defaultRowHeight="12"/>
  <cols>
    <col min="1" max="1" width="18.33203125" style="57" customWidth="1"/>
    <col min="2" max="2" width="10.33203125" style="54" customWidth="1"/>
    <col min="3" max="3" width="13.83203125" style="54" customWidth="1"/>
    <col min="4" max="6" width="12.83203125" style="49" customWidth="1"/>
    <col min="7" max="10" width="13" style="49" customWidth="1"/>
    <col min="11" max="11" width="14.6640625" style="49" customWidth="1"/>
    <col min="12" max="33" width="13" style="49" customWidth="1"/>
    <col min="34" max="34" width="13" style="57" customWidth="1"/>
    <col min="35" max="35" width="13" style="49" customWidth="1"/>
    <col min="36" max="16384" width="9.33203125" style="49"/>
  </cols>
  <sheetData>
    <row r="1" spans="1:35" s="66" customFormat="1" ht="21">
      <c r="A1" s="96" t="s">
        <v>475</v>
      </c>
      <c r="B1" s="72"/>
      <c r="C1" s="72"/>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row>
    <row r="2" spans="1:35" ht="15.75" customHeight="1">
      <c r="A2" s="49"/>
      <c r="B2" s="73"/>
      <c r="C2" s="73"/>
      <c r="D2" s="67" t="str">
        <f t="shared" ref="D2:F3" si="0">IF(D13=SUM(D16,D19,D25,D28,D31,D34,D22,D37,D40,D43,D46,D49,D52,D55,D58,D61,D64,D67,D70,D73,D76,D79),"","*")</f>
        <v/>
      </c>
      <c r="E2" s="67" t="str">
        <f t="shared" si="0"/>
        <v/>
      </c>
      <c r="F2" s="67" t="str">
        <f t="shared" si="0"/>
        <v/>
      </c>
      <c r="G2" s="67"/>
      <c r="H2" s="67"/>
      <c r="I2" s="67"/>
      <c r="J2" s="67" t="str">
        <f t="shared" ref="J2:V2" si="1">IF(J13=SUM(J16,J19,J25,J28,J31,J34,J22,J37,J40,J43,J46,J49,J52,J55,J58,J61,J64,J67,J70,J73,J76,J79),"","*")</f>
        <v/>
      </c>
      <c r="K2" s="67" t="str">
        <f t="shared" si="1"/>
        <v/>
      </c>
      <c r="L2" s="67" t="str">
        <f t="shared" si="1"/>
        <v/>
      </c>
      <c r="M2" s="67" t="str">
        <f t="shared" si="1"/>
        <v/>
      </c>
      <c r="N2" s="67" t="str">
        <f t="shared" si="1"/>
        <v/>
      </c>
      <c r="O2" s="67" t="str">
        <f t="shared" si="1"/>
        <v/>
      </c>
      <c r="P2" s="67" t="str">
        <f t="shared" si="1"/>
        <v/>
      </c>
      <c r="Q2" s="67" t="str">
        <f t="shared" si="1"/>
        <v/>
      </c>
      <c r="R2" s="67" t="str">
        <f t="shared" si="1"/>
        <v/>
      </c>
      <c r="S2" s="67" t="str">
        <f t="shared" si="1"/>
        <v/>
      </c>
      <c r="T2" s="67" t="str">
        <f t="shared" si="1"/>
        <v/>
      </c>
      <c r="U2" s="67" t="str">
        <f t="shared" si="1"/>
        <v/>
      </c>
      <c r="V2" s="67" t="str">
        <f t="shared" si="1"/>
        <v/>
      </c>
      <c r="W2" s="67"/>
      <c r="X2" s="67"/>
      <c r="Y2" s="67"/>
      <c r="Z2" s="67" t="str">
        <f t="shared" ref="Z2:AD3" si="2">IF(Z13=SUM(Z16,Z19,Z25,Z28,Z31,Z34,Z22,Z37,Z40,Z43,Z46,Z49,Z52,Z55,Z58,Z61,Z64,Z67,Z70,Z73,Z76,Z79),"","*")</f>
        <v/>
      </c>
      <c r="AA2" s="67" t="str">
        <f t="shared" si="2"/>
        <v/>
      </c>
      <c r="AB2" s="67" t="str">
        <f t="shared" si="2"/>
        <v/>
      </c>
      <c r="AC2" s="67" t="str">
        <f t="shared" si="2"/>
        <v/>
      </c>
      <c r="AD2" s="67" t="str">
        <f t="shared" si="2"/>
        <v/>
      </c>
      <c r="AE2" s="67"/>
      <c r="AF2" s="67"/>
      <c r="AG2" s="67"/>
      <c r="AH2" s="67" t="str">
        <f>IF(AH13=SUM(AH16,AH19,AH25,AH28,AH31,AH34,AH22,AH37,AH40,AH43,AH46,AH49,AH52,AH55,AH58,AH61,AH64,AH67,AH70,AH73,AH76,AH79),"","*")</f>
        <v/>
      </c>
      <c r="AI2" s="67" t="str">
        <f>IF(AI13=SUM(AI16,AI19,AI25,AI28,AI31,AI34,AI22,AI37,AI40,AI43,AI46,AI49,AI52,AI55,AI58,AI61,AI64,AI67,AI70,AI73,AI76,AI79),"","*")</f>
        <v/>
      </c>
    </row>
    <row r="3" spans="1:35" ht="15" customHeight="1">
      <c r="A3" s="64" t="s">
        <v>390</v>
      </c>
      <c r="B3" s="74"/>
      <c r="C3" s="74"/>
      <c r="D3" s="68" t="str">
        <f t="shared" si="0"/>
        <v/>
      </c>
      <c r="E3" s="68" t="str">
        <f t="shared" si="0"/>
        <v/>
      </c>
      <c r="F3" s="68" t="str">
        <f t="shared" si="0"/>
        <v/>
      </c>
      <c r="G3" s="68"/>
      <c r="H3" s="68"/>
      <c r="I3" s="68"/>
      <c r="J3" s="68" t="str">
        <f>IF(J14=SUM(J17,J20,J26,J29,J32,J35,J23,J38,J41,J44,J47,J50,J53,J56,J59,J62,J65,J68,J71,J74,J77,J80),"","*")</f>
        <v/>
      </c>
      <c r="K3" s="68" t="str">
        <f>IF(K14=SUM(K17,K20,K26,K29,K32,K35,K23,K38,K41,K44,K47,K50,K53,K56,K59,K62,K65,K68,K71,K74,K77,K80),"","*")</f>
        <v/>
      </c>
      <c r="L3" s="68" t="str">
        <f>IF(L14=SUM(L17,L20,L26,L29,L32,L35,L23,L38,L41,L44,L47,L50,L53,L56,L59,L62,L65,L68,L71,L74,L77,L80),"","*")</f>
        <v/>
      </c>
      <c r="M3" s="68" t="str">
        <f>IF(M14=SUM(M17,M20,M26,M29,M32,M35,M23,M38,M41,M44,M47,M50,M53,M56,M59,M62,M65,M68,M71,M74,M77,M80),"","*")</f>
        <v/>
      </c>
      <c r="N3" s="68" t="str">
        <f>IF(N14=SUM(N17,N20,N26,N29,N32,N35,N23,N38,N41,N44,N47,N50,N53,N56,N59,N62,N65,N68,N71,N74,N77,N80),"","*")</f>
        <v/>
      </c>
      <c r="O3" s="68"/>
      <c r="P3" s="68"/>
      <c r="Q3" s="68"/>
      <c r="R3" s="68" t="str">
        <f>IF(R14=SUM(R17,R20,R26,R29,R32,R35,R23,R38,R41,R44,R47,R50,R53,R56,R59,R62,R65,R68,R71,R74,R77,R80),"","*")</f>
        <v/>
      </c>
      <c r="S3" s="68" t="str">
        <f>IF(S14=SUM(S17,S20,S26,S29,S32,S35,S23,S38,S41,S44,S47,S50,S53,S56,S59,S62,S65,S68,S71,S74,S77,S80),"","*")</f>
        <v/>
      </c>
      <c r="T3" s="68" t="str">
        <f>IF(T14=SUM(T17,T20,T26,T29,T32,T35,T23,T38,T41,T44,T47,T50,T53,T56,T59,T62,T65,T68,T71,T74,T77,T80),"","*")</f>
        <v/>
      </c>
      <c r="U3" s="68" t="str">
        <f>IF(U14=SUM(U17,U20,U26,U29,U32,U35,U23,U38,U41,U44,U47,U50,U53,U56,U59,U62,U65,U68,U71,U74,U77,U80),"","*")</f>
        <v/>
      </c>
      <c r="V3" s="68" t="str">
        <f>IF(V14=SUM(V17,V20,V26,V29,V32,V35,V23,V38,V41,V44,V47,V50,V53,V56,V59,V62,V65,V68,V71,V74,V77,V80),"","*")</f>
        <v/>
      </c>
      <c r="W3" s="68"/>
      <c r="X3" s="68"/>
      <c r="Y3" s="68"/>
      <c r="Z3" s="68" t="str">
        <f t="shared" si="2"/>
        <v/>
      </c>
      <c r="AA3" s="68" t="str">
        <f t="shared" si="2"/>
        <v/>
      </c>
      <c r="AB3" s="68" t="str">
        <f t="shared" si="2"/>
        <v/>
      </c>
      <c r="AC3" s="68" t="str">
        <f t="shared" si="2"/>
        <v/>
      </c>
      <c r="AD3" s="68" t="str">
        <f t="shared" si="2"/>
        <v/>
      </c>
      <c r="AE3" s="68"/>
      <c r="AF3" s="68"/>
      <c r="AG3" s="68"/>
      <c r="AH3" s="68" t="str">
        <f>IF(AH14=SUM(AH17,AH20,AH26,AH29,AH32,AH35,AH23,AH38,AH41,AH44,AH47,AH50,AH53,AH56,AH59,AH62,AH65,AH68,AH71,AH74,AH77,AH80),"","*")</f>
        <v/>
      </c>
      <c r="AI3" s="68" t="str">
        <f>IF(AI14=SUM(AI17,AI20,AI26,AI29,AI32,AI35,AI23,AI38,AI41,AI44,AI47,AI50,AI53,AI56,AI59,AI62,AI65,AI68,AI71,AI74,AI77,AI80),"","*")</f>
        <v/>
      </c>
    </row>
    <row r="4" spans="1:35" s="51" customFormat="1" ht="22.5" customHeight="1">
      <c r="A4" s="138" t="s">
        <v>309</v>
      </c>
      <c r="B4" s="158"/>
      <c r="C4" s="159"/>
      <c r="D4" s="138" t="s">
        <v>445</v>
      </c>
      <c r="E4" s="139"/>
      <c r="F4" s="139"/>
      <c r="G4" s="139"/>
      <c r="H4" s="139"/>
      <c r="I4" s="139"/>
      <c r="J4" s="139"/>
      <c r="K4" s="147"/>
      <c r="L4" s="167" t="s">
        <v>478</v>
      </c>
      <c r="M4" s="139"/>
      <c r="N4" s="139"/>
      <c r="O4" s="139"/>
      <c r="P4" s="139"/>
      <c r="Q4" s="139"/>
      <c r="R4" s="139"/>
      <c r="S4" s="147"/>
      <c r="T4" s="167" t="s">
        <v>446</v>
      </c>
      <c r="U4" s="139"/>
      <c r="V4" s="139"/>
      <c r="W4" s="139"/>
      <c r="X4" s="139"/>
      <c r="Y4" s="139"/>
      <c r="Z4" s="139"/>
      <c r="AA4" s="147"/>
      <c r="AB4" s="167" t="s">
        <v>479</v>
      </c>
      <c r="AC4" s="139"/>
      <c r="AD4" s="139"/>
      <c r="AE4" s="139"/>
      <c r="AF4" s="139"/>
      <c r="AG4" s="139"/>
      <c r="AH4" s="139"/>
      <c r="AI4" s="139"/>
    </row>
    <row r="5" spans="1:35" s="51" customFormat="1" ht="22.5" customHeight="1">
      <c r="A5" s="162"/>
      <c r="B5" s="165"/>
      <c r="C5" s="156"/>
      <c r="D5" s="140"/>
      <c r="E5" s="166"/>
      <c r="F5" s="166"/>
      <c r="G5" s="166"/>
      <c r="H5" s="166"/>
      <c r="I5" s="166"/>
      <c r="J5" s="166"/>
      <c r="K5" s="149"/>
      <c r="L5" s="140"/>
      <c r="M5" s="166"/>
      <c r="N5" s="166"/>
      <c r="O5" s="166"/>
      <c r="P5" s="166"/>
      <c r="Q5" s="166"/>
      <c r="R5" s="166"/>
      <c r="S5" s="149"/>
      <c r="T5" s="140"/>
      <c r="U5" s="166"/>
      <c r="V5" s="166"/>
      <c r="W5" s="166"/>
      <c r="X5" s="166"/>
      <c r="Y5" s="166"/>
      <c r="Z5" s="166"/>
      <c r="AA5" s="149"/>
      <c r="AB5" s="140"/>
      <c r="AC5" s="166"/>
      <c r="AD5" s="166"/>
      <c r="AE5" s="166"/>
      <c r="AF5" s="166"/>
      <c r="AG5" s="166"/>
      <c r="AH5" s="166"/>
      <c r="AI5" s="166"/>
    </row>
    <row r="6" spans="1:35" s="51" customFormat="1" ht="11.25" customHeight="1">
      <c r="A6" s="162"/>
      <c r="B6" s="165"/>
      <c r="C6" s="156"/>
      <c r="D6" s="142"/>
      <c r="E6" s="143"/>
      <c r="F6" s="143"/>
      <c r="G6" s="143"/>
      <c r="H6" s="143"/>
      <c r="I6" s="143"/>
      <c r="J6" s="143"/>
      <c r="K6" s="148"/>
      <c r="L6" s="142"/>
      <c r="M6" s="143"/>
      <c r="N6" s="143"/>
      <c r="O6" s="143"/>
      <c r="P6" s="143"/>
      <c r="Q6" s="143"/>
      <c r="R6" s="143"/>
      <c r="S6" s="148"/>
      <c r="T6" s="142"/>
      <c r="U6" s="143"/>
      <c r="V6" s="143"/>
      <c r="W6" s="143"/>
      <c r="X6" s="143"/>
      <c r="Y6" s="143"/>
      <c r="Z6" s="143"/>
      <c r="AA6" s="148"/>
      <c r="AB6" s="142"/>
      <c r="AC6" s="143"/>
      <c r="AD6" s="143"/>
      <c r="AE6" s="143"/>
      <c r="AF6" s="143"/>
      <c r="AG6" s="143"/>
      <c r="AH6" s="143"/>
      <c r="AI6" s="143"/>
    </row>
    <row r="7" spans="1:35" s="51" customFormat="1" ht="14.25" customHeight="1">
      <c r="A7" s="162"/>
      <c r="B7" s="165"/>
      <c r="C7" s="156"/>
      <c r="D7" s="138" t="s">
        <v>275</v>
      </c>
      <c r="E7" s="158"/>
      <c r="F7" s="159"/>
      <c r="G7" s="138" t="s">
        <v>387</v>
      </c>
      <c r="H7" s="158"/>
      <c r="I7" s="159"/>
      <c r="J7" s="144" t="s">
        <v>276</v>
      </c>
      <c r="K7" s="144" t="s">
        <v>264</v>
      </c>
      <c r="L7" s="138" t="s">
        <v>275</v>
      </c>
      <c r="M7" s="158"/>
      <c r="N7" s="159"/>
      <c r="O7" s="138" t="s">
        <v>387</v>
      </c>
      <c r="P7" s="158"/>
      <c r="Q7" s="159"/>
      <c r="R7" s="144" t="s">
        <v>276</v>
      </c>
      <c r="S7" s="144" t="s">
        <v>264</v>
      </c>
      <c r="T7" s="138" t="s">
        <v>275</v>
      </c>
      <c r="U7" s="158"/>
      <c r="V7" s="159"/>
      <c r="W7" s="138" t="s">
        <v>387</v>
      </c>
      <c r="X7" s="158"/>
      <c r="Y7" s="159"/>
      <c r="Z7" s="144" t="s">
        <v>276</v>
      </c>
      <c r="AA7" s="144" t="s">
        <v>264</v>
      </c>
      <c r="AB7" s="138" t="s">
        <v>275</v>
      </c>
      <c r="AC7" s="158"/>
      <c r="AD7" s="159"/>
      <c r="AE7" s="138" t="s">
        <v>387</v>
      </c>
      <c r="AF7" s="158"/>
      <c r="AG7" s="159"/>
      <c r="AH7" s="144" t="s">
        <v>276</v>
      </c>
      <c r="AI7" s="138" t="s">
        <v>264</v>
      </c>
    </row>
    <row r="8" spans="1:35" s="51" customFormat="1" ht="11.25" customHeight="1">
      <c r="A8" s="162"/>
      <c r="B8" s="165"/>
      <c r="C8" s="156"/>
      <c r="D8" s="160"/>
      <c r="E8" s="161"/>
      <c r="F8" s="157"/>
      <c r="G8" s="160"/>
      <c r="H8" s="161"/>
      <c r="I8" s="157"/>
      <c r="J8" s="152"/>
      <c r="K8" s="152"/>
      <c r="L8" s="160"/>
      <c r="M8" s="161"/>
      <c r="N8" s="157"/>
      <c r="O8" s="160"/>
      <c r="P8" s="161"/>
      <c r="Q8" s="157"/>
      <c r="R8" s="152"/>
      <c r="S8" s="152"/>
      <c r="T8" s="160"/>
      <c r="U8" s="161"/>
      <c r="V8" s="157"/>
      <c r="W8" s="160"/>
      <c r="X8" s="161"/>
      <c r="Y8" s="157"/>
      <c r="Z8" s="152"/>
      <c r="AA8" s="152"/>
      <c r="AB8" s="160"/>
      <c r="AC8" s="161"/>
      <c r="AD8" s="157"/>
      <c r="AE8" s="160"/>
      <c r="AF8" s="161"/>
      <c r="AG8" s="157"/>
      <c r="AH8" s="152"/>
      <c r="AI8" s="162"/>
    </row>
    <row r="9" spans="1:35" s="51" customFormat="1" ht="19.5" customHeight="1">
      <c r="A9" s="162"/>
      <c r="B9" s="165"/>
      <c r="C9" s="156"/>
      <c r="D9" s="144" t="s">
        <v>265</v>
      </c>
      <c r="E9" s="144" t="s">
        <v>277</v>
      </c>
      <c r="F9" s="144" t="s">
        <v>267</v>
      </c>
      <c r="G9" s="144" t="s">
        <v>265</v>
      </c>
      <c r="H9" s="144" t="s">
        <v>266</v>
      </c>
      <c r="I9" s="144" t="s">
        <v>267</v>
      </c>
      <c r="J9" s="152"/>
      <c r="K9" s="152"/>
      <c r="L9" s="144" t="s">
        <v>265</v>
      </c>
      <c r="M9" s="144" t="s">
        <v>277</v>
      </c>
      <c r="N9" s="156" t="s">
        <v>267</v>
      </c>
      <c r="O9" s="144" t="s">
        <v>265</v>
      </c>
      <c r="P9" s="144" t="s">
        <v>266</v>
      </c>
      <c r="Q9" s="144" t="s">
        <v>267</v>
      </c>
      <c r="R9" s="152"/>
      <c r="S9" s="152"/>
      <c r="T9" s="144" t="s">
        <v>265</v>
      </c>
      <c r="U9" s="144" t="s">
        <v>277</v>
      </c>
      <c r="V9" s="156" t="s">
        <v>267</v>
      </c>
      <c r="W9" s="144" t="s">
        <v>265</v>
      </c>
      <c r="X9" s="144" t="s">
        <v>266</v>
      </c>
      <c r="Y9" s="144" t="s">
        <v>267</v>
      </c>
      <c r="Z9" s="152"/>
      <c r="AA9" s="152"/>
      <c r="AB9" s="144" t="s">
        <v>265</v>
      </c>
      <c r="AC9" s="144" t="s">
        <v>277</v>
      </c>
      <c r="AD9" s="156" t="s">
        <v>267</v>
      </c>
      <c r="AE9" s="144" t="s">
        <v>265</v>
      </c>
      <c r="AF9" s="144" t="s">
        <v>266</v>
      </c>
      <c r="AG9" s="144" t="s">
        <v>267</v>
      </c>
      <c r="AH9" s="152"/>
      <c r="AI9" s="162"/>
    </row>
    <row r="10" spans="1:35" s="51" customFormat="1" ht="11.25" customHeight="1">
      <c r="A10" s="162"/>
      <c r="B10" s="165"/>
      <c r="C10" s="156"/>
      <c r="D10" s="152"/>
      <c r="E10" s="152"/>
      <c r="F10" s="152"/>
      <c r="G10" s="152"/>
      <c r="H10" s="152"/>
      <c r="I10" s="152"/>
      <c r="J10" s="152"/>
      <c r="K10" s="152"/>
      <c r="L10" s="152"/>
      <c r="M10" s="152"/>
      <c r="N10" s="156"/>
      <c r="O10" s="152"/>
      <c r="P10" s="152"/>
      <c r="Q10" s="152"/>
      <c r="R10" s="152"/>
      <c r="S10" s="152"/>
      <c r="T10" s="152"/>
      <c r="U10" s="152"/>
      <c r="V10" s="156"/>
      <c r="W10" s="152"/>
      <c r="X10" s="152"/>
      <c r="Y10" s="152"/>
      <c r="Z10" s="152"/>
      <c r="AA10" s="152"/>
      <c r="AB10" s="152"/>
      <c r="AC10" s="152"/>
      <c r="AD10" s="156"/>
      <c r="AE10" s="152"/>
      <c r="AF10" s="152"/>
      <c r="AG10" s="152"/>
      <c r="AH10" s="152"/>
      <c r="AI10" s="162"/>
    </row>
    <row r="11" spans="1:35" s="51" customFormat="1">
      <c r="A11" s="160"/>
      <c r="B11" s="161"/>
      <c r="C11" s="157"/>
      <c r="D11" s="153"/>
      <c r="E11" s="153"/>
      <c r="F11" s="153"/>
      <c r="G11" s="153"/>
      <c r="H11" s="153"/>
      <c r="I11" s="153"/>
      <c r="J11" s="153"/>
      <c r="K11" s="153"/>
      <c r="L11" s="153"/>
      <c r="M11" s="153"/>
      <c r="N11" s="157"/>
      <c r="O11" s="153"/>
      <c r="P11" s="153"/>
      <c r="Q11" s="153"/>
      <c r="R11" s="153"/>
      <c r="S11" s="153"/>
      <c r="T11" s="153"/>
      <c r="U11" s="153"/>
      <c r="V11" s="157"/>
      <c r="W11" s="153"/>
      <c r="X11" s="153"/>
      <c r="Y11" s="153"/>
      <c r="Z11" s="153"/>
      <c r="AA11" s="153"/>
      <c r="AB11" s="153"/>
      <c r="AC11" s="153"/>
      <c r="AD11" s="157"/>
      <c r="AE11" s="153"/>
      <c r="AF11" s="153"/>
      <c r="AG11" s="153"/>
      <c r="AH11" s="153"/>
      <c r="AI11" s="160"/>
    </row>
    <row r="12" spans="1:35" ht="18.75" customHeight="1">
      <c r="A12" s="69" t="s">
        <v>278</v>
      </c>
      <c r="B12" s="75" t="s">
        <v>297</v>
      </c>
      <c r="C12" s="76" t="s">
        <v>298</v>
      </c>
      <c r="D12" s="70">
        <v>113640</v>
      </c>
      <c r="E12" s="70">
        <v>57517</v>
      </c>
      <c r="F12" s="70">
        <v>56123</v>
      </c>
      <c r="G12" s="70">
        <v>129847</v>
      </c>
      <c r="H12" s="70">
        <v>66081</v>
      </c>
      <c r="I12" s="70">
        <v>63766</v>
      </c>
      <c r="J12" s="70">
        <v>1339627</v>
      </c>
      <c r="K12" s="70">
        <v>2707905683</v>
      </c>
      <c r="L12" s="70">
        <v>2163</v>
      </c>
      <c r="M12" s="70">
        <v>1254</v>
      </c>
      <c r="N12" s="70">
        <v>909</v>
      </c>
      <c r="O12" s="70">
        <v>5384</v>
      </c>
      <c r="P12" s="70">
        <v>2989</v>
      </c>
      <c r="Q12" s="70">
        <v>2395</v>
      </c>
      <c r="R12" s="70">
        <v>10695</v>
      </c>
      <c r="S12" s="70">
        <v>98960660</v>
      </c>
      <c r="T12" s="70">
        <v>811</v>
      </c>
      <c r="U12" s="70">
        <v>442</v>
      </c>
      <c r="V12" s="70">
        <v>369</v>
      </c>
      <c r="W12" s="70">
        <v>1631</v>
      </c>
      <c r="X12" s="70">
        <v>885</v>
      </c>
      <c r="Y12" s="70">
        <v>746</v>
      </c>
      <c r="Z12" s="70">
        <v>10297</v>
      </c>
      <c r="AA12" s="70">
        <v>25585268</v>
      </c>
      <c r="AB12" s="70">
        <v>2585</v>
      </c>
      <c r="AC12" s="70">
        <v>1304</v>
      </c>
      <c r="AD12" s="70">
        <v>1281</v>
      </c>
      <c r="AE12" s="70">
        <v>7089</v>
      </c>
      <c r="AF12" s="70">
        <v>3692</v>
      </c>
      <c r="AG12" s="70">
        <v>3397</v>
      </c>
      <c r="AH12" s="70">
        <v>36536</v>
      </c>
      <c r="AI12" s="70">
        <v>105143187</v>
      </c>
    </row>
    <row r="13" spans="1:35" ht="14.25" customHeight="1">
      <c r="A13" s="154" t="s">
        <v>201</v>
      </c>
      <c r="B13" s="77" t="s">
        <v>301</v>
      </c>
      <c r="C13" s="78" t="s">
        <v>303</v>
      </c>
      <c r="D13" s="52">
        <v>105243</v>
      </c>
      <c r="E13" s="52">
        <v>53177</v>
      </c>
      <c r="F13" s="52">
        <v>52066</v>
      </c>
      <c r="G13" s="52">
        <v>120268</v>
      </c>
      <c r="H13" s="52">
        <v>61143</v>
      </c>
      <c r="I13" s="52">
        <v>59125</v>
      </c>
      <c r="J13" s="52">
        <v>1242803</v>
      </c>
      <c r="K13" s="52">
        <v>2508332486</v>
      </c>
      <c r="L13" s="52">
        <v>2136</v>
      </c>
      <c r="M13" s="52">
        <v>1240</v>
      </c>
      <c r="N13" s="52">
        <v>896</v>
      </c>
      <c r="O13" s="52">
        <v>5310</v>
      </c>
      <c r="P13" s="52">
        <v>2953</v>
      </c>
      <c r="Q13" s="52">
        <v>2357</v>
      </c>
      <c r="R13" s="52">
        <v>10598</v>
      </c>
      <c r="S13" s="52">
        <v>97703548</v>
      </c>
      <c r="T13" s="52">
        <v>807</v>
      </c>
      <c r="U13" s="52">
        <v>440</v>
      </c>
      <c r="V13" s="52">
        <v>367</v>
      </c>
      <c r="W13" s="52">
        <v>1620</v>
      </c>
      <c r="X13" s="52">
        <v>877</v>
      </c>
      <c r="Y13" s="52">
        <v>743</v>
      </c>
      <c r="Z13" s="52">
        <v>10261</v>
      </c>
      <c r="AA13" s="52">
        <v>25383868</v>
      </c>
      <c r="AB13" s="52">
        <v>2252</v>
      </c>
      <c r="AC13" s="52">
        <v>1124</v>
      </c>
      <c r="AD13" s="52">
        <v>1128</v>
      </c>
      <c r="AE13" s="52">
        <v>6393</v>
      </c>
      <c r="AF13" s="52">
        <v>3295</v>
      </c>
      <c r="AG13" s="52">
        <v>3098</v>
      </c>
      <c r="AH13" s="52">
        <v>33034</v>
      </c>
      <c r="AI13" s="52">
        <v>95093215</v>
      </c>
    </row>
    <row r="14" spans="1:35" ht="14.25" customHeight="1">
      <c r="A14" s="155"/>
      <c r="B14" s="77" t="s">
        <v>304</v>
      </c>
      <c r="C14" s="78" t="s">
        <v>306</v>
      </c>
      <c r="D14" s="52">
        <v>8397</v>
      </c>
      <c r="E14" s="52">
        <v>4340</v>
      </c>
      <c r="F14" s="52">
        <v>4057</v>
      </c>
      <c r="G14" s="52">
        <v>9579</v>
      </c>
      <c r="H14" s="52">
        <v>4938</v>
      </c>
      <c r="I14" s="52">
        <v>4641</v>
      </c>
      <c r="J14" s="52">
        <v>96824</v>
      </c>
      <c r="K14" s="52">
        <v>199573197</v>
      </c>
      <c r="L14" s="52">
        <v>27</v>
      </c>
      <c r="M14" s="52">
        <v>14</v>
      </c>
      <c r="N14" s="52">
        <v>13</v>
      </c>
      <c r="O14" s="52">
        <v>74</v>
      </c>
      <c r="P14" s="52">
        <v>36</v>
      </c>
      <c r="Q14" s="52">
        <v>38</v>
      </c>
      <c r="R14" s="52">
        <v>97</v>
      </c>
      <c r="S14" s="52">
        <v>1257112</v>
      </c>
      <c r="T14" s="52">
        <v>4</v>
      </c>
      <c r="U14" s="52">
        <v>2</v>
      </c>
      <c r="V14" s="52">
        <v>2</v>
      </c>
      <c r="W14" s="52">
        <v>11</v>
      </c>
      <c r="X14" s="52">
        <v>8</v>
      </c>
      <c r="Y14" s="52">
        <v>3</v>
      </c>
      <c r="Z14" s="52">
        <v>36</v>
      </c>
      <c r="AA14" s="52">
        <v>201400</v>
      </c>
      <c r="AB14" s="52">
        <v>333</v>
      </c>
      <c r="AC14" s="52">
        <v>180</v>
      </c>
      <c r="AD14" s="52">
        <v>153</v>
      </c>
      <c r="AE14" s="52">
        <v>696</v>
      </c>
      <c r="AF14" s="52">
        <v>397</v>
      </c>
      <c r="AG14" s="52">
        <v>299</v>
      </c>
      <c r="AH14" s="52">
        <v>3502</v>
      </c>
      <c r="AI14" s="52">
        <v>10049972</v>
      </c>
    </row>
    <row r="15" spans="1:35" ht="14.25" customHeight="1">
      <c r="A15" s="97" t="s">
        <v>391</v>
      </c>
      <c r="B15" s="75" t="s">
        <v>296</v>
      </c>
      <c r="C15" s="76" t="s">
        <v>307</v>
      </c>
      <c r="D15" s="70">
        <v>25926</v>
      </c>
      <c r="E15" s="70">
        <v>13222</v>
      </c>
      <c r="F15" s="70">
        <v>12704</v>
      </c>
      <c r="G15" s="70">
        <v>28518</v>
      </c>
      <c r="H15" s="70">
        <v>14539</v>
      </c>
      <c r="I15" s="70">
        <v>13979</v>
      </c>
      <c r="J15" s="70">
        <v>312755</v>
      </c>
      <c r="K15" s="70">
        <v>622013411</v>
      </c>
      <c r="L15" s="70">
        <v>656</v>
      </c>
      <c r="M15" s="70">
        <v>350</v>
      </c>
      <c r="N15" s="70">
        <v>306</v>
      </c>
      <c r="O15" s="70">
        <v>2444</v>
      </c>
      <c r="P15" s="70">
        <v>1389</v>
      </c>
      <c r="Q15" s="70">
        <v>1055</v>
      </c>
      <c r="R15" s="70">
        <v>3770</v>
      </c>
      <c r="S15" s="70">
        <v>25097428</v>
      </c>
      <c r="T15" s="70">
        <v>592</v>
      </c>
      <c r="U15" s="70">
        <v>321</v>
      </c>
      <c r="V15" s="70">
        <v>271</v>
      </c>
      <c r="W15" s="70">
        <v>1029</v>
      </c>
      <c r="X15" s="70">
        <v>562</v>
      </c>
      <c r="Y15" s="70">
        <v>467</v>
      </c>
      <c r="Z15" s="70">
        <v>6536</v>
      </c>
      <c r="AA15" s="70">
        <v>14146500</v>
      </c>
      <c r="AB15" s="70">
        <v>272</v>
      </c>
      <c r="AC15" s="70">
        <v>132</v>
      </c>
      <c r="AD15" s="70">
        <v>140</v>
      </c>
      <c r="AE15" s="70">
        <v>1275</v>
      </c>
      <c r="AF15" s="70">
        <v>663</v>
      </c>
      <c r="AG15" s="70">
        <v>612</v>
      </c>
      <c r="AH15" s="70">
        <v>8173</v>
      </c>
      <c r="AI15" s="70">
        <v>23134513</v>
      </c>
    </row>
    <row r="16" spans="1:35" ht="14.25" customHeight="1">
      <c r="A16" s="170" t="s">
        <v>392</v>
      </c>
      <c r="B16" s="77" t="s">
        <v>301</v>
      </c>
      <c r="C16" s="78" t="s">
        <v>303</v>
      </c>
      <c r="D16" s="52">
        <v>24630</v>
      </c>
      <c r="E16" s="52">
        <v>12561</v>
      </c>
      <c r="F16" s="52">
        <v>12069</v>
      </c>
      <c r="G16" s="52">
        <v>27092</v>
      </c>
      <c r="H16" s="52">
        <v>13812</v>
      </c>
      <c r="I16" s="52">
        <v>13280</v>
      </c>
      <c r="J16" s="52">
        <v>297117</v>
      </c>
      <c r="K16" s="52">
        <v>590912741</v>
      </c>
      <c r="L16" s="52">
        <v>656</v>
      </c>
      <c r="M16" s="52">
        <v>350</v>
      </c>
      <c r="N16" s="52">
        <v>306</v>
      </c>
      <c r="O16" s="52">
        <v>2444</v>
      </c>
      <c r="P16" s="52">
        <v>1389</v>
      </c>
      <c r="Q16" s="52">
        <v>1055</v>
      </c>
      <c r="R16" s="52">
        <v>3770</v>
      </c>
      <c r="S16" s="52">
        <v>25097428</v>
      </c>
      <c r="T16" s="52">
        <v>592</v>
      </c>
      <c r="U16" s="52">
        <v>321</v>
      </c>
      <c r="V16" s="52">
        <v>271</v>
      </c>
      <c r="W16" s="52">
        <v>1029</v>
      </c>
      <c r="X16" s="52">
        <v>562</v>
      </c>
      <c r="Y16" s="52">
        <v>467</v>
      </c>
      <c r="Z16" s="52">
        <v>6536</v>
      </c>
      <c r="AA16" s="52">
        <v>14146500</v>
      </c>
      <c r="AB16" s="52">
        <v>272</v>
      </c>
      <c r="AC16" s="52">
        <v>132</v>
      </c>
      <c r="AD16" s="52">
        <v>140</v>
      </c>
      <c r="AE16" s="52">
        <v>1275</v>
      </c>
      <c r="AF16" s="52">
        <v>663</v>
      </c>
      <c r="AG16" s="52">
        <v>612</v>
      </c>
      <c r="AH16" s="52">
        <v>8173</v>
      </c>
      <c r="AI16" s="52">
        <v>23134513</v>
      </c>
    </row>
    <row r="17" spans="1:35" ht="14.25" customHeight="1">
      <c r="A17" s="171"/>
      <c r="B17" s="77" t="s">
        <v>304</v>
      </c>
      <c r="C17" s="78" t="s">
        <v>306</v>
      </c>
      <c r="D17" s="52">
        <v>1296</v>
      </c>
      <c r="E17" s="52">
        <v>661</v>
      </c>
      <c r="F17" s="52">
        <v>635</v>
      </c>
      <c r="G17" s="52">
        <v>1426</v>
      </c>
      <c r="H17" s="52">
        <v>727</v>
      </c>
      <c r="I17" s="52">
        <v>699</v>
      </c>
      <c r="J17" s="52">
        <v>15638</v>
      </c>
      <c r="K17" s="52">
        <v>31100670</v>
      </c>
      <c r="L17" s="52">
        <v>0</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row>
    <row r="18" spans="1:35" ht="14.25" customHeight="1">
      <c r="A18" s="97" t="s">
        <v>393</v>
      </c>
      <c r="B18" s="75" t="s">
        <v>296</v>
      </c>
      <c r="C18" s="76" t="s">
        <v>307</v>
      </c>
      <c r="D18" s="70">
        <v>0</v>
      </c>
      <c r="E18" s="70">
        <v>0</v>
      </c>
      <c r="F18" s="70">
        <v>0</v>
      </c>
      <c r="G18" s="70">
        <v>0</v>
      </c>
      <c r="H18" s="70">
        <v>0</v>
      </c>
      <c r="I18" s="70">
        <v>0</v>
      </c>
      <c r="J18" s="70">
        <v>0</v>
      </c>
      <c r="K18" s="70">
        <v>0</v>
      </c>
      <c r="L18" s="70">
        <v>57</v>
      </c>
      <c r="M18" s="70">
        <v>22</v>
      </c>
      <c r="N18" s="70">
        <v>35</v>
      </c>
      <c r="O18" s="70">
        <v>179</v>
      </c>
      <c r="P18" s="70">
        <v>82</v>
      </c>
      <c r="Q18" s="70">
        <v>97</v>
      </c>
      <c r="R18" s="70">
        <v>239</v>
      </c>
      <c r="S18" s="70">
        <v>8009387</v>
      </c>
      <c r="T18" s="70">
        <v>34</v>
      </c>
      <c r="U18" s="70">
        <v>19</v>
      </c>
      <c r="V18" s="70">
        <v>15</v>
      </c>
      <c r="W18" s="70">
        <v>118</v>
      </c>
      <c r="X18" s="70">
        <v>57</v>
      </c>
      <c r="Y18" s="70">
        <v>61</v>
      </c>
      <c r="Z18" s="70">
        <v>393</v>
      </c>
      <c r="AA18" s="70">
        <v>2561601</v>
      </c>
      <c r="AB18" s="70">
        <v>287</v>
      </c>
      <c r="AC18" s="70">
        <v>152</v>
      </c>
      <c r="AD18" s="70">
        <v>135</v>
      </c>
      <c r="AE18" s="70">
        <v>751</v>
      </c>
      <c r="AF18" s="70">
        <v>399</v>
      </c>
      <c r="AG18" s="70">
        <v>352</v>
      </c>
      <c r="AH18" s="70">
        <v>4136</v>
      </c>
      <c r="AI18" s="70">
        <v>12361475</v>
      </c>
    </row>
    <row r="19" spans="1:35" ht="14.25" customHeight="1">
      <c r="A19" s="168" t="s">
        <v>394</v>
      </c>
      <c r="B19" s="77" t="s">
        <v>301</v>
      </c>
      <c r="C19" s="78" t="s">
        <v>303</v>
      </c>
      <c r="D19" s="52">
        <v>0</v>
      </c>
      <c r="E19" s="52">
        <v>0</v>
      </c>
      <c r="F19" s="52">
        <v>0</v>
      </c>
      <c r="G19" s="52">
        <v>0</v>
      </c>
      <c r="H19" s="52">
        <v>0</v>
      </c>
      <c r="I19" s="52">
        <v>0</v>
      </c>
      <c r="J19" s="52">
        <v>0</v>
      </c>
      <c r="K19" s="52">
        <v>0</v>
      </c>
      <c r="L19" s="52">
        <v>52</v>
      </c>
      <c r="M19" s="52">
        <v>20</v>
      </c>
      <c r="N19" s="52">
        <v>32</v>
      </c>
      <c r="O19" s="52">
        <v>169</v>
      </c>
      <c r="P19" s="52">
        <v>79</v>
      </c>
      <c r="Q19" s="52">
        <v>90</v>
      </c>
      <c r="R19" s="52">
        <v>228</v>
      </c>
      <c r="S19" s="52">
        <v>7794521</v>
      </c>
      <c r="T19" s="52">
        <v>33</v>
      </c>
      <c r="U19" s="52">
        <v>19</v>
      </c>
      <c r="V19" s="52">
        <v>14</v>
      </c>
      <c r="W19" s="52">
        <v>116</v>
      </c>
      <c r="X19" s="52">
        <v>57</v>
      </c>
      <c r="Y19" s="52">
        <v>59</v>
      </c>
      <c r="Z19" s="52">
        <v>381</v>
      </c>
      <c r="AA19" s="52">
        <v>2468201</v>
      </c>
      <c r="AB19" s="52">
        <v>277</v>
      </c>
      <c r="AC19" s="52">
        <v>147</v>
      </c>
      <c r="AD19" s="52">
        <v>130</v>
      </c>
      <c r="AE19" s="52">
        <v>715</v>
      </c>
      <c r="AF19" s="52">
        <v>377</v>
      </c>
      <c r="AG19" s="52">
        <v>338</v>
      </c>
      <c r="AH19" s="52">
        <v>3950</v>
      </c>
      <c r="AI19" s="52">
        <v>11807677</v>
      </c>
    </row>
    <row r="20" spans="1:35" ht="14.25" customHeight="1">
      <c r="A20" s="169"/>
      <c r="B20" s="79" t="s">
        <v>304</v>
      </c>
      <c r="C20" s="80" t="s">
        <v>306</v>
      </c>
      <c r="D20" s="52">
        <v>0</v>
      </c>
      <c r="E20" s="52">
        <v>0</v>
      </c>
      <c r="F20" s="52">
        <v>0</v>
      </c>
      <c r="G20" s="52">
        <v>0</v>
      </c>
      <c r="H20" s="52">
        <v>0</v>
      </c>
      <c r="I20" s="52">
        <v>0</v>
      </c>
      <c r="J20" s="52">
        <v>0</v>
      </c>
      <c r="K20" s="52">
        <v>0</v>
      </c>
      <c r="L20" s="52">
        <v>5</v>
      </c>
      <c r="M20" s="52">
        <v>2</v>
      </c>
      <c r="N20" s="52">
        <v>3</v>
      </c>
      <c r="O20" s="52">
        <v>10</v>
      </c>
      <c r="P20" s="52">
        <v>3</v>
      </c>
      <c r="Q20" s="52">
        <v>7</v>
      </c>
      <c r="R20" s="52">
        <v>11</v>
      </c>
      <c r="S20" s="52">
        <v>214866</v>
      </c>
      <c r="T20" s="52">
        <v>1</v>
      </c>
      <c r="U20" s="52">
        <v>0</v>
      </c>
      <c r="V20" s="52">
        <v>1</v>
      </c>
      <c r="W20" s="52">
        <v>2</v>
      </c>
      <c r="X20" s="52">
        <v>0</v>
      </c>
      <c r="Y20" s="52">
        <v>2</v>
      </c>
      <c r="Z20" s="52">
        <v>12</v>
      </c>
      <c r="AA20" s="52">
        <v>93400</v>
      </c>
      <c r="AB20" s="52">
        <v>10</v>
      </c>
      <c r="AC20" s="52">
        <v>5</v>
      </c>
      <c r="AD20" s="52">
        <v>5</v>
      </c>
      <c r="AE20" s="52">
        <v>36</v>
      </c>
      <c r="AF20" s="52">
        <v>22</v>
      </c>
      <c r="AG20" s="52">
        <v>14</v>
      </c>
      <c r="AH20" s="52">
        <v>186</v>
      </c>
      <c r="AI20" s="52">
        <v>553798</v>
      </c>
    </row>
    <row r="21" spans="1:35" ht="14.25" customHeight="1">
      <c r="A21" s="97" t="s">
        <v>395</v>
      </c>
      <c r="B21" s="75" t="s">
        <v>296</v>
      </c>
      <c r="C21" s="76" t="s">
        <v>307</v>
      </c>
      <c r="D21" s="70">
        <v>7809</v>
      </c>
      <c r="E21" s="70">
        <v>3909</v>
      </c>
      <c r="F21" s="70">
        <v>3900</v>
      </c>
      <c r="G21" s="70">
        <v>8591</v>
      </c>
      <c r="H21" s="70">
        <v>4315</v>
      </c>
      <c r="I21" s="70">
        <v>4276</v>
      </c>
      <c r="J21" s="70">
        <v>83946</v>
      </c>
      <c r="K21" s="70">
        <v>174020058</v>
      </c>
      <c r="L21" s="70">
        <v>176</v>
      </c>
      <c r="M21" s="70">
        <v>94</v>
      </c>
      <c r="N21" s="70">
        <v>82</v>
      </c>
      <c r="O21" s="70">
        <v>933</v>
      </c>
      <c r="P21" s="70">
        <v>479</v>
      </c>
      <c r="Q21" s="70">
        <v>454</v>
      </c>
      <c r="R21" s="70">
        <v>1886</v>
      </c>
      <c r="S21" s="70">
        <v>12025432</v>
      </c>
      <c r="T21" s="70">
        <v>9</v>
      </c>
      <c r="U21" s="70">
        <v>6</v>
      </c>
      <c r="V21" s="70">
        <v>3</v>
      </c>
      <c r="W21" s="70">
        <v>27</v>
      </c>
      <c r="X21" s="70">
        <v>15</v>
      </c>
      <c r="Y21" s="70">
        <v>12</v>
      </c>
      <c r="Z21" s="70">
        <v>136</v>
      </c>
      <c r="AA21" s="70">
        <v>643000</v>
      </c>
      <c r="AB21" s="70">
        <v>56</v>
      </c>
      <c r="AC21" s="70">
        <v>30</v>
      </c>
      <c r="AD21" s="70">
        <v>26</v>
      </c>
      <c r="AE21" s="70">
        <v>211</v>
      </c>
      <c r="AF21" s="70">
        <v>114</v>
      </c>
      <c r="AG21" s="70">
        <v>97</v>
      </c>
      <c r="AH21" s="70">
        <v>902</v>
      </c>
      <c r="AI21" s="70">
        <v>2706000</v>
      </c>
    </row>
    <row r="22" spans="1:35" ht="14.25" customHeight="1">
      <c r="A22" s="170" t="s">
        <v>396</v>
      </c>
      <c r="B22" s="77" t="s">
        <v>301</v>
      </c>
      <c r="C22" s="78" t="s">
        <v>303</v>
      </c>
      <c r="D22" s="52">
        <v>7249</v>
      </c>
      <c r="E22" s="52">
        <v>3611</v>
      </c>
      <c r="F22" s="52">
        <v>3638</v>
      </c>
      <c r="G22" s="52">
        <v>7954</v>
      </c>
      <c r="H22" s="52">
        <v>3975</v>
      </c>
      <c r="I22" s="52">
        <v>3979</v>
      </c>
      <c r="J22" s="52">
        <v>77477</v>
      </c>
      <c r="K22" s="52">
        <v>160609821</v>
      </c>
      <c r="L22" s="52">
        <v>175</v>
      </c>
      <c r="M22" s="52">
        <v>94</v>
      </c>
      <c r="N22" s="52">
        <v>81</v>
      </c>
      <c r="O22" s="52">
        <v>920</v>
      </c>
      <c r="P22" s="52">
        <v>471</v>
      </c>
      <c r="Q22" s="52">
        <v>449</v>
      </c>
      <c r="R22" s="52">
        <v>1866</v>
      </c>
      <c r="S22" s="52">
        <v>11786579</v>
      </c>
      <c r="T22" s="52">
        <v>9</v>
      </c>
      <c r="U22" s="52">
        <v>6</v>
      </c>
      <c r="V22" s="52">
        <v>3</v>
      </c>
      <c r="W22" s="52">
        <v>27</v>
      </c>
      <c r="X22" s="52">
        <v>15</v>
      </c>
      <c r="Y22" s="52">
        <v>12</v>
      </c>
      <c r="Z22" s="52">
        <v>136</v>
      </c>
      <c r="AA22" s="52">
        <v>643000</v>
      </c>
      <c r="AB22" s="52">
        <v>46</v>
      </c>
      <c r="AC22" s="52">
        <v>23</v>
      </c>
      <c r="AD22" s="52">
        <v>23</v>
      </c>
      <c r="AE22" s="52">
        <v>160</v>
      </c>
      <c r="AF22" s="52">
        <v>79</v>
      </c>
      <c r="AG22" s="52">
        <v>81</v>
      </c>
      <c r="AH22" s="52">
        <v>710</v>
      </c>
      <c r="AI22" s="52">
        <v>2130000</v>
      </c>
    </row>
    <row r="23" spans="1:35" ht="14.25" customHeight="1">
      <c r="A23" s="171"/>
      <c r="B23" s="79" t="s">
        <v>304</v>
      </c>
      <c r="C23" s="80" t="s">
        <v>306</v>
      </c>
      <c r="D23" s="52">
        <v>560</v>
      </c>
      <c r="E23" s="52">
        <v>298</v>
      </c>
      <c r="F23" s="52">
        <v>262</v>
      </c>
      <c r="G23" s="52">
        <v>637</v>
      </c>
      <c r="H23" s="52">
        <v>340</v>
      </c>
      <c r="I23" s="52">
        <v>297</v>
      </c>
      <c r="J23" s="52">
        <v>6469</v>
      </c>
      <c r="K23" s="52">
        <v>13410237</v>
      </c>
      <c r="L23" s="52">
        <v>1</v>
      </c>
      <c r="M23" s="52">
        <v>0</v>
      </c>
      <c r="N23" s="52">
        <v>1</v>
      </c>
      <c r="O23" s="52">
        <v>13</v>
      </c>
      <c r="P23" s="52">
        <v>8</v>
      </c>
      <c r="Q23" s="52">
        <v>5</v>
      </c>
      <c r="R23" s="52">
        <v>20</v>
      </c>
      <c r="S23" s="52">
        <v>238853</v>
      </c>
      <c r="T23" s="52">
        <v>0</v>
      </c>
      <c r="U23" s="52">
        <v>0</v>
      </c>
      <c r="V23" s="52">
        <v>0</v>
      </c>
      <c r="W23" s="52">
        <v>0</v>
      </c>
      <c r="X23" s="52">
        <v>0</v>
      </c>
      <c r="Y23" s="52">
        <v>0</v>
      </c>
      <c r="Z23" s="52">
        <v>0</v>
      </c>
      <c r="AA23" s="52">
        <v>0</v>
      </c>
      <c r="AB23" s="52">
        <v>10</v>
      </c>
      <c r="AC23" s="52">
        <v>7</v>
      </c>
      <c r="AD23" s="52">
        <v>3</v>
      </c>
      <c r="AE23" s="52">
        <v>51</v>
      </c>
      <c r="AF23" s="52">
        <v>35</v>
      </c>
      <c r="AG23" s="52">
        <v>16</v>
      </c>
      <c r="AH23" s="52">
        <v>192</v>
      </c>
      <c r="AI23" s="52">
        <v>576000</v>
      </c>
    </row>
    <row r="24" spans="1:35" ht="14.25" customHeight="1">
      <c r="A24" s="97" t="s">
        <v>397</v>
      </c>
      <c r="B24" s="75" t="s">
        <v>296</v>
      </c>
      <c r="C24" s="76" t="s">
        <v>307</v>
      </c>
      <c r="D24" s="70">
        <v>16388</v>
      </c>
      <c r="E24" s="70">
        <v>8237</v>
      </c>
      <c r="F24" s="70">
        <v>8151</v>
      </c>
      <c r="G24" s="70">
        <v>19070</v>
      </c>
      <c r="H24" s="70">
        <v>9603</v>
      </c>
      <c r="I24" s="70">
        <v>9467</v>
      </c>
      <c r="J24" s="70">
        <v>193713</v>
      </c>
      <c r="K24" s="70">
        <v>381222697</v>
      </c>
      <c r="L24" s="70">
        <v>927</v>
      </c>
      <c r="M24" s="70">
        <v>621</v>
      </c>
      <c r="N24" s="70">
        <v>306</v>
      </c>
      <c r="O24" s="70">
        <v>1078</v>
      </c>
      <c r="P24" s="70">
        <v>668</v>
      </c>
      <c r="Q24" s="70">
        <v>410</v>
      </c>
      <c r="R24" s="70">
        <v>3392</v>
      </c>
      <c r="S24" s="70">
        <v>33572029</v>
      </c>
      <c r="T24" s="70">
        <v>66</v>
      </c>
      <c r="U24" s="70">
        <v>34</v>
      </c>
      <c r="V24" s="70">
        <v>32</v>
      </c>
      <c r="W24" s="70">
        <v>246</v>
      </c>
      <c r="X24" s="70">
        <v>143</v>
      </c>
      <c r="Y24" s="70">
        <v>103</v>
      </c>
      <c r="Z24" s="70">
        <v>1074</v>
      </c>
      <c r="AA24" s="70">
        <v>4759500</v>
      </c>
      <c r="AB24" s="70">
        <v>134</v>
      </c>
      <c r="AC24" s="70">
        <v>59</v>
      </c>
      <c r="AD24" s="70">
        <v>75</v>
      </c>
      <c r="AE24" s="70">
        <v>276</v>
      </c>
      <c r="AF24" s="70">
        <v>125</v>
      </c>
      <c r="AG24" s="70">
        <v>151</v>
      </c>
      <c r="AH24" s="70">
        <v>1467</v>
      </c>
      <c r="AI24" s="70">
        <v>4149315</v>
      </c>
    </row>
    <row r="25" spans="1:35" ht="14.25" customHeight="1">
      <c r="A25" s="170" t="s">
        <v>398</v>
      </c>
      <c r="B25" s="77" t="s">
        <v>301</v>
      </c>
      <c r="C25" s="78" t="s">
        <v>303</v>
      </c>
      <c r="D25" s="52">
        <v>15577</v>
      </c>
      <c r="E25" s="52">
        <v>7836</v>
      </c>
      <c r="F25" s="52">
        <v>7741</v>
      </c>
      <c r="G25" s="52">
        <v>18076</v>
      </c>
      <c r="H25" s="52">
        <v>9115</v>
      </c>
      <c r="I25" s="52">
        <v>8961</v>
      </c>
      <c r="J25" s="52">
        <v>184190</v>
      </c>
      <c r="K25" s="52">
        <v>362471910</v>
      </c>
      <c r="L25" s="52">
        <v>915</v>
      </c>
      <c r="M25" s="52">
        <v>614</v>
      </c>
      <c r="N25" s="52">
        <v>301</v>
      </c>
      <c r="O25" s="52">
        <v>1065</v>
      </c>
      <c r="P25" s="52">
        <v>660</v>
      </c>
      <c r="Q25" s="52">
        <v>405</v>
      </c>
      <c r="R25" s="52">
        <v>3365</v>
      </c>
      <c r="S25" s="52">
        <v>33383629</v>
      </c>
      <c r="T25" s="52">
        <v>66</v>
      </c>
      <c r="U25" s="52">
        <v>34</v>
      </c>
      <c r="V25" s="52">
        <v>32</v>
      </c>
      <c r="W25" s="52">
        <v>246</v>
      </c>
      <c r="X25" s="52">
        <v>143</v>
      </c>
      <c r="Y25" s="52">
        <v>103</v>
      </c>
      <c r="Z25" s="52">
        <v>1074</v>
      </c>
      <c r="AA25" s="52">
        <v>4759500</v>
      </c>
      <c r="AB25" s="52">
        <v>128</v>
      </c>
      <c r="AC25" s="52">
        <v>57</v>
      </c>
      <c r="AD25" s="52">
        <v>71</v>
      </c>
      <c r="AE25" s="52">
        <v>260</v>
      </c>
      <c r="AF25" s="52">
        <v>120</v>
      </c>
      <c r="AG25" s="52">
        <v>140</v>
      </c>
      <c r="AH25" s="52">
        <v>1392</v>
      </c>
      <c r="AI25" s="52">
        <v>3924315</v>
      </c>
    </row>
    <row r="26" spans="1:35" ht="14.25" customHeight="1">
      <c r="A26" s="171"/>
      <c r="B26" s="79" t="s">
        <v>304</v>
      </c>
      <c r="C26" s="80" t="s">
        <v>306</v>
      </c>
      <c r="D26" s="52">
        <v>811</v>
      </c>
      <c r="E26" s="52">
        <v>401</v>
      </c>
      <c r="F26" s="52">
        <v>410</v>
      </c>
      <c r="G26" s="52">
        <v>994</v>
      </c>
      <c r="H26" s="52">
        <v>488</v>
      </c>
      <c r="I26" s="52">
        <v>506</v>
      </c>
      <c r="J26" s="52">
        <v>9523</v>
      </c>
      <c r="K26" s="52">
        <v>18750787</v>
      </c>
      <c r="L26" s="52">
        <v>12</v>
      </c>
      <c r="M26" s="52">
        <v>7</v>
      </c>
      <c r="N26" s="52">
        <v>5</v>
      </c>
      <c r="O26" s="52">
        <v>13</v>
      </c>
      <c r="P26" s="52">
        <v>8</v>
      </c>
      <c r="Q26" s="52">
        <v>5</v>
      </c>
      <c r="R26" s="52">
        <v>27</v>
      </c>
      <c r="S26" s="52">
        <v>188400</v>
      </c>
      <c r="T26" s="52">
        <v>0</v>
      </c>
      <c r="U26" s="52">
        <v>0</v>
      </c>
      <c r="V26" s="52">
        <v>0</v>
      </c>
      <c r="W26" s="52">
        <v>0</v>
      </c>
      <c r="X26" s="52">
        <v>0</v>
      </c>
      <c r="Y26" s="52">
        <v>0</v>
      </c>
      <c r="Z26" s="52">
        <v>0</v>
      </c>
      <c r="AA26" s="52">
        <v>0</v>
      </c>
      <c r="AB26" s="52">
        <v>6</v>
      </c>
      <c r="AC26" s="52">
        <v>2</v>
      </c>
      <c r="AD26" s="52">
        <v>4</v>
      </c>
      <c r="AE26" s="52">
        <v>16</v>
      </c>
      <c r="AF26" s="52">
        <v>5</v>
      </c>
      <c r="AG26" s="52">
        <v>11</v>
      </c>
      <c r="AH26" s="52">
        <v>75</v>
      </c>
      <c r="AI26" s="52">
        <v>225000</v>
      </c>
    </row>
    <row r="27" spans="1:35" ht="14.25" customHeight="1">
      <c r="A27" s="97" t="s">
        <v>399</v>
      </c>
      <c r="B27" s="75" t="s">
        <v>296</v>
      </c>
      <c r="C27" s="76" t="s">
        <v>307</v>
      </c>
      <c r="D27" s="70">
        <v>8170</v>
      </c>
      <c r="E27" s="70">
        <v>4003</v>
      </c>
      <c r="F27" s="70">
        <v>4167</v>
      </c>
      <c r="G27" s="70">
        <v>9244</v>
      </c>
      <c r="H27" s="70">
        <v>4714</v>
      </c>
      <c r="I27" s="70">
        <v>4530</v>
      </c>
      <c r="J27" s="70">
        <v>97552</v>
      </c>
      <c r="K27" s="70">
        <v>192079888</v>
      </c>
      <c r="L27" s="70">
        <v>14</v>
      </c>
      <c r="M27" s="70">
        <v>11</v>
      </c>
      <c r="N27" s="70">
        <v>3</v>
      </c>
      <c r="O27" s="70">
        <v>110</v>
      </c>
      <c r="P27" s="70">
        <v>61</v>
      </c>
      <c r="Q27" s="70">
        <v>49</v>
      </c>
      <c r="R27" s="70">
        <v>136</v>
      </c>
      <c r="S27" s="70">
        <v>3006559</v>
      </c>
      <c r="T27" s="70">
        <v>17</v>
      </c>
      <c r="U27" s="70">
        <v>6</v>
      </c>
      <c r="V27" s="70">
        <v>11</v>
      </c>
      <c r="W27" s="70">
        <v>24</v>
      </c>
      <c r="X27" s="70">
        <v>8</v>
      </c>
      <c r="Y27" s="70">
        <v>16</v>
      </c>
      <c r="Z27" s="70">
        <v>128</v>
      </c>
      <c r="AA27" s="70">
        <v>540067</v>
      </c>
      <c r="AB27" s="70">
        <v>366</v>
      </c>
      <c r="AC27" s="70">
        <v>190</v>
      </c>
      <c r="AD27" s="70">
        <v>176</v>
      </c>
      <c r="AE27" s="70">
        <v>864</v>
      </c>
      <c r="AF27" s="70">
        <v>459</v>
      </c>
      <c r="AG27" s="70">
        <v>405</v>
      </c>
      <c r="AH27" s="70">
        <v>3440</v>
      </c>
      <c r="AI27" s="70">
        <v>10320000</v>
      </c>
    </row>
    <row r="28" spans="1:35" ht="14.25" customHeight="1">
      <c r="A28" s="168" t="s">
        <v>400</v>
      </c>
      <c r="B28" s="77" t="s">
        <v>301</v>
      </c>
      <c r="C28" s="78" t="s">
        <v>303</v>
      </c>
      <c r="D28" s="52">
        <v>8035</v>
      </c>
      <c r="E28" s="52">
        <v>3937</v>
      </c>
      <c r="F28" s="52">
        <v>4098</v>
      </c>
      <c r="G28" s="52">
        <v>9079</v>
      </c>
      <c r="H28" s="52">
        <v>4634</v>
      </c>
      <c r="I28" s="52">
        <v>4445</v>
      </c>
      <c r="J28" s="52">
        <v>95959</v>
      </c>
      <c r="K28" s="52">
        <v>188943271</v>
      </c>
      <c r="L28" s="52">
        <v>12</v>
      </c>
      <c r="M28" s="52">
        <v>10</v>
      </c>
      <c r="N28" s="52">
        <v>2</v>
      </c>
      <c r="O28" s="52">
        <v>105</v>
      </c>
      <c r="P28" s="52">
        <v>59</v>
      </c>
      <c r="Q28" s="52">
        <v>46</v>
      </c>
      <c r="R28" s="52">
        <v>131</v>
      </c>
      <c r="S28" s="52">
        <v>2948748</v>
      </c>
      <c r="T28" s="52">
        <v>17</v>
      </c>
      <c r="U28" s="52">
        <v>6</v>
      </c>
      <c r="V28" s="52">
        <v>11</v>
      </c>
      <c r="W28" s="52">
        <v>24</v>
      </c>
      <c r="X28" s="52">
        <v>8</v>
      </c>
      <c r="Y28" s="52">
        <v>16</v>
      </c>
      <c r="Z28" s="52">
        <v>128</v>
      </c>
      <c r="AA28" s="52">
        <v>540067</v>
      </c>
      <c r="AB28" s="52">
        <v>363</v>
      </c>
      <c r="AC28" s="52">
        <v>187</v>
      </c>
      <c r="AD28" s="52">
        <v>176</v>
      </c>
      <c r="AE28" s="52">
        <v>846</v>
      </c>
      <c r="AF28" s="52">
        <v>445</v>
      </c>
      <c r="AG28" s="52">
        <v>401</v>
      </c>
      <c r="AH28" s="52">
        <v>3394</v>
      </c>
      <c r="AI28" s="52">
        <v>10182000</v>
      </c>
    </row>
    <row r="29" spans="1:35" ht="14.25" customHeight="1">
      <c r="A29" s="169"/>
      <c r="B29" s="79" t="s">
        <v>304</v>
      </c>
      <c r="C29" s="80" t="s">
        <v>306</v>
      </c>
      <c r="D29" s="52">
        <v>135</v>
      </c>
      <c r="E29" s="52">
        <v>66</v>
      </c>
      <c r="F29" s="52">
        <v>69</v>
      </c>
      <c r="G29" s="52">
        <v>165</v>
      </c>
      <c r="H29" s="52">
        <v>80</v>
      </c>
      <c r="I29" s="52">
        <v>85</v>
      </c>
      <c r="J29" s="52">
        <v>1593</v>
      </c>
      <c r="K29" s="52">
        <v>3136617</v>
      </c>
      <c r="L29" s="52">
        <v>2</v>
      </c>
      <c r="M29" s="52">
        <v>1</v>
      </c>
      <c r="N29" s="52">
        <v>1</v>
      </c>
      <c r="O29" s="52">
        <v>5</v>
      </c>
      <c r="P29" s="52">
        <v>2</v>
      </c>
      <c r="Q29" s="52">
        <v>3</v>
      </c>
      <c r="R29" s="52">
        <v>5</v>
      </c>
      <c r="S29" s="52">
        <v>57811</v>
      </c>
      <c r="T29" s="52">
        <v>0</v>
      </c>
      <c r="U29" s="52">
        <v>0</v>
      </c>
      <c r="V29" s="52">
        <v>0</v>
      </c>
      <c r="W29" s="52">
        <v>0</v>
      </c>
      <c r="X29" s="52">
        <v>0</v>
      </c>
      <c r="Y29" s="52">
        <v>0</v>
      </c>
      <c r="Z29" s="52">
        <v>0</v>
      </c>
      <c r="AA29" s="52">
        <v>0</v>
      </c>
      <c r="AB29" s="52">
        <v>3</v>
      </c>
      <c r="AC29" s="52">
        <v>3</v>
      </c>
      <c r="AD29" s="52">
        <v>0</v>
      </c>
      <c r="AE29" s="52">
        <v>18</v>
      </c>
      <c r="AF29" s="52">
        <v>14</v>
      </c>
      <c r="AG29" s="52">
        <v>4</v>
      </c>
      <c r="AH29" s="52">
        <v>46</v>
      </c>
      <c r="AI29" s="52">
        <v>138000</v>
      </c>
    </row>
    <row r="30" spans="1:35" ht="14.25" customHeight="1">
      <c r="A30" s="97" t="s">
        <v>401</v>
      </c>
      <c r="B30" s="75" t="s">
        <v>296</v>
      </c>
      <c r="C30" s="76" t="s">
        <v>307</v>
      </c>
      <c r="D30" s="70">
        <v>18310</v>
      </c>
      <c r="E30" s="70">
        <v>9181</v>
      </c>
      <c r="F30" s="70">
        <v>9129</v>
      </c>
      <c r="G30" s="70">
        <v>21055</v>
      </c>
      <c r="H30" s="70">
        <v>10699</v>
      </c>
      <c r="I30" s="70">
        <v>10356</v>
      </c>
      <c r="J30" s="70">
        <v>219185</v>
      </c>
      <c r="K30" s="70">
        <v>475505599</v>
      </c>
      <c r="L30" s="70">
        <v>3</v>
      </c>
      <c r="M30" s="70">
        <v>0</v>
      </c>
      <c r="N30" s="70">
        <v>3</v>
      </c>
      <c r="O30" s="70">
        <v>71</v>
      </c>
      <c r="P30" s="70">
        <v>29</v>
      </c>
      <c r="Q30" s="70">
        <v>42</v>
      </c>
      <c r="R30" s="70">
        <v>77</v>
      </c>
      <c r="S30" s="70">
        <v>619995</v>
      </c>
      <c r="T30" s="70">
        <v>0</v>
      </c>
      <c r="U30" s="70">
        <v>0</v>
      </c>
      <c r="V30" s="70">
        <v>0</v>
      </c>
      <c r="W30" s="70">
        <v>0</v>
      </c>
      <c r="X30" s="70">
        <v>0</v>
      </c>
      <c r="Y30" s="70">
        <v>0</v>
      </c>
      <c r="Z30" s="70">
        <v>0</v>
      </c>
      <c r="AA30" s="70">
        <v>0</v>
      </c>
      <c r="AB30" s="70">
        <v>484</v>
      </c>
      <c r="AC30" s="70">
        <v>249</v>
      </c>
      <c r="AD30" s="70">
        <v>235</v>
      </c>
      <c r="AE30" s="70">
        <v>1031</v>
      </c>
      <c r="AF30" s="70">
        <v>555</v>
      </c>
      <c r="AG30" s="70">
        <v>476</v>
      </c>
      <c r="AH30" s="70">
        <v>5906</v>
      </c>
      <c r="AI30" s="70">
        <v>16995919</v>
      </c>
    </row>
    <row r="31" spans="1:35" ht="14.25" customHeight="1">
      <c r="A31" s="170" t="s">
        <v>402</v>
      </c>
      <c r="B31" s="77" t="s">
        <v>301</v>
      </c>
      <c r="C31" s="78" t="s">
        <v>303</v>
      </c>
      <c r="D31" s="52">
        <v>17811</v>
      </c>
      <c r="E31" s="52">
        <v>8914</v>
      </c>
      <c r="F31" s="52">
        <v>8897</v>
      </c>
      <c r="G31" s="52">
        <v>20435</v>
      </c>
      <c r="H31" s="52">
        <v>10366</v>
      </c>
      <c r="I31" s="52">
        <v>10069</v>
      </c>
      <c r="J31" s="52">
        <v>212826</v>
      </c>
      <c r="K31" s="52">
        <v>461779836</v>
      </c>
      <c r="L31" s="52">
        <v>3</v>
      </c>
      <c r="M31" s="52">
        <v>0</v>
      </c>
      <c r="N31" s="52">
        <v>3</v>
      </c>
      <c r="O31" s="52">
        <v>71</v>
      </c>
      <c r="P31" s="52">
        <v>29</v>
      </c>
      <c r="Q31" s="52">
        <v>42</v>
      </c>
      <c r="R31" s="52">
        <v>77</v>
      </c>
      <c r="S31" s="52">
        <v>619995</v>
      </c>
      <c r="T31" s="52">
        <v>0</v>
      </c>
      <c r="U31" s="52">
        <v>0</v>
      </c>
      <c r="V31" s="52">
        <v>0</v>
      </c>
      <c r="W31" s="52">
        <v>0</v>
      </c>
      <c r="X31" s="52">
        <v>0</v>
      </c>
      <c r="Y31" s="52">
        <v>0</v>
      </c>
      <c r="Z31" s="52">
        <v>0</v>
      </c>
      <c r="AA31" s="52">
        <v>0</v>
      </c>
      <c r="AB31" s="52">
        <v>457</v>
      </c>
      <c r="AC31" s="52">
        <v>232</v>
      </c>
      <c r="AD31" s="52">
        <v>225</v>
      </c>
      <c r="AE31" s="52">
        <v>959</v>
      </c>
      <c r="AF31" s="52">
        <v>512</v>
      </c>
      <c r="AG31" s="52">
        <v>447</v>
      </c>
      <c r="AH31" s="52">
        <v>5495</v>
      </c>
      <c r="AI31" s="52">
        <v>15898589</v>
      </c>
    </row>
    <row r="32" spans="1:35" ht="14.25" customHeight="1">
      <c r="A32" s="171"/>
      <c r="B32" s="79" t="s">
        <v>304</v>
      </c>
      <c r="C32" s="80" t="s">
        <v>306</v>
      </c>
      <c r="D32" s="52">
        <v>499</v>
      </c>
      <c r="E32" s="52">
        <v>267</v>
      </c>
      <c r="F32" s="52">
        <v>232</v>
      </c>
      <c r="G32" s="52">
        <v>620</v>
      </c>
      <c r="H32" s="52">
        <v>333</v>
      </c>
      <c r="I32" s="52">
        <v>287</v>
      </c>
      <c r="J32" s="52">
        <v>6359</v>
      </c>
      <c r="K32" s="52">
        <v>13725763</v>
      </c>
      <c r="L32" s="52">
        <v>0</v>
      </c>
      <c r="M32" s="52">
        <v>0</v>
      </c>
      <c r="N32" s="52">
        <v>0</v>
      </c>
      <c r="O32" s="52">
        <v>0</v>
      </c>
      <c r="P32" s="52">
        <v>0</v>
      </c>
      <c r="Q32" s="52">
        <v>0</v>
      </c>
      <c r="R32" s="52">
        <v>0</v>
      </c>
      <c r="S32" s="52">
        <v>0</v>
      </c>
      <c r="T32" s="52">
        <v>0</v>
      </c>
      <c r="U32" s="52">
        <v>0</v>
      </c>
      <c r="V32" s="52">
        <v>0</v>
      </c>
      <c r="W32" s="52">
        <v>0</v>
      </c>
      <c r="X32" s="52">
        <v>0</v>
      </c>
      <c r="Y32" s="52">
        <v>0</v>
      </c>
      <c r="Z32" s="52">
        <v>0</v>
      </c>
      <c r="AA32" s="52">
        <v>0</v>
      </c>
      <c r="AB32" s="52">
        <v>27</v>
      </c>
      <c r="AC32" s="52">
        <v>17</v>
      </c>
      <c r="AD32" s="52">
        <v>10</v>
      </c>
      <c r="AE32" s="52">
        <v>72</v>
      </c>
      <c r="AF32" s="52">
        <v>43</v>
      </c>
      <c r="AG32" s="52">
        <v>29</v>
      </c>
      <c r="AH32" s="52">
        <v>411</v>
      </c>
      <c r="AI32" s="52">
        <v>1097330</v>
      </c>
    </row>
    <row r="33" spans="1:35" ht="14.25" customHeight="1">
      <c r="A33" s="69" t="s">
        <v>280</v>
      </c>
      <c r="B33" s="75" t="s">
        <v>296</v>
      </c>
      <c r="C33" s="76" t="s">
        <v>307</v>
      </c>
      <c r="D33" s="70">
        <v>1537</v>
      </c>
      <c r="E33" s="70">
        <v>798</v>
      </c>
      <c r="F33" s="70">
        <v>739</v>
      </c>
      <c r="G33" s="70">
        <v>1750</v>
      </c>
      <c r="H33" s="70">
        <v>915</v>
      </c>
      <c r="I33" s="70">
        <v>835</v>
      </c>
      <c r="J33" s="70">
        <v>17703</v>
      </c>
      <c r="K33" s="70">
        <v>34854086</v>
      </c>
      <c r="L33" s="70">
        <v>5</v>
      </c>
      <c r="M33" s="70">
        <v>2</v>
      </c>
      <c r="N33" s="70">
        <v>3</v>
      </c>
      <c r="O33" s="70">
        <v>7</v>
      </c>
      <c r="P33" s="70">
        <v>3</v>
      </c>
      <c r="Q33" s="70">
        <v>4</v>
      </c>
      <c r="R33" s="70">
        <v>11</v>
      </c>
      <c r="S33" s="70">
        <v>143528</v>
      </c>
      <c r="T33" s="70">
        <v>0</v>
      </c>
      <c r="U33" s="70">
        <v>0</v>
      </c>
      <c r="V33" s="70">
        <v>0</v>
      </c>
      <c r="W33" s="70">
        <v>0</v>
      </c>
      <c r="X33" s="70">
        <v>0</v>
      </c>
      <c r="Y33" s="70">
        <v>0</v>
      </c>
      <c r="Z33" s="70">
        <v>0</v>
      </c>
      <c r="AA33" s="70">
        <v>0</v>
      </c>
      <c r="AB33" s="70">
        <v>29</v>
      </c>
      <c r="AC33" s="70">
        <v>17</v>
      </c>
      <c r="AD33" s="70">
        <v>12</v>
      </c>
      <c r="AE33" s="70">
        <v>53</v>
      </c>
      <c r="AF33" s="70">
        <v>31</v>
      </c>
      <c r="AG33" s="70">
        <v>22</v>
      </c>
      <c r="AH33" s="70">
        <v>218</v>
      </c>
      <c r="AI33" s="70">
        <v>622500</v>
      </c>
    </row>
    <row r="34" spans="1:35" ht="14.25" customHeight="1">
      <c r="A34" s="150" t="s">
        <v>208</v>
      </c>
      <c r="B34" s="77" t="s">
        <v>301</v>
      </c>
      <c r="C34" s="78" t="s">
        <v>303</v>
      </c>
      <c r="D34" s="52">
        <v>1352</v>
      </c>
      <c r="E34" s="52">
        <v>703</v>
      </c>
      <c r="F34" s="52">
        <v>649</v>
      </c>
      <c r="G34" s="52">
        <v>1550</v>
      </c>
      <c r="H34" s="52">
        <v>808</v>
      </c>
      <c r="I34" s="52">
        <v>742</v>
      </c>
      <c r="J34" s="52">
        <v>15817</v>
      </c>
      <c r="K34" s="52">
        <v>31140552</v>
      </c>
      <c r="L34" s="52">
        <v>5</v>
      </c>
      <c r="M34" s="52">
        <v>2</v>
      </c>
      <c r="N34" s="52">
        <v>3</v>
      </c>
      <c r="O34" s="52">
        <v>7</v>
      </c>
      <c r="P34" s="52">
        <v>3</v>
      </c>
      <c r="Q34" s="52">
        <v>4</v>
      </c>
      <c r="R34" s="52">
        <v>11</v>
      </c>
      <c r="S34" s="52">
        <v>143528</v>
      </c>
      <c r="T34" s="52">
        <v>0</v>
      </c>
      <c r="U34" s="52">
        <v>0</v>
      </c>
      <c r="V34" s="52">
        <v>0</v>
      </c>
      <c r="W34" s="52">
        <v>0</v>
      </c>
      <c r="X34" s="52">
        <v>0</v>
      </c>
      <c r="Y34" s="52">
        <v>0</v>
      </c>
      <c r="Z34" s="52">
        <v>0</v>
      </c>
      <c r="AA34" s="52">
        <v>0</v>
      </c>
      <c r="AB34" s="52">
        <v>23</v>
      </c>
      <c r="AC34" s="52">
        <v>13</v>
      </c>
      <c r="AD34" s="52">
        <v>10</v>
      </c>
      <c r="AE34" s="52">
        <v>41</v>
      </c>
      <c r="AF34" s="52">
        <v>23</v>
      </c>
      <c r="AG34" s="52">
        <v>18</v>
      </c>
      <c r="AH34" s="52">
        <v>191</v>
      </c>
      <c r="AI34" s="52">
        <v>549000</v>
      </c>
    </row>
    <row r="35" spans="1:35" ht="14.25" customHeight="1">
      <c r="A35" s="151"/>
      <c r="B35" s="79" t="s">
        <v>304</v>
      </c>
      <c r="C35" s="80" t="s">
        <v>306</v>
      </c>
      <c r="D35" s="52">
        <v>185</v>
      </c>
      <c r="E35" s="52">
        <v>95</v>
      </c>
      <c r="F35" s="52">
        <v>90</v>
      </c>
      <c r="G35" s="52">
        <v>200</v>
      </c>
      <c r="H35" s="52">
        <v>107</v>
      </c>
      <c r="I35" s="52">
        <v>93</v>
      </c>
      <c r="J35" s="52">
        <v>1886</v>
      </c>
      <c r="K35" s="52">
        <v>3713534</v>
      </c>
      <c r="L35" s="52">
        <v>0</v>
      </c>
      <c r="M35" s="52">
        <v>0</v>
      </c>
      <c r="N35" s="52">
        <v>0</v>
      </c>
      <c r="O35" s="52">
        <v>0</v>
      </c>
      <c r="P35" s="52">
        <v>0</v>
      </c>
      <c r="Q35" s="52">
        <v>0</v>
      </c>
      <c r="R35" s="52">
        <v>0</v>
      </c>
      <c r="S35" s="52">
        <v>0</v>
      </c>
      <c r="T35" s="52">
        <v>0</v>
      </c>
      <c r="U35" s="52">
        <v>0</v>
      </c>
      <c r="V35" s="52">
        <v>0</v>
      </c>
      <c r="W35" s="52">
        <v>0</v>
      </c>
      <c r="X35" s="52">
        <v>0</v>
      </c>
      <c r="Y35" s="52">
        <v>0</v>
      </c>
      <c r="Z35" s="52">
        <v>0</v>
      </c>
      <c r="AA35" s="52">
        <v>0</v>
      </c>
      <c r="AB35" s="52">
        <v>6</v>
      </c>
      <c r="AC35" s="52">
        <v>4</v>
      </c>
      <c r="AD35" s="52">
        <v>2</v>
      </c>
      <c r="AE35" s="52">
        <v>12</v>
      </c>
      <c r="AF35" s="52">
        <v>8</v>
      </c>
      <c r="AG35" s="52">
        <v>4</v>
      </c>
      <c r="AH35" s="52">
        <v>27</v>
      </c>
      <c r="AI35" s="52">
        <v>73500</v>
      </c>
    </row>
    <row r="36" spans="1:35" ht="14.25" customHeight="1">
      <c r="A36" s="69" t="s">
        <v>281</v>
      </c>
      <c r="B36" s="75" t="s">
        <v>296</v>
      </c>
      <c r="C36" s="76" t="s">
        <v>307</v>
      </c>
      <c r="D36" s="70">
        <v>1747</v>
      </c>
      <c r="E36" s="70">
        <v>864</v>
      </c>
      <c r="F36" s="70">
        <v>883</v>
      </c>
      <c r="G36" s="70">
        <v>2032</v>
      </c>
      <c r="H36" s="70">
        <v>1002</v>
      </c>
      <c r="I36" s="70">
        <v>1030</v>
      </c>
      <c r="J36" s="70">
        <v>20868</v>
      </c>
      <c r="K36" s="70">
        <v>41089092</v>
      </c>
      <c r="L36" s="70">
        <v>3</v>
      </c>
      <c r="M36" s="70">
        <v>1</v>
      </c>
      <c r="N36" s="70">
        <v>2</v>
      </c>
      <c r="O36" s="70">
        <v>32</v>
      </c>
      <c r="P36" s="70">
        <v>19</v>
      </c>
      <c r="Q36" s="70">
        <v>13</v>
      </c>
      <c r="R36" s="70">
        <v>35</v>
      </c>
      <c r="S36" s="70">
        <v>657233</v>
      </c>
      <c r="T36" s="70">
        <v>0</v>
      </c>
      <c r="U36" s="70">
        <v>0</v>
      </c>
      <c r="V36" s="70">
        <v>0</v>
      </c>
      <c r="W36" s="70">
        <v>0</v>
      </c>
      <c r="X36" s="70">
        <v>0</v>
      </c>
      <c r="Y36" s="70">
        <v>0</v>
      </c>
      <c r="Z36" s="70">
        <v>0</v>
      </c>
      <c r="AA36" s="70">
        <v>0</v>
      </c>
      <c r="AB36" s="70">
        <v>251</v>
      </c>
      <c r="AC36" s="70">
        <v>108</v>
      </c>
      <c r="AD36" s="70">
        <v>143</v>
      </c>
      <c r="AE36" s="70">
        <v>492</v>
      </c>
      <c r="AF36" s="70">
        <v>233</v>
      </c>
      <c r="AG36" s="70">
        <v>259</v>
      </c>
      <c r="AH36" s="70">
        <v>2856</v>
      </c>
      <c r="AI36" s="70">
        <v>8251758</v>
      </c>
    </row>
    <row r="37" spans="1:35" ht="14.25" customHeight="1">
      <c r="A37" s="150" t="s">
        <v>210</v>
      </c>
      <c r="B37" s="77" t="s">
        <v>301</v>
      </c>
      <c r="C37" s="78" t="s">
        <v>303</v>
      </c>
      <c r="D37" s="52">
        <v>1390</v>
      </c>
      <c r="E37" s="52">
        <v>698</v>
      </c>
      <c r="F37" s="52">
        <v>692</v>
      </c>
      <c r="G37" s="52">
        <v>1631</v>
      </c>
      <c r="H37" s="52">
        <v>820</v>
      </c>
      <c r="I37" s="52">
        <v>811</v>
      </c>
      <c r="J37" s="52">
        <v>16856</v>
      </c>
      <c r="K37" s="52">
        <v>33189464</v>
      </c>
      <c r="L37" s="52">
        <v>3</v>
      </c>
      <c r="M37" s="52">
        <v>1</v>
      </c>
      <c r="N37" s="52">
        <v>2</v>
      </c>
      <c r="O37" s="52">
        <v>26</v>
      </c>
      <c r="P37" s="52">
        <v>15</v>
      </c>
      <c r="Q37" s="52">
        <v>11</v>
      </c>
      <c r="R37" s="52">
        <v>29</v>
      </c>
      <c r="S37" s="52">
        <v>595276</v>
      </c>
      <c r="T37" s="52">
        <v>0</v>
      </c>
      <c r="U37" s="52">
        <v>0</v>
      </c>
      <c r="V37" s="52">
        <v>0</v>
      </c>
      <c r="W37" s="52">
        <v>0</v>
      </c>
      <c r="X37" s="52">
        <v>0</v>
      </c>
      <c r="Y37" s="52">
        <v>0</v>
      </c>
      <c r="Z37" s="52">
        <v>0</v>
      </c>
      <c r="AA37" s="52">
        <v>0</v>
      </c>
      <c r="AB37" s="52">
        <v>191</v>
      </c>
      <c r="AC37" s="52">
        <v>83</v>
      </c>
      <c r="AD37" s="52">
        <v>108</v>
      </c>
      <c r="AE37" s="52">
        <v>403</v>
      </c>
      <c r="AF37" s="52">
        <v>192</v>
      </c>
      <c r="AG37" s="52">
        <v>211</v>
      </c>
      <c r="AH37" s="52">
        <v>2315</v>
      </c>
      <c r="AI37" s="52">
        <v>6640572</v>
      </c>
    </row>
    <row r="38" spans="1:35" ht="14.25" customHeight="1">
      <c r="A38" s="151"/>
      <c r="B38" s="79" t="s">
        <v>304</v>
      </c>
      <c r="C38" s="80" t="s">
        <v>306</v>
      </c>
      <c r="D38" s="52">
        <v>357</v>
      </c>
      <c r="E38" s="52">
        <v>166</v>
      </c>
      <c r="F38" s="52">
        <v>191</v>
      </c>
      <c r="G38" s="52">
        <v>401</v>
      </c>
      <c r="H38" s="52">
        <v>182</v>
      </c>
      <c r="I38" s="52">
        <v>219</v>
      </c>
      <c r="J38" s="52">
        <v>4012</v>
      </c>
      <c r="K38" s="52">
        <v>7899628</v>
      </c>
      <c r="L38" s="52">
        <v>0</v>
      </c>
      <c r="M38" s="52">
        <v>0</v>
      </c>
      <c r="N38" s="52">
        <v>0</v>
      </c>
      <c r="O38" s="52">
        <v>6</v>
      </c>
      <c r="P38" s="52">
        <v>4</v>
      </c>
      <c r="Q38" s="52">
        <v>2</v>
      </c>
      <c r="R38" s="52">
        <v>6</v>
      </c>
      <c r="S38" s="52">
        <v>61957</v>
      </c>
      <c r="T38" s="52">
        <v>0</v>
      </c>
      <c r="U38" s="52">
        <v>0</v>
      </c>
      <c r="V38" s="52">
        <v>0</v>
      </c>
      <c r="W38" s="52">
        <v>0</v>
      </c>
      <c r="X38" s="52">
        <v>0</v>
      </c>
      <c r="Y38" s="52">
        <v>0</v>
      </c>
      <c r="Z38" s="52">
        <v>0</v>
      </c>
      <c r="AA38" s="52">
        <v>0</v>
      </c>
      <c r="AB38" s="52">
        <v>60</v>
      </c>
      <c r="AC38" s="52">
        <v>25</v>
      </c>
      <c r="AD38" s="52">
        <v>35</v>
      </c>
      <c r="AE38" s="52">
        <v>89</v>
      </c>
      <c r="AF38" s="52">
        <v>41</v>
      </c>
      <c r="AG38" s="52">
        <v>48</v>
      </c>
      <c r="AH38" s="52">
        <v>541</v>
      </c>
      <c r="AI38" s="52">
        <v>1611186</v>
      </c>
    </row>
    <row r="39" spans="1:35" ht="14.25" customHeight="1">
      <c r="A39" s="69" t="s">
        <v>282</v>
      </c>
      <c r="B39" s="75" t="s">
        <v>296</v>
      </c>
      <c r="C39" s="76" t="s">
        <v>307</v>
      </c>
      <c r="D39" s="70">
        <v>1697</v>
      </c>
      <c r="E39" s="70">
        <v>848</v>
      </c>
      <c r="F39" s="70">
        <v>849</v>
      </c>
      <c r="G39" s="70">
        <v>1925</v>
      </c>
      <c r="H39" s="70">
        <v>963</v>
      </c>
      <c r="I39" s="70">
        <v>962</v>
      </c>
      <c r="J39" s="70">
        <v>18643</v>
      </c>
      <c r="K39" s="70">
        <v>36648997</v>
      </c>
      <c r="L39" s="70">
        <v>13</v>
      </c>
      <c r="M39" s="70">
        <v>5</v>
      </c>
      <c r="N39" s="70">
        <v>8</v>
      </c>
      <c r="O39" s="70">
        <v>28</v>
      </c>
      <c r="P39" s="70">
        <v>13</v>
      </c>
      <c r="Q39" s="70">
        <v>15</v>
      </c>
      <c r="R39" s="70">
        <v>441</v>
      </c>
      <c r="S39" s="70">
        <v>546494</v>
      </c>
      <c r="T39" s="70">
        <v>0</v>
      </c>
      <c r="U39" s="70">
        <v>0</v>
      </c>
      <c r="V39" s="70">
        <v>0</v>
      </c>
      <c r="W39" s="70">
        <v>0</v>
      </c>
      <c r="X39" s="70">
        <v>0</v>
      </c>
      <c r="Y39" s="70">
        <v>0</v>
      </c>
      <c r="Z39" s="70">
        <v>0</v>
      </c>
      <c r="AA39" s="70">
        <v>0</v>
      </c>
      <c r="AB39" s="70">
        <v>58</v>
      </c>
      <c r="AC39" s="70">
        <v>23</v>
      </c>
      <c r="AD39" s="70">
        <v>35</v>
      </c>
      <c r="AE39" s="70">
        <v>103</v>
      </c>
      <c r="AF39" s="70">
        <v>45</v>
      </c>
      <c r="AG39" s="70">
        <v>58</v>
      </c>
      <c r="AH39" s="70">
        <v>613</v>
      </c>
      <c r="AI39" s="70">
        <v>1839000</v>
      </c>
    </row>
    <row r="40" spans="1:35" ht="14.25" customHeight="1">
      <c r="A40" s="150" t="s">
        <v>211</v>
      </c>
      <c r="B40" s="77" t="s">
        <v>301</v>
      </c>
      <c r="C40" s="78" t="s">
        <v>303</v>
      </c>
      <c r="D40" s="52">
        <v>1513</v>
      </c>
      <c r="E40" s="52">
        <v>747</v>
      </c>
      <c r="F40" s="52">
        <v>766</v>
      </c>
      <c r="G40" s="52">
        <v>1719</v>
      </c>
      <c r="H40" s="52">
        <v>852</v>
      </c>
      <c r="I40" s="52">
        <v>867</v>
      </c>
      <c r="J40" s="52">
        <v>16889</v>
      </c>
      <c r="K40" s="52">
        <v>33207185</v>
      </c>
      <c r="L40" s="52">
        <v>13</v>
      </c>
      <c r="M40" s="52">
        <v>5</v>
      </c>
      <c r="N40" s="52">
        <v>8</v>
      </c>
      <c r="O40" s="52">
        <v>28</v>
      </c>
      <c r="P40" s="52">
        <v>13</v>
      </c>
      <c r="Q40" s="52">
        <v>15</v>
      </c>
      <c r="R40" s="52">
        <v>441</v>
      </c>
      <c r="S40" s="52">
        <v>546494</v>
      </c>
      <c r="T40" s="52">
        <v>0</v>
      </c>
      <c r="U40" s="52">
        <v>0</v>
      </c>
      <c r="V40" s="52">
        <v>0</v>
      </c>
      <c r="W40" s="52">
        <v>0</v>
      </c>
      <c r="X40" s="52">
        <v>0</v>
      </c>
      <c r="Y40" s="52">
        <v>0</v>
      </c>
      <c r="Z40" s="52">
        <v>0</v>
      </c>
      <c r="AA40" s="52">
        <v>0</v>
      </c>
      <c r="AB40" s="52">
        <v>53</v>
      </c>
      <c r="AC40" s="52">
        <v>22</v>
      </c>
      <c r="AD40" s="52">
        <v>31</v>
      </c>
      <c r="AE40" s="52">
        <v>98</v>
      </c>
      <c r="AF40" s="52">
        <v>44</v>
      </c>
      <c r="AG40" s="52">
        <v>54</v>
      </c>
      <c r="AH40" s="52">
        <v>608</v>
      </c>
      <c r="AI40" s="52">
        <v>1824000</v>
      </c>
    </row>
    <row r="41" spans="1:35" ht="14.25" customHeight="1">
      <c r="A41" s="151"/>
      <c r="B41" s="79" t="s">
        <v>304</v>
      </c>
      <c r="C41" s="80" t="s">
        <v>306</v>
      </c>
      <c r="D41" s="52">
        <v>184</v>
      </c>
      <c r="E41" s="52">
        <v>101</v>
      </c>
      <c r="F41" s="52">
        <v>83</v>
      </c>
      <c r="G41" s="52">
        <v>206</v>
      </c>
      <c r="H41" s="52">
        <v>111</v>
      </c>
      <c r="I41" s="52">
        <v>95</v>
      </c>
      <c r="J41" s="52">
        <v>1754</v>
      </c>
      <c r="K41" s="52">
        <v>3441812</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52">
        <v>5</v>
      </c>
      <c r="AC41" s="52">
        <v>1</v>
      </c>
      <c r="AD41" s="52">
        <v>4</v>
      </c>
      <c r="AE41" s="52">
        <v>5</v>
      </c>
      <c r="AF41" s="52">
        <v>1</v>
      </c>
      <c r="AG41" s="52">
        <v>4</v>
      </c>
      <c r="AH41" s="52">
        <v>5</v>
      </c>
      <c r="AI41" s="52">
        <v>15000</v>
      </c>
    </row>
    <row r="42" spans="1:35" ht="14.25" customHeight="1">
      <c r="A42" s="69" t="s">
        <v>283</v>
      </c>
      <c r="B42" s="75" t="s">
        <v>296</v>
      </c>
      <c r="C42" s="76" t="s">
        <v>307</v>
      </c>
      <c r="D42" s="70">
        <v>7816</v>
      </c>
      <c r="E42" s="70">
        <v>4010</v>
      </c>
      <c r="F42" s="70">
        <v>3806</v>
      </c>
      <c r="G42" s="70">
        <v>9027</v>
      </c>
      <c r="H42" s="70">
        <v>4607</v>
      </c>
      <c r="I42" s="70">
        <v>4420</v>
      </c>
      <c r="J42" s="70">
        <v>91922</v>
      </c>
      <c r="K42" s="70">
        <v>180974728</v>
      </c>
      <c r="L42" s="70">
        <v>50</v>
      </c>
      <c r="M42" s="70">
        <v>25</v>
      </c>
      <c r="N42" s="70">
        <v>25</v>
      </c>
      <c r="O42" s="70">
        <v>76</v>
      </c>
      <c r="P42" s="70">
        <v>39</v>
      </c>
      <c r="Q42" s="70">
        <v>37</v>
      </c>
      <c r="R42" s="70">
        <v>127</v>
      </c>
      <c r="S42" s="70">
        <v>3411955</v>
      </c>
      <c r="T42" s="70">
        <v>53</v>
      </c>
      <c r="U42" s="70">
        <v>31</v>
      </c>
      <c r="V42" s="70">
        <v>22</v>
      </c>
      <c r="W42" s="70">
        <v>74</v>
      </c>
      <c r="X42" s="70">
        <v>46</v>
      </c>
      <c r="Y42" s="70">
        <v>28</v>
      </c>
      <c r="Z42" s="70">
        <v>362</v>
      </c>
      <c r="AA42" s="70">
        <v>1369000</v>
      </c>
      <c r="AB42" s="70">
        <v>143</v>
      </c>
      <c r="AC42" s="70">
        <v>78</v>
      </c>
      <c r="AD42" s="70">
        <v>65</v>
      </c>
      <c r="AE42" s="70">
        <v>418</v>
      </c>
      <c r="AF42" s="70">
        <v>213</v>
      </c>
      <c r="AG42" s="70">
        <v>205</v>
      </c>
      <c r="AH42" s="70">
        <v>2199</v>
      </c>
      <c r="AI42" s="70">
        <v>5710288</v>
      </c>
    </row>
    <row r="43" spans="1:35" ht="14.25" customHeight="1">
      <c r="A43" s="150" t="s">
        <v>212</v>
      </c>
      <c r="B43" s="77" t="s">
        <v>301</v>
      </c>
      <c r="C43" s="78" t="s">
        <v>303</v>
      </c>
      <c r="D43" s="52">
        <v>7615</v>
      </c>
      <c r="E43" s="52">
        <v>3905</v>
      </c>
      <c r="F43" s="52">
        <v>3710</v>
      </c>
      <c r="G43" s="52">
        <v>8788</v>
      </c>
      <c r="H43" s="52">
        <v>4481</v>
      </c>
      <c r="I43" s="52">
        <v>4307</v>
      </c>
      <c r="J43" s="52">
        <v>89554</v>
      </c>
      <c r="K43" s="52">
        <v>176312136</v>
      </c>
      <c r="L43" s="52">
        <v>50</v>
      </c>
      <c r="M43" s="52">
        <v>25</v>
      </c>
      <c r="N43" s="52">
        <v>25</v>
      </c>
      <c r="O43" s="52">
        <v>76</v>
      </c>
      <c r="P43" s="52">
        <v>39</v>
      </c>
      <c r="Q43" s="52">
        <v>37</v>
      </c>
      <c r="R43" s="52">
        <v>127</v>
      </c>
      <c r="S43" s="52">
        <v>3411955</v>
      </c>
      <c r="T43" s="52">
        <v>53</v>
      </c>
      <c r="U43" s="52">
        <v>31</v>
      </c>
      <c r="V43" s="52">
        <v>22</v>
      </c>
      <c r="W43" s="52">
        <v>74</v>
      </c>
      <c r="X43" s="52">
        <v>46</v>
      </c>
      <c r="Y43" s="52">
        <v>28</v>
      </c>
      <c r="Z43" s="52">
        <v>362</v>
      </c>
      <c r="AA43" s="52">
        <v>1369000</v>
      </c>
      <c r="AB43" s="52">
        <v>139</v>
      </c>
      <c r="AC43" s="52">
        <v>75</v>
      </c>
      <c r="AD43" s="52">
        <v>64</v>
      </c>
      <c r="AE43" s="52">
        <v>405</v>
      </c>
      <c r="AF43" s="52">
        <v>206</v>
      </c>
      <c r="AG43" s="52">
        <v>199</v>
      </c>
      <c r="AH43" s="52">
        <v>2147</v>
      </c>
      <c r="AI43" s="52">
        <v>5583823</v>
      </c>
    </row>
    <row r="44" spans="1:35" ht="14.25" customHeight="1">
      <c r="A44" s="151"/>
      <c r="B44" s="79" t="s">
        <v>304</v>
      </c>
      <c r="C44" s="80" t="s">
        <v>306</v>
      </c>
      <c r="D44" s="52">
        <v>201</v>
      </c>
      <c r="E44" s="52">
        <v>105</v>
      </c>
      <c r="F44" s="52">
        <v>96</v>
      </c>
      <c r="G44" s="52">
        <v>239</v>
      </c>
      <c r="H44" s="52">
        <v>126</v>
      </c>
      <c r="I44" s="52">
        <v>113</v>
      </c>
      <c r="J44" s="52">
        <v>2368</v>
      </c>
      <c r="K44" s="52">
        <v>4662592</v>
      </c>
      <c r="L44" s="52">
        <v>0</v>
      </c>
      <c r="M44" s="52">
        <v>0</v>
      </c>
      <c r="N44" s="52">
        <v>0</v>
      </c>
      <c r="O44" s="52">
        <v>0</v>
      </c>
      <c r="P44" s="52">
        <v>0</v>
      </c>
      <c r="Q44" s="52">
        <v>0</v>
      </c>
      <c r="R44" s="52">
        <v>0</v>
      </c>
      <c r="S44" s="52">
        <v>0</v>
      </c>
      <c r="T44" s="52">
        <v>0</v>
      </c>
      <c r="U44" s="52">
        <v>0</v>
      </c>
      <c r="V44" s="52">
        <v>0</v>
      </c>
      <c r="W44" s="52">
        <v>0</v>
      </c>
      <c r="X44" s="52">
        <v>0</v>
      </c>
      <c r="Y44" s="52">
        <v>0</v>
      </c>
      <c r="Z44" s="52">
        <v>0</v>
      </c>
      <c r="AA44" s="52">
        <v>0</v>
      </c>
      <c r="AB44" s="52">
        <v>4</v>
      </c>
      <c r="AC44" s="52">
        <v>3</v>
      </c>
      <c r="AD44" s="52">
        <v>1</v>
      </c>
      <c r="AE44" s="52">
        <v>13</v>
      </c>
      <c r="AF44" s="52">
        <v>7</v>
      </c>
      <c r="AG44" s="52">
        <v>6</v>
      </c>
      <c r="AH44" s="52">
        <v>52</v>
      </c>
      <c r="AI44" s="52">
        <v>126465</v>
      </c>
    </row>
    <row r="45" spans="1:35" ht="14.25" customHeight="1">
      <c r="A45" s="69" t="s">
        <v>284</v>
      </c>
      <c r="B45" s="75" t="s">
        <v>296</v>
      </c>
      <c r="C45" s="76" t="s">
        <v>307</v>
      </c>
      <c r="D45" s="70">
        <v>1477</v>
      </c>
      <c r="E45" s="70">
        <v>745</v>
      </c>
      <c r="F45" s="70">
        <v>732</v>
      </c>
      <c r="G45" s="70">
        <v>1654</v>
      </c>
      <c r="H45" s="70">
        <v>835</v>
      </c>
      <c r="I45" s="70">
        <v>819</v>
      </c>
      <c r="J45" s="70">
        <v>17180</v>
      </c>
      <c r="K45" s="70">
        <v>33402996</v>
      </c>
      <c r="L45" s="70">
        <v>2</v>
      </c>
      <c r="M45" s="70">
        <v>1</v>
      </c>
      <c r="N45" s="70">
        <v>1</v>
      </c>
      <c r="O45" s="70">
        <v>14</v>
      </c>
      <c r="P45" s="70">
        <v>9</v>
      </c>
      <c r="Q45" s="70">
        <v>5</v>
      </c>
      <c r="R45" s="70">
        <v>17</v>
      </c>
      <c r="S45" s="70">
        <v>413031</v>
      </c>
      <c r="T45" s="70">
        <v>2</v>
      </c>
      <c r="U45" s="70">
        <v>2</v>
      </c>
      <c r="V45" s="70">
        <v>0</v>
      </c>
      <c r="W45" s="70">
        <v>5</v>
      </c>
      <c r="X45" s="70">
        <v>4</v>
      </c>
      <c r="Y45" s="70">
        <v>1</v>
      </c>
      <c r="Z45" s="70">
        <v>21</v>
      </c>
      <c r="AA45" s="70">
        <v>92000</v>
      </c>
      <c r="AB45" s="70">
        <v>4</v>
      </c>
      <c r="AC45" s="70">
        <v>2</v>
      </c>
      <c r="AD45" s="70">
        <v>2</v>
      </c>
      <c r="AE45" s="70">
        <v>9</v>
      </c>
      <c r="AF45" s="70">
        <v>4</v>
      </c>
      <c r="AG45" s="70">
        <v>5</v>
      </c>
      <c r="AH45" s="70">
        <v>34</v>
      </c>
      <c r="AI45" s="70">
        <v>102000</v>
      </c>
    </row>
    <row r="46" spans="1:35" ht="14.25" customHeight="1">
      <c r="A46" s="150" t="s">
        <v>213</v>
      </c>
      <c r="B46" s="77" t="s">
        <v>301</v>
      </c>
      <c r="C46" s="78" t="s">
        <v>303</v>
      </c>
      <c r="D46" s="52">
        <v>1355</v>
      </c>
      <c r="E46" s="52">
        <v>685</v>
      </c>
      <c r="F46" s="52">
        <v>670</v>
      </c>
      <c r="G46" s="52">
        <v>1504</v>
      </c>
      <c r="H46" s="52">
        <v>761</v>
      </c>
      <c r="I46" s="52">
        <v>743</v>
      </c>
      <c r="J46" s="52">
        <v>15831</v>
      </c>
      <c r="K46" s="52">
        <v>30804257</v>
      </c>
      <c r="L46" s="52">
        <v>2</v>
      </c>
      <c r="M46" s="52">
        <v>1</v>
      </c>
      <c r="N46" s="52">
        <v>1</v>
      </c>
      <c r="O46" s="52">
        <v>14</v>
      </c>
      <c r="P46" s="52">
        <v>9</v>
      </c>
      <c r="Q46" s="52">
        <v>5</v>
      </c>
      <c r="R46" s="52">
        <v>17</v>
      </c>
      <c r="S46" s="52">
        <v>413031</v>
      </c>
      <c r="T46" s="52">
        <v>2</v>
      </c>
      <c r="U46" s="52">
        <v>2</v>
      </c>
      <c r="V46" s="52">
        <v>0</v>
      </c>
      <c r="W46" s="52">
        <v>5</v>
      </c>
      <c r="X46" s="52">
        <v>4</v>
      </c>
      <c r="Y46" s="52">
        <v>1</v>
      </c>
      <c r="Z46" s="52">
        <v>21</v>
      </c>
      <c r="AA46" s="52">
        <v>92000</v>
      </c>
      <c r="AB46" s="52">
        <v>3</v>
      </c>
      <c r="AC46" s="52">
        <v>1</v>
      </c>
      <c r="AD46" s="52">
        <v>2</v>
      </c>
      <c r="AE46" s="52">
        <v>8</v>
      </c>
      <c r="AF46" s="52">
        <v>3</v>
      </c>
      <c r="AG46" s="52">
        <v>5</v>
      </c>
      <c r="AH46" s="52">
        <v>33</v>
      </c>
      <c r="AI46" s="52">
        <v>99000</v>
      </c>
    </row>
    <row r="47" spans="1:35" ht="14.25" customHeight="1">
      <c r="A47" s="151"/>
      <c r="B47" s="79" t="s">
        <v>304</v>
      </c>
      <c r="C47" s="80" t="s">
        <v>306</v>
      </c>
      <c r="D47" s="52">
        <v>122</v>
      </c>
      <c r="E47" s="52">
        <v>60</v>
      </c>
      <c r="F47" s="52">
        <v>62</v>
      </c>
      <c r="G47" s="52">
        <v>150</v>
      </c>
      <c r="H47" s="52">
        <v>74</v>
      </c>
      <c r="I47" s="52">
        <v>76</v>
      </c>
      <c r="J47" s="52">
        <v>1349</v>
      </c>
      <c r="K47" s="52">
        <v>2598739</v>
      </c>
      <c r="L47" s="52">
        <v>0</v>
      </c>
      <c r="M47" s="52">
        <v>0</v>
      </c>
      <c r="N47" s="52">
        <v>0</v>
      </c>
      <c r="O47" s="52">
        <v>0</v>
      </c>
      <c r="P47" s="52">
        <v>0</v>
      </c>
      <c r="Q47" s="52">
        <v>0</v>
      </c>
      <c r="R47" s="52">
        <v>0</v>
      </c>
      <c r="S47" s="52">
        <v>0</v>
      </c>
      <c r="T47" s="52">
        <v>0</v>
      </c>
      <c r="U47" s="52">
        <v>0</v>
      </c>
      <c r="V47" s="52">
        <v>0</v>
      </c>
      <c r="W47" s="52">
        <v>0</v>
      </c>
      <c r="X47" s="52">
        <v>0</v>
      </c>
      <c r="Y47" s="52">
        <v>0</v>
      </c>
      <c r="Z47" s="52">
        <v>0</v>
      </c>
      <c r="AA47" s="52">
        <v>0</v>
      </c>
      <c r="AB47" s="52">
        <v>1</v>
      </c>
      <c r="AC47" s="52">
        <v>1</v>
      </c>
      <c r="AD47" s="52">
        <v>0</v>
      </c>
      <c r="AE47" s="52">
        <v>1</v>
      </c>
      <c r="AF47" s="52">
        <v>1</v>
      </c>
      <c r="AG47" s="52">
        <v>0</v>
      </c>
      <c r="AH47" s="52">
        <v>1</v>
      </c>
      <c r="AI47" s="52">
        <v>3000</v>
      </c>
    </row>
    <row r="48" spans="1:35" ht="14.25" customHeight="1">
      <c r="A48" s="69" t="s">
        <v>285</v>
      </c>
      <c r="B48" s="75" t="s">
        <v>296</v>
      </c>
      <c r="C48" s="76" t="s">
        <v>307</v>
      </c>
      <c r="D48" s="70">
        <v>3564</v>
      </c>
      <c r="E48" s="70">
        <v>1843</v>
      </c>
      <c r="F48" s="70">
        <v>1721</v>
      </c>
      <c r="G48" s="70">
        <v>4038</v>
      </c>
      <c r="H48" s="70">
        <v>2096</v>
      </c>
      <c r="I48" s="70">
        <v>1942</v>
      </c>
      <c r="J48" s="70">
        <v>42326</v>
      </c>
      <c r="K48" s="70">
        <v>83339894</v>
      </c>
      <c r="L48" s="70">
        <v>191</v>
      </c>
      <c r="M48" s="70">
        <v>89</v>
      </c>
      <c r="N48" s="70">
        <v>102</v>
      </c>
      <c r="O48" s="70">
        <v>201</v>
      </c>
      <c r="P48" s="70">
        <v>95</v>
      </c>
      <c r="Q48" s="70">
        <v>106</v>
      </c>
      <c r="R48" s="70">
        <v>204</v>
      </c>
      <c r="S48" s="70">
        <v>5336405</v>
      </c>
      <c r="T48" s="70">
        <v>5</v>
      </c>
      <c r="U48" s="70">
        <v>4</v>
      </c>
      <c r="V48" s="70">
        <v>1</v>
      </c>
      <c r="W48" s="70">
        <v>10</v>
      </c>
      <c r="X48" s="70">
        <v>8</v>
      </c>
      <c r="Y48" s="70">
        <v>2</v>
      </c>
      <c r="Z48" s="70">
        <v>35</v>
      </c>
      <c r="AA48" s="70">
        <v>143000</v>
      </c>
      <c r="AB48" s="70">
        <v>60</v>
      </c>
      <c r="AC48" s="70">
        <v>30</v>
      </c>
      <c r="AD48" s="70">
        <v>30</v>
      </c>
      <c r="AE48" s="70">
        <v>345</v>
      </c>
      <c r="AF48" s="70">
        <v>173</v>
      </c>
      <c r="AG48" s="70">
        <v>172</v>
      </c>
      <c r="AH48" s="70">
        <v>1583</v>
      </c>
      <c r="AI48" s="70">
        <v>4727440</v>
      </c>
    </row>
    <row r="49" spans="1:35" ht="14.25" customHeight="1">
      <c r="A49" s="150" t="s">
        <v>214</v>
      </c>
      <c r="B49" s="77" t="s">
        <v>301</v>
      </c>
      <c r="C49" s="78" t="s">
        <v>303</v>
      </c>
      <c r="D49" s="52">
        <v>3520</v>
      </c>
      <c r="E49" s="52">
        <v>1817</v>
      </c>
      <c r="F49" s="52">
        <v>1703</v>
      </c>
      <c r="G49" s="52">
        <v>3981</v>
      </c>
      <c r="H49" s="52">
        <v>2063</v>
      </c>
      <c r="I49" s="52">
        <v>1918</v>
      </c>
      <c r="J49" s="52">
        <v>41843</v>
      </c>
      <c r="K49" s="52">
        <v>82388867</v>
      </c>
      <c r="L49" s="52">
        <v>191</v>
      </c>
      <c r="M49" s="52">
        <v>89</v>
      </c>
      <c r="N49" s="52">
        <v>102</v>
      </c>
      <c r="O49" s="52">
        <v>201</v>
      </c>
      <c r="P49" s="52">
        <v>95</v>
      </c>
      <c r="Q49" s="52">
        <v>106</v>
      </c>
      <c r="R49" s="52">
        <v>204</v>
      </c>
      <c r="S49" s="52">
        <v>5336405</v>
      </c>
      <c r="T49" s="52">
        <v>5</v>
      </c>
      <c r="U49" s="52">
        <v>4</v>
      </c>
      <c r="V49" s="52">
        <v>1</v>
      </c>
      <c r="W49" s="52">
        <v>10</v>
      </c>
      <c r="X49" s="52">
        <v>8</v>
      </c>
      <c r="Y49" s="52">
        <v>2</v>
      </c>
      <c r="Z49" s="52">
        <v>35</v>
      </c>
      <c r="AA49" s="52">
        <v>143000</v>
      </c>
      <c r="AB49" s="52">
        <v>58</v>
      </c>
      <c r="AC49" s="52">
        <v>29</v>
      </c>
      <c r="AD49" s="52">
        <v>29</v>
      </c>
      <c r="AE49" s="52">
        <v>341</v>
      </c>
      <c r="AF49" s="52">
        <v>171</v>
      </c>
      <c r="AG49" s="52">
        <v>170</v>
      </c>
      <c r="AH49" s="52">
        <v>1559</v>
      </c>
      <c r="AI49" s="52">
        <v>4655440</v>
      </c>
    </row>
    <row r="50" spans="1:35" ht="14.25" customHeight="1">
      <c r="A50" s="151"/>
      <c r="B50" s="79" t="s">
        <v>304</v>
      </c>
      <c r="C50" s="80" t="s">
        <v>306</v>
      </c>
      <c r="D50" s="52">
        <v>44</v>
      </c>
      <c r="E50" s="52">
        <v>26</v>
      </c>
      <c r="F50" s="52">
        <v>18</v>
      </c>
      <c r="G50" s="52">
        <v>57</v>
      </c>
      <c r="H50" s="52">
        <v>33</v>
      </c>
      <c r="I50" s="52">
        <v>24</v>
      </c>
      <c r="J50" s="52">
        <v>483</v>
      </c>
      <c r="K50" s="52">
        <v>951027</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2</v>
      </c>
      <c r="AC50" s="52">
        <v>1</v>
      </c>
      <c r="AD50" s="52">
        <v>1</v>
      </c>
      <c r="AE50" s="52">
        <v>4</v>
      </c>
      <c r="AF50" s="52">
        <v>2</v>
      </c>
      <c r="AG50" s="52">
        <v>2</v>
      </c>
      <c r="AH50" s="52">
        <v>24</v>
      </c>
      <c r="AI50" s="52">
        <v>72000</v>
      </c>
    </row>
    <row r="51" spans="1:35" ht="14.25" customHeight="1">
      <c r="A51" s="69" t="s">
        <v>286</v>
      </c>
      <c r="B51" s="75" t="s">
        <v>296</v>
      </c>
      <c r="C51" s="76" t="s">
        <v>307</v>
      </c>
      <c r="D51" s="70">
        <v>3893</v>
      </c>
      <c r="E51" s="70">
        <v>1961</v>
      </c>
      <c r="F51" s="70">
        <v>1932</v>
      </c>
      <c r="G51" s="70">
        <v>4396</v>
      </c>
      <c r="H51" s="70">
        <v>2223</v>
      </c>
      <c r="I51" s="70">
        <v>2173</v>
      </c>
      <c r="J51" s="70">
        <v>45978</v>
      </c>
      <c r="K51" s="70">
        <v>90510992</v>
      </c>
      <c r="L51" s="70">
        <v>2</v>
      </c>
      <c r="M51" s="70">
        <v>1</v>
      </c>
      <c r="N51" s="70">
        <v>1</v>
      </c>
      <c r="O51" s="70">
        <v>7</v>
      </c>
      <c r="P51" s="70">
        <v>2</v>
      </c>
      <c r="Q51" s="70">
        <v>5</v>
      </c>
      <c r="R51" s="70">
        <v>7</v>
      </c>
      <c r="S51" s="70">
        <v>157543</v>
      </c>
      <c r="T51" s="70">
        <v>1</v>
      </c>
      <c r="U51" s="70">
        <v>0</v>
      </c>
      <c r="V51" s="70">
        <v>1</v>
      </c>
      <c r="W51" s="70">
        <v>3</v>
      </c>
      <c r="X51" s="70">
        <v>2</v>
      </c>
      <c r="Y51" s="70">
        <v>1</v>
      </c>
      <c r="Z51" s="70">
        <v>12</v>
      </c>
      <c r="AA51" s="70">
        <v>157000</v>
      </c>
      <c r="AB51" s="70">
        <v>59</v>
      </c>
      <c r="AC51" s="70">
        <v>30</v>
      </c>
      <c r="AD51" s="70">
        <v>29</v>
      </c>
      <c r="AE51" s="70">
        <v>117</v>
      </c>
      <c r="AF51" s="70">
        <v>62</v>
      </c>
      <c r="AG51" s="70">
        <v>55</v>
      </c>
      <c r="AH51" s="70">
        <v>680</v>
      </c>
      <c r="AI51" s="70">
        <v>2034093</v>
      </c>
    </row>
    <row r="52" spans="1:35" ht="14.25" customHeight="1">
      <c r="A52" s="150" t="s">
        <v>215</v>
      </c>
      <c r="B52" s="77" t="s">
        <v>301</v>
      </c>
      <c r="C52" s="78" t="s">
        <v>303</v>
      </c>
      <c r="D52" s="52">
        <v>3799</v>
      </c>
      <c r="E52" s="52">
        <v>1916</v>
      </c>
      <c r="F52" s="52">
        <v>1883</v>
      </c>
      <c r="G52" s="52">
        <v>4289</v>
      </c>
      <c r="H52" s="52">
        <v>2171</v>
      </c>
      <c r="I52" s="52">
        <v>2118</v>
      </c>
      <c r="J52" s="52">
        <v>44893</v>
      </c>
      <c r="K52" s="52">
        <v>88378565</v>
      </c>
      <c r="L52" s="52">
        <v>2</v>
      </c>
      <c r="M52" s="52">
        <v>1</v>
      </c>
      <c r="N52" s="52">
        <v>1</v>
      </c>
      <c r="O52" s="52">
        <v>7</v>
      </c>
      <c r="P52" s="52">
        <v>2</v>
      </c>
      <c r="Q52" s="52">
        <v>5</v>
      </c>
      <c r="R52" s="52">
        <v>7</v>
      </c>
      <c r="S52" s="52">
        <v>157543</v>
      </c>
      <c r="T52" s="52">
        <v>1</v>
      </c>
      <c r="U52" s="52">
        <v>0</v>
      </c>
      <c r="V52" s="52">
        <v>1</v>
      </c>
      <c r="W52" s="52">
        <v>3</v>
      </c>
      <c r="X52" s="52">
        <v>2</v>
      </c>
      <c r="Y52" s="52">
        <v>1</v>
      </c>
      <c r="Z52" s="52">
        <v>12</v>
      </c>
      <c r="AA52" s="52">
        <v>157000</v>
      </c>
      <c r="AB52" s="52">
        <v>58</v>
      </c>
      <c r="AC52" s="52">
        <v>29</v>
      </c>
      <c r="AD52" s="52">
        <v>29</v>
      </c>
      <c r="AE52" s="52">
        <v>116</v>
      </c>
      <c r="AF52" s="52">
        <v>61</v>
      </c>
      <c r="AG52" s="52">
        <v>55</v>
      </c>
      <c r="AH52" s="52">
        <v>678</v>
      </c>
      <c r="AI52" s="52">
        <v>2028093</v>
      </c>
    </row>
    <row r="53" spans="1:35" ht="14.25" customHeight="1">
      <c r="A53" s="151"/>
      <c r="B53" s="79" t="s">
        <v>304</v>
      </c>
      <c r="C53" s="80" t="s">
        <v>306</v>
      </c>
      <c r="D53" s="52">
        <v>94</v>
      </c>
      <c r="E53" s="52">
        <v>45</v>
      </c>
      <c r="F53" s="52">
        <v>49</v>
      </c>
      <c r="G53" s="52">
        <v>107</v>
      </c>
      <c r="H53" s="52">
        <v>52</v>
      </c>
      <c r="I53" s="52">
        <v>55</v>
      </c>
      <c r="J53" s="52">
        <v>1085</v>
      </c>
      <c r="K53" s="52">
        <v>2132427</v>
      </c>
      <c r="L53" s="52">
        <v>0</v>
      </c>
      <c r="M53" s="52">
        <v>0</v>
      </c>
      <c r="N53" s="52">
        <v>0</v>
      </c>
      <c r="O53" s="52">
        <v>0</v>
      </c>
      <c r="P53" s="52">
        <v>0</v>
      </c>
      <c r="Q53" s="52">
        <v>0</v>
      </c>
      <c r="R53" s="52">
        <v>0</v>
      </c>
      <c r="S53" s="52">
        <v>0</v>
      </c>
      <c r="T53" s="52">
        <v>0</v>
      </c>
      <c r="U53" s="52">
        <v>0</v>
      </c>
      <c r="V53" s="52">
        <v>0</v>
      </c>
      <c r="W53" s="52">
        <v>0</v>
      </c>
      <c r="X53" s="52">
        <v>0</v>
      </c>
      <c r="Y53" s="52">
        <v>0</v>
      </c>
      <c r="Z53" s="52">
        <v>0</v>
      </c>
      <c r="AA53" s="52">
        <v>0</v>
      </c>
      <c r="AB53" s="52">
        <v>1</v>
      </c>
      <c r="AC53" s="52">
        <v>1</v>
      </c>
      <c r="AD53" s="52">
        <v>0</v>
      </c>
      <c r="AE53" s="52">
        <v>1</v>
      </c>
      <c r="AF53" s="52">
        <v>1</v>
      </c>
      <c r="AG53" s="52">
        <v>0</v>
      </c>
      <c r="AH53" s="52">
        <v>2</v>
      </c>
      <c r="AI53" s="52">
        <v>6000</v>
      </c>
    </row>
    <row r="54" spans="1:35" ht="14.25" customHeight="1">
      <c r="A54" s="69" t="s">
        <v>287</v>
      </c>
      <c r="B54" s="75" t="s">
        <v>296</v>
      </c>
      <c r="C54" s="76" t="s">
        <v>307</v>
      </c>
      <c r="D54" s="70">
        <v>4728</v>
      </c>
      <c r="E54" s="70">
        <v>2462</v>
      </c>
      <c r="F54" s="70">
        <v>2266</v>
      </c>
      <c r="G54" s="70">
        <v>5674</v>
      </c>
      <c r="H54" s="70">
        <v>2992</v>
      </c>
      <c r="I54" s="70">
        <v>2682</v>
      </c>
      <c r="J54" s="70">
        <v>54889</v>
      </c>
      <c r="K54" s="70">
        <v>107572871</v>
      </c>
      <c r="L54" s="70">
        <v>8</v>
      </c>
      <c r="M54" s="70">
        <v>5</v>
      </c>
      <c r="N54" s="70">
        <v>3</v>
      </c>
      <c r="O54" s="70">
        <v>24</v>
      </c>
      <c r="P54" s="70">
        <v>13</v>
      </c>
      <c r="Q54" s="70">
        <v>11</v>
      </c>
      <c r="R54" s="70">
        <v>30</v>
      </c>
      <c r="S54" s="70">
        <v>1330564</v>
      </c>
      <c r="T54" s="70">
        <v>8</v>
      </c>
      <c r="U54" s="70">
        <v>5</v>
      </c>
      <c r="V54" s="70">
        <v>3</v>
      </c>
      <c r="W54" s="70">
        <v>30</v>
      </c>
      <c r="X54" s="70">
        <v>15</v>
      </c>
      <c r="Y54" s="70">
        <v>15</v>
      </c>
      <c r="Z54" s="70">
        <v>82</v>
      </c>
      <c r="AA54" s="70">
        <v>374000</v>
      </c>
      <c r="AB54" s="70">
        <v>22</v>
      </c>
      <c r="AC54" s="70">
        <v>13</v>
      </c>
      <c r="AD54" s="70">
        <v>9</v>
      </c>
      <c r="AE54" s="70">
        <v>74</v>
      </c>
      <c r="AF54" s="70">
        <v>41</v>
      </c>
      <c r="AG54" s="70">
        <v>33</v>
      </c>
      <c r="AH54" s="70">
        <v>197</v>
      </c>
      <c r="AI54" s="70">
        <v>553589</v>
      </c>
    </row>
    <row r="55" spans="1:35" ht="14.25" customHeight="1">
      <c r="A55" s="150" t="s">
        <v>216</v>
      </c>
      <c r="B55" s="77" t="s">
        <v>301</v>
      </c>
      <c r="C55" s="78" t="s">
        <v>303</v>
      </c>
      <c r="D55" s="52">
        <v>4037</v>
      </c>
      <c r="E55" s="52">
        <v>2107</v>
      </c>
      <c r="F55" s="52">
        <v>1930</v>
      </c>
      <c r="G55" s="52">
        <v>4853</v>
      </c>
      <c r="H55" s="52">
        <v>2571</v>
      </c>
      <c r="I55" s="52">
        <v>2282</v>
      </c>
      <c r="J55" s="52">
        <v>46852</v>
      </c>
      <c r="K55" s="52">
        <v>91798936</v>
      </c>
      <c r="L55" s="52">
        <v>8</v>
      </c>
      <c r="M55" s="52">
        <v>5</v>
      </c>
      <c r="N55" s="52">
        <v>3</v>
      </c>
      <c r="O55" s="52">
        <v>24</v>
      </c>
      <c r="P55" s="52">
        <v>13</v>
      </c>
      <c r="Q55" s="52">
        <v>11</v>
      </c>
      <c r="R55" s="52">
        <v>30</v>
      </c>
      <c r="S55" s="52">
        <v>1330564</v>
      </c>
      <c r="T55" s="52">
        <v>8</v>
      </c>
      <c r="U55" s="52">
        <v>5</v>
      </c>
      <c r="V55" s="52">
        <v>3</v>
      </c>
      <c r="W55" s="52">
        <v>30</v>
      </c>
      <c r="X55" s="52">
        <v>15</v>
      </c>
      <c r="Y55" s="52">
        <v>15</v>
      </c>
      <c r="Z55" s="52">
        <v>82</v>
      </c>
      <c r="AA55" s="52">
        <v>374000</v>
      </c>
      <c r="AB55" s="52">
        <v>19</v>
      </c>
      <c r="AC55" s="52">
        <v>11</v>
      </c>
      <c r="AD55" s="52">
        <v>8</v>
      </c>
      <c r="AE55" s="52">
        <v>67</v>
      </c>
      <c r="AF55" s="52">
        <v>37</v>
      </c>
      <c r="AG55" s="52">
        <v>30</v>
      </c>
      <c r="AH55" s="52">
        <v>166</v>
      </c>
      <c r="AI55" s="52">
        <v>460589</v>
      </c>
    </row>
    <row r="56" spans="1:35" ht="14.25" customHeight="1">
      <c r="A56" s="151"/>
      <c r="B56" s="79" t="s">
        <v>304</v>
      </c>
      <c r="C56" s="80" t="s">
        <v>306</v>
      </c>
      <c r="D56" s="52">
        <v>691</v>
      </c>
      <c r="E56" s="52">
        <v>355</v>
      </c>
      <c r="F56" s="52">
        <v>336</v>
      </c>
      <c r="G56" s="52">
        <v>821</v>
      </c>
      <c r="H56" s="52">
        <v>421</v>
      </c>
      <c r="I56" s="52">
        <v>400</v>
      </c>
      <c r="J56" s="52">
        <v>8037</v>
      </c>
      <c r="K56" s="52">
        <v>15773935</v>
      </c>
      <c r="L56" s="52">
        <v>0</v>
      </c>
      <c r="M56" s="52">
        <v>0</v>
      </c>
      <c r="N56" s="52">
        <v>0</v>
      </c>
      <c r="O56" s="52">
        <v>0</v>
      </c>
      <c r="P56" s="52">
        <v>0</v>
      </c>
      <c r="Q56" s="52">
        <v>0</v>
      </c>
      <c r="R56" s="52">
        <v>0</v>
      </c>
      <c r="S56" s="52">
        <v>0</v>
      </c>
      <c r="T56" s="52">
        <v>0</v>
      </c>
      <c r="U56" s="52">
        <v>0</v>
      </c>
      <c r="V56" s="52">
        <v>0</v>
      </c>
      <c r="W56" s="52">
        <v>0</v>
      </c>
      <c r="X56" s="52">
        <v>0</v>
      </c>
      <c r="Y56" s="52">
        <v>0</v>
      </c>
      <c r="Z56" s="52">
        <v>0</v>
      </c>
      <c r="AA56" s="52">
        <v>0</v>
      </c>
      <c r="AB56" s="52">
        <v>3</v>
      </c>
      <c r="AC56" s="52">
        <v>2</v>
      </c>
      <c r="AD56" s="52">
        <v>1</v>
      </c>
      <c r="AE56" s="52">
        <v>7</v>
      </c>
      <c r="AF56" s="52">
        <v>4</v>
      </c>
      <c r="AG56" s="52">
        <v>3</v>
      </c>
      <c r="AH56" s="52">
        <v>31</v>
      </c>
      <c r="AI56" s="52">
        <v>93000</v>
      </c>
    </row>
    <row r="57" spans="1:35" ht="14.25" customHeight="1">
      <c r="A57" s="69" t="s">
        <v>288</v>
      </c>
      <c r="B57" s="75" t="s">
        <v>296</v>
      </c>
      <c r="C57" s="76" t="s">
        <v>307</v>
      </c>
      <c r="D57" s="70">
        <v>2037</v>
      </c>
      <c r="E57" s="70">
        <v>1032</v>
      </c>
      <c r="F57" s="70">
        <v>1005</v>
      </c>
      <c r="G57" s="70">
        <v>2298</v>
      </c>
      <c r="H57" s="70">
        <v>1158</v>
      </c>
      <c r="I57" s="70">
        <v>1140</v>
      </c>
      <c r="J57" s="70">
        <v>22567</v>
      </c>
      <c r="K57" s="70">
        <v>49128359</v>
      </c>
      <c r="L57" s="70">
        <v>10</v>
      </c>
      <c r="M57" s="70">
        <v>6</v>
      </c>
      <c r="N57" s="70">
        <v>4</v>
      </c>
      <c r="O57" s="70">
        <v>27</v>
      </c>
      <c r="P57" s="70">
        <v>12</v>
      </c>
      <c r="Q57" s="70">
        <v>15</v>
      </c>
      <c r="R57" s="70">
        <v>30</v>
      </c>
      <c r="S57" s="70">
        <v>545974</v>
      </c>
      <c r="T57" s="70">
        <v>4</v>
      </c>
      <c r="U57" s="70">
        <v>3</v>
      </c>
      <c r="V57" s="70">
        <v>1</v>
      </c>
      <c r="W57" s="70">
        <v>12</v>
      </c>
      <c r="X57" s="70">
        <v>9</v>
      </c>
      <c r="Y57" s="70">
        <v>3</v>
      </c>
      <c r="Z57" s="70">
        <v>31</v>
      </c>
      <c r="AA57" s="70">
        <v>149000</v>
      </c>
      <c r="AB57" s="70">
        <v>126</v>
      </c>
      <c r="AC57" s="70">
        <v>64</v>
      </c>
      <c r="AD57" s="70">
        <v>62</v>
      </c>
      <c r="AE57" s="70">
        <v>252</v>
      </c>
      <c r="AF57" s="70">
        <v>136</v>
      </c>
      <c r="AG57" s="70">
        <v>116</v>
      </c>
      <c r="AH57" s="70">
        <v>1474</v>
      </c>
      <c r="AI57" s="70">
        <v>4354075</v>
      </c>
    </row>
    <row r="58" spans="1:35" ht="14.25" customHeight="1">
      <c r="A58" s="150" t="s">
        <v>217</v>
      </c>
      <c r="B58" s="77" t="s">
        <v>301</v>
      </c>
      <c r="C58" s="78" t="s">
        <v>303</v>
      </c>
      <c r="D58" s="52">
        <v>822</v>
      </c>
      <c r="E58" s="52">
        <v>413</v>
      </c>
      <c r="F58" s="52">
        <v>409</v>
      </c>
      <c r="G58" s="52">
        <v>926</v>
      </c>
      <c r="H58" s="52">
        <v>464</v>
      </c>
      <c r="I58" s="52">
        <v>462</v>
      </c>
      <c r="J58" s="52">
        <v>9413</v>
      </c>
      <c r="K58" s="52">
        <v>20492101</v>
      </c>
      <c r="L58" s="52">
        <v>4</v>
      </c>
      <c r="M58" s="52">
        <v>2</v>
      </c>
      <c r="N58" s="52">
        <v>2</v>
      </c>
      <c r="O58" s="52">
        <v>11</v>
      </c>
      <c r="P58" s="52">
        <v>4</v>
      </c>
      <c r="Q58" s="52">
        <v>7</v>
      </c>
      <c r="R58" s="52">
        <v>14</v>
      </c>
      <c r="S58" s="52">
        <v>299684</v>
      </c>
      <c r="T58" s="52">
        <v>1</v>
      </c>
      <c r="U58" s="52">
        <v>1</v>
      </c>
      <c r="V58" s="52">
        <v>0</v>
      </c>
      <c r="W58" s="52">
        <v>4</v>
      </c>
      <c r="X58" s="52">
        <v>2</v>
      </c>
      <c r="Y58" s="52">
        <v>2</v>
      </c>
      <c r="Z58" s="52">
        <v>10</v>
      </c>
      <c r="AA58" s="52">
        <v>50000</v>
      </c>
      <c r="AB58" s="52">
        <v>43</v>
      </c>
      <c r="AC58" s="52">
        <v>18</v>
      </c>
      <c r="AD58" s="52">
        <v>25</v>
      </c>
      <c r="AE58" s="52">
        <v>79</v>
      </c>
      <c r="AF58" s="52">
        <v>34</v>
      </c>
      <c r="AG58" s="52">
        <v>45</v>
      </c>
      <c r="AH58" s="52">
        <v>514</v>
      </c>
      <c r="AI58" s="52">
        <v>1527000</v>
      </c>
    </row>
    <row r="59" spans="1:35" ht="14.25" customHeight="1">
      <c r="A59" s="151"/>
      <c r="B59" s="79" t="s">
        <v>304</v>
      </c>
      <c r="C59" s="80" t="s">
        <v>306</v>
      </c>
      <c r="D59" s="52">
        <v>1215</v>
      </c>
      <c r="E59" s="52">
        <v>619</v>
      </c>
      <c r="F59" s="52">
        <v>596</v>
      </c>
      <c r="G59" s="52">
        <v>1372</v>
      </c>
      <c r="H59" s="52">
        <v>694</v>
      </c>
      <c r="I59" s="52">
        <v>678</v>
      </c>
      <c r="J59" s="52">
        <v>13154</v>
      </c>
      <c r="K59" s="52">
        <v>28636258</v>
      </c>
      <c r="L59" s="52">
        <v>6</v>
      </c>
      <c r="M59" s="52">
        <v>4</v>
      </c>
      <c r="N59" s="52">
        <v>2</v>
      </c>
      <c r="O59" s="52">
        <v>16</v>
      </c>
      <c r="P59" s="52">
        <v>8</v>
      </c>
      <c r="Q59" s="52">
        <v>8</v>
      </c>
      <c r="R59" s="52">
        <v>16</v>
      </c>
      <c r="S59" s="52">
        <v>246290</v>
      </c>
      <c r="T59" s="52">
        <v>3</v>
      </c>
      <c r="U59" s="52">
        <v>2</v>
      </c>
      <c r="V59" s="52">
        <v>1</v>
      </c>
      <c r="W59" s="52">
        <v>8</v>
      </c>
      <c r="X59" s="52">
        <v>7</v>
      </c>
      <c r="Y59" s="52">
        <v>1</v>
      </c>
      <c r="Z59" s="52">
        <v>21</v>
      </c>
      <c r="AA59" s="52">
        <v>99000</v>
      </c>
      <c r="AB59" s="52">
        <v>83</v>
      </c>
      <c r="AC59" s="52">
        <v>46</v>
      </c>
      <c r="AD59" s="52">
        <v>37</v>
      </c>
      <c r="AE59" s="52">
        <v>173</v>
      </c>
      <c r="AF59" s="52">
        <v>102</v>
      </c>
      <c r="AG59" s="52">
        <v>71</v>
      </c>
      <c r="AH59" s="52">
        <v>960</v>
      </c>
      <c r="AI59" s="52">
        <v>2827075</v>
      </c>
    </row>
    <row r="60" spans="1:35" ht="14.25" customHeight="1">
      <c r="A60" s="69" t="s">
        <v>289</v>
      </c>
      <c r="B60" s="75" t="s">
        <v>296</v>
      </c>
      <c r="C60" s="76" t="s">
        <v>307</v>
      </c>
      <c r="D60" s="70">
        <v>3176</v>
      </c>
      <c r="E60" s="70">
        <v>1704</v>
      </c>
      <c r="F60" s="70">
        <v>1472</v>
      </c>
      <c r="G60" s="70">
        <v>3707</v>
      </c>
      <c r="H60" s="70">
        <v>1989</v>
      </c>
      <c r="I60" s="70">
        <v>1718</v>
      </c>
      <c r="J60" s="70">
        <v>37109</v>
      </c>
      <c r="K60" s="70">
        <v>80786293</v>
      </c>
      <c r="L60" s="70">
        <v>4</v>
      </c>
      <c r="M60" s="70">
        <v>1</v>
      </c>
      <c r="N60" s="70">
        <v>3</v>
      </c>
      <c r="O60" s="70">
        <v>27</v>
      </c>
      <c r="P60" s="70">
        <v>14</v>
      </c>
      <c r="Q60" s="70">
        <v>13</v>
      </c>
      <c r="R60" s="70">
        <v>27</v>
      </c>
      <c r="S60" s="70">
        <v>341561</v>
      </c>
      <c r="T60" s="70">
        <v>4</v>
      </c>
      <c r="U60" s="70">
        <v>2</v>
      </c>
      <c r="V60" s="70">
        <v>2</v>
      </c>
      <c r="W60" s="70">
        <v>10</v>
      </c>
      <c r="X60" s="70">
        <v>5</v>
      </c>
      <c r="Y60" s="70">
        <v>5</v>
      </c>
      <c r="Z60" s="70">
        <v>32</v>
      </c>
      <c r="AA60" s="70">
        <v>122500</v>
      </c>
      <c r="AB60" s="70">
        <v>160</v>
      </c>
      <c r="AC60" s="70">
        <v>81</v>
      </c>
      <c r="AD60" s="70">
        <v>79</v>
      </c>
      <c r="AE60" s="70">
        <v>298</v>
      </c>
      <c r="AF60" s="70">
        <v>157</v>
      </c>
      <c r="AG60" s="70">
        <v>141</v>
      </c>
      <c r="AH60" s="70">
        <v>1415</v>
      </c>
      <c r="AI60" s="70">
        <v>4079212</v>
      </c>
    </row>
    <row r="61" spans="1:35" ht="14.25" customHeight="1">
      <c r="A61" s="150" t="s">
        <v>218</v>
      </c>
      <c r="B61" s="77" t="s">
        <v>301</v>
      </c>
      <c r="C61" s="78" t="s">
        <v>303</v>
      </c>
      <c r="D61" s="52">
        <v>1428</v>
      </c>
      <c r="E61" s="52">
        <v>758</v>
      </c>
      <c r="F61" s="52">
        <v>670</v>
      </c>
      <c r="G61" s="52">
        <v>1855</v>
      </c>
      <c r="H61" s="52">
        <v>984</v>
      </c>
      <c r="I61" s="52">
        <v>871</v>
      </c>
      <c r="J61" s="52">
        <v>17198</v>
      </c>
      <c r="K61" s="52">
        <v>37440046</v>
      </c>
      <c r="L61" s="52">
        <v>3</v>
      </c>
      <c r="M61" s="52">
        <v>1</v>
      </c>
      <c r="N61" s="52">
        <v>2</v>
      </c>
      <c r="O61" s="52">
        <v>16</v>
      </c>
      <c r="P61" s="52">
        <v>11</v>
      </c>
      <c r="Q61" s="52">
        <v>5</v>
      </c>
      <c r="R61" s="52">
        <v>15</v>
      </c>
      <c r="S61" s="52">
        <v>92626</v>
      </c>
      <c r="T61" s="52">
        <v>4</v>
      </c>
      <c r="U61" s="52">
        <v>2</v>
      </c>
      <c r="V61" s="52">
        <v>2</v>
      </c>
      <c r="W61" s="52">
        <v>9</v>
      </c>
      <c r="X61" s="52">
        <v>4</v>
      </c>
      <c r="Y61" s="52">
        <v>5</v>
      </c>
      <c r="Z61" s="52">
        <v>29</v>
      </c>
      <c r="AA61" s="52">
        <v>113500</v>
      </c>
      <c r="AB61" s="52">
        <v>56</v>
      </c>
      <c r="AC61" s="52">
        <v>25</v>
      </c>
      <c r="AD61" s="52">
        <v>31</v>
      </c>
      <c r="AE61" s="52">
        <v>113</v>
      </c>
      <c r="AF61" s="52">
        <v>54</v>
      </c>
      <c r="AG61" s="52">
        <v>59</v>
      </c>
      <c r="AH61" s="52">
        <v>515</v>
      </c>
      <c r="AI61" s="52">
        <v>1550000</v>
      </c>
    </row>
    <row r="62" spans="1:35" ht="14.25" customHeight="1">
      <c r="A62" s="151"/>
      <c r="B62" s="79" t="s">
        <v>304</v>
      </c>
      <c r="C62" s="80" t="s">
        <v>306</v>
      </c>
      <c r="D62" s="52">
        <v>1748</v>
      </c>
      <c r="E62" s="52">
        <v>946</v>
      </c>
      <c r="F62" s="52">
        <v>802</v>
      </c>
      <c r="G62" s="52">
        <v>1852</v>
      </c>
      <c r="H62" s="52">
        <v>1005</v>
      </c>
      <c r="I62" s="52">
        <v>847</v>
      </c>
      <c r="J62" s="52">
        <v>19911</v>
      </c>
      <c r="K62" s="52">
        <v>43346247</v>
      </c>
      <c r="L62" s="52">
        <v>1</v>
      </c>
      <c r="M62" s="52">
        <v>0</v>
      </c>
      <c r="N62" s="52">
        <v>1</v>
      </c>
      <c r="O62" s="52">
        <v>11</v>
      </c>
      <c r="P62" s="52">
        <v>3</v>
      </c>
      <c r="Q62" s="52">
        <v>8</v>
      </c>
      <c r="R62" s="52">
        <v>12</v>
      </c>
      <c r="S62" s="52">
        <v>248935</v>
      </c>
      <c r="T62" s="52">
        <v>0</v>
      </c>
      <c r="U62" s="52">
        <v>0</v>
      </c>
      <c r="V62" s="52">
        <v>0</v>
      </c>
      <c r="W62" s="52">
        <v>1</v>
      </c>
      <c r="X62" s="52">
        <v>1</v>
      </c>
      <c r="Y62" s="52">
        <v>0</v>
      </c>
      <c r="Z62" s="52">
        <v>3</v>
      </c>
      <c r="AA62" s="52">
        <v>9000</v>
      </c>
      <c r="AB62" s="52">
        <v>104</v>
      </c>
      <c r="AC62" s="52">
        <v>56</v>
      </c>
      <c r="AD62" s="52">
        <v>48</v>
      </c>
      <c r="AE62" s="52">
        <v>185</v>
      </c>
      <c r="AF62" s="52">
        <v>103</v>
      </c>
      <c r="AG62" s="52">
        <v>82</v>
      </c>
      <c r="AH62" s="52">
        <v>900</v>
      </c>
      <c r="AI62" s="52">
        <v>2529212</v>
      </c>
    </row>
    <row r="63" spans="1:35" ht="14.25" customHeight="1">
      <c r="A63" s="69" t="s">
        <v>290</v>
      </c>
      <c r="B63" s="75" t="s">
        <v>296</v>
      </c>
      <c r="C63" s="76" t="s">
        <v>307</v>
      </c>
      <c r="D63" s="70">
        <v>231</v>
      </c>
      <c r="E63" s="70">
        <v>124</v>
      </c>
      <c r="F63" s="70">
        <v>107</v>
      </c>
      <c r="G63" s="70">
        <v>276</v>
      </c>
      <c r="H63" s="70">
        <v>148</v>
      </c>
      <c r="I63" s="70">
        <v>128</v>
      </c>
      <c r="J63" s="70">
        <v>2807</v>
      </c>
      <c r="K63" s="70">
        <v>5526983</v>
      </c>
      <c r="L63" s="70">
        <v>7</v>
      </c>
      <c r="M63" s="70">
        <v>3</v>
      </c>
      <c r="N63" s="70">
        <v>4</v>
      </c>
      <c r="O63" s="70">
        <v>8</v>
      </c>
      <c r="P63" s="70">
        <v>4</v>
      </c>
      <c r="Q63" s="70">
        <v>4</v>
      </c>
      <c r="R63" s="70">
        <v>13</v>
      </c>
      <c r="S63" s="70">
        <v>173572</v>
      </c>
      <c r="T63" s="70">
        <v>1</v>
      </c>
      <c r="U63" s="70">
        <v>0</v>
      </c>
      <c r="V63" s="70">
        <v>1</v>
      </c>
      <c r="W63" s="70">
        <v>2</v>
      </c>
      <c r="X63" s="70">
        <v>1</v>
      </c>
      <c r="Y63" s="70">
        <v>1</v>
      </c>
      <c r="Z63" s="70">
        <v>15</v>
      </c>
      <c r="AA63" s="70">
        <v>44600</v>
      </c>
      <c r="AB63" s="70">
        <v>4</v>
      </c>
      <c r="AC63" s="70">
        <v>4</v>
      </c>
      <c r="AD63" s="70">
        <v>0</v>
      </c>
      <c r="AE63" s="70">
        <v>7</v>
      </c>
      <c r="AF63" s="70">
        <v>4</v>
      </c>
      <c r="AG63" s="70">
        <v>3</v>
      </c>
      <c r="AH63" s="70">
        <v>40</v>
      </c>
      <c r="AI63" s="70">
        <v>120000</v>
      </c>
    </row>
    <row r="64" spans="1:35" ht="14.25" customHeight="1">
      <c r="A64" s="150" t="s">
        <v>219</v>
      </c>
      <c r="B64" s="77" t="s">
        <v>301</v>
      </c>
      <c r="C64" s="78" t="s">
        <v>303</v>
      </c>
      <c r="D64" s="52">
        <v>225</v>
      </c>
      <c r="E64" s="52">
        <v>122</v>
      </c>
      <c r="F64" s="52">
        <v>103</v>
      </c>
      <c r="G64" s="52">
        <v>270</v>
      </c>
      <c r="H64" s="52">
        <v>146</v>
      </c>
      <c r="I64" s="52">
        <v>124</v>
      </c>
      <c r="J64" s="52">
        <v>2744</v>
      </c>
      <c r="K64" s="52">
        <v>5402936</v>
      </c>
      <c r="L64" s="52">
        <v>7</v>
      </c>
      <c r="M64" s="52">
        <v>3</v>
      </c>
      <c r="N64" s="52">
        <v>4</v>
      </c>
      <c r="O64" s="52">
        <v>8</v>
      </c>
      <c r="P64" s="52">
        <v>4</v>
      </c>
      <c r="Q64" s="52">
        <v>4</v>
      </c>
      <c r="R64" s="52">
        <v>13</v>
      </c>
      <c r="S64" s="52">
        <v>173572</v>
      </c>
      <c r="T64" s="52">
        <v>1</v>
      </c>
      <c r="U64" s="52">
        <v>0</v>
      </c>
      <c r="V64" s="52">
        <v>1</v>
      </c>
      <c r="W64" s="52">
        <v>2</v>
      </c>
      <c r="X64" s="52">
        <v>1</v>
      </c>
      <c r="Y64" s="52">
        <v>1</v>
      </c>
      <c r="Z64" s="52">
        <v>15</v>
      </c>
      <c r="AA64" s="52">
        <v>44600</v>
      </c>
      <c r="AB64" s="52">
        <v>4</v>
      </c>
      <c r="AC64" s="52">
        <v>4</v>
      </c>
      <c r="AD64" s="52">
        <v>0</v>
      </c>
      <c r="AE64" s="52">
        <v>7</v>
      </c>
      <c r="AF64" s="52">
        <v>4</v>
      </c>
      <c r="AG64" s="52">
        <v>3</v>
      </c>
      <c r="AH64" s="52">
        <v>40</v>
      </c>
      <c r="AI64" s="52">
        <v>120000</v>
      </c>
    </row>
    <row r="65" spans="1:35" ht="14.25" customHeight="1">
      <c r="A65" s="151"/>
      <c r="B65" s="79" t="s">
        <v>304</v>
      </c>
      <c r="C65" s="80" t="s">
        <v>306</v>
      </c>
      <c r="D65" s="52">
        <v>6</v>
      </c>
      <c r="E65" s="52">
        <v>2</v>
      </c>
      <c r="F65" s="52">
        <v>4</v>
      </c>
      <c r="G65" s="52">
        <v>6</v>
      </c>
      <c r="H65" s="52">
        <v>2</v>
      </c>
      <c r="I65" s="52">
        <v>4</v>
      </c>
      <c r="J65" s="52">
        <v>63</v>
      </c>
      <c r="K65" s="52">
        <v>124047</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row>
    <row r="66" spans="1:35" ht="14.25" customHeight="1">
      <c r="A66" s="69" t="s">
        <v>291</v>
      </c>
      <c r="B66" s="75" t="s">
        <v>296</v>
      </c>
      <c r="C66" s="76" t="s">
        <v>307</v>
      </c>
      <c r="D66" s="70">
        <v>1990</v>
      </c>
      <c r="E66" s="70">
        <v>990</v>
      </c>
      <c r="F66" s="70">
        <v>1000</v>
      </c>
      <c r="G66" s="70">
        <v>2487</v>
      </c>
      <c r="H66" s="70">
        <v>1223</v>
      </c>
      <c r="I66" s="70">
        <v>1264</v>
      </c>
      <c r="J66" s="70">
        <v>23804</v>
      </c>
      <c r="K66" s="70">
        <v>46868245</v>
      </c>
      <c r="L66" s="70">
        <v>6</v>
      </c>
      <c r="M66" s="70">
        <v>4</v>
      </c>
      <c r="N66" s="70">
        <v>2</v>
      </c>
      <c r="O66" s="70">
        <v>15</v>
      </c>
      <c r="P66" s="70">
        <v>8</v>
      </c>
      <c r="Q66" s="70">
        <v>7</v>
      </c>
      <c r="R66" s="70">
        <v>19</v>
      </c>
      <c r="S66" s="70">
        <v>228577</v>
      </c>
      <c r="T66" s="70">
        <v>2</v>
      </c>
      <c r="U66" s="70">
        <v>0</v>
      </c>
      <c r="V66" s="70">
        <v>2</v>
      </c>
      <c r="W66" s="70">
        <v>26</v>
      </c>
      <c r="X66" s="70">
        <v>0</v>
      </c>
      <c r="Y66" s="70">
        <v>26</v>
      </c>
      <c r="Z66" s="70">
        <v>32</v>
      </c>
      <c r="AA66" s="70">
        <v>139000</v>
      </c>
      <c r="AB66" s="70">
        <v>20</v>
      </c>
      <c r="AC66" s="70">
        <v>11</v>
      </c>
      <c r="AD66" s="70">
        <v>9</v>
      </c>
      <c r="AE66" s="70">
        <v>95</v>
      </c>
      <c r="AF66" s="70">
        <v>41</v>
      </c>
      <c r="AG66" s="70">
        <v>54</v>
      </c>
      <c r="AH66" s="70">
        <v>392</v>
      </c>
      <c r="AI66" s="70">
        <v>995204</v>
      </c>
    </row>
    <row r="67" spans="1:35" ht="14.25" customHeight="1">
      <c r="A67" s="150" t="s">
        <v>220</v>
      </c>
      <c r="B67" s="77" t="s">
        <v>301</v>
      </c>
      <c r="C67" s="78" t="s">
        <v>303</v>
      </c>
      <c r="D67" s="52">
        <v>1845</v>
      </c>
      <c r="E67" s="52">
        <v>916</v>
      </c>
      <c r="F67" s="52">
        <v>929</v>
      </c>
      <c r="G67" s="52">
        <v>2304</v>
      </c>
      <c r="H67" s="52">
        <v>1128</v>
      </c>
      <c r="I67" s="52">
        <v>1176</v>
      </c>
      <c r="J67" s="52">
        <v>22025</v>
      </c>
      <c r="K67" s="52">
        <v>43365394</v>
      </c>
      <c r="L67" s="52">
        <v>6</v>
      </c>
      <c r="M67" s="52">
        <v>4</v>
      </c>
      <c r="N67" s="52">
        <v>2</v>
      </c>
      <c r="O67" s="52">
        <v>15</v>
      </c>
      <c r="P67" s="52">
        <v>8</v>
      </c>
      <c r="Q67" s="52">
        <v>7</v>
      </c>
      <c r="R67" s="52">
        <v>19</v>
      </c>
      <c r="S67" s="52">
        <v>228577</v>
      </c>
      <c r="T67" s="52">
        <v>2</v>
      </c>
      <c r="U67" s="52">
        <v>0</v>
      </c>
      <c r="V67" s="52">
        <v>2</v>
      </c>
      <c r="W67" s="52">
        <v>26</v>
      </c>
      <c r="X67" s="52">
        <v>0</v>
      </c>
      <c r="Y67" s="52">
        <v>26</v>
      </c>
      <c r="Z67" s="52">
        <v>32</v>
      </c>
      <c r="AA67" s="52">
        <v>139000</v>
      </c>
      <c r="AB67" s="52">
        <v>13</v>
      </c>
      <c r="AC67" s="52">
        <v>5</v>
      </c>
      <c r="AD67" s="52">
        <v>8</v>
      </c>
      <c r="AE67" s="52">
        <v>84</v>
      </c>
      <c r="AF67" s="52">
        <v>34</v>
      </c>
      <c r="AG67" s="52">
        <v>50</v>
      </c>
      <c r="AH67" s="52">
        <v>349</v>
      </c>
      <c r="AI67" s="52">
        <v>909798</v>
      </c>
    </row>
    <row r="68" spans="1:35" ht="14.25" customHeight="1">
      <c r="A68" s="151"/>
      <c r="B68" s="79" t="s">
        <v>304</v>
      </c>
      <c r="C68" s="80" t="s">
        <v>306</v>
      </c>
      <c r="D68" s="52">
        <v>145</v>
      </c>
      <c r="E68" s="52">
        <v>74</v>
      </c>
      <c r="F68" s="52">
        <v>71</v>
      </c>
      <c r="G68" s="52">
        <v>183</v>
      </c>
      <c r="H68" s="52">
        <v>95</v>
      </c>
      <c r="I68" s="52">
        <v>88</v>
      </c>
      <c r="J68" s="52">
        <v>1779</v>
      </c>
      <c r="K68" s="52">
        <v>3502851</v>
      </c>
      <c r="L68" s="52">
        <v>0</v>
      </c>
      <c r="M68" s="52">
        <v>0</v>
      </c>
      <c r="N68" s="52">
        <v>0</v>
      </c>
      <c r="O68" s="52">
        <v>0</v>
      </c>
      <c r="P68" s="52">
        <v>0</v>
      </c>
      <c r="Q68" s="52">
        <v>0</v>
      </c>
      <c r="R68" s="52">
        <v>0</v>
      </c>
      <c r="S68" s="52">
        <v>0</v>
      </c>
      <c r="T68" s="52">
        <v>0</v>
      </c>
      <c r="U68" s="52">
        <v>0</v>
      </c>
      <c r="V68" s="52">
        <v>0</v>
      </c>
      <c r="W68" s="52">
        <v>0</v>
      </c>
      <c r="X68" s="52">
        <v>0</v>
      </c>
      <c r="Y68" s="52">
        <v>0</v>
      </c>
      <c r="Z68" s="52">
        <v>0</v>
      </c>
      <c r="AA68" s="52">
        <v>0</v>
      </c>
      <c r="AB68" s="52">
        <v>7</v>
      </c>
      <c r="AC68" s="52">
        <v>6</v>
      </c>
      <c r="AD68" s="52">
        <v>1</v>
      </c>
      <c r="AE68" s="52">
        <v>11</v>
      </c>
      <c r="AF68" s="52">
        <v>7</v>
      </c>
      <c r="AG68" s="52">
        <v>4</v>
      </c>
      <c r="AH68" s="52">
        <v>43</v>
      </c>
      <c r="AI68" s="52">
        <v>85406</v>
      </c>
    </row>
    <row r="69" spans="1:35" ht="14.25" customHeight="1">
      <c r="A69" s="69" t="s">
        <v>292</v>
      </c>
      <c r="B69" s="75" t="s">
        <v>296</v>
      </c>
      <c r="C69" s="76" t="s">
        <v>307</v>
      </c>
      <c r="D69" s="70">
        <v>952</v>
      </c>
      <c r="E69" s="70">
        <v>480</v>
      </c>
      <c r="F69" s="70">
        <v>472</v>
      </c>
      <c r="G69" s="70">
        <v>1058</v>
      </c>
      <c r="H69" s="70">
        <v>531</v>
      </c>
      <c r="I69" s="70">
        <v>527</v>
      </c>
      <c r="J69" s="70">
        <v>10719</v>
      </c>
      <c r="K69" s="70">
        <v>21227789</v>
      </c>
      <c r="L69" s="70">
        <v>0</v>
      </c>
      <c r="M69" s="70">
        <v>0</v>
      </c>
      <c r="N69" s="70">
        <v>0</v>
      </c>
      <c r="O69" s="70">
        <v>6</v>
      </c>
      <c r="P69" s="70">
        <v>4</v>
      </c>
      <c r="Q69" s="70">
        <v>2</v>
      </c>
      <c r="R69" s="70">
        <v>7</v>
      </c>
      <c r="S69" s="70">
        <v>175802</v>
      </c>
      <c r="T69" s="70">
        <v>6</v>
      </c>
      <c r="U69" s="70">
        <v>5</v>
      </c>
      <c r="V69" s="70">
        <v>1</v>
      </c>
      <c r="W69" s="70">
        <v>8</v>
      </c>
      <c r="X69" s="70">
        <v>6</v>
      </c>
      <c r="Y69" s="70">
        <v>2</v>
      </c>
      <c r="Z69" s="70">
        <v>46</v>
      </c>
      <c r="AA69" s="70">
        <v>203500</v>
      </c>
      <c r="AB69" s="70">
        <v>14</v>
      </c>
      <c r="AC69" s="70">
        <v>7</v>
      </c>
      <c r="AD69" s="70">
        <v>7</v>
      </c>
      <c r="AE69" s="70">
        <v>91</v>
      </c>
      <c r="AF69" s="70">
        <v>56</v>
      </c>
      <c r="AG69" s="70">
        <v>35</v>
      </c>
      <c r="AH69" s="70">
        <v>379</v>
      </c>
      <c r="AI69" s="70">
        <v>951747</v>
      </c>
    </row>
    <row r="70" spans="1:35" ht="14.25" customHeight="1">
      <c r="A70" s="150" t="s">
        <v>221</v>
      </c>
      <c r="B70" s="77" t="s">
        <v>301</v>
      </c>
      <c r="C70" s="78" t="s">
        <v>303</v>
      </c>
      <c r="D70" s="52">
        <v>877</v>
      </c>
      <c r="E70" s="52">
        <v>445</v>
      </c>
      <c r="F70" s="52">
        <v>432</v>
      </c>
      <c r="G70" s="52">
        <v>974</v>
      </c>
      <c r="H70" s="52">
        <v>489</v>
      </c>
      <c r="I70" s="52">
        <v>485</v>
      </c>
      <c r="J70" s="52">
        <v>9864</v>
      </c>
      <c r="K70" s="52">
        <v>19558077</v>
      </c>
      <c r="L70" s="52">
        <v>0</v>
      </c>
      <c r="M70" s="52">
        <v>0</v>
      </c>
      <c r="N70" s="52">
        <v>0</v>
      </c>
      <c r="O70" s="52">
        <v>6</v>
      </c>
      <c r="P70" s="52">
        <v>4</v>
      </c>
      <c r="Q70" s="52">
        <v>2</v>
      </c>
      <c r="R70" s="52">
        <v>7</v>
      </c>
      <c r="S70" s="52">
        <v>175802</v>
      </c>
      <c r="T70" s="52">
        <v>6</v>
      </c>
      <c r="U70" s="52">
        <v>5</v>
      </c>
      <c r="V70" s="52">
        <v>1</v>
      </c>
      <c r="W70" s="52">
        <v>8</v>
      </c>
      <c r="X70" s="52">
        <v>6</v>
      </c>
      <c r="Y70" s="52">
        <v>2</v>
      </c>
      <c r="Z70" s="52">
        <v>46</v>
      </c>
      <c r="AA70" s="52">
        <v>203500</v>
      </c>
      <c r="AB70" s="52">
        <v>13</v>
      </c>
      <c r="AC70" s="52">
        <v>7</v>
      </c>
      <c r="AD70" s="52">
        <v>6</v>
      </c>
      <c r="AE70" s="52">
        <v>89</v>
      </c>
      <c r="AF70" s="52">
        <v>55</v>
      </c>
      <c r="AG70" s="52">
        <v>34</v>
      </c>
      <c r="AH70" s="52">
        <v>373</v>
      </c>
      <c r="AI70" s="52">
        <v>933747</v>
      </c>
    </row>
    <row r="71" spans="1:35" ht="14.25" customHeight="1">
      <c r="A71" s="151"/>
      <c r="B71" s="79" t="s">
        <v>304</v>
      </c>
      <c r="C71" s="80" t="s">
        <v>306</v>
      </c>
      <c r="D71" s="52">
        <v>75</v>
      </c>
      <c r="E71" s="52">
        <v>35</v>
      </c>
      <c r="F71" s="52">
        <v>40</v>
      </c>
      <c r="G71" s="52">
        <v>84</v>
      </c>
      <c r="H71" s="52">
        <v>42</v>
      </c>
      <c r="I71" s="52">
        <v>42</v>
      </c>
      <c r="J71" s="52">
        <v>855</v>
      </c>
      <c r="K71" s="52">
        <v>1669712</v>
      </c>
      <c r="L71" s="52">
        <v>0</v>
      </c>
      <c r="M71" s="52">
        <v>0</v>
      </c>
      <c r="N71" s="52">
        <v>0</v>
      </c>
      <c r="O71" s="52">
        <v>0</v>
      </c>
      <c r="P71" s="52">
        <v>0</v>
      </c>
      <c r="Q71" s="52">
        <v>0</v>
      </c>
      <c r="R71" s="52">
        <v>0</v>
      </c>
      <c r="S71" s="52">
        <v>0</v>
      </c>
      <c r="T71" s="52">
        <v>0</v>
      </c>
      <c r="U71" s="52">
        <v>0</v>
      </c>
      <c r="V71" s="52">
        <v>0</v>
      </c>
      <c r="W71" s="52">
        <v>0</v>
      </c>
      <c r="X71" s="52">
        <v>0</v>
      </c>
      <c r="Y71" s="52">
        <v>0</v>
      </c>
      <c r="Z71" s="52">
        <v>0</v>
      </c>
      <c r="AA71" s="52">
        <v>0</v>
      </c>
      <c r="AB71" s="52">
        <v>1</v>
      </c>
      <c r="AC71" s="52">
        <v>0</v>
      </c>
      <c r="AD71" s="52">
        <v>1</v>
      </c>
      <c r="AE71" s="52">
        <v>2</v>
      </c>
      <c r="AF71" s="52">
        <v>1</v>
      </c>
      <c r="AG71" s="52">
        <v>1</v>
      </c>
      <c r="AH71" s="52">
        <v>6</v>
      </c>
      <c r="AI71" s="52">
        <v>18000</v>
      </c>
    </row>
    <row r="72" spans="1:35" ht="14.25" customHeight="1">
      <c r="A72" s="69" t="s">
        <v>293</v>
      </c>
      <c r="B72" s="75" t="s">
        <v>296</v>
      </c>
      <c r="C72" s="76" t="s">
        <v>307</v>
      </c>
      <c r="D72" s="70">
        <v>1877</v>
      </c>
      <c r="E72" s="70">
        <v>946</v>
      </c>
      <c r="F72" s="70">
        <v>931</v>
      </c>
      <c r="G72" s="70">
        <v>2118</v>
      </c>
      <c r="H72" s="70">
        <v>1065</v>
      </c>
      <c r="I72" s="70">
        <v>1053</v>
      </c>
      <c r="J72" s="70">
        <v>22323</v>
      </c>
      <c r="K72" s="70">
        <v>43953987</v>
      </c>
      <c r="L72" s="70">
        <v>15</v>
      </c>
      <c r="M72" s="70">
        <v>6</v>
      </c>
      <c r="N72" s="70">
        <v>9</v>
      </c>
      <c r="O72" s="70">
        <v>62</v>
      </c>
      <c r="P72" s="70">
        <v>27</v>
      </c>
      <c r="Q72" s="70">
        <v>35</v>
      </c>
      <c r="R72" s="70">
        <v>121</v>
      </c>
      <c r="S72" s="70">
        <v>1519613</v>
      </c>
      <c r="T72" s="70">
        <v>7</v>
      </c>
      <c r="U72" s="70">
        <v>4</v>
      </c>
      <c r="V72" s="70">
        <v>3</v>
      </c>
      <c r="W72" s="70">
        <v>7</v>
      </c>
      <c r="X72" s="70">
        <v>4</v>
      </c>
      <c r="Y72" s="70">
        <v>3</v>
      </c>
      <c r="Z72" s="70">
        <v>1362</v>
      </c>
      <c r="AA72" s="70">
        <v>141000</v>
      </c>
      <c r="AB72" s="70">
        <v>32</v>
      </c>
      <c r="AC72" s="70">
        <v>22</v>
      </c>
      <c r="AD72" s="70">
        <v>10</v>
      </c>
      <c r="AE72" s="70">
        <v>296</v>
      </c>
      <c r="AF72" s="70">
        <v>166</v>
      </c>
      <c r="AG72" s="70">
        <v>130</v>
      </c>
      <c r="AH72" s="70">
        <v>350</v>
      </c>
      <c r="AI72" s="70">
        <v>889059</v>
      </c>
    </row>
    <row r="73" spans="1:35" ht="14.25" customHeight="1">
      <c r="A73" s="150" t="s">
        <v>222</v>
      </c>
      <c r="B73" s="77" t="s">
        <v>301</v>
      </c>
      <c r="C73" s="78" t="s">
        <v>303</v>
      </c>
      <c r="D73" s="52">
        <v>1848</v>
      </c>
      <c r="E73" s="52">
        <v>928</v>
      </c>
      <c r="F73" s="52">
        <v>920</v>
      </c>
      <c r="G73" s="52">
        <v>2087</v>
      </c>
      <c r="H73" s="52">
        <v>1046</v>
      </c>
      <c r="I73" s="52">
        <v>1041</v>
      </c>
      <c r="J73" s="52">
        <v>21978</v>
      </c>
      <c r="K73" s="52">
        <v>43274682</v>
      </c>
      <c r="L73" s="52">
        <v>15</v>
      </c>
      <c r="M73" s="52">
        <v>6</v>
      </c>
      <c r="N73" s="52">
        <v>9</v>
      </c>
      <c r="O73" s="52">
        <v>62</v>
      </c>
      <c r="P73" s="52">
        <v>27</v>
      </c>
      <c r="Q73" s="52">
        <v>35</v>
      </c>
      <c r="R73" s="52">
        <v>121</v>
      </c>
      <c r="S73" s="52">
        <v>1519613</v>
      </c>
      <c r="T73" s="52">
        <v>7</v>
      </c>
      <c r="U73" s="52">
        <v>4</v>
      </c>
      <c r="V73" s="52">
        <v>3</v>
      </c>
      <c r="W73" s="52">
        <v>7</v>
      </c>
      <c r="X73" s="52">
        <v>4</v>
      </c>
      <c r="Y73" s="52">
        <v>3</v>
      </c>
      <c r="Z73" s="52">
        <v>1362</v>
      </c>
      <c r="AA73" s="52">
        <v>141000</v>
      </c>
      <c r="AB73" s="52">
        <v>32</v>
      </c>
      <c r="AC73" s="52">
        <v>22</v>
      </c>
      <c r="AD73" s="52">
        <v>10</v>
      </c>
      <c r="AE73" s="52">
        <v>296</v>
      </c>
      <c r="AF73" s="52">
        <v>166</v>
      </c>
      <c r="AG73" s="52">
        <v>130</v>
      </c>
      <c r="AH73" s="52">
        <v>350</v>
      </c>
      <c r="AI73" s="52">
        <v>889059</v>
      </c>
    </row>
    <row r="74" spans="1:35" ht="14.25" customHeight="1">
      <c r="A74" s="151"/>
      <c r="B74" s="79" t="s">
        <v>304</v>
      </c>
      <c r="C74" s="80" t="s">
        <v>306</v>
      </c>
      <c r="D74" s="52">
        <v>29</v>
      </c>
      <c r="E74" s="52">
        <v>18</v>
      </c>
      <c r="F74" s="52">
        <v>11</v>
      </c>
      <c r="G74" s="52">
        <v>31</v>
      </c>
      <c r="H74" s="52">
        <v>19</v>
      </c>
      <c r="I74" s="52">
        <v>12</v>
      </c>
      <c r="J74" s="52">
        <v>345</v>
      </c>
      <c r="K74" s="52">
        <v>679305</v>
      </c>
      <c r="L74" s="52">
        <v>0</v>
      </c>
      <c r="M74" s="52">
        <v>0</v>
      </c>
      <c r="N74" s="52">
        <v>0</v>
      </c>
      <c r="O74" s="52">
        <v>0</v>
      </c>
      <c r="P74" s="52">
        <v>0</v>
      </c>
      <c r="Q74" s="52">
        <v>0</v>
      </c>
      <c r="R74" s="52">
        <v>0</v>
      </c>
      <c r="S74" s="52">
        <v>0</v>
      </c>
      <c r="T74" s="52">
        <v>0</v>
      </c>
      <c r="U74" s="52">
        <v>0</v>
      </c>
      <c r="V74" s="52">
        <v>0</v>
      </c>
      <c r="W74" s="52">
        <v>0</v>
      </c>
      <c r="X74" s="52">
        <v>0</v>
      </c>
      <c r="Y74" s="52">
        <v>0</v>
      </c>
      <c r="Z74" s="52">
        <v>0</v>
      </c>
      <c r="AA74" s="52">
        <v>0</v>
      </c>
      <c r="AB74" s="52">
        <v>0</v>
      </c>
      <c r="AC74" s="52">
        <v>0</v>
      </c>
      <c r="AD74" s="52">
        <v>0</v>
      </c>
      <c r="AE74" s="52">
        <v>0</v>
      </c>
      <c r="AF74" s="52">
        <v>0</v>
      </c>
      <c r="AG74" s="52">
        <v>0</v>
      </c>
      <c r="AH74" s="52">
        <v>0</v>
      </c>
      <c r="AI74" s="52">
        <v>0</v>
      </c>
    </row>
    <row r="75" spans="1:35" ht="14.25" customHeight="1">
      <c r="A75" s="69" t="s">
        <v>294</v>
      </c>
      <c r="B75" s="75" t="s">
        <v>296</v>
      </c>
      <c r="C75" s="76" t="s">
        <v>307</v>
      </c>
      <c r="D75" s="70">
        <v>303</v>
      </c>
      <c r="E75" s="70">
        <v>153</v>
      </c>
      <c r="F75" s="70">
        <v>150</v>
      </c>
      <c r="G75" s="70">
        <v>916</v>
      </c>
      <c r="H75" s="70">
        <v>459</v>
      </c>
      <c r="I75" s="70">
        <v>457</v>
      </c>
      <c r="J75" s="70">
        <v>3489</v>
      </c>
      <c r="K75" s="70">
        <v>6869841</v>
      </c>
      <c r="L75" s="70">
        <v>14</v>
      </c>
      <c r="M75" s="70">
        <v>7</v>
      </c>
      <c r="N75" s="70">
        <v>7</v>
      </c>
      <c r="O75" s="70">
        <v>34</v>
      </c>
      <c r="P75" s="70">
        <v>19</v>
      </c>
      <c r="Q75" s="70">
        <v>15</v>
      </c>
      <c r="R75" s="70">
        <v>60</v>
      </c>
      <c r="S75" s="70">
        <v>1614845</v>
      </c>
      <c r="T75" s="70">
        <v>0</v>
      </c>
      <c r="U75" s="70">
        <v>0</v>
      </c>
      <c r="V75" s="70">
        <v>0</v>
      </c>
      <c r="W75" s="70">
        <v>0</v>
      </c>
      <c r="X75" s="70">
        <v>0</v>
      </c>
      <c r="Y75" s="70">
        <v>0</v>
      </c>
      <c r="Z75" s="70">
        <v>0</v>
      </c>
      <c r="AA75" s="70">
        <v>0</v>
      </c>
      <c r="AB75" s="70">
        <v>4</v>
      </c>
      <c r="AC75" s="70">
        <v>2</v>
      </c>
      <c r="AD75" s="70">
        <v>2</v>
      </c>
      <c r="AE75" s="70">
        <v>31</v>
      </c>
      <c r="AF75" s="70">
        <v>15</v>
      </c>
      <c r="AG75" s="70">
        <v>16</v>
      </c>
      <c r="AH75" s="70">
        <v>75</v>
      </c>
      <c r="AI75" s="70">
        <v>225000</v>
      </c>
    </row>
    <row r="76" spans="1:35" ht="14.25" customHeight="1">
      <c r="A76" s="150" t="s">
        <v>224</v>
      </c>
      <c r="B76" s="77" t="s">
        <v>301</v>
      </c>
      <c r="C76" s="78" t="s">
        <v>303</v>
      </c>
      <c r="D76" s="52">
        <v>303</v>
      </c>
      <c r="E76" s="52">
        <v>153</v>
      </c>
      <c r="F76" s="52">
        <v>150</v>
      </c>
      <c r="G76" s="52">
        <v>888</v>
      </c>
      <c r="H76" s="52">
        <v>452</v>
      </c>
      <c r="I76" s="52">
        <v>436</v>
      </c>
      <c r="J76" s="52">
        <v>3328</v>
      </c>
      <c r="K76" s="52">
        <v>6552832</v>
      </c>
      <c r="L76" s="52">
        <v>14</v>
      </c>
      <c r="M76" s="52">
        <v>7</v>
      </c>
      <c r="N76" s="52">
        <v>7</v>
      </c>
      <c r="O76" s="52">
        <v>34</v>
      </c>
      <c r="P76" s="52">
        <v>19</v>
      </c>
      <c r="Q76" s="52">
        <v>15</v>
      </c>
      <c r="R76" s="52">
        <v>60</v>
      </c>
      <c r="S76" s="52">
        <v>1614845</v>
      </c>
      <c r="T76" s="52">
        <v>0</v>
      </c>
      <c r="U76" s="52">
        <v>0</v>
      </c>
      <c r="V76" s="52">
        <v>0</v>
      </c>
      <c r="W76" s="52">
        <v>0</v>
      </c>
      <c r="X76" s="52">
        <v>0</v>
      </c>
      <c r="Y76" s="52">
        <v>0</v>
      </c>
      <c r="Z76" s="52">
        <v>0</v>
      </c>
      <c r="AA76" s="52">
        <v>0</v>
      </c>
      <c r="AB76" s="52">
        <v>4</v>
      </c>
      <c r="AC76" s="52">
        <v>2</v>
      </c>
      <c r="AD76" s="52">
        <v>2</v>
      </c>
      <c r="AE76" s="52">
        <v>31</v>
      </c>
      <c r="AF76" s="52">
        <v>15</v>
      </c>
      <c r="AG76" s="52">
        <v>16</v>
      </c>
      <c r="AH76" s="52">
        <v>75</v>
      </c>
      <c r="AI76" s="52">
        <v>225000</v>
      </c>
    </row>
    <row r="77" spans="1:35" ht="14.25" customHeight="1">
      <c r="A77" s="151"/>
      <c r="B77" s="79" t="s">
        <v>304</v>
      </c>
      <c r="C77" s="80" t="s">
        <v>306</v>
      </c>
      <c r="D77" s="52">
        <v>0</v>
      </c>
      <c r="E77" s="52">
        <v>0</v>
      </c>
      <c r="F77" s="52">
        <v>0</v>
      </c>
      <c r="G77" s="52">
        <v>28</v>
      </c>
      <c r="H77" s="52">
        <v>7</v>
      </c>
      <c r="I77" s="52">
        <v>21</v>
      </c>
      <c r="J77" s="52">
        <v>161</v>
      </c>
      <c r="K77" s="52">
        <v>317009</v>
      </c>
      <c r="L77" s="52">
        <v>0</v>
      </c>
      <c r="M77" s="52">
        <v>0</v>
      </c>
      <c r="N77" s="52">
        <v>0</v>
      </c>
      <c r="O77" s="52">
        <v>0</v>
      </c>
      <c r="P77" s="52">
        <v>0</v>
      </c>
      <c r="Q77" s="52">
        <v>0</v>
      </c>
      <c r="R77" s="52">
        <v>0</v>
      </c>
      <c r="S77" s="52">
        <v>0</v>
      </c>
      <c r="T77" s="52">
        <v>0</v>
      </c>
      <c r="U77" s="52">
        <v>0</v>
      </c>
      <c r="V77" s="52">
        <v>0</v>
      </c>
      <c r="W77" s="52">
        <v>0</v>
      </c>
      <c r="X77" s="52">
        <v>0</v>
      </c>
      <c r="Y77" s="52">
        <v>0</v>
      </c>
      <c r="Z77" s="52">
        <v>0</v>
      </c>
      <c r="AA77" s="52">
        <v>0</v>
      </c>
      <c r="AB77" s="52">
        <v>0</v>
      </c>
      <c r="AC77" s="52">
        <v>0</v>
      </c>
      <c r="AD77" s="52">
        <v>0</v>
      </c>
      <c r="AE77" s="52">
        <v>0</v>
      </c>
      <c r="AF77" s="52">
        <v>0</v>
      </c>
      <c r="AG77" s="52">
        <v>0</v>
      </c>
      <c r="AH77" s="52">
        <v>0</v>
      </c>
      <c r="AI77" s="52">
        <v>0</v>
      </c>
    </row>
    <row r="78" spans="1:35" ht="14.25" customHeight="1">
      <c r="A78" s="69" t="s">
        <v>295</v>
      </c>
      <c r="B78" s="75" t="s">
        <v>296</v>
      </c>
      <c r="C78" s="76" t="s">
        <v>307</v>
      </c>
      <c r="D78" s="70">
        <v>12</v>
      </c>
      <c r="E78" s="70">
        <v>5</v>
      </c>
      <c r="F78" s="70">
        <v>7</v>
      </c>
      <c r="G78" s="70">
        <v>13</v>
      </c>
      <c r="H78" s="70">
        <v>5</v>
      </c>
      <c r="I78" s="70">
        <v>8</v>
      </c>
      <c r="J78" s="70">
        <v>149</v>
      </c>
      <c r="K78" s="70">
        <v>308877</v>
      </c>
      <c r="L78" s="70">
        <v>0</v>
      </c>
      <c r="M78" s="70">
        <v>0</v>
      </c>
      <c r="N78" s="70">
        <v>0</v>
      </c>
      <c r="O78" s="70">
        <v>1</v>
      </c>
      <c r="P78" s="70">
        <v>0</v>
      </c>
      <c r="Q78" s="70">
        <v>1</v>
      </c>
      <c r="R78" s="70">
        <v>46</v>
      </c>
      <c r="S78" s="70">
        <v>33133</v>
      </c>
      <c r="T78" s="70">
        <v>0</v>
      </c>
      <c r="U78" s="70">
        <v>0</v>
      </c>
      <c r="V78" s="70">
        <v>0</v>
      </c>
      <c r="W78" s="70">
        <v>0</v>
      </c>
      <c r="X78" s="70">
        <v>0</v>
      </c>
      <c r="Y78" s="70">
        <v>0</v>
      </c>
      <c r="Z78" s="70">
        <v>0</v>
      </c>
      <c r="AA78" s="70">
        <v>0</v>
      </c>
      <c r="AB78" s="70">
        <v>0</v>
      </c>
      <c r="AC78" s="70">
        <v>0</v>
      </c>
      <c r="AD78" s="70">
        <v>0</v>
      </c>
      <c r="AE78" s="70">
        <v>0</v>
      </c>
      <c r="AF78" s="70">
        <v>0</v>
      </c>
      <c r="AG78" s="70">
        <v>0</v>
      </c>
      <c r="AH78" s="70">
        <v>7</v>
      </c>
      <c r="AI78" s="70">
        <v>21000</v>
      </c>
    </row>
    <row r="79" spans="1:35" ht="14.25" customHeight="1">
      <c r="A79" s="150" t="s">
        <v>225</v>
      </c>
      <c r="B79" s="77" t="s">
        <v>301</v>
      </c>
      <c r="C79" s="78" t="s">
        <v>303</v>
      </c>
      <c r="D79" s="52">
        <v>12</v>
      </c>
      <c r="E79" s="52">
        <v>5</v>
      </c>
      <c r="F79" s="52">
        <v>7</v>
      </c>
      <c r="G79" s="52">
        <v>13</v>
      </c>
      <c r="H79" s="52">
        <v>5</v>
      </c>
      <c r="I79" s="52">
        <v>8</v>
      </c>
      <c r="J79" s="52">
        <v>149</v>
      </c>
      <c r="K79" s="52">
        <v>308877</v>
      </c>
      <c r="L79" s="52">
        <v>0</v>
      </c>
      <c r="M79" s="52">
        <v>0</v>
      </c>
      <c r="N79" s="52">
        <v>0</v>
      </c>
      <c r="O79" s="52">
        <v>1</v>
      </c>
      <c r="P79" s="52">
        <v>0</v>
      </c>
      <c r="Q79" s="52">
        <v>1</v>
      </c>
      <c r="R79" s="52">
        <v>46</v>
      </c>
      <c r="S79" s="52">
        <v>33133</v>
      </c>
      <c r="T79" s="52">
        <v>0</v>
      </c>
      <c r="U79" s="52">
        <v>0</v>
      </c>
      <c r="V79" s="52">
        <v>0</v>
      </c>
      <c r="W79" s="52">
        <v>0</v>
      </c>
      <c r="X79" s="52">
        <v>0</v>
      </c>
      <c r="Y79" s="52">
        <v>0</v>
      </c>
      <c r="Z79" s="52">
        <v>0</v>
      </c>
      <c r="AA79" s="52">
        <v>0</v>
      </c>
      <c r="AB79" s="52">
        <v>0</v>
      </c>
      <c r="AC79" s="52">
        <v>0</v>
      </c>
      <c r="AD79" s="52">
        <v>0</v>
      </c>
      <c r="AE79" s="52">
        <v>0</v>
      </c>
      <c r="AF79" s="52">
        <v>0</v>
      </c>
      <c r="AG79" s="52">
        <v>0</v>
      </c>
      <c r="AH79" s="52">
        <v>7</v>
      </c>
      <c r="AI79" s="52">
        <v>21000</v>
      </c>
    </row>
    <row r="80" spans="1:35" ht="14.25" customHeight="1">
      <c r="A80" s="151"/>
      <c r="B80" s="79" t="s">
        <v>304</v>
      </c>
      <c r="C80" s="80" t="s">
        <v>306</v>
      </c>
      <c r="D80" s="53">
        <v>0</v>
      </c>
      <c r="E80" s="53">
        <v>0</v>
      </c>
      <c r="F80" s="53">
        <v>0</v>
      </c>
      <c r="G80" s="53">
        <v>0</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0</v>
      </c>
      <c r="AB80" s="53">
        <v>0</v>
      </c>
      <c r="AC80" s="53">
        <v>0</v>
      </c>
      <c r="AD80" s="53">
        <v>0</v>
      </c>
      <c r="AE80" s="53">
        <v>0</v>
      </c>
      <c r="AF80" s="53">
        <v>0</v>
      </c>
      <c r="AG80" s="53">
        <v>0</v>
      </c>
      <c r="AH80" s="53">
        <v>0</v>
      </c>
      <c r="AI80" s="53">
        <v>0</v>
      </c>
    </row>
    <row r="81" spans="1:35" ht="17.25" customHeight="1">
      <c r="A81" s="81" t="s">
        <v>389</v>
      </c>
      <c r="B81" s="81"/>
      <c r="C81" s="81"/>
      <c r="AH81" s="49"/>
    </row>
    <row r="82" spans="1:35" ht="12.75">
      <c r="A82" s="94" t="s">
        <v>226</v>
      </c>
      <c r="B82" s="81"/>
      <c r="C82" s="81"/>
      <c r="R82" s="56"/>
      <c r="S82" s="56"/>
      <c r="T82" s="56"/>
    </row>
    <row r="83" spans="1:35" ht="14.25">
      <c r="A83" s="81" t="s">
        <v>469</v>
      </c>
      <c r="B83" s="81"/>
      <c r="C83" s="81"/>
    </row>
    <row r="84" spans="1:35" ht="12.75">
      <c r="A84" s="95"/>
    </row>
    <row r="85" spans="1:35" ht="18.75" hidden="1" customHeight="1">
      <c r="A85" s="103" t="s">
        <v>278</v>
      </c>
      <c r="B85" s="75" t="s">
        <v>296</v>
      </c>
      <c r="C85" s="76" t="s">
        <v>298</v>
      </c>
      <c r="D85" s="70">
        <v>113640</v>
      </c>
      <c r="E85" s="70">
        <v>57517</v>
      </c>
      <c r="F85" s="70">
        <v>56123</v>
      </c>
      <c r="G85" s="70">
        <v>129847</v>
      </c>
      <c r="H85" s="70">
        <v>66081</v>
      </c>
      <c r="I85" s="70">
        <v>63766</v>
      </c>
      <c r="J85" s="70">
        <v>1339627</v>
      </c>
      <c r="K85" s="70">
        <v>2707905683</v>
      </c>
      <c r="L85" s="70">
        <v>2163</v>
      </c>
      <c r="M85" s="70">
        <v>1254</v>
      </c>
      <c r="N85" s="70">
        <v>909</v>
      </c>
      <c r="O85" s="70">
        <v>5384</v>
      </c>
      <c r="P85" s="70">
        <v>2989</v>
      </c>
      <c r="Q85" s="70">
        <v>2395</v>
      </c>
      <c r="R85" s="70">
        <v>10695</v>
      </c>
      <c r="S85" s="70">
        <v>98960660</v>
      </c>
      <c r="T85" s="70">
        <v>2460</v>
      </c>
      <c r="U85" s="70">
        <v>1297</v>
      </c>
      <c r="V85" s="70">
        <v>1163</v>
      </c>
      <c r="W85" s="70">
        <v>5183</v>
      </c>
      <c r="X85" s="70">
        <v>2739</v>
      </c>
      <c r="Y85" s="70">
        <v>2444</v>
      </c>
      <c r="Z85" s="70">
        <v>19407</v>
      </c>
      <c r="AA85" s="70">
        <v>62592251</v>
      </c>
      <c r="AB85" s="70">
        <v>2585</v>
      </c>
      <c r="AC85" s="70">
        <v>1304</v>
      </c>
      <c r="AD85" s="70">
        <v>1281</v>
      </c>
      <c r="AE85" s="70">
        <v>7089</v>
      </c>
      <c r="AF85" s="70">
        <v>3692</v>
      </c>
      <c r="AG85" s="70">
        <v>3397</v>
      </c>
      <c r="AH85" s="70">
        <v>36536</v>
      </c>
      <c r="AI85" s="70">
        <v>105143187</v>
      </c>
    </row>
    <row r="86" spans="1:35" ht="14.25" hidden="1" customHeight="1">
      <c r="A86" s="154" t="s">
        <v>201</v>
      </c>
      <c r="B86" s="77" t="s">
        <v>300</v>
      </c>
      <c r="C86" s="78" t="s">
        <v>302</v>
      </c>
      <c r="D86" s="52">
        <v>105243</v>
      </c>
      <c r="E86" s="52">
        <v>53177</v>
      </c>
      <c r="F86" s="52">
        <v>52066</v>
      </c>
      <c r="G86" s="52">
        <v>120268</v>
      </c>
      <c r="H86" s="52">
        <v>61143</v>
      </c>
      <c r="I86" s="52">
        <v>59125</v>
      </c>
      <c r="J86" s="52">
        <v>1242803</v>
      </c>
      <c r="K86" s="52">
        <v>2508332486</v>
      </c>
      <c r="L86" s="52">
        <v>2136</v>
      </c>
      <c r="M86" s="52">
        <v>1240</v>
      </c>
      <c r="N86" s="52">
        <v>896</v>
      </c>
      <c r="O86" s="52">
        <v>5310</v>
      </c>
      <c r="P86" s="52">
        <v>2953</v>
      </c>
      <c r="Q86" s="52">
        <v>2357</v>
      </c>
      <c r="R86" s="52">
        <v>10598</v>
      </c>
      <c r="S86" s="52">
        <v>97703548</v>
      </c>
      <c r="T86" s="52">
        <v>2457</v>
      </c>
      <c r="U86" s="52">
        <v>1295</v>
      </c>
      <c r="V86" s="52">
        <v>1162</v>
      </c>
      <c r="W86" s="52">
        <v>5174</v>
      </c>
      <c r="X86" s="52">
        <v>2731</v>
      </c>
      <c r="Y86" s="52">
        <v>2443</v>
      </c>
      <c r="Z86" s="52">
        <v>19383</v>
      </c>
      <c r="AA86" s="52">
        <v>62484251</v>
      </c>
      <c r="AB86" s="52">
        <v>2252</v>
      </c>
      <c r="AC86" s="52">
        <v>1124</v>
      </c>
      <c r="AD86" s="52">
        <v>1128</v>
      </c>
      <c r="AE86" s="52">
        <v>6393</v>
      </c>
      <c r="AF86" s="52">
        <v>3295</v>
      </c>
      <c r="AG86" s="52">
        <v>3098</v>
      </c>
      <c r="AH86" s="52">
        <v>33034</v>
      </c>
      <c r="AI86" s="52">
        <v>95093215</v>
      </c>
    </row>
    <row r="87" spans="1:35" ht="14.25" hidden="1" customHeight="1">
      <c r="A87" s="155"/>
      <c r="B87" s="77" t="s">
        <v>304</v>
      </c>
      <c r="C87" s="78" t="s">
        <v>305</v>
      </c>
      <c r="D87" s="52">
        <v>8397</v>
      </c>
      <c r="E87" s="52">
        <v>4340</v>
      </c>
      <c r="F87" s="52">
        <v>4057</v>
      </c>
      <c r="G87" s="52">
        <v>9579</v>
      </c>
      <c r="H87" s="52">
        <v>4938</v>
      </c>
      <c r="I87" s="52">
        <v>4641</v>
      </c>
      <c r="J87" s="52">
        <v>96824</v>
      </c>
      <c r="K87" s="52">
        <v>199573197</v>
      </c>
      <c r="L87" s="52">
        <v>27</v>
      </c>
      <c r="M87" s="52">
        <v>14</v>
      </c>
      <c r="N87" s="52">
        <v>13</v>
      </c>
      <c r="O87" s="52">
        <v>74</v>
      </c>
      <c r="P87" s="52">
        <v>36</v>
      </c>
      <c r="Q87" s="52">
        <v>38</v>
      </c>
      <c r="R87" s="52">
        <v>97</v>
      </c>
      <c r="S87" s="52">
        <v>1257112</v>
      </c>
      <c r="T87" s="52">
        <v>3</v>
      </c>
      <c r="U87" s="52">
        <v>2</v>
      </c>
      <c r="V87" s="52">
        <v>1</v>
      </c>
      <c r="W87" s="52">
        <v>9</v>
      </c>
      <c r="X87" s="52">
        <v>8</v>
      </c>
      <c r="Y87" s="52">
        <v>1</v>
      </c>
      <c r="Z87" s="52">
        <v>24</v>
      </c>
      <c r="AA87" s="52">
        <v>108000</v>
      </c>
      <c r="AB87" s="52">
        <v>333</v>
      </c>
      <c r="AC87" s="52">
        <v>180</v>
      </c>
      <c r="AD87" s="52">
        <v>153</v>
      </c>
      <c r="AE87" s="52">
        <v>696</v>
      </c>
      <c r="AF87" s="52">
        <v>397</v>
      </c>
      <c r="AG87" s="52">
        <v>299</v>
      </c>
      <c r="AH87" s="52">
        <v>3502</v>
      </c>
      <c r="AI87" s="52">
        <v>10049972</v>
      </c>
    </row>
    <row r="88" spans="1:35" ht="14.25" hidden="1" customHeight="1">
      <c r="A88" s="97" t="s">
        <v>391</v>
      </c>
      <c r="B88" s="75" t="s">
        <v>296</v>
      </c>
      <c r="C88" s="76" t="s">
        <v>298</v>
      </c>
      <c r="D88" s="70">
        <v>25926</v>
      </c>
      <c r="E88" s="70">
        <v>13222</v>
      </c>
      <c r="F88" s="70">
        <v>12704</v>
      </c>
      <c r="G88" s="70">
        <v>28518</v>
      </c>
      <c r="H88" s="70">
        <v>14539</v>
      </c>
      <c r="I88" s="70">
        <v>13979</v>
      </c>
      <c r="J88" s="70">
        <v>312755</v>
      </c>
      <c r="K88" s="70">
        <v>622013411</v>
      </c>
      <c r="L88" s="70">
        <v>656</v>
      </c>
      <c r="M88" s="70">
        <v>350</v>
      </c>
      <c r="N88" s="70">
        <v>306</v>
      </c>
      <c r="O88" s="70">
        <v>2444</v>
      </c>
      <c r="P88" s="70">
        <v>1389</v>
      </c>
      <c r="Q88" s="70">
        <v>1055</v>
      </c>
      <c r="R88" s="70">
        <v>3770</v>
      </c>
      <c r="S88" s="70">
        <v>25097428</v>
      </c>
      <c r="T88" s="70">
        <v>592</v>
      </c>
      <c r="U88" s="70">
        <v>321</v>
      </c>
      <c r="V88" s="70">
        <v>271</v>
      </c>
      <c r="W88" s="70">
        <v>1029</v>
      </c>
      <c r="X88" s="70">
        <v>562</v>
      </c>
      <c r="Y88" s="70">
        <v>467</v>
      </c>
      <c r="Z88" s="70">
        <v>6536</v>
      </c>
      <c r="AA88" s="70">
        <v>14146500</v>
      </c>
      <c r="AB88" s="70">
        <v>272</v>
      </c>
      <c r="AC88" s="70">
        <v>132</v>
      </c>
      <c r="AD88" s="70">
        <v>140</v>
      </c>
      <c r="AE88" s="70">
        <v>1275</v>
      </c>
      <c r="AF88" s="70">
        <v>663</v>
      </c>
      <c r="AG88" s="70">
        <v>612</v>
      </c>
      <c r="AH88" s="70">
        <v>8173</v>
      </c>
      <c r="AI88" s="70">
        <v>23134513</v>
      </c>
    </row>
    <row r="89" spans="1:35" ht="14.25" hidden="1" customHeight="1">
      <c r="A89" s="170" t="s">
        <v>392</v>
      </c>
      <c r="B89" s="77" t="s">
        <v>300</v>
      </c>
      <c r="C89" s="78" t="s">
        <v>302</v>
      </c>
      <c r="D89" s="52">
        <v>24630</v>
      </c>
      <c r="E89" s="52">
        <v>12561</v>
      </c>
      <c r="F89" s="52">
        <v>12069</v>
      </c>
      <c r="G89" s="52">
        <v>27092</v>
      </c>
      <c r="H89" s="52">
        <v>13812</v>
      </c>
      <c r="I89" s="52">
        <v>13280</v>
      </c>
      <c r="J89" s="52">
        <v>297117</v>
      </c>
      <c r="K89" s="52">
        <v>590912741</v>
      </c>
      <c r="L89" s="52">
        <v>656</v>
      </c>
      <c r="M89" s="52">
        <v>350</v>
      </c>
      <c r="N89" s="52">
        <v>306</v>
      </c>
      <c r="O89" s="52">
        <v>2444</v>
      </c>
      <c r="P89" s="52">
        <v>1389</v>
      </c>
      <c r="Q89" s="52">
        <v>1055</v>
      </c>
      <c r="R89" s="52">
        <v>3770</v>
      </c>
      <c r="S89" s="52">
        <v>25097428</v>
      </c>
      <c r="T89" s="52">
        <v>592</v>
      </c>
      <c r="U89" s="52">
        <v>321</v>
      </c>
      <c r="V89" s="52">
        <v>271</v>
      </c>
      <c r="W89" s="52">
        <v>1029</v>
      </c>
      <c r="X89" s="52">
        <v>562</v>
      </c>
      <c r="Y89" s="52">
        <v>467</v>
      </c>
      <c r="Z89" s="52">
        <v>6536</v>
      </c>
      <c r="AA89" s="52">
        <v>14146500</v>
      </c>
      <c r="AB89" s="52">
        <v>272</v>
      </c>
      <c r="AC89" s="52">
        <v>132</v>
      </c>
      <c r="AD89" s="52">
        <v>140</v>
      </c>
      <c r="AE89" s="52">
        <v>1275</v>
      </c>
      <c r="AF89" s="52">
        <v>663</v>
      </c>
      <c r="AG89" s="52">
        <v>612</v>
      </c>
      <c r="AH89" s="52">
        <v>8173</v>
      </c>
      <c r="AI89" s="52">
        <v>23134513</v>
      </c>
    </row>
    <row r="90" spans="1:35" ht="14.25" hidden="1" customHeight="1">
      <c r="A90" s="171"/>
      <c r="B90" s="77" t="s">
        <v>304</v>
      </c>
      <c r="C90" s="78" t="s">
        <v>305</v>
      </c>
      <c r="D90" s="52">
        <v>1296</v>
      </c>
      <c r="E90" s="52">
        <v>661</v>
      </c>
      <c r="F90" s="52">
        <v>635</v>
      </c>
      <c r="G90" s="52">
        <v>1426</v>
      </c>
      <c r="H90" s="52">
        <v>727</v>
      </c>
      <c r="I90" s="52">
        <v>699</v>
      </c>
      <c r="J90" s="52">
        <v>15638</v>
      </c>
      <c r="K90" s="52">
        <v>31100670</v>
      </c>
      <c r="L90" s="52">
        <v>0</v>
      </c>
      <c r="M90" s="52">
        <v>0</v>
      </c>
      <c r="N90" s="52">
        <v>0</v>
      </c>
      <c r="O90" s="52">
        <v>0</v>
      </c>
      <c r="P90" s="52">
        <v>0</v>
      </c>
      <c r="Q90" s="52">
        <v>0</v>
      </c>
      <c r="R90" s="52">
        <v>0</v>
      </c>
      <c r="S90" s="52">
        <v>0</v>
      </c>
      <c r="T90" s="52">
        <v>0</v>
      </c>
      <c r="U90" s="52">
        <v>0</v>
      </c>
      <c r="V90" s="52">
        <v>0</v>
      </c>
      <c r="W90" s="52">
        <v>0</v>
      </c>
      <c r="X90" s="52">
        <v>0</v>
      </c>
      <c r="Y90" s="52">
        <v>0</v>
      </c>
      <c r="Z90" s="52">
        <v>0</v>
      </c>
      <c r="AA90" s="52">
        <v>0</v>
      </c>
      <c r="AB90" s="52">
        <v>0</v>
      </c>
      <c r="AC90" s="52">
        <v>0</v>
      </c>
      <c r="AD90" s="52">
        <v>0</v>
      </c>
      <c r="AE90" s="52">
        <v>0</v>
      </c>
      <c r="AF90" s="52">
        <v>0</v>
      </c>
      <c r="AG90" s="52">
        <v>0</v>
      </c>
      <c r="AH90" s="52">
        <v>0</v>
      </c>
      <c r="AI90" s="52">
        <v>0</v>
      </c>
    </row>
    <row r="91" spans="1:35" ht="14.25" hidden="1" customHeight="1">
      <c r="A91" s="97" t="s">
        <v>393</v>
      </c>
      <c r="B91" s="75" t="s">
        <v>296</v>
      </c>
      <c r="C91" s="76" t="s">
        <v>298</v>
      </c>
      <c r="D91" s="70">
        <v>0</v>
      </c>
      <c r="E91" s="70">
        <v>0</v>
      </c>
      <c r="F91" s="70">
        <v>0</v>
      </c>
      <c r="G91" s="70">
        <v>0</v>
      </c>
      <c r="H91" s="70">
        <v>0</v>
      </c>
      <c r="I91" s="70">
        <v>0</v>
      </c>
      <c r="J91" s="70">
        <v>0</v>
      </c>
      <c r="K91" s="70">
        <v>0</v>
      </c>
      <c r="L91" s="70">
        <v>57</v>
      </c>
      <c r="M91" s="70">
        <v>22</v>
      </c>
      <c r="N91" s="70">
        <v>35</v>
      </c>
      <c r="O91" s="70">
        <v>179</v>
      </c>
      <c r="P91" s="70">
        <v>82</v>
      </c>
      <c r="Q91" s="70">
        <v>97</v>
      </c>
      <c r="R91" s="70">
        <v>239</v>
      </c>
      <c r="S91" s="70">
        <v>8009387</v>
      </c>
      <c r="T91" s="70">
        <v>1683</v>
      </c>
      <c r="U91" s="70">
        <v>874</v>
      </c>
      <c r="V91" s="70">
        <v>809</v>
      </c>
      <c r="W91" s="70">
        <v>3670</v>
      </c>
      <c r="X91" s="70">
        <v>1911</v>
      </c>
      <c r="Y91" s="70">
        <v>1759</v>
      </c>
      <c r="Z91" s="70">
        <v>9503</v>
      </c>
      <c r="AA91" s="70">
        <v>39568584</v>
      </c>
      <c r="AB91" s="70">
        <v>287</v>
      </c>
      <c r="AC91" s="70">
        <v>152</v>
      </c>
      <c r="AD91" s="70">
        <v>135</v>
      </c>
      <c r="AE91" s="70">
        <v>751</v>
      </c>
      <c r="AF91" s="70">
        <v>399</v>
      </c>
      <c r="AG91" s="70">
        <v>352</v>
      </c>
      <c r="AH91" s="70">
        <v>4136</v>
      </c>
      <c r="AI91" s="70">
        <v>12361475</v>
      </c>
    </row>
    <row r="92" spans="1:35" ht="14.25" hidden="1" customHeight="1">
      <c r="A92" s="168" t="s">
        <v>394</v>
      </c>
      <c r="B92" s="77" t="s">
        <v>300</v>
      </c>
      <c r="C92" s="78" t="s">
        <v>302</v>
      </c>
      <c r="D92" s="52">
        <v>0</v>
      </c>
      <c r="E92" s="52">
        <v>0</v>
      </c>
      <c r="F92" s="52">
        <v>0</v>
      </c>
      <c r="G92" s="52">
        <v>0</v>
      </c>
      <c r="H92" s="52">
        <v>0</v>
      </c>
      <c r="I92" s="52">
        <v>0</v>
      </c>
      <c r="J92" s="52">
        <v>0</v>
      </c>
      <c r="K92" s="52">
        <v>0</v>
      </c>
      <c r="L92" s="52">
        <v>52</v>
      </c>
      <c r="M92" s="52">
        <v>20</v>
      </c>
      <c r="N92" s="52">
        <v>32</v>
      </c>
      <c r="O92" s="52">
        <v>169</v>
      </c>
      <c r="P92" s="52">
        <v>79</v>
      </c>
      <c r="Q92" s="52">
        <v>90</v>
      </c>
      <c r="R92" s="52">
        <v>228</v>
      </c>
      <c r="S92" s="52">
        <v>7794521</v>
      </c>
      <c r="T92" s="52">
        <v>1683</v>
      </c>
      <c r="U92" s="52">
        <v>874</v>
      </c>
      <c r="V92" s="52">
        <v>809</v>
      </c>
      <c r="W92" s="52">
        <v>3670</v>
      </c>
      <c r="X92" s="52">
        <v>1911</v>
      </c>
      <c r="Y92" s="52">
        <v>1759</v>
      </c>
      <c r="Z92" s="52">
        <v>9503</v>
      </c>
      <c r="AA92" s="52">
        <v>39568584</v>
      </c>
      <c r="AB92" s="52">
        <v>277</v>
      </c>
      <c r="AC92" s="52">
        <v>147</v>
      </c>
      <c r="AD92" s="52">
        <v>130</v>
      </c>
      <c r="AE92" s="52">
        <v>715</v>
      </c>
      <c r="AF92" s="52">
        <v>377</v>
      </c>
      <c r="AG92" s="52">
        <v>338</v>
      </c>
      <c r="AH92" s="52">
        <v>3950</v>
      </c>
      <c r="AI92" s="52">
        <v>11807677</v>
      </c>
    </row>
    <row r="93" spans="1:35" ht="14.25" hidden="1" customHeight="1">
      <c r="A93" s="169"/>
      <c r="B93" s="79" t="s">
        <v>304</v>
      </c>
      <c r="C93" s="80" t="s">
        <v>305</v>
      </c>
      <c r="D93" s="52">
        <v>0</v>
      </c>
      <c r="E93" s="52">
        <v>0</v>
      </c>
      <c r="F93" s="52">
        <v>0</v>
      </c>
      <c r="G93" s="52">
        <v>0</v>
      </c>
      <c r="H93" s="52">
        <v>0</v>
      </c>
      <c r="I93" s="52">
        <v>0</v>
      </c>
      <c r="J93" s="52">
        <v>0</v>
      </c>
      <c r="K93" s="52">
        <v>0</v>
      </c>
      <c r="L93" s="52">
        <v>5</v>
      </c>
      <c r="M93" s="52">
        <v>2</v>
      </c>
      <c r="N93" s="52">
        <v>3</v>
      </c>
      <c r="O93" s="52">
        <v>10</v>
      </c>
      <c r="P93" s="52">
        <v>3</v>
      </c>
      <c r="Q93" s="52">
        <v>7</v>
      </c>
      <c r="R93" s="52">
        <v>11</v>
      </c>
      <c r="S93" s="52">
        <v>214866</v>
      </c>
      <c r="T93" s="52">
        <v>0</v>
      </c>
      <c r="U93" s="52">
        <v>0</v>
      </c>
      <c r="V93" s="52">
        <v>0</v>
      </c>
      <c r="W93" s="52">
        <v>0</v>
      </c>
      <c r="X93" s="52">
        <v>0</v>
      </c>
      <c r="Y93" s="52">
        <v>0</v>
      </c>
      <c r="Z93" s="52">
        <v>0</v>
      </c>
      <c r="AA93" s="52">
        <v>0</v>
      </c>
      <c r="AB93" s="52">
        <v>10</v>
      </c>
      <c r="AC93" s="52">
        <v>5</v>
      </c>
      <c r="AD93" s="52">
        <v>5</v>
      </c>
      <c r="AE93" s="52">
        <v>36</v>
      </c>
      <c r="AF93" s="52">
        <v>22</v>
      </c>
      <c r="AG93" s="52">
        <v>14</v>
      </c>
      <c r="AH93" s="52">
        <v>186</v>
      </c>
      <c r="AI93" s="52">
        <v>553798</v>
      </c>
    </row>
    <row r="94" spans="1:35" ht="14.25" hidden="1" customHeight="1">
      <c r="A94" s="97" t="s">
        <v>395</v>
      </c>
      <c r="B94" s="75" t="s">
        <v>296</v>
      </c>
      <c r="C94" s="76" t="s">
        <v>298</v>
      </c>
      <c r="D94" s="70">
        <v>7809</v>
      </c>
      <c r="E94" s="70">
        <v>3909</v>
      </c>
      <c r="F94" s="70">
        <v>3900</v>
      </c>
      <c r="G94" s="70">
        <v>8591</v>
      </c>
      <c r="H94" s="70">
        <v>4315</v>
      </c>
      <c r="I94" s="70">
        <v>4276</v>
      </c>
      <c r="J94" s="70">
        <v>83946</v>
      </c>
      <c r="K94" s="70">
        <v>174020058</v>
      </c>
      <c r="L94" s="70">
        <v>176</v>
      </c>
      <c r="M94" s="70">
        <v>94</v>
      </c>
      <c r="N94" s="70">
        <v>82</v>
      </c>
      <c r="O94" s="70">
        <v>933</v>
      </c>
      <c r="P94" s="70">
        <v>479</v>
      </c>
      <c r="Q94" s="70">
        <v>454</v>
      </c>
      <c r="R94" s="70">
        <v>1886</v>
      </c>
      <c r="S94" s="70">
        <v>12025432</v>
      </c>
      <c r="T94" s="70">
        <v>9</v>
      </c>
      <c r="U94" s="70">
        <v>6</v>
      </c>
      <c r="V94" s="70">
        <v>3</v>
      </c>
      <c r="W94" s="70">
        <v>27</v>
      </c>
      <c r="X94" s="70">
        <v>15</v>
      </c>
      <c r="Y94" s="70">
        <v>12</v>
      </c>
      <c r="Z94" s="70">
        <v>136</v>
      </c>
      <c r="AA94" s="70">
        <v>643000</v>
      </c>
      <c r="AB94" s="70">
        <v>56</v>
      </c>
      <c r="AC94" s="70">
        <v>30</v>
      </c>
      <c r="AD94" s="70">
        <v>26</v>
      </c>
      <c r="AE94" s="70">
        <v>211</v>
      </c>
      <c r="AF94" s="70">
        <v>114</v>
      </c>
      <c r="AG94" s="70">
        <v>97</v>
      </c>
      <c r="AH94" s="70">
        <v>902</v>
      </c>
      <c r="AI94" s="70">
        <v>2706000</v>
      </c>
    </row>
    <row r="95" spans="1:35" ht="14.25" hidden="1" customHeight="1">
      <c r="A95" s="170" t="s">
        <v>396</v>
      </c>
      <c r="B95" s="77" t="s">
        <v>300</v>
      </c>
      <c r="C95" s="78" t="s">
        <v>302</v>
      </c>
      <c r="D95" s="52">
        <v>7249</v>
      </c>
      <c r="E95" s="52">
        <v>3611</v>
      </c>
      <c r="F95" s="52">
        <v>3638</v>
      </c>
      <c r="G95" s="52">
        <v>7954</v>
      </c>
      <c r="H95" s="52">
        <v>3975</v>
      </c>
      <c r="I95" s="52">
        <v>3979</v>
      </c>
      <c r="J95" s="52">
        <v>77477</v>
      </c>
      <c r="K95" s="52">
        <v>160609821</v>
      </c>
      <c r="L95" s="52">
        <v>175</v>
      </c>
      <c r="M95" s="52">
        <v>94</v>
      </c>
      <c r="N95" s="52">
        <v>81</v>
      </c>
      <c r="O95" s="52">
        <v>920</v>
      </c>
      <c r="P95" s="52">
        <v>471</v>
      </c>
      <c r="Q95" s="52">
        <v>449</v>
      </c>
      <c r="R95" s="52">
        <v>1866</v>
      </c>
      <c r="S95" s="52">
        <v>11786579</v>
      </c>
      <c r="T95" s="52">
        <v>9</v>
      </c>
      <c r="U95" s="52">
        <v>6</v>
      </c>
      <c r="V95" s="52">
        <v>3</v>
      </c>
      <c r="W95" s="52">
        <v>27</v>
      </c>
      <c r="X95" s="52">
        <v>15</v>
      </c>
      <c r="Y95" s="52">
        <v>12</v>
      </c>
      <c r="Z95" s="52">
        <v>136</v>
      </c>
      <c r="AA95" s="52">
        <v>643000</v>
      </c>
      <c r="AB95" s="52">
        <v>46</v>
      </c>
      <c r="AC95" s="52">
        <v>23</v>
      </c>
      <c r="AD95" s="52">
        <v>23</v>
      </c>
      <c r="AE95" s="52">
        <v>160</v>
      </c>
      <c r="AF95" s="52">
        <v>79</v>
      </c>
      <c r="AG95" s="52">
        <v>81</v>
      </c>
      <c r="AH95" s="52">
        <v>710</v>
      </c>
      <c r="AI95" s="52">
        <v>2130000</v>
      </c>
    </row>
    <row r="96" spans="1:35" ht="14.25" hidden="1" customHeight="1">
      <c r="A96" s="171"/>
      <c r="B96" s="79" t="s">
        <v>304</v>
      </c>
      <c r="C96" s="80" t="s">
        <v>305</v>
      </c>
      <c r="D96" s="52">
        <v>560</v>
      </c>
      <c r="E96" s="52">
        <v>298</v>
      </c>
      <c r="F96" s="52">
        <v>262</v>
      </c>
      <c r="G96" s="52">
        <v>637</v>
      </c>
      <c r="H96" s="52">
        <v>340</v>
      </c>
      <c r="I96" s="52">
        <v>297</v>
      </c>
      <c r="J96" s="52">
        <v>6469</v>
      </c>
      <c r="K96" s="52">
        <v>13410237</v>
      </c>
      <c r="L96" s="52">
        <v>1</v>
      </c>
      <c r="M96" s="52">
        <v>0</v>
      </c>
      <c r="N96" s="52">
        <v>1</v>
      </c>
      <c r="O96" s="52">
        <v>13</v>
      </c>
      <c r="P96" s="52">
        <v>8</v>
      </c>
      <c r="Q96" s="52">
        <v>5</v>
      </c>
      <c r="R96" s="52">
        <v>20</v>
      </c>
      <c r="S96" s="52">
        <v>238853</v>
      </c>
      <c r="T96" s="52">
        <v>0</v>
      </c>
      <c r="U96" s="52">
        <v>0</v>
      </c>
      <c r="V96" s="52">
        <v>0</v>
      </c>
      <c r="W96" s="52">
        <v>0</v>
      </c>
      <c r="X96" s="52">
        <v>0</v>
      </c>
      <c r="Y96" s="52">
        <v>0</v>
      </c>
      <c r="Z96" s="52">
        <v>0</v>
      </c>
      <c r="AA96" s="52">
        <v>0</v>
      </c>
      <c r="AB96" s="52">
        <v>10</v>
      </c>
      <c r="AC96" s="52">
        <v>7</v>
      </c>
      <c r="AD96" s="52">
        <v>3</v>
      </c>
      <c r="AE96" s="52">
        <v>51</v>
      </c>
      <c r="AF96" s="52">
        <v>35</v>
      </c>
      <c r="AG96" s="52">
        <v>16</v>
      </c>
      <c r="AH96" s="52">
        <v>192</v>
      </c>
      <c r="AI96" s="52">
        <v>576000</v>
      </c>
    </row>
    <row r="97" spans="1:35" ht="14.25" hidden="1" customHeight="1">
      <c r="A97" s="97" t="s">
        <v>397</v>
      </c>
      <c r="B97" s="75" t="s">
        <v>296</v>
      </c>
      <c r="C97" s="76" t="s">
        <v>298</v>
      </c>
      <c r="D97" s="70">
        <v>16388</v>
      </c>
      <c r="E97" s="70">
        <v>8237</v>
      </c>
      <c r="F97" s="70">
        <v>8151</v>
      </c>
      <c r="G97" s="70">
        <v>19070</v>
      </c>
      <c r="H97" s="70">
        <v>9603</v>
      </c>
      <c r="I97" s="70">
        <v>9467</v>
      </c>
      <c r="J97" s="70">
        <v>193713</v>
      </c>
      <c r="K97" s="70">
        <v>381222697</v>
      </c>
      <c r="L97" s="70">
        <v>927</v>
      </c>
      <c r="M97" s="70">
        <v>621</v>
      </c>
      <c r="N97" s="70">
        <v>306</v>
      </c>
      <c r="O97" s="70">
        <v>1078</v>
      </c>
      <c r="P97" s="70">
        <v>668</v>
      </c>
      <c r="Q97" s="70">
        <v>410</v>
      </c>
      <c r="R97" s="70">
        <v>3392</v>
      </c>
      <c r="S97" s="70">
        <v>33572029</v>
      </c>
      <c r="T97" s="70">
        <v>66</v>
      </c>
      <c r="U97" s="70">
        <v>34</v>
      </c>
      <c r="V97" s="70">
        <v>32</v>
      </c>
      <c r="W97" s="70">
        <v>246</v>
      </c>
      <c r="X97" s="70">
        <v>143</v>
      </c>
      <c r="Y97" s="70">
        <v>103</v>
      </c>
      <c r="Z97" s="70">
        <v>1074</v>
      </c>
      <c r="AA97" s="70">
        <v>4759500</v>
      </c>
      <c r="AB97" s="70">
        <v>134</v>
      </c>
      <c r="AC97" s="70">
        <v>59</v>
      </c>
      <c r="AD97" s="70">
        <v>75</v>
      </c>
      <c r="AE97" s="70">
        <v>276</v>
      </c>
      <c r="AF97" s="70">
        <v>125</v>
      </c>
      <c r="AG97" s="70">
        <v>151</v>
      </c>
      <c r="AH97" s="70">
        <v>1467</v>
      </c>
      <c r="AI97" s="70">
        <v>4149315</v>
      </c>
    </row>
    <row r="98" spans="1:35" ht="14.25" hidden="1" customHeight="1">
      <c r="A98" s="170" t="s">
        <v>231</v>
      </c>
      <c r="B98" s="77" t="s">
        <v>300</v>
      </c>
      <c r="C98" s="78" t="s">
        <v>302</v>
      </c>
      <c r="D98" s="52">
        <v>15577</v>
      </c>
      <c r="E98" s="52">
        <v>7836</v>
      </c>
      <c r="F98" s="52">
        <v>7741</v>
      </c>
      <c r="G98" s="52">
        <v>18076</v>
      </c>
      <c r="H98" s="52">
        <v>9115</v>
      </c>
      <c r="I98" s="52">
        <v>8961</v>
      </c>
      <c r="J98" s="52">
        <v>184190</v>
      </c>
      <c r="K98" s="52">
        <v>362471910</v>
      </c>
      <c r="L98" s="52">
        <v>915</v>
      </c>
      <c r="M98" s="52">
        <v>614</v>
      </c>
      <c r="N98" s="52">
        <v>301</v>
      </c>
      <c r="O98" s="52">
        <v>1065</v>
      </c>
      <c r="P98" s="52">
        <v>660</v>
      </c>
      <c r="Q98" s="52">
        <v>405</v>
      </c>
      <c r="R98" s="52">
        <v>3365</v>
      </c>
      <c r="S98" s="52">
        <v>33383629</v>
      </c>
      <c r="T98" s="52">
        <v>66</v>
      </c>
      <c r="U98" s="52">
        <v>34</v>
      </c>
      <c r="V98" s="52">
        <v>32</v>
      </c>
      <c r="W98" s="52">
        <v>246</v>
      </c>
      <c r="X98" s="52">
        <v>143</v>
      </c>
      <c r="Y98" s="52">
        <v>103</v>
      </c>
      <c r="Z98" s="52">
        <v>1074</v>
      </c>
      <c r="AA98" s="52">
        <v>4759500</v>
      </c>
      <c r="AB98" s="52">
        <v>128</v>
      </c>
      <c r="AC98" s="52">
        <v>57</v>
      </c>
      <c r="AD98" s="52">
        <v>71</v>
      </c>
      <c r="AE98" s="52">
        <v>260</v>
      </c>
      <c r="AF98" s="52">
        <v>120</v>
      </c>
      <c r="AG98" s="52">
        <v>140</v>
      </c>
      <c r="AH98" s="52">
        <v>1392</v>
      </c>
      <c r="AI98" s="52">
        <v>3924315</v>
      </c>
    </row>
    <row r="99" spans="1:35" ht="14.25" hidden="1" customHeight="1">
      <c r="A99" s="171"/>
      <c r="B99" s="79" t="s">
        <v>304</v>
      </c>
      <c r="C99" s="80" t="s">
        <v>305</v>
      </c>
      <c r="D99" s="52">
        <v>811</v>
      </c>
      <c r="E99" s="52">
        <v>401</v>
      </c>
      <c r="F99" s="52">
        <v>410</v>
      </c>
      <c r="G99" s="52">
        <v>994</v>
      </c>
      <c r="H99" s="52">
        <v>488</v>
      </c>
      <c r="I99" s="52">
        <v>506</v>
      </c>
      <c r="J99" s="52">
        <v>9523</v>
      </c>
      <c r="K99" s="52">
        <v>18750787</v>
      </c>
      <c r="L99" s="52">
        <v>12</v>
      </c>
      <c r="M99" s="52">
        <v>7</v>
      </c>
      <c r="N99" s="52">
        <v>5</v>
      </c>
      <c r="O99" s="52">
        <v>13</v>
      </c>
      <c r="P99" s="52">
        <v>8</v>
      </c>
      <c r="Q99" s="52">
        <v>5</v>
      </c>
      <c r="R99" s="52">
        <v>27</v>
      </c>
      <c r="S99" s="52">
        <v>188400</v>
      </c>
      <c r="T99" s="52">
        <v>0</v>
      </c>
      <c r="U99" s="52">
        <v>0</v>
      </c>
      <c r="V99" s="52">
        <v>0</v>
      </c>
      <c r="W99" s="52">
        <v>0</v>
      </c>
      <c r="X99" s="52">
        <v>0</v>
      </c>
      <c r="Y99" s="52">
        <v>0</v>
      </c>
      <c r="Z99" s="52">
        <v>0</v>
      </c>
      <c r="AA99" s="52">
        <v>0</v>
      </c>
      <c r="AB99" s="52">
        <v>6</v>
      </c>
      <c r="AC99" s="52">
        <v>2</v>
      </c>
      <c r="AD99" s="52">
        <v>4</v>
      </c>
      <c r="AE99" s="52">
        <v>16</v>
      </c>
      <c r="AF99" s="52">
        <v>5</v>
      </c>
      <c r="AG99" s="52">
        <v>11</v>
      </c>
      <c r="AH99" s="52">
        <v>75</v>
      </c>
      <c r="AI99" s="52">
        <v>225000</v>
      </c>
    </row>
    <row r="100" spans="1:35" ht="14.25" hidden="1" customHeight="1">
      <c r="A100" s="97" t="s">
        <v>399</v>
      </c>
      <c r="B100" s="75" t="s">
        <v>296</v>
      </c>
      <c r="C100" s="76" t="s">
        <v>298</v>
      </c>
      <c r="D100" s="70">
        <v>8170</v>
      </c>
      <c r="E100" s="70">
        <v>4003</v>
      </c>
      <c r="F100" s="70">
        <v>4167</v>
      </c>
      <c r="G100" s="70">
        <v>9244</v>
      </c>
      <c r="H100" s="70">
        <v>4714</v>
      </c>
      <c r="I100" s="70">
        <v>4530</v>
      </c>
      <c r="J100" s="70">
        <v>97552</v>
      </c>
      <c r="K100" s="70">
        <v>192079888</v>
      </c>
      <c r="L100" s="70">
        <v>14</v>
      </c>
      <c r="M100" s="70">
        <v>11</v>
      </c>
      <c r="N100" s="70">
        <v>3</v>
      </c>
      <c r="O100" s="70">
        <v>110</v>
      </c>
      <c r="P100" s="70">
        <v>61</v>
      </c>
      <c r="Q100" s="70">
        <v>49</v>
      </c>
      <c r="R100" s="70">
        <v>136</v>
      </c>
      <c r="S100" s="70">
        <v>3006559</v>
      </c>
      <c r="T100" s="70">
        <v>17</v>
      </c>
      <c r="U100" s="70">
        <v>6</v>
      </c>
      <c r="V100" s="70">
        <v>11</v>
      </c>
      <c r="W100" s="70">
        <v>24</v>
      </c>
      <c r="X100" s="70">
        <v>8</v>
      </c>
      <c r="Y100" s="70">
        <v>16</v>
      </c>
      <c r="Z100" s="70">
        <v>128</v>
      </c>
      <c r="AA100" s="70">
        <v>540067</v>
      </c>
      <c r="AB100" s="70">
        <v>366</v>
      </c>
      <c r="AC100" s="70">
        <v>190</v>
      </c>
      <c r="AD100" s="70">
        <v>176</v>
      </c>
      <c r="AE100" s="70">
        <v>864</v>
      </c>
      <c r="AF100" s="70">
        <v>459</v>
      </c>
      <c r="AG100" s="70">
        <v>405</v>
      </c>
      <c r="AH100" s="70">
        <v>3440</v>
      </c>
      <c r="AI100" s="70">
        <v>10320000</v>
      </c>
    </row>
    <row r="101" spans="1:35" ht="14.25" hidden="1" customHeight="1">
      <c r="A101" s="168" t="s">
        <v>400</v>
      </c>
      <c r="B101" s="77" t="s">
        <v>300</v>
      </c>
      <c r="C101" s="78" t="s">
        <v>302</v>
      </c>
      <c r="D101" s="52">
        <v>8035</v>
      </c>
      <c r="E101" s="52">
        <v>3937</v>
      </c>
      <c r="F101" s="52">
        <v>4098</v>
      </c>
      <c r="G101" s="52">
        <v>9079</v>
      </c>
      <c r="H101" s="52">
        <v>4634</v>
      </c>
      <c r="I101" s="52">
        <v>4445</v>
      </c>
      <c r="J101" s="52">
        <v>95959</v>
      </c>
      <c r="K101" s="52">
        <v>188943271</v>
      </c>
      <c r="L101" s="52">
        <v>12</v>
      </c>
      <c r="M101" s="52">
        <v>10</v>
      </c>
      <c r="N101" s="52">
        <v>2</v>
      </c>
      <c r="O101" s="52">
        <v>105</v>
      </c>
      <c r="P101" s="52">
        <v>59</v>
      </c>
      <c r="Q101" s="52">
        <v>46</v>
      </c>
      <c r="R101" s="52">
        <v>131</v>
      </c>
      <c r="S101" s="52">
        <v>2948748</v>
      </c>
      <c r="T101" s="52">
        <v>17</v>
      </c>
      <c r="U101" s="52">
        <v>6</v>
      </c>
      <c r="V101" s="52">
        <v>11</v>
      </c>
      <c r="W101" s="52">
        <v>24</v>
      </c>
      <c r="X101" s="52">
        <v>8</v>
      </c>
      <c r="Y101" s="52">
        <v>16</v>
      </c>
      <c r="Z101" s="52">
        <v>128</v>
      </c>
      <c r="AA101" s="52">
        <v>540067</v>
      </c>
      <c r="AB101" s="52">
        <v>363</v>
      </c>
      <c r="AC101" s="52">
        <v>187</v>
      </c>
      <c r="AD101" s="52">
        <v>176</v>
      </c>
      <c r="AE101" s="52">
        <v>846</v>
      </c>
      <c r="AF101" s="52">
        <v>445</v>
      </c>
      <c r="AG101" s="52">
        <v>401</v>
      </c>
      <c r="AH101" s="52">
        <v>3394</v>
      </c>
      <c r="AI101" s="52">
        <v>10182000</v>
      </c>
    </row>
    <row r="102" spans="1:35" ht="14.25" hidden="1" customHeight="1">
      <c r="A102" s="169"/>
      <c r="B102" s="79" t="s">
        <v>304</v>
      </c>
      <c r="C102" s="80" t="s">
        <v>305</v>
      </c>
      <c r="D102" s="52">
        <v>135</v>
      </c>
      <c r="E102" s="52">
        <v>66</v>
      </c>
      <c r="F102" s="52">
        <v>69</v>
      </c>
      <c r="G102" s="52">
        <v>165</v>
      </c>
      <c r="H102" s="52">
        <v>80</v>
      </c>
      <c r="I102" s="52">
        <v>85</v>
      </c>
      <c r="J102" s="52">
        <v>1593</v>
      </c>
      <c r="K102" s="52">
        <v>3136617</v>
      </c>
      <c r="L102" s="52">
        <v>2</v>
      </c>
      <c r="M102" s="52">
        <v>1</v>
      </c>
      <c r="N102" s="52">
        <v>1</v>
      </c>
      <c r="O102" s="52">
        <v>5</v>
      </c>
      <c r="P102" s="52">
        <v>2</v>
      </c>
      <c r="Q102" s="52">
        <v>3</v>
      </c>
      <c r="R102" s="52">
        <v>5</v>
      </c>
      <c r="S102" s="52">
        <v>57811</v>
      </c>
      <c r="T102" s="52">
        <v>0</v>
      </c>
      <c r="U102" s="52">
        <v>0</v>
      </c>
      <c r="V102" s="52">
        <v>0</v>
      </c>
      <c r="W102" s="52">
        <v>0</v>
      </c>
      <c r="X102" s="52">
        <v>0</v>
      </c>
      <c r="Y102" s="52">
        <v>0</v>
      </c>
      <c r="Z102" s="52">
        <v>0</v>
      </c>
      <c r="AA102" s="52">
        <v>0</v>
      </c>
      <c r="AB102" s="52">
        <v>3</v>
      </c>
      <c r="AC102" s="52">
        <v>3</v>
      </c>
      <c r="AD102" s="52">
        <v>0</v>
      </c>
      <c r="AE102" s="52">
        <v>18</v>
      </c>
      <c r="AF102" s="52">
        <v>14</v>
      </c>
      <c r="AG102" s="52">
        <v>4</v>
      </c>
      <c r="AH102" s="52">
        <v>46</v>
      </c>
      <c r="AI102" s="52">
        <v>138000</v>
      </c>
    </row>
    <row r="103" spans="1:35" ht="14.25" hidden="1" customHeight="1">
      <c r="A103" s="97" t="s">
        <v>401</v>
      </c>
      <c r="B103" s="75" t="s">
        <v>296</v>
      </c>
      <c r="C103" s="76" t="s">
        <v>298</v>
      </c>
      <c r="D103" s="70">
        <v>18310</v>
      </c>
      <c r="E103" s="70">
        <v>9181</v>
      </c>
      <c r="F103" s="70">
        <v>9129</v>
      </c>
      <c r="G103" s="70">
        <v>21055</v>
      </c>
      <c r="H103" s="70">
        <v>10699</v>
      </c>
      <c r="I103" s="70">
        <v>10356</v>
      </c>
      <c r="J103" s="70">
        <v>219185</v>
      </c>
      <c r="K103" s="70">
        <v>475505599</v>
      </c>
      <c r="L103" s="70">
        <v>3</v>
      </c>
      <c r="M103" s="70">
        <v>0</v>
      </c>
      <c r="N103" s="70">
        <v>3</v>
      </c>
      <c r="O103" s="70">
        <v>71</v>
      </c>
      <c r="P103" s="70">
        <v>29</v>
      </c>
      <c r="Q103" s="70">
        <v>42</v>
      </c>
      <c r="R103" s="70">
        <v>77</v>
      </c>
      <c r="S103" s="70">
        <v>619995</v>
      </c>
      <c r="T103" s="70">
        <v>0</v>
      </c>
      <c r="U103" s="70">
        <v>0</v>
      </c>
      <c r="V103" s="70">
        <v>0</v>
      </c>
      <c r="W103" s="70">
        <v>0</v>
      </c>
      <c r="X103" s="70">
        <v>0</v>
      </c>
      <c r="Y103" s="70">
        <v>0</v>
      </c>
      <c r="Z103" s="70">
        <v>0</v>
      </c>
      <c r="AA103" s="70">
        <v>0</v>
      </c>
      <c r="AB103" s="70">
        <v>484</v>
      </c>
      <c r="AC103" s="70">
        <v>249</v>
      </c>
      <c r="AD103" s="70">
        <v>235</v>
      </c>
      <c r="AE103" s="70">
        <v>1031</v>
      </c>
      <c r="AF103" s="70">
        <v>555</v>
      </c>
      <c r="AG103" s="70">
        <v>476</v>
      </c>
      <c r="AH103" s="70">
        <v>5906</v>
      </c>
      <c r="AI103" s="70">
        <v>16995919</v>
      </c>
    </row>
    <row r="104" spans="1:35" ht="14.25" hidden="1" customHeight="1">
      <c r="A104" s="170" t="s">
        <v>402</v>
      </c>
      <c r="B104" s="77" t="s">
        <v>300</v>
      </c>
      <c r="C104" s="78" t="s">
        <v>302</v>
      </c>
      <c r="D104" s="52">
        <v>17811</v>
      </c>
      <c r="E104" s="52">
        <v>8914</v>
      </c>
      <c r="F104" s="52">
        <v>8897</v>
      </c>
      <c r="G104" s="52">
        <v>20435</v>
      </c>
      <c r="H104" s="52">
        <v>10366</v>
      </c>
      <c r="I104" s="52">
        <v>10069</v>
      </c>
      <c r="J104" s="52">
        <v>212826</v>
      </c>
      <c r="K104" s="52">
        <v>461779836</v>
      </c>
      <c r="L104" s="52">
        <v>3</v>
      </c>
      <c r="M104" s="52">
        <v>0</v>
      </c>
      <c r="N104" s="52">
        <v>3</v>
      </c>
      <c r="O104" s="52">
        <v>71</v>
      </c>
      <c r="P104" s="52">
        <v>29</v>
      </c>
      <c r="Q104" s="52">
        <v>42</v>
      </c>
      <c r="R104" s="52">
        <v>77</v>
      </c>
      <c r="S104" s="52">
        <v>619995</v>
      </c>
      <c r="T104" s="52">
        <v>0</v>
      </c>
      <c r="U104" s="52">
        <v>0</v>
      </c>
      <c r="V104" s="52">
        <v>0</v>
      </c>
      <c r="W104" s="52">
        <v>0</v>
      </c>
      <c r="X104" s="52">
        <v>0</v>
      </c>
      <c r="Y104" s="52">
        <v>0</v>
      </c>
      <c r="Z104" s="52">
        <v>0</v>
      </c>
      <c r="AA104" s="52">
        <v>0</v>
      </c>
      <c r="AB104" s="52">
        <v>457</v>
      </c>
      <c r="AC104" s="52">
        <v>232</v>
      </c>
      <c r="AD104" s="52">
        <v>225</v>
      </c>
      <c r="AE104" s="52">
        <v>959</v>
      </c>
      <c r="AF104" s="52">
        <v>512</v>
      </c>
      <c r="AG104" s="52">
        <v>447</v>
      </c>
      <c r="AH104" s="52">
        <v>5495</v>
      </c>
      <c r="AI104" s="52">
        <v>15898589</v>
      </c>
    </row>
    <row r="105" spans="1:35" ht="14.25" hidden="1" customHeight="1">
      <c r="A105" s="171"/>
      <c r="B105" s="79" t="s">
        <v>304</v>
      </c>
      <c r="C105" s="80" t="s">
        <v>305</v>
      </c>
      <c r="D105" s="52">
        <v>499</v>
      </c>
      <c r="E105" s="52">
        <v>267</v>
      </c>
      <c r="F105" s="52">
        <v>232</v>
      </c>
      <c r="G105" s="52">
        <v>620</v>
      </c>
      <c r="H105" s="52">
        <v>333</v>
      </c>
      <c r="I105" s="52">
        <v>287</v>
      </c>
      <c r="J105" s="52">
        <v>6359</v>
      </c>
      <c r="K105" s="52">
        <v>13725763</v>
      </c>
      <c r="L105" s="52">
        <v>0</v>
      </c>
      <c r="M105" s="52">
        <v>0</v>
      </c>
      <c r="N105" s="52">
        <v>0</v>
      </c>
      <c r="O105" s="52">
        <v>0</v>
      </c>
      <c r="P105" s="52">
        <v>0</v>
      </c>
      <c r="Q105" s="52">
        <v>0</v>
      </c>
      <c r="R105" s="52">
        <v>0</v>
      </c>
      <c r="S105" s="52">
        <v>0</v>
      </c>
      <c r="T105" s="52">
        <v>0</v>
      </c>
      <c r="U105" s="52">
        <v>0</v>
      </c>
      <c r="V105" s="52">
        <v>0</v>
      </c>
      <c r="W105" s="52">
        <v>0</v>
      </c>
      <c r="X105" s="52">
        <v>0</v>
      </c>
      <c r="Y105" s="52">
        <v>0</v>
      </c>
      <c r="Z105" s="52">
        <v>0</v>
      </c>
      <c r="AA105" s="52">
        <v>0</v>
      </c>
      <c r="AB105" s="52">
        <v>27</v>
      </c>
      <c r="AC105" s="52">
        <v>17</v>
      </c>
      <c r="AD105" s="52">
        <v>10</v>
      </c>
      <c r="AE105" s="52">
        <v>72</v>
      </c>
      <c r="AF105" s="52">
        <v>43</v>
      </c>
      <c r="AG105" s="52">
        <v>29</v>
      </c>
      <c r="AH105" s="52">
        <v>411</v>
      </c>
      <c r="AI105" s="52">
        <v>1097330</v>
      </c>
    </row>
    <row r="106" spans="1:35" ht="14.25" hidden="1" customHeight="1">
      <c r="A106" s="103" t="s">
        <v>280</v>
      </c>
      <c r="B106" s="75" t="s">
        <v>296</v>
      </c>
      <c r="C106" s="76" t="s">
        <v>298</v>
      </c>
      <c r="D106" s="70">
        <v>1537</v>
      </c>
      <c r="E106" s="70">
        <v>798</v>
      </c>
      <c r="F106" s="70">
        <v>739</v>
      </c>
      <c r="G106" s="70">
        <v>1750</v>
      </c>
      <c r="H106" s="70">
        <v>915</v>
      </c>
      <c r="I106" s="70">
        <v>835</v>
      </c>
      <c r="J106" s="70">
        <v>17703</v>
      </c>
      <c r="K106" s="70">
        <v>34854086</v>
      </c>
      <c r="L106" s="70">
        <v>5</v>
      </c>
      <c r="M106" s="70">
        <v>2</v>
      </c>
      <c r="N106" s="70">
        <v>3</v>
      </c>
      <c r="O106" s="70">
        <v>7</v>
      </c>
      <c r="P106" s="70">
        <v>3</v>
      </c>
      <c r="Q106" s="70">
        <v>4</v>
      </c>
      <c r="R106" s="70">
        <v>11</v>
      </c>
      <c r="S106" s="70">
        <v>143528</v>
      </c>
      <c r="T106" s="70">
        <v>0</v>
      </c>
      <c r="U106" s="70">
        <v>0</v>
      </c>
      <c r="V106" s="70">
        <v>0</v>
      </c>
      <c r="W106" s="70">
        <v>0</v>
      </c>
      <c r="X106" s="70">
        <v>0</v>
      </c>
      <c r="Y106" s="70">
        <v>0</v>
      </c>
      <c r="Z106" s="70">
        <v>0</v>
      </c>
      <c r="AA106" s="70">
        <v>0</v>
      </c>
      <c r="AB106" s="70">
        <v>29</v>
      </c>
      <c r="AC106" s="70">
        <v>17</v>
      </c>
      <c r="AD106" s="70">
        <v>12</v>
      </c>
      <c r="AE106" s="70">
        <v>53</v>
      </c>
      <c r="AF106" s="70">
        <v>31</v>
      </c>
      <c r="AG106" s="70">
        <v>22</v>
      </c>
      <c r="AH106" s="70">
        <v>218</v>
      </c>
      <c r="AI106" s="70">
        <v>622500</v>
      </c>
    </row>
    <row r="107" spans="1:35" ht="14.25" hidden="1" customHeight="1">
      <c r="A107" s="150" t="s">
        <v>208</v>
      </c>
      <c r="B107" s="77" t="s">
        <v>300</v>
      </c>
      <c r="C107" s="78" t="s">
        <v>302</v>
      </c>
      <c r="D107" s="52">
        <v>1352</v>
      </c>
      <c r="E107" s="52">
        <v>703</v>
      </c>
      <c r="F107" s="52">
        <v>649</v>
      </c>
      <c r="G107" s="52">
        <v>1550</v>
      </c>
      <c r="H107" s="52">
        <v>808</v>
      </c>
      <c r="I107" s="52">
        <v>742</v>
      </c>
      <c r="J107" s="52">
        <v>15817</v>
      </c>
      <c r="K107" s="52">
        <v>31140552</v>
      </c>
      <c r="L107" s="52">
        <v>5</v>
      </c>
      <c r="M107" s="52">
        <v>2</v>
      </c>
      <c r="N107" s="52">
        <v>3</v>
      </c>
      <c r="O107" s="52">
        <v>7</v>
      </c>
      <c r="P107" s="52">
        <v>3</v>
      </c>
      <c r="Q107" s="52">
        <v>4</v>
      </c>
      <c r="R107" s="52">
        <v>11</v>
      </c>
      <c r="S107" s="52">
        <v>143528</v>
      </c>
      <c r="T107" s="52">
        <v>0</v>
      </c>
      <c r="U107" s="52">
        <v>0</v>
      </c>
      <c r="V107" s="52">
        <v>0</v>
      </c>
      <c r="W107" s="52">
        <v>0</v>
      </c>
      <c r="X107" s="52">
        <v>0</v>
      </c>
      <c r="Y107" s="52">
        <v>0</v>
      </c>
      <c r="Z107" s="52">
        <v>0</v>
      </c>
      <c r="AA107" s="52">
        <v>0</v>
      </c>
      <c r="AB107" s="52">
        <v>23</v>
      </c>
      <c r="AC107" s="52">
        <v>13</v>
      </c>
      <c r="AD107" s="52">
        <v>10</v>
      </c>
      <c r="AE107" s="52">
        <v>41</v>
      </c>
      <c r="AF107" s="52">
        <v>23</v>
      </c>
      <c r="AG107" s="52">
        <v>18</v>
      </c>
      <c r="AH107" s="52">
        <v>191</v>
      </c>
      <c r="AI107" s="52">
        <v>549000</v>
      </c>
    </row>
    <row r="108" spans="1:35" ht="14.25" hidden="1" customHeight="1">
      <c r="A108" s="151"/>
      <c r="B108" s="79" t="s">
        <v>304</v>
      </c>
      <c r="C108" s="80" t="s">
        <v>305</v>
      </c>
      <c r="D108" s="52">
        <v>185</v>
      </c>
      <c r="E108" s="52">
        <v>95</v>
      </c>
      <c r="F108" s="52">
        <v>90</v>
      </c>
      <c r="G108" s="52">
        <v>200</v>
      </c>
      <c r="H108" s="52">
        <v>107</v>
      </c>
      <c r="I108" s="52">
        <v>93</v>
      </c>
      <c r="J108" s="52">
        <v>1886</v>
      </c>
      <c r="K108" s="52">
        <v>3713534</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6</v>
      </c>
      <c r="AC108" s="52">
        <v>4</v>
      </c>
      <c r="AD108" s="52">
        <v>2</v>
      </c>
      <c r="AE108" s="52">
        <v>12</v>
      </c>
      <c r="AF108" s="52">
        <v>8</v>
      </c>
      <c r="AG108" s="52">
        <v>4</v>
      </c>
      <c r="AH108" s="52">
        <v>27</v>
      </c>
      <c r="AI108" s="52">
        <v>73500</v>
      </c>
    </row>
    <row r="109" spans="1:35" ht="14.25" hidden="1" customHeight="1">
      <c r="A109" s="103" t="s">
        <v>281</v>
      </c>
      <c r="B109" s="75" t="s">
        <v>296</v>
      </c>
      <c r="C109" s="76" t="s">
        <v>298</v>
      </c>
      <c r="D109" s="70">
        <v>1747</v>
      </c>
      <c r="E109" s="70">
        <v>864</v>
      </c>
      <c r="F109" s="70">
        <v>883</v>
      </c>
      <c r="G109" s="70">
        <v>2032</v>
      </c>
      <c r="H109" s="70">
        <v>1002</v>
      </c>
      <c r="I109" s="70">
        <v>1030</v>
      </c>
      <c r="J109" s="70">
        <v>20868</v>
      </c>
      <c r="K109" s="70">
        <v>41089092</v>
      </c>
      <c r="L109" s="70">
        <v>3</v>
      </c>
      <c r="M109" s="70">
        <v>1</v>
      </c>
      <c r="N109" s="70">
        <v>2</v>
      </c>
      <c r="O109" s="70">
        <v>32</v>
      </c>
      <c r="P109" s="70">
        <v>19</v>
      </c>
      <c r="Q109" s="70">
        <v>13</v>
      </c>
      <c r="R109" s="70">
        <v>35</v>
      </c>
      <c r="S109" s="70">
        <v>657233</v>
      </c>
      <c r="T109" s="70">
        <v>0</v>
      </c>
      <c r="U109" s="70">
        <v>0</v>
      </c>
      <c r="V109" s="70">
        <v>0</v>
      </c>
      <c r="W109" s="70">
        <v>0</v>
      </c>
      <c r="X109" s="70">
        <v>0</v>
      </c>
      <c r="Y109" s="70">
        <v>0</v>
      </c>
      <c r="Z109" s="70">
        <v>0</v>
      </c>
      <c r="AA109" s="70">
        <v>0</v>
      </c>
      <c r="AB109" s="70">
        <v>251</v>
      </c>
      <c r="AC109" s="70">
        <v>108</v>
      </c>
      <c r="AD109" s="70">
        <v>143</v>
      </c>
      <c r="AE109" s="70">
        <v>492</v>
      </c>
      <c r="AF109" s="70">
        <v>233</v>
      </c>
      <c r="AG109" s="70">
        <v>259</v>
      </c>
      <c r="AH109" s="70">
        <v>2856</v>
      </c>
      <c r="AI109" s="70">
        <v>8251758</v>
      </c>
    </row>
    <row r="110" spans="1:35" ht="14.25" hidden="1" customHeight="1">
      <c r="A110" s="150" t="s">
        <v>210</v>
      </c>
      <c r="B110" s="77" t="s">
        <v>300</v>
      </c>
      <c r="C110" s="78" t="s">
        <v>302</v>
      </c>
      <c r="D110" s="52">
        <v>1390</v>
      </c>
      <c r="E110" s="52">
        <v>698</v>
      </c>
      <c r="F110" s="52">
        <v>692</v>
      </c>
      <c r="G110" s="52">
        <v>1631</v>
      </c>
      <c r="H110" s="52">
        <v>820</v>
      </c>
      <c r="I110" s="52">
        <v>811</v>
      </c>
      <c r="J110" s="52">
        <v>16856</v>
      </c>
      <c r="K110" s="52">
        <v>33189464</v>
      </c>
      <c r="L110" s="52">
        <v>3</v>
      </c>
      <c r="M110" s="52">
        <v>1</v>
      </c>
      <c r="N110" s="52">
        <v>2</v>
      </c>
      <c r="O110" s="52">
        <v>26</v>
      </c>
      <c r="P110" s="52">
        <v>15</v>
      </c>
      <c r="Q110" s="52">
        <v>11</v>
      </c>
      <c r="R110" s="52">
        <v>29</v>
      </c>
      <c r="S110" s="52">
        <v>595276</v>
      </c>
      <c r="T110" s="52">
        <v>0</v>
      </c>
      <c r="U110" s="52">
        <v>0</v>
      </c>
      <c r="V110" s="52">
        <v>0</v>
      </c>
      <c r="W110" s="52">
        <v>0</v>
      </c>
      <c r="X110" s="52">
        <v>0</v>
      </c>
      <c r="Y110" s="52">
        <v>0</v>
      </c>
      <c r="Z110" s="52">
        <v>0</v>
      </c>
      <c r="AA110" s="52">
        <v>0</v>
      </c>
      <c r="AB110" s="52">
        <v>191</v>
      </c>
      <c r="AC110" s="52">
        <v>83</v>
      </c>
      <c r="AD110" s="52">
        <v>108</v>
      </c>
      <c r="AE110" s="52">
        <v>403</v>
      </c>
      <c r="AF110" s="52">
        <v>192</v>
      </c>
      <c r="AG110" s="52">
        <v>211</v>
      </c>
      <c r="AH110" s="52">
        <v>2315</v>
      </c>
      <c r="AI110" s="52">
        <v>6640572</v>
      </c>
    </row>
    <row r="111" spans="1:35" ht="14.25" hidden="1" customHeight="1">
      <c r="A111" s="151"/>
      <c r="B111" s="79" t="s">
        <v>304</v>
      </c>
      <c r="C111" s="80" t="s">
        <v>305</v>
      </c>
      <c r="D111" s="52">
        <v>357</v>
      </c>
      <c r="E111" s="52">
        <v>166</v>
      </c>
      <c r="F111" s="52">
        <v>191</v>
      </c>
      <c r="G111" s="52">
        <v>401</v>
      </c>
      <c r="H111" s="52">
        <v>182</v>
      </c>
      <c r="I111" s="52">
        <v>219</v>
      </c>
      <c r="J111" s="52">
        <v>4012</v>
      </c>
      <c r="K111" s="52">
        <v>7899628</v>
      </c>
      <c r="L111" s="52">
        <v>0</v>
      </c>
      <c r="M111" s="52">
        <v>0</v>
      </c>
      <c r="N111" s="52">
        <v>0</v>
      </c>
      <c r="O111" s="52">
        <v>6</v>
      </c>
      <c r="P111" s="52">
        <v>4</v>
      </c>
      <c r="Q111" s="52">
        <v>2</v>
      </c>
      <c r="R111" s="52">
        <v>6</v>
      </c>
      <c r="S111" s="52">
        <v>61957</v>
      </c>
      <c r="T111" s="52">
        <v>0</v>
      </c>
      <c r="U111" s="52">
        <v>0</v>
      </c>
      <c r="V111" s="52">
        <v>0</v>
      </c>
      <c r="W111" s="52">
        <v>0</v>
      </c>
      <c r="X111" s="52">
        <v>0</v>
      </c>
      <c r="Y111" s="52">
        <v>0</v>
      </c>
      <c r="Z111" s="52">
        <v>0</v>
      </c>
      <c r="AA111" s="52">
        <v>0</v>
      </c>
      <c r="AB111" s="52">
        <v>60</v>
      </c>
      <c r="AC111" s="52">
        <v>25</v>
      </c>
      <c r="AD111" s="52">
        <v>35</v>
      </c>
      <c r="AE111" s="52">
        <v>89</v>
      </c>
      <c r="AF111" s="52">
        <v>41</v>
      </c>
      <c r="AG111" s="52">
        <v>48</v>
      </c>
      <c r="AH111" s="52">
        <v>541</v>
      </c>
      <c r="AI111" s="52">
        <v>1611186</v>
      </c>
    </row>
    <row r="112" spans="1:35" ht="14.25" hidden="1" customHeight="1">
      <c r="A112" s="103" t="s">
        <v>282</v>
      </c>
      <c r="B112" s="75" t="s">
        <v>296</v>
      </c>
      <c r="C112" s="76" t="s">
        <v>298</v>
      </c>
      <c r="D112" s="70">
        <v>1697</v>
      </c>
      <c r="E112" s="70">
        <v>848</v>
      </c>
      <c r="F112" s="70">
        <v>849</v>
      </c>
      <c r="G112" s="70">
        <v>1925</v>
      </c>
      <c r="H112" s="70">
        <v>963</v>
      </c>
      <c r="I112" s="70">
        <v>962</v>
      </c>
      <c r="J112" s="70">
        <v>18643</v>
      </c>
      <c r="K112" s="70">
        <v>36648997</v>
      </c>
      <c r="L112" s="70">
        <v>13</v>
      </c>
      <c r="M112" s="70">
        <v>5</v>
      </c>
      <c r="N112" s="70">
        <v>8</v>
      </c>
      <c r="O112" s="70">
        <v>28</v>
      </c>
      <c r="P112" s="70">
        <v>13</v>
      </c>
      <c r="Q112" s="70">
        <v>15</v>
      </c>
      <c r="R112" s="70">
        <v>441</v>
      </c>
      <c r="S112" s="70">
        <v>546494</v>
      </c>
      <c r="T112" s="70">
        <v>0</v>
      </c>
      <c r="U112" s="70">
        <v>0</v>
      </c>
      <c r="V112" s="70">
        <v>0</v>
      </c>
      <c r="W112" s="70">
        <v>0</v>
      </c>
      <c r="X112" s="70">
        <v>0</v>
      </c>
      <c r="Y112" s="70">
        <v>0</v>
      </c>
      <c r="Z112" s="70">
        <v>0</v>
      </c>
      <c r="AA112" s="70">
        <v>0</v>
      </c>
      <c r="AB112" s="70">
        <v>58</v>
      </c>
      <c r="AC112" s="70">
        <v>23</v>
      </c>
      <c r="AD112" s="70">
        <v>35</v>
      </c>
      <c r="AE112" s="70">
        <v>103</v>
      </c>
      <c r="AF112" s="70">
        <v>45</v>
      </c>
      <c r="AG112" s="70">
        <v>58</v>
      </c>
      <c r="AH112" s="70">
        <v>613</v>
      </c>
      <c r="AI112" s="70">
        <v>1839000</v>
      </c>
    </row>
    <row r="113" spans="1:35" ht="14.25" hidden="1" customHeight="1">
      <c r="A113" s="150" t="s">
        <v>211</v>
      </c>
      <c r="B113" s="77" t="s">
        <v>300</v>
      </c>
      <c r="C113" s="78" t="s">
        <v>302</v>
      </c>
      <c r="D113" s="52">
        <v>1513</v>
      </c>
      <c r="E113" s="52">
        <v>747</v>
      </c>
      <c r="F113" s="52">
        <v>766</v>
      </c>
      <c r="G113" s="52">
        <v>1719</v>
      </c>
      <c r="H113" s="52">
        <v>852</v>
      </c>
      <c r="I113" s="52">
        <v>867</v>
      </c>
      <c r="J113" s="52">
        <v>16889</v>
      </c>
      <c r="K113" s="52">
        <v>33207185</v>
      </c>
      <c r="L113" s="52">
        <v>13</v>
      </c>
      <c r="M113" s="52">
        <v>5</v>
      </c>
      <c r="N113" s="52">
        <v>8</v>
      </c>
      <c r="O113" s="52">
        <v>28</v>
      </c>
      <c r="P113" s="52">
        <v>13</v>
      </c>
      <c r="Q113" s="52">
        <v>15</v>
      </c>
      <c r="R113" s="52">
        <v>441</v>
      </c>
      <c r="S113" s="52">
        <v>546494</v>
      </c>
      <c r="T113" s="52">
        <v>0</v>
      </c>
      <c r="U113" s="52">
        <v>0</v>
      </c>
      <c r="V113" s="52">
        <v>0</v>
      </c>
      <c r="W113" s="52">
        <v>0</v>
      </c>
      <c r="X113" s="52">
        <v>0</v>
      </c>
      <c r="Y113" s="52">
        <v>0</v>
      </c>
      <c r="Z113" s="52">
        <v>0</v>
      </c>
      <c r="AA113" s="52">
        <v>0</v>
      </c>
      <c r="AB113" s="52">
        <v>53</v>
      </c>
      <c r="AC113" s="52">
        <v>22</v>
      </c>
      <c r="AD113" s="52">
        <v>31</v>
      </c>
      <c r="AE113" s="52">
        <v>98</v>
      </c>
      <c r="AF113" s="52">
        <v>44</v>
      </c>
      <c r="AG113" s="52">
        <v>54</v>
      </c>
      <c r="AH113" s="52">
        <v>608</v>
      </c>
      <c r="AI113" s="52">
        <v>1824000</v>
      </c>
    </row>
    <row r="114" spans="1:35" ht="14.25" hidden="1" customHeight="1">
      <c r="A114" s="151"/>
      <c r="B114" s="79" t="s">
        <v>304</v>
      </c>
      <c r="C114" s="80" t="s">
        <v>305</v>
      </c>
      <c r="D114" s="52">
        <v>184</v>
      </c>
      <c r="E114" s="52">
        <v>101</v>
      </c>
      <c r="F114" s="52">
        <v>83</v>
      </c>
      <c r="G114" s="52">
        <v>206</v>
      </c>
      <c r="H114" s="52">
        <v>111</v>
      </c>
      <c r="I114" s="52">
        <v>95</v>
      </c>
      <c r="J114" s="52">
        <v>1754</v>
      </c>
      <c r="K114" s="52">
        <v>3441812</v>
      </c>
      <c r="L114" s="52">
        <v>0</v>
      </c>
      <c r="M114" s="52">
        <v>0</v>
      </c>
      <c r="N114" s="52">
        <v>0</v>
      </c>
      <c r="O114" s="52">
        <v>0</v>
      </c>
      <c r="P114" s="52">
        <v>0</v>
      </c>
      <c r="Q114" s="52">
        <v>0</v>
      </c>
      <c r="R114" s="52">
        <v>0</v>
      </c>
      <c r="S114" s="52">
        <v>0</v>
      </c>
      <c r="T114" s="52">
        <v>0</v>
      </c>
      <c r="U114" s="52">
        <v>0</v>
      </c>
      <c r="V114" s="52">
        <v>0</v>
      </c>
      <c r="W114" s="52">
        <v>0</v>
      </c>
      <c r="X114" s="52">
        <v>0</v>
      </c>
      <c r="Y114" s="52">
        <v>0</v>
      </c>
      <c r="Z114" s="52">
        <v>0</v>
      </c>
      <c r="AA114" s="52">
        <v>0</v>
      </c>
      <c r="AB114" s="52">
        <v>5</v>
      </c>
      <c r="AC114" s="52">
        <v>1</v>
      </c>
      <c r="AD114" s="52">
        <v>4</v>
      </c>
      <c r="AE114" s="52">
        <v>5</v>
      </c>
      <c r="AF114" s="52">
        <v>1</v>
      </c>
      <c r="AG114" s="52">
        <v>4</v>
      </c>
      <c r="AH114" s="52">
        <v>5</v>
      </c>
      <c r="AI114" s="52">
        <v>15000</v>
      </c>
    </row>
    <row r="115" spans="1:35" ht="14.25" hidden="1" customHeight="1">
      <c r="A115" s="103" t="s">
        <v>283</v>
      </c>
      <c r="B115" s="75" t="s">
        <v>296</v>
      </c>
      <c r="C115" s="76" t="s">
        <v>298</v>
      </c>
      <c r="D115" s="70">
        <v>7816</v>
      </c>
      <c r="E115" s="70">
        <v>4010</v>
      </c>
      <c r="F115" s="70">
        <v>3806</v>
      </c>
      <c r="G115" s="70">
        <v>9027</v>
      </c>
      <c r="H115" s="70">
        <v>4607</v>
      </c>
      <c r="I115" s="70">
        <v>4420</v>
      </c>
      <c r="J115" s="70">
        <v>91922</v>
      </c>
      <c r="K115" s="70">
        <v>180974728</v>
      </c>
      <c r="L115" s="70">
        <v>50</v>
      </c>
      <c r="M115" s="70">
        <v>25</v>
      </c>
      <c r="N115" s="70">
        <v>25</v>
      </c>
      <c r="O115" s="70">
        <v>76</v>
      </c>
      <c r="P115" s="70">
        <v>39</v>
      </c>
      <c r="Q115" s="70">
        <v>37</v>
      </c>
      <c r="R115" s="70">
        <v>127</v>
      </c>
      <c r="S115" s="70">
        <v>3411955</v>
      </c>
      <c r="T115" s="70">
        <v>53</v>
      </c>
      <c r="U115" s="70">
        <v>31</v>
      </c>
      <c r="V115" s="70">
        <v>22</v>
      </c>
      <c r="W115" s="70">
        <v>74</v>
      </c>
      <c r="X115" s="70">
        <v>46</v>
      </c>
      <c r="Y115" s="70">
        <v>28</v>
      </c>
      <c r="Z115" s="70">
        <v>362</v>
      </c>
      <c r="AA115" s="70">
        <v>1369000</v>
      </c>
      <c r="AB115" s="70">
        <v>143</v>
      </c>
      <c r="AC115" s="70">
        <v>78</v>
      </c>
      <c r="AD115" s="70">
        <v>65</v>
      </c>
      <c r="AE115" s="70">
        <v>418</v>
      </c>
      <c r="AF115" s="70">
        <v>213</v>
      </c>
      <c r="AG115" s="70">
        <v>205</v>
      </c>
      <c r="AH115" s="70">
        <v>2199</v>
      </c>
      <c r="AI115" s="70">
        <v>5710288</v>
      </c>
    </row>
    <row r="116" spans="1:35" ht="14.25" hidden="1" customHeight="1">
      <c r="A116" s="150" t="s">
        <v>212</v>
      </c>
      <c r="B116" s="77" t="s">
        <v>300</v>
      </c>
      <c r="C116" s="78" t="s">
        <v>302</v>
      </c>
      <c r="D116" s="52">
        <v>7615</v>
      </c>
      <c r="E116" s="52">
        <v>3905</v>
      </c>
      <c r="F116" s="52">
        <v>3710</v>
      </c>
      <c r="G116" s="52">
        <v>8788</v>
      </c>
      <c r="H116" s="52">
        <v>4481</v>
      </c>
      <c r="I116" s="52">
        <v>4307</v>
      </c>
      <c r="J116" s="52">
        <v>89554</v>
      </c>
      <c r="K116" s="52">
        <v>176312136</v>
      </c>
      <c r="L116" s="52">
        <v>50</v>
      </c>
      <c r="M116" s="52">
        <v>25</v>
      </c>
      <c r="N116" s="52">
        <v>25</v>
      </c>
      <c r="O116" s="52">
        <v>76</v>
      </c>
      <c r="P116" s="52">
        <v>39</v>
      </c>
      <c r="Q116" s="52">
        <v>37</v>
      </c>
      <c r="R116" s="52">
        <v>127</v>
      </c>
      <c r="S116" s="52">
        <v>3411955</v>
      </c>
      <c r="T116" s="52">
        <v>53</v>
      </c>
      <c r="U116" s="52">
        <v>31</v>
      </c>
      <c r="V116" s="52">
        <v>22</v>
      </c>
      <c r="W116" s="52">
        <v>74</v>
      </c>
      <c r="X116" s="52">
        <v>46</v>
      </c>
      <c r="Y116" s="52">
        <v>28</v>
      </c>
      <c r="Z116" s="52">
        <v>362</v>
      </c>
      <c r="AA116" s="52">
        <v>1369000</v>
      </c>
      <c r="AB116" s="52">
        <v>139</v>
      </c>
      <c r="AC116" s="52">
        <v>75</v>
      </c>
      <c r="AD116" s="52">
        <v>64</v>
      </c>
      <c r="AE116" s="52">
        <v>405</v>
      </c>
      <c r="AF116" s="52">
        <v>206</v>
      </c>
      <c r="AG116" s="52">
        <v>199</v>
      </c>
      <c r="AH116" s="52">
        <v>2147</v>
      </c>
      <c r="AI116" s="52">
        <v>5583823</v>
      </c>
    </row>
    <row r="117" spans="1:35" ht="14.25" hidden="1" customHeight="1">
      <c r="A117" s="151"/>
      <c r="B117" s="79" t="s">
        <v>304</v>
      </c>
      <c r="C117" s="80" t="s">
        <v>305</v>
      </c>
      <c r="D117" s="52">
        <v>201</v>
      </c>
      <c r="E117" s="52">
        <v>105</v>
      </c>
      <c r="F117" s="52">
        <v>96</v>
      </c>
      <c r="G117" s="52">
        <v>239</v>
      </c>
      <c r="H117" s="52">
        <v>126</v>
      </c>
      <c r="I117" s="52">
        <v>113</v>
      </c>
      <c r="J117" s="52">
        <v>2368</v>
      </c>
      <c r="K117" s="52">
        <v>4662592</v>
      </c>
      <c r="L117" s="52">
        <v>0</v>
      </c>
      <c r="M117" s="52">
        <v>0</v>
      </c>
      <c r="N117" s="52">
        <v>0</v>
      </c>
      <c r="O117" s="52">
        <v>0</v>
      </c>
      <c r="P117" s="52">
        <v>0</v>
      </c>
      <c r="Q117" s="52">
        <v>0</v>
      </c>
      <c r="R117" s="52">
        <v>0</v>
      </c>
      <c r="S117" s="52">
        <v>0</v>
      </c>
      <c r="T117" s="52">
        <v>0</v>
      </c>
      <c r="U117" s="52">
        <v>0</v>
      </c>
      <c r="V117" s="52">
        <v>0</v>
      </c>
      <c r="W117" s="52">
        <v>0</v>
      </c>
      <c r="X117" s="52">
        <v>0</v>
      </c>
      <c r="Y117" s="52">
        <v>0</v>
      </c>
      <c r="Z117" s="52">
        <v>0</v>
      </c>
      <c r="AA117" s="52">
        <v>0</v>
      </c>
      <c r="AB117" s="52">
        <v>4</v>
      </c>
      <c r="AC117" s="52">
        <v>3</v>
      </c>
      <c r="AD117" s="52">
        <v>1</v>
      </c>
      <c r="AE117" s="52">
        <v>13</v>
      </c>
      <c r="AF117" s="52">
        <v>7</v>
      </c>
      <c r="AG117" s="52">
        <v>6</v>
      </c>
      <c r="AH117" s="52">
        <v>52</v>
      </c>
      <c r="AI117" s="52">
        <v>126465</v>
      </c>
    </row>
    <row r="118" spans="1:35" ht="14.25" hidden="1" customHeight="1">
      <c r="A118" s="103" t="s">
        <v>284</v>
      </c>
      <c r="B118" s="75" t="s">
        <v>296</v>
      </c>
      <c r="C118" s="76" t="s">
        <v>298</v>
      </c>
      <c r="D118" s="70">
        <v>1477</v>
      </c>
      <c r="E118" s="70">
        <v>745</v>
      </c>
      <c r="F118" s="70">
        <v>732</v>
      </c>
      <c r="G118" s="70">
        <v>1654</v>
      </c>
      <c r="H118" s="70">
        <v>835</v>
      </c>
      <c r="I118" s="70">
        <v>819</v>
      </c>
      <c r="J118" s="70">
        <v>17180</v>
      </c>
      <c r="K118" s="70">
        <v>33402996</v>
      </c>
      <c r="L118" s="70">
        <v>2</v>
      </c>
      <c r="M118" s="70">
        <v>1</v>
      </c>
      <c r="N118" s="70">
        <v>1</v>
      </c>
      <c r="O118" s="70">
        <v>14</v>
      </c>
      <c r="P118" s="70">
        <v>9</v>
      </c>
      <c r="Q118" s="70">
        <v>5</v>
      </c>
      <c r="R118" s="70">
        <v>17</v>
      </c>
      <c r="S118" s="70">
        <v>413031</v>
      </c>
      <c r="T118" s="70">
        <v>2</v>
      </c>
      <c r="U118" s="70">
        <v>2</v>
      </c>
      <c r="V118" s="70">
        <v>0</v>
      </c>
      <c r="W118" s="70">
        <v>5</v>
      </c>
      <c r="X118" s="70">
        <v>4</v>
      </c>
      <c r="Y118" s="70">
        <v>1</v>
      </c>
      <c r="Z118" s="70">
        <v>21</v>
      </c>
      <c r="AA118" s="70">
        <v>92000</v>
      </c>
      <c r="AB118" s="70">
        <v>4</v>
      </c>
      <c r="AC118" s="70">
        <v>2</v>
      </c>
      <c r="AD118" s="70">
        <v>2</v>
      </c>
      <c r="AE118" s="70">
        <v>9</v>
      </c>
      <c r="AF118" s="70">
        <v>4</v>
      </c>
      <c r="AG118" s="70">
        <v>5</v>
      </c>
      <c r="AH118" s="70">
        <v>34</v>
      </c>
      <c r="AI118" s="70">
        <v>102000</v>
      </c>
    </row>
    <row r="119" spans="1:35" ht="14.25" hidden="1" customHeight="1">
      <c r="A119" s="150" t="s">
        <v>213</v>
      </c>
      <c r="B119" s="77" t="s">
        <v>300</v>
      </c>
      <c r="C119" s="78" t="s">
        <v>302</v>
      </c>
      <c r="D119" s="52">
        <v>1355</v>
      </c>
      <c r="E119" s="52">
        <v>685</v>
      </c>
      <c r="F119" s="52">
        <v>670</v>
      </c>
      <c r="G119" s="52">
        <v>1504</v>
      </c>
      <c r="H119" s="52">
        <v>761</v>
      </c>
      <c r="I119" s="52">
        <v>743</v>
      </c>
      <c r="J119" s="52">
        <v>15831</v>
      </c>
      <c r="K119" s="52">
        <v>30804257</v>
      </c>
      <c r="L119" s="52">
        <v>2</v>
      </c>
      <c r="M119" s="52">
        <v>1</v>
      </c>
      <c r="N119" s="52">
        <v>1</v>
      </c>
      <c r="O119" s="52">
        <v>14</v>
      </c>
      <c r="P119" s="52">
        <v>9</v>
      </c>
      <c r="Q119" s="52">
        <v>5</v>
      </c>
      <c r="R119" s="52">
        <v>17</v>
      </c>
      <c r="S119" s="52">
        <v>413031</v>
      </c>
      <c r="T119" s="52">
        <v>2</v>
      </c>
      <c r="U119" s="52">
        <v>2</v>
      </c>
      <c r="V119" s="52">
        <v>0</v>
      </c>
      <c r="W119" s="52">
        <v>5</v>
      </c>
      <c r="X119" s="52">
        <v>4</v>
      </c>
      <c r="Y119" s="52">
        <v>1</v>
      </c>
      <c r="Z119" s="52">
        <v>21</v>
      </c>
      <c r="AA119" s="52">
        <v>92000</v>
      </c>
      <c r="AB119" s="52">
        <v>3</v>
      </c>
      <c r="AC119" s="52">
        <v>1</v>
      </c>
      <c r="AD119" s="52">
        <v>2</v>
      </c>
      <c r="AE119" s="52">
        <v>8</v>
      </c>
      <c r="AF119" s="52">
        <v>3</v>
      </c>
      <c r="AG119" s="52">
        <v>5</v>
      </c>
      <c r="AH119" s="52">
        <v>33</v>
      </c>
      <c r="AI119" s="52">
        <v>99000</v>
      </c>
    </row>
    <row r="120" spans="1:35" ht="14.25" hidden="1" customHeight="1">
      <c r="A120" s="151"/>
      <c r="B120" s="79" t="s">
        <v>304</v>
      </c>
      <c r="C120" s="80" t="s">
        <v>305</v>
      </c>
      <c r="D120" s="52">
        <v>122</v>
      </c>
      <c r="E120" s="52">
        <v>60</v>
      </c>
      <c r="F120" s="52">
        <v>62</v>
      </c>
      <c r="G120" s="52">
        <v>150</v>
      </c>
      <c r="H120" s="52">
        <v>74</v>
      </c>
      <c r="I120" s="52">
        <v>76</v>
      </c>
      <c r="J120" s="52">
        <v>1349</v>
      </c>
      <c r="K120" s="52">
        <v>2598739</v>
      </c>
      <c r="L120" s="52">
        <v>0</v>
      </c>
      <c r="M120" s="52">
        <v>0</v>
      </c>
      <c r="N120" s="52">
        <v>0</v>
      </c>
      <c r="O120" s="52">
        <v>0</v>
      </c>
      <c r="P120" s="52">
        <v>0</v>
      </c>
      <c r="Q120" s="52">
        <v>0</v>
      </c>
      <c r="R120" s="52">
        <v>0</v>
      </c>
      <c r="S120" s="52">
        <v>0</v>
      </c>
      <c r="T120" s="52">
        <v>0</v>
      </c>
      <c r="U120" s="52">
        <v>0</v>
      </c>
      <c r="V120" s="52">
        <v>0</v>
      </c>
      <c r="W120" s="52">
        <v>0</v>
      </c>
      <c r="X120" s="52">
        <v>0</v>
      </c>
      <c r="Y120" s="52">
        <v>0</v>
      </c>
      <c r="Z120" s="52">
        <v>0</v>
      </c>
      <c r="AA120" s="52">
        <v>0</v>
      </c>
      <c r="AB120" s="52">
        <v>1</v>
      </c>
      <c r="AC120" s="52">
        <v>1</v>
      </c>
      <c r="AD120" s="52">
        <v>0</v>
      </c>
      <c r="AE120" s="52">
        <v>1</v>
      </c>
      <c r="AF120" s="52">
        <v>1</v>
      </c>
      <c r="AG120" s="52">
        <v>0</v>
      </c>
      <c r="AH120" s="52">
        <v>1</v>
      </c>
      <c r="AI120" s="52">
        <v>3000</v>
      </c>
    </row>
    <row r="121" spans="1:35" ht="14.25" hidden="1" customHeight="1">
      <c r="A121" s="103" t="s">
        <v>285</v>
      </c>
      <c r="B121" s="75" t="s">
        <v>296</v>
      </c>
      <c r="C121" s="76" t="s">
        <v>298</v>
      </c>
      <c r="D121" s="70">
        <v>3564</v>
      </c>
      <c r="E121" s="70">
        <v>1843</v>
      </c>
      <c r="F121" s="70">
        <v>1721</v>
      </c>
      <c r="G121" s="70">
        <v>4038</v>
      </c>
      <c r="H121" s="70">
        <v>2096</v>
      </c>
      <c r="I121" s="70">
        <v>1942</v>
      </c>
      <c r="J121" s="70">
        <v>42326</v>
      </c>
      <c r="K121" s="70">
        <v>83339894</v>
      </c>
      <c r="L121" s="70">
        <v>191</v>
      </c>
      <c r="M121" s="70">
        <v>89</v>
      </c>
      <c r="N121" s="70">
        <v>102</v>
      </c>
      <c r="O121" s="70">
        <v>201</v>
      </c>
      <c r="P121" s="70">
        <v>95</v>
      </c>
      <c r="Q121" s="70">
        <v>106</v>
      </c>
      <c r="R121" s="70">
        <v>204</v>
      </c>
      <c r="S121" s="70">
        <v>5336405</v>
      </c>
      <c r="T121" s="70">
        <v>5</v>
      </c>
      <c r="U121" s="70">
        <v>4</v>
      </c>
      <c r="V121" s="70">
        <v>1</v>
      </c>
      <c r="W121" s="70">
        <v>10</v>
      </c>
      <c r="X121" s="70">
        <v>8</v>
      </c>
      <c r="Y121" s="70">
        <v>2</v>
      </c>
      <c r="Z121" s="70">
        <v>35</v>
      </c>
      <c r="AA121" s="70">
        <v>143000</v>
      </c>
      <c r="AB121" s="70">
        <v>60</v>
      </c>
      <c r="AC121" s="70">
        <v>30</v>
      </c>
      <c r="AD121" s="70">
        <v>30</v>
      </c>
      <c r="AE121" s="70">
        <v>345</v>
      </c>
      <c r="AF121" s="70">
        <v>173</v>
      </c>
      <c r="AG121" s="70">
        <v>172</v>
      </c>
      <c r="AH121" s="70">
        <v>1583</v>
      </c>
      <c r="AI121" s="70">
        <v>4727440</v>
      </c>
    </row>
    <row r="122" spans="1:35" ht="14.25" hidden="1" customHeight="1">
      <c r="A122" s="150" t="s">
        <v>214</v>
      </c>
      <c r="B122" s="77" t="s">
        <v>300</v>
      </c>
      <c r="C122" s="78" t="s">
        <v>302</v>
      </c>
      <c r="D122" s="52">
        <v>3520</v>
      </c>
      <c r="E122" s="52">
        <v>1817</v>
      </c>
      <c r="F122" s="52">
        <v>1703</v>
      </c>
      <c r="G122" s="52">
        <v>3981</v>
      </c>
      <c r="H122" s="52">
        <v>2063</v>
      </c>
      <c r="I122" s="52">
        <v>1918</v>
      </c>
      <c r="J122" s="52">
        <v>41843</v>
      </c>
      <c r="K122" s="52">
        <v>82388867</v>
      </c>
      <c r="L122" s="52">
        <v>191</v>
      </c>
      <c r="M122" s="52">
        <v>89</v>
      </c>
      <c r="N122" s="52">
        <v>102</v>
      </c>
      <c r="O122" s="52">
        <v>201</v>
      </c>
      <c r="P122" s="52">
        <v>95</v>
      </c>
      <c r="Q122" s="52">
        <v>106</v>
      </c>
      <c r="R122" s="52">
        <v>204</v>
      </c>
      <c r="S122" s="52">
        <v>5336405</v>
      </c>
      <c r="T122" s="52">
        <v>5</v>
      </c>
      <c r="U122" s="52">
        <v>4</v>
      </c>
      <c r="V122" s="52">
        <v>1</v>
      </c>
      <c r="W122" s="52">
        <v>10</v>
      </c>
      <c r="X122" s="52">
        <v>8</v>
      </c>
      <c r="Y122" s="52">
        <v>2</v>
      </c>
      <c r="Z122" s="52">
        <v>35</v>
      </c>
      <c r="AA122" s="52">
        <v>143000</v>
      </c>
      <c r="AB122" s="52">
        <v>58</v>
      </c>
      <c r="AC122" s="52">
        <v>29</v>
      </c>
      <c r="AD122" s="52">
        <v>29</v>
      </c>
      <c r="AE122" s="52">
        <v>341</v>
      </c>
      <c r="AF122" s="52">
        <v>171</v>
      </c>
      <c r="AG122" s="52">
        <v>170</v>
      </c>
      <c r="AH122" s="52">
        <v>1559</v>
      </c>
      <c r="AI122" s="52">
        <v>4655440</v>
      </c>
    </row>
    <row r="123" spans="1:35" ht="14.25" hidden="1" customHeight="1">
      <c r="A123" s="151"/>
      <c r="B123" s="79" t="s">
        <v>304</v>
      </c>
      <c r="C123" s="80" t="s">
        <v>305</v>
      </c>
      <c r="D123" s="52">
        <v>44</v>
      </c>
      <c r="E123" s="52">
        <v>26</v>
      </c>
      <c r="F123" s="52">
        <v>18</v>
      </c>
      <c r="G123" s="52">
        <v>57</v>
      </c>
      <c r="H123" s="52">
        <v>33</v>
      </c>
      <c r="I123" s="52">
        <v>24</v>
      </c>
      <c r="J123" s="52">
        <v>483</v>
      </c>
      <c r="K123" s="52">
        <v>951027</v>
      </c>
      <c r="L123" s="52">
        <v>0</v>
      </c>
      <c r="M123" s="52">
        <v>0</v>
      </c>
      <c r="N123" s="52">
        <v>0</v>
      </c>
      <c r="O123" s="52">
        <v>0</v>
      </c>
      <c r="P123" s="52">
        <v>0</v>
      </c>
      <c r="Q123" s="52">
        <v>0</v>
      </c>
      <c r="R123" s="52">
        <v>0</v>
      </c>
      <c r="S123" s="52">
        <v>0</v>
      </c>
      <c r="T123" s="52">
        <v>0</v>
      </c>
      <c r="U123" s="52">
        <v>0</v>
      </c>
      <c r="V123" s="52">
        <v>0</v>
      </c>
      <c r="W123" s="52">
        <v>0</v>
      </c>
      <c r="X123" s="52">
        <v>0</v>
      </c>
      <c r="Y123" s="52">
        <v>0</v>
      </c>
      <c r="Z123" s="52">
        <v>0</v>
      </c>
      <c r="AA123" s="52">
        <v>0</v>
      </c>
      <c r="AB123" s="52">
        <v>2</v>
      </c>
      <c r="AC123" s="52">
        <v>1</v>
      </c>
      <c r="AD123" s="52">
        <v>1</v>
      </c>
      <c r="AE123" s="52">
        <v>4</v>
      </c>
      <c r="AF123" s="52">
        <v>2</v>
      </c>
      <c r="AG123" s="52">
        <v>2</v>
      </c>
      <c r="AH123" s="52">
        <v>24</v>
      </c>
      <c r="AI123" s="52">
        <v>72000</v>
      </c>
    </row>
    <row r="124" spans="1:35" ht="14.25" hidden="1" customHeight="1">
      <c r="A124" s="103" t="s">
        <v>286</v>
      </c>
      <c r="B124" s="75" t="s">
        <v>296</v>
      </c>
      <c r="C124" s="76" t="s">
        <v>298</v>
      </c>
      <c r="D124" s="70">
        <v>3893</v>
      </c>
      <c r="E124" s="70">
        <v>1961</v>
      </c>
      <c r="F124" s="70">
        <v>1932</v>
      </c>
      <c r="G124" s="70">
        <v>4396</v>
      </c>
      <c r="H124" s="70">
        <v>2223</v>
      </c>
      <c r="I124" s="70">
        <v>2173</v>
      </c>
      <c r="J124" s="70">
        <v>45978</v>
      </c>
      <c r="K124" s="70">
        <v>90510992</v>
      </c>
      <c r="L124" s="70">
        <v>2</v>
      </c>
      <c r="M124" s="70">
        <v>1</v>
      </c>
      <c r="N124" s="70">
        <v>1</v>
      </c>
      <c r="O124" s="70">
        <v>7</v>
      </c>
      <c r="P124" s="70">
        <v>2</v>
      </c>
      <c r="Q124" s="70">
        <v>5</v>
      </c>
      <c r="R124" s="70">
        <v>7</v>
      </c>
      <c r="S124" s="70">
        <v>157543</v>
      </c>
      <c r="T124" s="70">
        <v>1</v>
      </c>
      <c r="U124" s="70">
        <v>0</v>
      </c>
      <c r="V124" s="70">
        <v>1</v>
      </c>
      <c r="W124" s="70">
        <v>3</v>
      </c>
      <c r="X124" s="70">
        <v>2</v>
      </c>
      <c r="Y124" s="70">
        <v>1</v>
      </c>
      <c r="Z124" s="70">
        <v>12</v>
      </c>
      <c r="AA124" s="70">
        <v>157000</v>
      </c>
      <c r="AB124" s="70">
        <v>59</v>
      </c>
      <c r="AC124" s="70">
        <v>30</v>
      </c>
      <c r="AD124" s="70">
        <v>29</v>
      </c>
      <c r="AE124" s="70">
        <v>117</v>
      </c>
      <c r="AF124" s="70">
        <v>62</v>
      </c>
      <c r="AG124" s="70">
        <v>55</v>
      </c>
      <c r="AH124" s="70">
        <v>680</v>
      </c>
      <c r="AI124" s="70">
        <v>2034093</v>
      </c>
    </row>
    <row r="125" spans="1:35" ht="14.25" hidden="1" customHeight="1">
      <c r="A125" s="150" t="s">
        <v>215</v>
      </c>
      <c r="B125" s="77" t="s">
        <v>300</v>
      </c>
      <c r="C125" s="78" t="s">
        <v>302</v>
      </c>
      <c r="D125" s="52">
        <v>3799</v>
      </c>
      <c r="E125" s="52">
        <v>1916</v>
      </c>
      <c r="F125" s="52">
        <v>1883</v>
      </c>
      <c r="G125" s="52">
        <v>4289</v>
      </c>
      <c r="H125" s="52">
        <v>2171</v>
      </c>
      <c r="I125" s="52">
        <v>2118</v>
      </c>
      <c r="J125" s="52">
        <v>44893</v>
      </c>
      <c r="K125" s="52">
        <v>88378565</v>
      </c>
      <c r="L125" s="52">
        <v>2</v>
      </c>
      <c r="M125" s="52">
        <v>1</v>
      </c>
      <c r="N125" s="52">
        <v>1</v>
      </c>
      <c r="O125" s="52">
        <v>7</v>
      </c>
      <c r="P125" s="52">
        <v>2</v>
      </c>
      <c r="Q125" s="52">
        <v>5</v>
      </c>
      <c r="R125" s="52">
        <v>7</v>
      </c>
      <c r="S125" s="52">
        <v>157543</v>
      </c>
      <c r="T125" s="52">
        <v>1</v>
      </c>
      <c r="U125" s="52">
        <v>0</v>
      </c>
      <c r="V125" s="52">
        <v>1</v>
      </c>
      <c r="W125" s="52">
        <v>3</v>
      </c>
      <c r="X125" s="52">
        <v>2</v>
      </c>
      <c r="Y125" s="52">
        <v>1</v>
      </c>
      <c r="Z125" s="52">
        <v>12</v>
      </c>
      <c r="AA125" s="52">
        <v>157000</v>
      </c>
      <c r="AB125" s="52">
        <v>58</v>
      </c>
      <c r="AC125" s="52">
        <v>29</v>
      </c>
      <c r="AD125" s="52">
        <v>29</v>
      </c>
      <c r="AE125" s="52">
        <v>116</v>
      </c>
      <c r="AF125" s="52">
        <v>61</v>
      </c>
      <c r="AG125" s="52">
        <v>55</v>
      </c>
      <c r="AH125" s="52">
        <v>678</v>
      </c>
      <c r="AI125" s="52">
        <v>2028093</v>
      </c>
    </row>
    <row r="126" spans="1:35" ht="14.25" hidden="1" customHeight="1">
      <c r="A126" s="151"/>
      <c r="B126" s="79" t="s">
        <v>304</v>
      </c>
      <c r="C126" s="80" t="s">
        <v>305</v>
      </c>
      <c r="D126" s="52">
        <v>94</v>
      </c>
      <c r="E126" s="52">
        <v>45</v>
      </c>
      <c r="F126" s="52">
        <v>49</v>
      </c>
      <c r="G126" s="52">
        <v>107</v>
      </c>
      <c r="H126" s="52">
        <v>52</v>
      </c>
      <c r="I126" s="52">
        <v>55</v>
      </c>
      <c r="J126" s="52">
        <v>1085</v>
      </c>
      <c r="K126" s="52">
        <v>2132427</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1</v>
      </c>
      <c r="AC126" s="52">
        <v>1</v>
      </c>
      <c r="AD126" s="52">
        <v>0</v>
      </c>
      <c r="AE126" s="52">
        <v>1</v>
      </c>
      <c r="AF126" s="52">
        <v>1</v>
      </c>
      <c r="AG126" s="52">
        <v>0</v>
      </c>
      <c r="AH126" s="52">
        <v>2</v>
      </c>
      <c r="AI126" s="52">
        <v>6000</v>
      </c>
    </row>
    <row r="127" spans="1:35" ht="14.25" hidden="1" customHeight="1">
      <c r="A127" s="103" t="s">
        <v>287</v>
      </c>
      <c r="B127" s="75" t="s">
        <v>296</v>
      </c>
      <c r="C127" s="76" t="s">
        <v>298</v>
      </c>
      <c r="D127" s="70">
        <v>4728</v>
      </c>
      <c r="E127" s="70">
        <v>2462</v>
      </c>
      <c r="F127" s="70">
        <v>2266</v>
      </c>
      <c r="G127" s="70">
        <v>5674</v>
      </c>
      <c r="H127" s="70">
        <v>2992</v>
      </c>
      <c r="I127" s="70">
        <v>2682</v>
      </c>
      <c r="J127" s="70">
        <v>54889</v>
      </c>
      <c r="K127" s="70">
        <v>107572871</v>
      </c>
      <c r="L127" s="70">
        <v>8</v>
      </c>
      <c r="M127" s="70">
        <v>5</v>
      </c>
      <c r="N127" s="70">
        <v>3</v>
      </c>
      <c r="O127" s="70">
        <v>24</v>
      </c>
      <c r="P127" s="70">
        <v>13</v>
      </c>
      <c r="Q127" s="70">
        <v>11</v>
      </c>
      <c r="R127" s="70">
        <v>30</v>
      </c>
      <c r="S127" s="70">
        <v>1330564</v>
      </c>
      <c r="T127" s="70">
        <v>8</v>
      </c>
      <c r="U127" s="70">
        <v>5</v>
      </c>
      <c r="V127" s="70">
        <v>3</v>
      </c>
      <c r="W127" s="70">
        <v>30</v>
      </c>
      <c r="X127" s="70">
        <v>15</v>
      </c>
      <c r="Y127" s="70">
        <v>15</v>
      </c>
      <c r="Z127" s="70">
        <v>82</v>
      </c>
      <c r="AA127" s="70">
        <v>374000</v>
      </c>
      <c r="AB127" s="70">
        <v>22</v>
      </c>
      <c r="AC127" s="70">
        <v>13</v>
      </c>
      <c r="AD127" s="70">
        <v>9</v>
      </c>
      <c r="AE127" s="70">
        <v>74</v>
      </c>
      <c r="AF127" s="70">
        <v>41</v>
      </c>
      <c r="AG127" s="70">
        <v>33</v>
      </c>
      <c r="AH127" s="70">
        <v>197</v>
      </c>
      <c r="AI127" s="70">
        <v>553589</v>
      </c>
    </row>
    <row r="128" spans="1:35" ht="14.25" hidden="1" customHeight="1">
      <c r="A128" s="150" t="s">
        <v>216</v>
      </c>
      <c r="B128" s="77" t="s">
        <v>300</v>
      </c>
      <c r="C128" s="78" t="s">
        <v>302</v>
      </c>
      <c r="D128" s="52">
        <v>4037</v>
      </c>
      <c r="E128" s="52">
        <v>2107</v>
      </c>
      <c r="F128" s="52">
        <v>1930</v>
      </c>
      <c r="G128" s="52">
        <v>4853</v>
      </c>
      <c r="H128" s="52">
        <v>2571</v>
      </c>
      <c r="I128" s="52">
        <v>2282</v>
      </c>
      <c r="J128" s="52">
        <v>46852</v>
      </c>
      <c r="K128" s="52">
        <v>91798936</v>
      </c>
      <c r="L128" s="52">
        <v>8</v>
      </c>
      <c r="M128" s="52">
        <v>5</v>
      </c>
      <c r="N128" s="52">
        <v>3</v>
      </c>
      <c r="O128" s="52">
        <v>24</v>
      </c>
      <c r="P128" s="52">
        <v>13</v>
      </c>
      <c r="Q128" s="52">
        <v>11</v>
      </c>
      <c r="R128" s="52">
        <v>30</v>
      </c>
      <c r="S128" s="52">
        <v>1330564</v>
      </c>
      <c r="T128" s="52">
        <v>8</v>
      </c>
      <c r="U128" s="52">
        <v>5</v>
      </c>
      <c r="V128" s="52">
        <v>3</v>
      </c>
      <c r="W128" s="52">
        <v>30</v>
      </c>
      <c r="X128" s="52">
        <v>15</v>
      </c>
      <c r="Y128" s="52">
        <v>15</v>
      </c>
      <c r="Z128" s="52">
        <v>82</v>
      </c>
      <c r="AA128" s="52">
        <v>374000</v>
      </c>
      <c r="AB128" s="52">
        <v>19</v>
      </c>
      <c r="AC128" s="52">
        <v>11</v>
      </c>
      <c r="AD128" s="52">
        <v>8</v>
      </c>
      <c r="AE128" s="52">
        <v>67</v>
      </c>
      <c r="AF128" s="52">
        <v>37</v>
      </c>
      <c r="AG128" s="52">
        <v>30</v>
      </c>
      <c r="AH128" s="52">
        <v>166</v>
      </c>
      <c r="AI128" s="52">
        <v>460589</v>
      </c>
    </row>
    <row r="129" spans="1:35" ht="14.25" hidden="1" customHeight="1">
      <c r="A129" s="151"/>
      <c r="B129" s="79" t="s">
        <v>304</v>
      </c>
      <c r="C129" s="80" t="s">
        <v>305</v>
      </c>
      <c r="D129" s="52">
        <v>691</v>
      </c>
      <c r="E129" s="52">
        <v>355</v>
      </c>
      <c r="F129" s="52">
        <v>336</v>
      </c>
      <c r="G129" s="52">
        <v>821</v>
      </c>
      <c r="H129" s="52">
        <v>421</v>
      </c>
      <c r="I129" s="52">
        <v>400</v>
      </c>
      <c r="J129" s="52">
        <v>8037</v>
      </c>
      <c r="K129" s="52">
        <v>15773935</v>
      </c>
      <c r="L129" s="52">
        <v>0</v>
      </c>
      <c r="M129" s="52">
        <v>0</v>
      </c>
      <c r="N129" s="52">
        <v>0</v>
      </c>
      <c r="O129" s="52">
        <v>0</v>
      </c>
      <c r="P129" s="52">
        <v>0</v>
      </c>
      <c r="Q129" s="52">
        <v>0</v>
      </c>
      <c r="R129" s="52">
        <v>0</v>
      </c>
      <c r="S129" s="52">
        <v>0</v>
      </c>
      <c r="T129" s="52">
        <v>0</v>
      </c>
      <c r="U129" s="52">
        <v>0</v>
      </c>
      <c r="V129" s="52">
        <v>0</v>
      </c>
      <c r="W129" s="52">
        <v>0</v>
      </c>
      <c r="X129" s="52">
        <v>0</v>
      </c>
      <c r="Y129" s="52">
        <v>0</v>
      </c>
      <c r="Z129" s="52">
        <v>0</v>
      </c>
      <c r="AA129" s="52">
        <v>0</v>
      </c>
      <c r="AB129" s="52">
        <v>3</v>
      </c>
      <c r="AC129" s="52">
        <v>2</v>
      </c>
      <c r="AD129" s="52">
        <v>1</v>
      </c>
      <c r="AE129" s="52">
        <v>7</v>
      </c>
      <c r="AF129" s="52">
        <v>4</v>
      </c>
      <c r="AG129" s="52">
        <v>3</v>
      </c>
      <c r="AH129" s="52">
        <v>31</v>
      </c>
      <c r="AI129" s="52">
        <v>93000</v>
      </c>
    </row>
    <row r="130" spans="1:35" ht="14.25" hidden="1" customHeight="1">
      <c r="A130" s="103" t="s">
        <v>288</v>
      </c>
      <c r="B130" s="75" t="s">
        <v>296</v>
      </c>
      <c r="C130" s="76" t="s">
        <v>298</v>
      </c>
      <c r="D130" s="70">
        <v>2037</v>
      </c>
      <c r="E130" s="70">
        <v>1032</v>
      </c>
      <c r="F130" s="70">
        <v>1005</v>
      </c>
      <c r="G130" s="70">
        <v>2298</v>
      </c>
      <c r="H130" s="70">
        <v>1158</v>
      </c>
      <c r="I130" s="70">
        <v>1140</v>
      </c>
      <c r="J130" s="70">
        <v>22567</v>
      </c>
      <c r="K130" s="70">
        <v>49128359</v>
      </c>
      <c r="L130" s="70">
        <v>10</v>
      </c>
      <c r="M130" s="70">
        <v>6</v>
      </c>
      <c r="N130" s="70">
        <v>4</v>
      </c>
      <c r="O130" s="70">
        <v>27</v>
      </c>
      <c r="P130" s="70">
        <v>12</v>
      </c>
      <c r="Q130" s="70">
        <v>15</v>
      </c>
      <c r="R130" s="70">
        <v>30</v>
      </c>
      <c r="S130" s="70">
        <v>545974</v>
      </c>
      <c r="T130" s="70">
        <v>4</v>
      </c>
      <c r="U130" s="70">
        <v>3</v>
      </c>
      <c r="V130" s="70">
        <v>1</v>
      </c>
      <c r="W130" s="70">
        <v>12</v>
      </c>
      <c r="X130" s="70">
        <v>9</v>
      </c>
      <c r="Y130" s="70">
        <v>3</v>
      </c>
      <c r="Z130" s="70">
        <v>31</v>
      </c>
      <c r="AA130" s="70">
        <v>149000</v>
      </c>
      <c r="AB130" s="70">
        <v>126</v>
      </c>
      <c r="AC130" s="70">
        <v>64</v>
      </c>
      <c r="AD130" s="70">
        <v>62</v>
      </c>
      <c r="AE130" s="70">
        <v>252</v>
      </c>
      <c r="AF130" s="70">
        <v>136</v>
      </c>
      <c r="AG130" s="70">
        <v>116</v>
      </c>
      <c r="AH130" s="70">
        <v>1474</v>
      </c>
      <c r="AI130" s="70">
        <v>4354075</v>
      </c>
    </row>
    <row r="131" spans="1:35" ht="14.25" hidden="1" customHeight="1">
      <c r="A131" s="150" t="s">
        <v>217</v>
      </c>
      <c r="B131" s="77" t="s">
        <v>300</v>
      </c>
      <c r="C131" s="78" t="s">
        <v>302</v>
      </c>
      <c r="D131" s="52">
        <v>822</v>
      </c>
      <c r="E131" s="52">
        <v>413</v>
      </c>
      <c r="F131" s="52">
        <v>409</v>
      </c>
      <c r="G131" s="52">
        <v>926</v>
      </c>
      <c r="H131" s="52">
        <v>464</v>
      </c>
      <c r="I131" s="52">
        <v>462</v>
      </c>
      <c r="J131" s="52">
        <v>9413</v>
      </c>
      <c r="K131" s="52">
        <v>20492101</v>
      </c>
      <c r="L131" s="52">
        <v>4</v>
      </c>
      <c r="M131" s="52">
        <v>2</v>
      </c>
      <c r="N131" s="52">
        <v>2</v>
      </c>
      <c r="O131" s="52">
        <v>11</v>
      </c>
      <c r="P131" s="52">
        <v>4</v>
      </c>
      <c r="Q131" s="52">
        <v>7</v>
      </c>
      <c r="R131" s="52">
        <v>14</v>
      </c>
      <c r="S131" s="52">
        <v>299684</v>
      </c>
      <c r="T131" s="52">
        <v>1</v>
      </c>
      <c r="U131" s="52">
        <v>1</v>
      </c>
      <c r="V131" s="52">
        <v>0</v>
      </c>
      <c r="W131" s="52">
        <v>4</v>
      </c>
      <c r="X131" s="52">
        <v>2</v>
      </c>
      <c r="Y131" s="52">
        <v>2</v>
      </c>
      <c r="Z131" s="52">
        <v>10</v>
      </c>
      <c r="AA131" s="52">
        <v>50000</v>
      </c>
      <c r="AB131" s="52">
        <v>43</v>
      </c>
      <c r="AC131" s="52">
        <v>18</v>
      </c>
      <c r="AD131" s="52">
        <v>25</v>
      </c>
      <c r="AE131" s="52">
        <v>79</v>
      </c>
      <c r="AF131" s="52">
        <v>34</v>
      </c>
      <c r="AG131" s="52">
        <v>45</v>
      </c>
      <c r="AH131" s="52">
        <v>514</v>
      </c>
      <c r="AI131" s="52">
        <v>1527000</v>
      </c>
    </row>
    <row r="132" spans="1:35" ht="14.25" hidden="1" customHeight="1">
      <c r="A132" s="151"/>
      <c r="B132" s="79" t="s">
        <v>304</v>
      </c>
      <c r="C132" s="80" t="s">
        <v>305</v>
      </c>
      <c r="D132" s="52">
        <v>1215</v>
      </c>
      <c r="E132" s="52">
        <v>619</v>
      </c>
      <c r="F132" s="52">
        <v>596</v>
      </c>
      <c r="G132" s="52">
        <v>1372</v>
      </c>
      <c r="H132" s="52">
        <v>694</v>
      </c>
      <c r="I132" s="52">
        <v>678</v>
      </c>
      <c r="J132" s="52">
        <v>13154</v>
      </c>
      <c r="K132" s="52">
        <v>28636258</v>
      </c>
      <c r="L132" s="52">
        <v>6</v>
      </c>
      <c r="M132" s="52">
        <v>4</v>
      </c>
      <c r="N132" s="52">
        <v>2</v>
      </c>
      <c r="O132" s="52">
        <v>16</v>
      </c>
      <c r="P132" s="52">
        <v>8</v>
      </c>
      <c r="Q132" s="52">
        <v>8</v>
      </c>
      <c r="R132" s="52">
        <v>16</v>
      </c>
      <c r="S132" s="52">
        <v>246290</v>
      </c>
      <c r="T132" s="52">
        <v>3</v>
      </c>
      <c r="U132" s="52">
        <v>2</v>
      </c>
      <c r="V132" s="52">
        <v>1</v>
      </c>
      <c r="W132" s="52">
        <v>8</v>
      </c>
      <c r="X132" s="52">
        <v>7</v>
      </c>
      <c r="Y132" s="52">
        <v>1</v>
      </c>
      <c r="Z132" s="52">
        <v>21</v>
      </c>
      <c r="AA132" s="52">
        <v>99000</v>
      </c>
      <c r="AB132" s="52">
        <v>83</v>
      </c>
      <c r="AC132" s="52">
        <v>46</v>
      </c>
      <c r="AD132" s="52">
        <v>37</v>
      </c>
      <c r="AE132" s="52">
        <v>173</v>
      </c>
      <c r="AF132" s="52">
        <v>102</v>
      </c>
      <c r="AG132" s="52">
        <v>71</v>
      </c>
      <c r="AH132" s="52">
        <v>960</v>
      </c>
      <c r="AI132" s="52">
        <v>2827075</v>
      </c>
    </row>
    <row r="133" spans="1:35" ht="14.25" hidden="1" customHeight="1">
      <c r="A133" s="103" t="s">
        <v>289</v>
      </c>
      <c r="B133" s="75" t="s">
        <v>296</v>
      </c>
      <c r="C133" s="76" t="s">
        <v>298</v>
      </c>
      <c r="D133" s="70">
        <v>3176</v>
      </c>
      <c r="E133" s="70">
        <v>1704</v>
      </c>
      <c r="F133" s="70">
        <v>1472</v>
      </c>
      <c r="G133" s="70">
        <v>3707</v>
      </c>
      <c r="H133" s="70">
        <v>1989</v>
      </c>
      <c r="I133" s="70">
        <v>1718</v>
      </c>
      <c r="J133" s="70">
        <v>37109</v>
      </c>
      <c r="K133" s="70">
        <v>80786293</v>
      </c>
      <c r="L133" s="70">
        <v>4</v>
      </c>
      <c r="M133" s="70">
        <v>1</v>
      </c>
      <c r="N133" s="70">
        <v>3</v>
      </c>
      <c r="O133" s="70">
        <v>27</v>
      </c>
      <c r="P133" s="70">
        <v>14</v>
      </c>
      <c r="Q133" s="70">
        <v>13</v>
      </c>
      <c r="R133" s="70">
        <v>27</v>
      </c>
      <c r="S133" s="70">
        <v>341561</v>
      </c>
      <c r="T133" s="70">
        <v>4</v>
      </c>
      <c r="U133" s="70">
        <v>2</v>
      </c>
      <c r="V133" s="70">
        <v>2</v>
      </c>
      <c r="W133" s="70">
        <v>10</v>
      </c>
      <c r="X133" s="70">
        <v>5</v>
      </c>
      <c r="Y133" s="70">
        <v>5</v>
      </c>
      <c r="Z133" s="70">
        <v>32</v>
      </c>
      <c r="AA133" s="70">
        <v>122500</v>
      </c>
      <c r="AB133" s="70">
        <v>160</v>
      </c>
      <c r="AC133" s="70">
        <v>81</v>
      </c>
      <c r="AD133" s="70">
        <v>79</v>
      </c>
      <c r="AE133" s="70">
        <v>298</v>
      </c>
      <c r="AF133" s="70">
        <v>157</v>
      </c>
      <c r="AG133" s="70">
        <v>141</v>
      </c>
      <c r="AH133" s="70">
        <v>1415</v>
      </c>
      <c r="AI133" s="70">
        <v>4079212</v>
      </c>
    </row>
    <row r="134" spans="1:35" ht="14.25" hidden="1" customHeight="1">
      <c r="A134" s="150" t="s">
        <v>218</v>
      </c>
      <c r="B134" s="77" t="s">
        <v>300</v>
      </c>
      <c r="C134" s="78" t="s">
        <v>302</v>
      </c>
      <c r="D134" s="52">
        <v>1428</v>
      </c>
      <c r="E134" s="52">
        <v>758</v>
      </c>
      <c r="F134" s="52">
        <v>670</v>
      </c>
      <c r="G134" s="52">
        <v>1855</v>
      </c>
      <c r="H134" s="52">
        <v>984</v>
      </c>
      <c r="I134" s="52">
        <v>871</v>
      </c>
      <c r="J134" s="52">
        <v>17198</v>
      </c>
      <c r="K134" s="52">
        <v>37440046</v>
      </c>
      <c r="L134" s="52">
        <v>3</v>
      </c>
      <c r="M134" s="52">
        <v>1</v>
      </c>
      <c r="N134" s="52">
        <v>2</v>
      </c>
      <c r="O134" s="52">
        <v>16</v>
      </c>
      <c r="P134" s="52">
        <v>11</v>
      </c>
      <c r="Q134" s="52">
        <v>5</v>
      </c>
      <c r="R134" s="52">
        <v>15</v>
      </c>
      <c r="S134" s="52">
        <v>92626</v>
      </c>
      <c r="T134" s="52">
        <v>4</v>
      </c>
      <c r="U134" s="52">
        <v>2</v>
      </c>
      <c r="V134" s="52">
        <v>2</v>
      </c>
      <c r="W134" s="52">
        <v>9</v>
      </c>
      <c r="X134" s="52">
        <v>4</v>
      </c>
      <c r="Y134" s="52">
        <v>5</v>
      </c>
      <c r="Z134" s="52">
        <v>29</v>
      </c>
      <c r="AA134" s="52">
        <v>113500</v>
      </c>
      <c r="AB134" s="52">
        <v>56</v>
      </c>
      <c r="AC134" s="52">
        <v>25</v>
      </c>
      <c r="AD134" s="52">
        <v>31</v>
      </c>
      <c r="AE134" s="52">
        <v>113</v>
      </c>
      <c r="AF134" s="52">
        <v>54</v>
      </c>
      <c r="AG134" s="52">
        <v>59</v>
      </c>
      <c r="AH134" s="52">
        <v>515</v>
      </c>
      <c r="AI134" s="52">
        <v>1550000</v>
      </c>
    </row>
    <row r="135" spans="1:35" ht="14.25" hidden="1" customHeight="1">
      <c r="A135" s="151"/>
      <c r="B135" s="79" t="s">
        <v>304</v>
      </c>
      <c r="C135" s="80" t="s">
        <v>305</v>
      </c>
      <c r="D135" s="52">
        <v>1748</v>
      </c>
      <c r="E135" s="52">
        <v>946</v>
      </c>
      <c r="F135" s="52">
        <v>802</v>
      </c>
      <c r="G135" s="52">
        <v>1852</v>
      </c>
      <c r="H135" s="52">
        <v>1005</v>
      </c>
      <c r="I135" s="52">
        <v>847</v>
      </c>
      <c r="J135" s="52">
        <v>19911</v>
      </c>
      <c r="K135" s="52">
        <v>43346247</v>
      </c>
      <c r="L135" s="52">
        <v>1</v>
      </c>
      <c r="M135" s="52">
        <v>0</v>
      </c>
      <c r="N135" s="52">
        <v>1</v>
      </c>
      <c r="O135" s="52">
        <v>11</v>
      </c>
      <c r="P135" s="52">
        <v>3</v>
      </c>
      <c r="Q135" s="52">
        <v>8</v>
      </c>
      <c r="R135" s="52">
        <v>12</v>
      </c>
      <c r="S135" s="52">
        <v>248935</v>
      </c>
      <c r="T135" s="52">
        <v>0</v>
      </c>
      <c r="U135" s="52">
        <v>0</v>
      </c>
      <c r="V135" s="52">
        <v>0</v>
      </c>
      <c r="W135" s="52">
        <v>1</v>
      </c>
      <c r="X135" s="52">
        <v>1</v>
      </c>
      <c r="Y135" s="52">
        <v>0</v>
      </c>
      <c r="Z135" s="52">
        <v>3</v>
      </c>
      <c r="AA135" s="52">
        <v>9000</v>
      </c>
      <c r="AB135" s="52">
        <v>104</v>
      </c>
      <c r="AC135" s="52">
        <v>56</v>
      </c>
      <c r="AD135" s="52">
        <v>48</v>
      </c>
      <c r="AE135" s="52">
        <v>185</v>
      </c>
      <c r="AF135" s="52">
        <v>103</v>
      </c>
      <c r="AG135" s="52">
        <v>82</v>
      </c>
      <c r="AH135" s="52">
        <v>900</v>
      </c>
      <c r="AI135" s="52">
        <v>2529212</v>
      </c>
    </row>
    <row r="136" spans="1:35" ht="14.25" hidden="1" customHeight="1">
      <c r="A136" s="103" t="s">
        <v>290</v>
      </c>
      <c r="B136" s="75" t="s">
        <v>296</v>
      </c>
      <c r="C136" s="76" t="s">
        <v>298</v>
      </c>
      <c r="D136" s="70">
        <v>231</v>
      </c>
      <c r="E136" s="70">
        <v>124</v>
      </c>
      <c r="F136" s="70">
        <v>107</v>
      </c>
      <c r="G136" s="70">
        <v>276</v>
      </c>
      <c r="H136" s="70">
        <v>148</v>
      </c>
      <c r="I136" s="70">
        <v>128</v>
      </c>
      <c r="J136" s="70">
        <v>2807</v>
      </c>
      <c r="K136" s="70">
        <v>5526983</v>
      </c>
      <c r="L136" s="70">
        <v>7</v>
      </c>
      <c r="M136" s="70">
        <v>3</v>
      </c>
      <c r="N136" s="70">
        <v>4</v>
      </c>
      <c r="O136" s="70">
        <v>8</v>
      </c>
      <c r="P136" s="70">
        <v>4</v>
      </c>
      <c r="Q136" s="70">
        <v>4</v>
      </c>
      <c r="R136" s="70">
        <v>13</v>
      </c>
      <c r="S136" s="70">
        <v>173572</v>
      </c>
      <c r="T136" s="70">
        <v>1</v>
      </c>
      <c r="U136" s="70">
        <v>0</v>
      </c>
      <c r="V136" s="70">
        <v>1</v>
      </c>
      <c r="W136" s="70">
        <v>2</v>
      </c>
      <c r="X136" s="70">
        <v>1</v>
      </c>
      <c r="Y136" s="70">
        <v>1</v>
      </c>
      <c r="Z136" s="70">
        <v>15</v>
      </c>
      <c r="AA136" s="70">
        <v>44600</v>
      </c>
      <c r="AB136" s="70">
        <v>4</v>
      </c>
      <c r="AC136" s="70">
        <v>4</v>
      </c>
      <c r="AD136" s="70">
        <v>0</v>
      </c>
      <c r="AE136" s="70">
        <v>7</v>
      </c>
      <c r="AF136" s="70">
        <v>4</v>
      </c>
      <c r="AG136" s="70">
        <v>3</v>
      </c>
      <c r="AH136" s="70">
        <v>40</v>
      </c>
      <c r="AI136" s="70">
        <v>120000</v>
      </c>
    </row>
    <row r="137" spans="1:35" ht="14.25" hidden="1" customHeight="1">
      <c r="A137" s="150" t="s">
        <v>219</v>
      </c>
      <c r="B137" s="77" t="s">
        <v>300</v>
      </c>
      <c r="C137" s="78" t="s">
        <v>302</v>
      </c>
      <c r="D137" s="52">
        <v>225</v>
      </c>
      <c r="E137" s="52">
        <v>122</v>
      </c>
      <c r="F137" s="52">
        <v>103</v>
      </c>
      <c r="G137" s="52">
        <v>270</v>
      </c>
      <c r="H137" s="52">
        <v>146</v>
      </c>
      <c r="I137" s="52">
        <v>124</v>
      </c>
      <c r="J137" s="52">
        <v>2744</v>
      </c>
      <c r="K137" s="52">
        <v>5402936</v>
      </c>
      <c r="L137" s="52">
        <v>7</v>
      </c>
      <c r="M137" s="52">
        <v>3</v>
      </c>
      <c r="N137" s="52">
        <v>4</v>
      </c>
      <c r="O137" s="52">
        <v>8</v>
      </c>
      <c r="P137" s="52">
        <v>4</v>
      </c>
      <c r="Q137" s="52">
        <v>4</v>
      </c>
      <c r="R137" s="52">
        <v>13</v>
      </c>
      <c r="S137" s="52">
        <v>173572</v>
      </c>
      <c r="T137" s="52">
        <v>1</v>
      </c>
      <c r="U137" s="52">
        <v>0</v>
      </c>
      <c r="V137" s="52">
        <v>1</v>
      </c>
      <c r="W137" s="52">
        <v>2</v>
      </c>
      <c r="X137" s="52">
        <v>1</v>
      </c>
      <c r="Y137" s="52">
        <v>1</v>
      </c>
      <c r="Z137" s="52">
        <v>15</v>
      </c>
      <c r="AA137" s="52">
        <v>44600</v>
      </c>
      <c r="AB137" s="52">
        <v>4</v>
      </c>
      <c r="AC137" s="52">
        <v>4</v>
      </c>
      <c r="AD137" s="52">
        <v>0</v>
      </c>
      <c r="AE137" s="52">
        <v>7</v>
      </c>
      <c r="AF137" s="52">
        <v>4</v>
      </c>
      <c r="AG137" s="52">
        <v>3</v>
      </c>
      <c r="AH137" s="52">
        <v>40</v>
      </c>
      <c r="AI137" s="52">
        <v>120000</v>
      </c>
    </row>
    <row r="138" spans="1:35" ht="14.25" hidden="1" customHeight="1">
      <c r="A138" s="151"/>
      <c r="B138" s="79" t="s">
        <v>304</v>
      </c>
      <c r="C138" s="80" t="s">
        <v>305</v>
      </c>
      <c r="D138" s="52">
        <v>6</v>
      </c>
      <c r="E138" s="52">
        <v>2</v>
      </c>
      <c r="F138" s="52">
        <v>4</v>
      </c>
      <c r="G138" s="52">
        <v>6</v>
      </c>
      <c r="H138" s="52">
        <v>2</v>
      </c>
      <c r="I138" s="52">
        <v>4</v>
      </c>
      <c r="J138" s="52">
        <v>63</v>
      </c>
      <c r="K138" s="52">
        <v>124047</v>
      </c>
      <c r="L138" s="52">
        <v>0</v>
      </c>
      <c r="M138" s="52">
        <v>0</v>
      </c>
      <c r="N138" s="52">
        <v>0</v>
      </c>
      <c r="O138" s="52">
        <v>0</v>
      </c>
      <c r="P138" s="52">
        <v>0</v>
      </c>
      <c r="Q138" s="52">
        <v>0</v>
      </c>
      <c r="R138" s="52">
        <v>0</v>
      </c>
      <c r="S138" s="52">
        <v>0</v>
      </c>
      <c r="T138" s="52">
        <v>0</v>
      </c>
      <c r="U138" s="52">
        <v>0</v>
      </c>
      <c r="V138" s="52">
        <v>0</v>
      </c>
      <c r="W138" s="52">
        <v>0</v>
      </c>
      <c r="X138" s="52">
        <v>0</v>
      </c>
      <c r="Y138" s="52">
        <v>0</v>
      </c>
      <c r="Z138" s="52">
        <v>0</v>
      </c>
      <c r="AA138" s="52">
        <v>0</v>
      </c>
      <c r="AB138" s="52">
        <v>0</v>
      </c>
      <c r="AC138" s="52">
        <v>0</v>
      </c>
      <c r="AD138" s="52">
        <v>0</v>
      </c>
      <c r="AE138" s="52">
        <v>0</v>
      </c>
      <c r="AF138" s="52">
        <v>0</v>
      </c>
      <c r="AG138" s="52">
        <v>0</v>
      </c>
      <c r="AH138" s="52">
        <v>0</v>
      </c>
      <c r="AI138" s="52">
        <v>0</v>
      </c>
    </row>
    <row r="139" spans="1:35" ht="14.25" hidden="1" customHeight="1">
      <c r="A139" s="103" t="s">
        <v>291</v>
      </c>
      <c r="B139" s="75" t="s">
        <v>296</v>
      </c>
      <c r="C139" s="76" t="s">
        <v>298</v>
      </c>
      <c r="D139" s="70">
        <v>1990</v>
      </c>
      <c r="E139" s="70">
        <v>990</v>
      </c>
      <c r="F139" s="70">
        <v>1000</v>
      </c>
      <c r="G139" s="70">
        <v>2487</v>
      </c>
      <c r="H139" s="70">
        <v>1223</v>
      </c>
      <c r="I139" s="70">
        <v>1264</v>
      </c>
      <c r="J139" s="70">
        <v>23804</v>
      </c>
      <c r="K139" s="70">
        <v>46868245</v>
      </c>
      <c r="L139" s="70">
        <v>6</v>
      </c>
      <c r="M139" s="70">
        <v>4</v>
      </c>
      <c r="N139" s="70">
        <v>2</v>
      </c>
      <c r="O139" s="70">
        <v>15</v>
      </c>
      <c r="P139" s="70">
        <v>8</v>
      </c>
      <c r="Q139" s="70">
        <v>7</v>
      </c>
      <c r="R139" s="70">
        <v>19</v>
      </c>
      <c r="S139" s="70">
        <v>228577</v>
      </c>
      <c r="T139" s="70">
        <v>2</v>
      </c>
      <c r="U139" s="70">
        <v>0</v>
      </c>
      <c r="V139" s="70">
        <v>2</v>
      </c>
      <c r="W139" s="70">
        <v>26</v>
      </c>
      <c r="X139" s="70">
        <v>0</v>
      </c>
      <c r="Y139" s="70">
        <v>26</v>
      </c>
      <c r="Z139" s="70">
        <v>32</v>
      </c>
      <c r="AA139" s="70">
        <v>139000</v>
      </c>
      <c r="AB139" s="70">
        <v>20</v>
      </c>
      <c r="AC139" s="70">
        <v>11</v>
      </c>
      <c r="AD139" s="70">
        <v>9</v>
      </c>
      <c r="AE139" s="70">
        <v>95</v>
      </c>
      <c r="AF139" s="70">
        <v>41</v>
      </c>
      <c r="AG139" s="70">
        <v>54</v>
      </c>
      <c r="AH139" s="70">
        <v>392</v>
      </c>
      <c r="AI139" s="70">
        <v>995204</v>
      </c>
    </row>
    <row r="140" spans="1:35" ht="14.25" hidden="1" customHeight="1">
      <c r="A140" s="150" t="s">
        <v>220</v>
      </c>
      <c r="B140" s="77" t="s">
        <v>300</v>
      </c>
      <c r="C140" s="78" t="s">
        <v>302</v>
      </c>
      <c r="D140" s="52">
        <v>1845</v>
      </c>
      <c r="E140" s="52">
        <v>916</v>
      </c>
      <c r="F140" s="52">
        <v>929</v>
      </c>
      <c r="G140" s="52">
        <v>2304</v>
      </c>
      <c r="H140" s="52">
        <v>1128</v>
      </c>
      <c r="I140" s="52">
        <v>1176</v>
      </c>
      <c r="J140" s="52">
        <v>22025</v>
      </c>
      <c r="K140" s="52">
        <v>43365394</v>
      </c>
      <c r="L140" s="52">
        <v>6</v>
      </c>
      <c r="M140" s="52">
        <v>4</v>
      </c>
      <c r="N140" s="52">
        <v>2</v>
      </c>
      <c r="O140" s="52">
        <v>15</v>
      </c>
      <c r="P140" s="52">
        <v>8</v>
      </c>
      <c r="Q140" s="52">
        <v>7</v>
      </c>
      <c r="R140" s="52">
        <v>19</v>
      </c>
      <c r="S140" s="52">
        <v>228577</v>
      </c>
      <c r="T140" s="52">
        <v>2</v>
      </c>
      <c r="U140" s="52">
        <v>0</v>
      </c>
      <c r="V140" s="52">
        <v>2</v>
      </c>
      <c r="W140" s="52">
        <v>26</v>
      </c>
      <c r="X140" s="52">
        <v>0</v>
      </c>
      <c r="Y140" s="52">
        <v>26</v>
      </c>
      <c r="Z140" s="52">
        <v>32</v>
      </c>
      <c r="AA140" s="52">
        <v>139000</v>
      </c>
      <c r="AB140" s="52">
        <v>13</v>
      </c>
      <c r="AC140" s="52">
        <v>5</v>
      </c>
      <c r="AD140" s="52">
        <v>8</v>
      </c>
      <c r="AE140" s="52">
        <v>84</v>
      </c>
      <c r="AF140" s="52">
        <v>34</v>
      </c>
      <c r="AG140" s="52">
        <v>50</v>
      </c>
      <c r="AH140" s="52">
        <v>349</v>
      </c>
      <c r="AI140" s="52">
        <v>909798</v>
      </c>
    </row>
    <row r="141" spans="1:35" ht="14.25" hidden="1" customHeight="1">
      <c r="A141" s="151"/>
      <c r="B141" s="79" t="s">
        <v>304</v>
      </c>
      <c r="C141" s="80" t="s">
        <v>305</v>
      </c>
      <c r="D141" s="52">
        <v>145</v>
      </c>
      <c r="E141" s="52">
        <v>74</v>
      </c>
      <c r="F141" s="52">
        <v>71</v>
      </c>
      <c r="G141" s="52">
        <v>183</v>
      </c>
      <c r="H141" s="52">
        <v>95</v>
      </c>
      <c r="I141" s="52">
        <v>88</v>
      </c>
      <c r="J141" s="52">
        <v>1779</v>
      </c>
      <c r="K141" s="52">
        <v>3502851</v>
      </c>
      <c r="L141" s="52">
        <v>0</v>
      </c>
      <c r="M141" s="52">
        <v>0</v>
      </c>
      <c r="N141" s="52">
        <v>0</v>
      </c>
      <c r="O141" s="52">
        <v>0</v>
      </c>
      <c r="P141" s="52">
        <v>0</v>
      </c>
      <c r="Q141" s="52">
        <v>0</v>
      </c>
      <c r="R141" s="52">
        <v>0</v>
      </c>
      <c r="S141" s="52">
        <v>0</v>
      </c>
      <c r="T141" s="52">
        <v>0</v>
      </c>
      <c r="U141" s="52">
        <v>0</v>
      </c>
      <c r="V141" s="52">
        <v>0</v>
      </c>
      <c r="W141" s="52">
        <v>0</v>
      </c>
      <c r="X141" s="52">
        <v>0</v>
      </c>
      <c r="Y141" s="52">
        <v>0</v>
      </c>
      <c r="Z141" s="52">
        <v>0</v>
      </c>
      <c r="AA141" s="52">
        <v>0</v>
      </c>
      <c r="AB141" s="52">
        <v>7</v>
      </c>
      <c r="AC141" s="52">
        <v>6</v>
      </c>
      <c r="AD141" s="52">
        <v>1</v>
      </c>
      <c r="AE141" s="52">
        <v>11</v>
      </c>
      <c r="AF141" s="52">
        <v>7</v>
      </c>
      <c r="AG141" s="52">
        <v>4</v>
      </c>
      <c r="AH141" s="52">
        <v>43</v>
      </c>
      <c r="AI141" s="52">
        <v>85406</v>
      </c>
    </row>
    <row r="142" spans="1:35" ht="14.25" hidden="1" customHeight="1">
      <c r="A142" s="103" t="s">
        <v>292</v>
      </c>
      <c r="B142" s="75" t="s">
        <v>296</v>
      </c>
      <c r="C142" s="76" t="s">
        <v>298</v>
      </c>
      <c r="D142" s="70">
        <v>952</v>
      </c>
      <c r="E142" s="70">
        <v>480</v>
      </c>
      <c r="F142" s="70">
        <v>472</v>
      </c>
      <c r="G142" s="70">
        <v>1058</v>
      </c>
      <c r="H142" s="70">
        <v>531</v>
      </c>
      <c r="I142" s="70">
        <v>527</v>
      </c>
      <c r="J142" s="70">
        <v>10719</v>
      </c>
      <c r="K142" s="70">
        <v>21227789</v>
      </c>
      <c r="L142" s="70">
        <v>0</v>
      </c>
      <c r="M142" s="70">
        <v>0</v>
      </c>
      <c r="N142" s="70">
        <v>0</v>
      </c>
      <c r="O142" s="70">
        <v>6</v>
      </c>
      <c r="P142" s="70">
        <v>4</v>
      </c>
      <c r="Q142" s="70">
        <v>2</v>
      </c>
      <c r="R142" s="70">
        <v>7</v>
      </c>
      <c r="S142" s="70">
        <v>175802</v>
      </c>
      <c r="T142" s="70">
        <v>6</v>
      </c>
      <c r="U142" s="70">
        <v>5</v>
      </c>
      <c r="V142" s="70">
        <v>1</v>
      </c>
      <c r="W142" s="70">
        <v>8</v>
      </c>
      <c r="X142" s="70">
        <v>6</v>
      </c>
      <c r="Y142" s="70">
        <v>2</v>
      </c>
      <c r="Z142" s="70">
        <v>46</v>
      </c>
      <c r="AA142" s="70">
        <v>203500</v>
      </c>
      <c r="AB142" s="70">
        <v>14</v>
      </c>
      <c r="AC142" s="70">
        <v>7</v>
      </c>
      <c r="AD142" s="70">
        <v>7</v>
      </c>
      <c r="AE142" s="70">
        <v>91</v>
      </c>
      <c r="AF142" s="70">
        <v>56</v>
      </c>
      <c r="AG142" s="70">
        <v>35</v>
      </c>
      <c r="AH142" s="70">
        <v>379</v>
      </c>
      <c r="AI142" s="70">
        <v>951747</v>
      </c>
    </row>
    <row r="143" spans="1:35" ht="14.25" hidden="1" customHeight="1">
      <c r="A143" s="150" t="s">
        <v>221</v>
      </c>
      <c r="B143" s="77" t="s">
        <v>300</v>
      </c>
      <c r="C143" s="78" t="s">
        <v>302</v>
      </c>
      <c r="D143" s="52">
        <v>877</v>
      </c>
      <c r="E143" s="52">
        <v>445</v>
      </c>
      <c r="F143" s="52">
        <v>432</v>
      </c>
      <c r="G143" s="52">
        <v>974</v>
      </c>
      <c r="H143" s="52">
        <v>489</v>
      </c>
      <c r="I143" s="52">
        <v>485</v>
      </c>
      <c r="J143" s="52">
        <v>9864</v>
      </c>
      <c r="K143" s="52">
        <v>19558077</v>
      </c>
      <c r="L143" s="52">
        <v>0</v>
      </c>
      <c r="M143" s="52">
        <v>0</v>
      </c>
      <c r="N143" s="52">
        <v>0</v>
      </c>
      <c r="O143" s="52">
        <v>6</v>
      </c>
      <c r="P143" s="52">
        <v>4</v>
      </c>
      <c r="Q143" s="52">
        <v>2</v>
      </c>
      <c r="R143" s="52">
        <v>7</v>
      </c>
      <c r="S143" s="52">
        <v>175802</v>
      </c>
      <c r="T143" s="52">
        <v>6</v>
      </c>
      <c r="U143" s="52">
        <v>5</v>
      </c>
      <c r="V143" s="52">
        <v>1</v>
      </c>
      <c r="W143" s="52">
        <v>8</v>
      </c>
      <c r="X143" s="52">
        <v>6</v>
      </c>
      <c r="Y143" s="52">
        <v>2</v>
      </c>
      <c r="Z143" s="52">
        <v>46</v>
      </c>
      <c r="AA143" s="52">
        <v>203500</v>
      </c>
      <c r="AB143" s="52">
        <v>13</v>
      </c>
      <c r="AC143" s="52">
        <v>7</v>
      </c>
      <c r="AD143" s="52">
        <v>6</v>
      </c>
      <c r="AE143" s="52">
        <v>89</v>
      </c>
      <c r="AF143" s="52">
        <v>55</v>
      </c>
      <c r="AG143" s="52">
        <v>34</v>
      </c>
      <c r="AH143" s="52">
        <v>373</v>
      </c>
      <c r="AI143" s="52">
        <v>933747</v>
      </c>
    </row>
    <row r="144" spans="1:35" ht="14.25" hidden="1" customHeight="1">
      <c r="A144" s="151"/>
      <c r="B144" s="79" t="s">
        <v>304</v>
      </c>
      <c r="C144" s="80" t="s">
        <v>305</v>
      </c>
      <c r="D144" s="52">
        <v>75</v>
      </c>
      <c r="E144" s="52">
        <v>35</v>
      </c>
      <c r="F144" s="52">
        <v>40</v>
      </c>
      <c r="G144" s="52">
        <v>84</v>
      </c>
      <c r="H144" s="52">
        <v>42</v>
      </c>
      <c r="I144" s="52">
        <v>42</v>
      </c>
      <c r="J144" s="52">
        <v>855</v>
      </c>
      <c r="K144" s="52">
        <v>1669712</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1</v>
      </c>
      <c r="AC144" s="52">
        <v>0</v>
      </c>
      <c r="AD144" s="52">
        <v>1</v>
      </c>
      <c r="AE144" s="52">
        <v>2</v>
      </c>
      <c r="AF144" s="52">
        <v>1</v>
      </c>
      <c r="AG144" s="52">
        <v>1</v>
      </c>
      <c r="AH144" s="52">
        <v>6</v>
      </c>
      <c r="AI144" s="52">
        <v>18000</v>
      </c>
    </row>
    <row r="145" spans="1:35" ht="14.25" hidden="1" customHeight="1">
      <c r="A145" s="103" t="s">
        <v>293</v>
      </c>
      <c r="B145" s="75" t="s">
        <v>296</v>
      </c>
      <c r="C145" s="76" t="s">
        <v>298</v>
      </c>
      <c r="D145" s="70">
        <v>1877</v>
      </c>
      <c r="E145" s="70">
        <v>946</v>
      </c>
      <c r="F145" s="70">
        <v>931</v>
      </c>
      <c r="G145" s="70">
        <v>2118</v>
      </c>
      <c r="H145" s="70">
        <v>1065</v>
      </c>
      <c r="I145" s="70">
        <v>1053</v>
      </c>
      <c r="J145" s="70">
        <v>22323</v>
      </c>
      <c r="K145" s="70">
        <v>43953987</v>
      </c>
      <c r="L145" s="70">
        <v>15</v>
      </c>
      <c r="M145" s="70">
        <v>6</v>
      </c>
      <c r="N145" s="70">
        <v>9</v>
      </c>
      <c r="O145" s="70">
        <v>62</v>
      </c>
      <c r="P145" s="70">
        <v>27</v>
      </c>
      <c r="Q145" s="70">
        <v>35</v>
      </c>
      <c r="R145" s="70">
        <v>121</v>
      </c>
      <c r="S145" s="70">
        <v>1519613</v>
      </c>
      <c r="T145" s="70">
        <v>7</v>
      </c>
      <c r="U145" s="70">
        <v>4</v>
      </c>
      <c r="V145" s="70">
        <v>3</v>
      </c>
      <c r="W145" s="70">
        <v>7</v>
      </c>
      <c r="X145" s="70">
        <v>4</v>
      </c>
      <c r="Y145" s="70">
        <v>3</v>
      </c>
      <c r="Z145" s="70">
        <v>1362</v>
      </c>
      <c r="AA145" s="70">
        <v>141000</v>
      </c>
      <c r="AB145" s="70">
        <v>32</v>
      </c>
      <c r="AC145" s="70">
        <v>22</v>
      </c>
      <c r="AD145" s="70">
        <v>10</v>
      </c>
      <c r="AE145" s="70">
        <v>296</v>
      </c>
      <c r="AF145" s="70">
        <v>166</v>
      </c>
      <c r="AG145" s="70">
        <v>130</v>
      </c>
      <c r="AH145" s="70">
        <v>350</v>
      </c>
      <c r="AI145" s="70">
        <v>889059</v>
      </c>
    </row>
    <row r="146" spans="1:35" ht="14.25" hidden="1" customHeight="1">
      <c r="A146" s="150" t="s">
        <v>222</v>
      </c>
      <c r="B146" s="77" t="s">
        <v>300</v>
      </c>
      <c r="C146" s="78" t="s">
        <v>302</v>
      </c>
      <c r="D146" s="52">
        <v>1848</v>
      </c>
      <c r="E146" s="52">
        <v>928</v>
      </c>
      <c r="F146" s="52">
        <v>920</v>
      </c>
      <c r="G146" s="52">
        <v>2087</v>
      </c>
      <c r="H146" s="52">
        <v>1046</v>
      </c>
      <c r="I146" s="52">
        <v>1041</v>
      </c>
      <c r="J146" s="52">
        <v>21978</v>
      </c>
      <c r="K146" s="52">
        <v>43274682</v>
      </c>
      <c r="L146" s="52">
        <v>15</v>
      </c>
      <c r="M146" s="52">
        <v>6</v>
      </c>
      <c r="N146" s="52">
        <v>9</v>
      </c>
      <c r="O146" s="52">
        <v>62</v>
      </c>
      <c r="P146" s="52">
        <v>27</v>
      </c>
      <c r="Q146" s="52">
        <v>35</v>
      </c>
      <c r="R146" s="52">
        <v>121</v>
      </c>
      <c r="S146" s="52">
        <v>1519613</v>
      </c>
      <c r="T146" s="52">
        <v>7</v>
      </c>
      <c r="U146" s="52">
        <v>4</v>
      </c>
      <c r="V146" s="52">
        <v>3</v>
      </c>
      <c r="W146" s="52">
        <v>7</v>
      </c>
      <c r="X146" s="52">
        <v>4</v>
      </c>
      <c r="Y146" s="52">
        <v>3</v>
      </c>
      <c r="Z146" s="52">
        <v>1362</v>
      </c>
      <c r="AA146" s="52">
        <v>141000</v>
      </c>
      <c r="AB146" s="52">
        <v>32</v>
      </c>
      <c r="AC146" s="52">
        <v>22</v>
      </c>
      <c r="AD146" s="52">
        <v>10</v>
      </c>
      <c r="AE146" s="52">
        <v>296</v>
      </c>
      <c r="AF146" s="52">
        <v>166</v>
      </c>
      <c r="AG146" s="52">
        <v>130</v>
      </c>
      <c r="AH146" s="52">
        <v>350</v>
      </c>
      <c r="AI146" s="52">
        <v>889059</v>
      </c>
    </row>
    <row r="147" spans="1:35" ht="14.25" hidden="1" customHeight="1">
      <c r="A147" s="151"/>
      <c r="B147" s="79" t="s">
        <v>304</v>
      </c>
      <c r="C147" s="80" t="s">
        <v>305</v>
      </c>
      <c r="D147" s="52">
        <v>29</v>
      </c>
      <c r="E147" s="52">
        <v>18</v>
      </c>
      <c r="F147" s="52">
        <v>11</v>
      </c>
      <c r="G147" s="52">
        <v>31</v>
      </c>
      <c r="H147" s="52">
        <v>19</v>
      </c>
      <c r="I147" s="52">
        <v>12</v>
      </c>
      <c r="J147" s="52">
        <v>345</v>
      </c>
      <c r="K147" s="52">
        <v>679305</v>
      </c>
      <c r="L147" s="52">
        <v>0</v>
      </c>
      <c r="M147" s="52">
        <v>0</v>
      </c>
      <c r="N147" s="52">
        <v>0</v>
      </c>
      <c r="O147" s="52">
        <v>0</v>
      </c>
      <c r="P147" s="52">
        <v>0</v>
      </c>
      <c r="Q147" s="52">
        <v>0</v>
      </c>
      <c r="R147" s="52">
        <v>0</v>
      </c>
      <c r="S147" s="52">
        <v>0</v>
      </c>
      <c r="T147" s="52">
        <v>0</v>
      </c>
      <c r="U147" s="52">
        <v>0</v>
      </c>
      <c r="V147" s="52">
        <v>0</v>
      </c>
      <c r="W147" s="52">
        <v>0</v>
      </c>
      <c r="X147" s="52">
        <v>0</v>
      </c>
      <c r="Y147" s="52">
        <v>0</v>
      </c>
      <c r="Z147" s="52">
        <v>0</v>
      </c>
      <c r="AA147" s="52">
        <v>0</v>
      </c>
      <c r="AB147" s="52">
        <v>0</v>
      </c>
      <c r="AC147" s="52">
        <v>0</v>
      </c>
      <c r="AD147" s="52">
        <v>0</v>
      </c>
      <c r="AE147" s="52">
        <v>0</v>
      </c>
      <c r="AF147" s="52">
        <v>0</v>
      </c>
      <c r="AG147" s="52">
        <v>0</v>
      </c>
      <c r="AH147" s="52">
        <v>0</v>
      </c>
      <c r="AI147" s="52">
        <v>0</v>
      </c>
    </row>
    <row r="148" spans="1:35" ht="14.25" hidden="1" customHeight="1">
      <c r="A148" s="103" t="s">
        <v>294</v>
      </c>
      <c r="B148" s="75" t="s">
        <v>296</v>
      </c>
      <c r="C148" s="76" t="s">
        <v>298</v>
      </c>
      <c r="D148" s="70">
        <v>303</v>
      </c>
      <c r="E148" s="70">
        <v>153</v>
      </c>
      <c r="F148" s="70">
        <v>150</v>
      </c>
      <c r="G148" s="70">
        <v>916</v>
      </c>
      <c r="H148" s="70">
        <v>459</v>
      </c>
      <c r="I148" s="70">
        <v>457</v>
      </c>
      <c r="J148" s="70">
        <v>3489</v>
      </c>
      <c r="K148" s="70">
        <v>6869841</v>
      </c>
      <c r="L148" s="70">
        <v>14</v>
      </c>
      <c r="M148" s="70">
        <v>7</v>
      </c>
      <c r="N148" s="70">
        <v>7</v>
      </c>
      <c r="O148" s="70">
        <v>34</v>
      </c>
      <c r="P148" s="70">
        <v>19</v>
      </c>
      <c r="Q148" s="70">
        <v>15</v>
      </c>
      <c r="R148" s="70">
        <v>60</v>
      </c>
      <c r="S148" s="70">
        <v>1614845</v>
      </c>
      <c r="T148" s="70">
        <v>0</v>
      </c>
      <c r="U148" s="70">
        <v>0</v>
      </c>
      <c r="V148" s="70">
        <v>0</v>
      </c>
      <c r="W148" s="70">
        <v>0</v>
      </c>
      <c r="X148" s="70">
        <v>0</v>
      </c>
      <c r="Y148" s="70">
        <v>0</v>
      </c>
      <c r="Z148" s="70">
        <v>0</v>
      </c>
      <c r="AA148" s="70">
        <v>0</v>
      </c>
      <c r="AB148" s="70">
        <v>4</v>
      </c>
      <c r="AC148" s="70">
        <v>2</v>
      </c>
      <c r="AD148" s="70">
        <v>2</v>
      </c>
      <c r="AE148" s="70">
        <v>31</v>
      </c>
      <c r="AF148" s="70">
        <v>15</v>
      </c>
      <c r="AG148" s="70">
        <v>16</v>
      </c>
      <c r="AH148" s="70">
        <v>75</v>
      </c>
      <c r="AI148" s="70">
        <v>225000</v>
      </c>
    </row>
    <row r="149" spans="1:35" ht="14.25" hidden="1" customHeight="1">
      <c r="A149" s="150" t="s">
        <v>224</v>
      </c>
      <c r="B149" s="77" t="s">
        <v>300</v>
      </c>
      <c r="C149" s="78" t="s">
        <v>302</v>
      </c>
      <c r="D149" s="52">
        <v>303</v>
      </c>
      <c r="E149" s="52">
        <v>153</v>
      </c>
      <c r="F149" s="52">
        <v>150</v>
      </c>
      <c r="G149" s="52">
        <v>888</v>
      </c>
      <c r="H149" s="52">
        <v>452</v>
      </c>
      <c r="I149" s="52">
        <v>436</v>
      </c>
      <c r="J149" s="52">
        <v>3328</v>
      </c>
      <c r="K149" s="52">
        <v>6552832</v>
      </c>
      <c r="L149" s="52">
        <v>14</v>
      </c>
      <c r="M149" s="52">
        <v>7</v>
      </c>
      <c r="N149" s="52">
        <v>7</v>
      </c>
      <c r="O149" s="52">
        <v>34</v>
      </c>
      <c r="P149" s="52">
        <v>19</v>
      </c>
      <c r="Q149" s="52">
        <v>15</v>
      </c>
      <c r="R149" s="52">
        <v>60</v>
      </c>
      <c r="S149" s="52">
        <v>1614845</v>
      </c>
      <c r="T149" s="52">
        <v>0</v>
      </c>
      <c r="U149" s="52">
        <v>0</v>
      </c>
      <c r="V149" s="52">
        <v>0</v>
      </c>
      <c r="W149" s="52">
        <v>0</v>
      </c>
      <c r="X149" s="52">
        <v>0</v>
      </c>
      <c r="Y149" s="52">
        <v>0</v>
      </c>
      <c r="Z149" s="52">
        <v>0</v>
      </c>
      <c r="AA149" s="52">
        <v>0</v>
      </c>
      <c r="AB149" s="52">
        <v>4</v>
      </c>
      <c r="AC149" s="52">
        <v>2</v>
      </c>
      <c r="AD149" s="52">
        <v>2</v>
      </c>
      <c r="AE149" s="52">
        <v>31</v>
      </c>
      <c r="AF149" s="52">
        <v>15</v>
      </c>
      <c r="AG149" s="52">
        <v>16</v>
      </c>
      <c r="AH149" s="52">
        <v>75</v>
      </c>
      <c r="AI149" s="52">
        <v>225000</v>
      </c>
    </row>
    <row r="150" spans="1:35" ht="14.25" hidden="1" customHeight="1">
      <c r="A150" s="151"/>
      <c r="B150" s="79" t="s">
        <v>304</v>
      </c>
      <c r="C150" s="80" t="s">
        <v>305</v>
      </c>
      <c r="D150" s="52">
        <v>0</v>
      </c>
      <c r="E150" s="52">
        <v>0</v>
      </c>
      <c r="F150" s="52">
        <v>0</v>
      </c>
      <c r="G150" s="52">
        <v>28</v>
      </c>
      <c r="H150" s="52">
        <v>7</v>
      </c>
      <c r="I150" s="52">
        <v>21</v>
      </c>
      <c r="J150" s="52">
        <v>161</v>
      </c>
      <c r="K150" s="52">
        <v>317009</v>
      </c>
      <c r="L150" s="52">
        <v>0</v>
      </c>
      <c r="M150" s="52">
        <v>0</v>
      </c>
      <c r="N150" s="52">
        <v>0</v>
      </c>
      <c r="O150" s="52">
        <v>0</v>
      </c>
      <c r="P150" s="52">
        <v>0</v>
      </c>
      <c r="Q150" s="52">
        <v>0</v>
      </c>
      <c r="R150" s="52">
        <v>0</v>
      </c>
      <c r="S150" s="52">
        <v>0</v>
      </c>
      <c r="T150" s="52">
        <v>0</v>
      </c>
      <c r="U150" s="52">
        <v>0</v>
      </c>
      <c r="V150" s="52">
        <v>0</v>
      </c>
      <c r="W150" s="52">
        <v>0</v>
      </c>
      <c r="X150" s="52">
        <v>0</v>
      </c>
      <c r="Y150" s="52">
        <v>0</v>
      </c>
      <c r="Z150" s="52">
        <v>0</v>
      </c>
      <c r="AA150" s="52">
        <v>0</v>
      </c>
      <c r="AB150" s="52">
        <v>0</v>
      </c>
      <c r="AC150" s="52">
        <v>0</v>
      </c>
      <c r="AD150" s="52">
        <v>0</v>
      </c>
      <c r="AE150" s="52">
        <v>0</v>
      </c>
      <c r="AF150" s="52">
        <v>0</v>
      </c>
      <c r="AG150" s="52">
        <v>0</v>
      </c>
      <c r="AH150" s="52">
        <v>0</v>
      </c>
      <c r="AI150" s="52">
        <v>0</v>
      </c>
    </row>
    <row r="151" spans="1:35" ht="14.25" hidden="1" customHeight="1">
      <c r="A151" s="103" t="s">
        <v>295</v>
      </c>
      <c r="B151" s="75" t="s">
        <v>296</v>
      </c>
      <c r="C151" s="76" t="s">
        <v>298</v>
      </c>
      <c r="D151" s="70">
        <v>12</v>
      </c>
      <c r="E151" s="70">
        <v>5</v>
      </c>
      <c r="F151" s="70">
        <v>7</v>
      </c>
      <c r="G151" s="70">
        <v>13</v>
      </c>
      <c r="H151" s="70">
        <v>5</v>
      </c>
      <c r="I151" s="70">
        <v>8</v>
      </c>
      <c r="J151" s="70">
        <v>149</v>
      </c>
      <c r="K151" s="70">
        <v>308877</v>
      </c>
      <c r="L151" s="70">
        <v>0</v>
      </c>
      <c r="M151" s="70">
        <v>0</v>
      </c>
      <c r="N151" s="70">
        <v>0</v>
      </c>
      <c r="O151" s="70">
        <v>1</v>
      </c>
      <c r="P151" s="70">
        <v>0</v>
      </c>
      <c r="Q151" s="70">
        <v>1</v>
      </c>
      <c r="R151" s="70">
        <v>46</v>
      </c>
      <c r="S151" s="70">
        <v>33133</v>
      </c>
      <c r="T151" s="70">
        <v>0</v>
      </c>
      <c r="U151" s="70">
        <v>0</v>
      </c>
      <c r="V151" s="70">
        <v>0</v>
      </c>
      <c r="W151" s="70">
        <v>0</v>
      </c>
      <c r="X151" s="70">
        <v>0</v>
      </c>
      <c r="Y151" s="70">
        <v>0</v>
      </c>
      <c r="Z151" s="70">
        <v>0</v>
      </c>
      <c r="AA151" s="70">
        <v>0</v>
      </c>
      <c r="AB151" s="70">
        <v>0</v>
      </c>
      <c r="AC151" s="70">
        <v>0</v>
      </c>
      <c r="AD151" s="70">
        <v>0</v>
      </c>
      <c r="AE151" s="70">
        <v>0</v>
      </c>
      <c r="AF151" s="70">
        <v>0</v>
      </c>
      <c r="AG151" s="70">
        <v>0</v>
      </c>
      <c r="AH151" s="70">
        <v>7</v>
      </c>
      <c r="AI151" s="70">
        <v>21000</v>
      </c>
    </row>
    <row r="152" spans="1:35" ht="14.25" hidden="1" customHeight="1">
      <c r="A152" s="150" t="s">
        <v>225</v>
      </c>
      <c r="B152" s="77" t="s">
        <v>300</v>
      </c>
      <c r="C152" s="78" t="s">
        <v>302</v>
      </c>
      <c r="D152" s="52">
        <v>12</v>
      </c>
      <c r="E152" s="52">
        <v>5</v>
      </c>
      <c r="F152" s="52">
        <v>7</v>
      </c>
      <c r="G152" s="52">
        <v>13</v>
      </c>
      <c r="H152" s="52">
        <v>5</v>
      </c>
      <c r="I152" s="52">
        <v>8</v>
      </c>
      <c r="J152" s="52">
        <v>149</v>
      </c>
      <c r="K152" s="52">
        <v>308877</v>
      </c>
      <c r="L152" s="52">
        <v>0</v>
      </c>
      <c r="M152" s="52">
        <v>0</v>
      </c>
      <c r="N152" s="52">
        <v>0</v>
      </c>
      <c r="O152" s="52">
        <v>1</v>
      </c>
      <c r="P152" s="52">
        <v>0</v>
      </c>
      <c r="Q152" s="52">
        <v>1</v>
      </c>
      <c r="R152" s="52">
        <v>46</v>
      </c>
      <c r="S152" s="52">
        <v>33133</v>
      </c>
      <c r="T152" s="52">
        <v>0</v>
      </c>
      <c r="U152" s="52">
        <v>0</v>
      </c>
      <c r="V152" s="52">
        <v>0</v>
      </c>
      <c r="W152" s="52">
        <v>0</v>
      </c>
      <c r="X152" s="52">
        <v>0</v>
      </c>
      <c r="Y152" s="52">
        <v>0</v>
      </c>
      <c r="Z152" s="52">
        <v>0</v>
      </c>
      <c r="AA152" s="52">
        <v>0</v>
      </c>
      <c r="AB152" s="52">
        <v>0</v>
      </c>
      <c r="AC152" s="52">
        <v>0</v>
      </c>
      <c r="AD152" s="52">
        <v>0</v>
      </c>
      <c r="AE152" s="52">
        <v>0</v>
      </c>
      <c r="AF152" s="52">
        <v>0</v>
      </c>
      <c r="AG152" s="52">
        <v>0</v>
      </c>
      <c r="AH152" s="52">
        <v>7</v>
      </c>
      <c r="AI152" s="52">
        <v>21000</v>
      </c>
    </row>
    <row r="153" spans="1:35" ht="14.25" hidden="1" customHeight="1">
      <c r="A153" s="151"/>
      <c r="B153" s="79" t="s">
        <v>304</v>
      </c>
      <c r="C153" s="80" t="s">
        <v>305</v>
      </c>
      <c r="D153" s="53">
        <v>0</v>
      </c>
      <c r="E153" s="53">
        <v>0</v>
      </c>
      <c r="F153" s="53">
        <v>0</v>
      </c>
      <c r="G153" s="53">
        <v>0</v>
      </c>
      <c r="H153" s="53">
        <v>0</v>
      </c>
      <c r="I153" s="53">
        <v>0</v>
      </c>
      <c r="J153" s="53">
        <v>0</v>
      </c>
      <c r="K153" s="53">
        <v>0</v>
      </c>
      <c r="L153" s="53">
        <v>0</v>
      </c>
      <c r="M153" s="53">
        <v>0</v>
      </c>
      <c r="N153" s="53">
        <v>0</v>
      </c>
      <c r="O153" s="53">
        <v>0</v>
      </c>
      <c r="P153" s="53">
        <v>0</v>
      </c>
      <c r="Q153" s="53">
        <v>0</v>
      </c>
      <c r="R153" s="53">
        <v>0</v>
      </c>
      <c r="S153" s="53">
        <v>0</v>
      </c>
      <c r="T153" s="53">
        <v>0</v>
      </c>
      <c r="U153" s="53">
        <v>0</v>
      </c>
      <c r="V153" s="53">
        <v>0</v>
      </c>
      <c r="W153" s="53">
        <v>0</v>
      </c>
      <c r="X153" s="53">
        <v>0</v>
      </c>
      <c r="Y153" s="53">
        <v>0</v>
      </c>
      <c r="Z153" s="53">
        <v>0</v>
      </c>
      <c r="AA153" s="53">
        <v>0</v>
      </c>
      <c r="AB153" s="53">
        <v>0</v>
      </c>
      <c r="AC153" s="53">
        <v>0</v>
      </c>
      <c r="AD153" s="53">
        <v>0</v>
      </c>
      <c r="AE153" s="53">
        <v>0</v>
      </c>
      <c r="AF153" s="53">
        <v>0</v>
      </c>
      <c r="AG153" s="53">
        <v>0</v>
      </c>
      <c r="AH153" s="53">
        <v>0</v>
      </c>
      <c r="AI153" s="53">
        <v>0</v>
      </c>
    </row>
    <row r="154" spans="1:35" hidden="1"/>
    <row r="155" spans="1:35" ht="18.75" hidden="1" customHeight="1">
      <c r="A155" s="69" t="s">
        <v>278</v>
      </c>
      <c r="B155" s="75" t="s">
        <v>296</v>
      </c>
      <c r="C155" s="76" t="s">
        <v>298</v>
      </c>
      <c r="D155" s="70" t="str">
        <f t="shared" ref="D155:D186" si="3">IF(D85=D12,"","*")</f>
        <v/>
      </c>
      <c r="E155" s="70" t="str">
        <f t="shared" ref="E155:AI163" si="4">IF(E85=E12,"","*")</f>
        <v/>
      </c>
      <c r="F155" s="70" t="str">
        <f t="shared" si="4"/>
        <v/>
      </c>
      <c r="G155" s="70" t="str">
        <f t="shared" si="4"/>
        <v/>
      </c>
      <c r="H155" s="70" t="str">
        <f t="shared" si="4"/>
        <v/>
      </c>
      <c r="I155" s="70" t="str">
        <f t="shared" si="4"/>
        <v/>
      </c>
      <c r="J155" s="70" t="str">
        <f t="shared" si="4"/>
        <v/>
      </c>
      <c r="K155" s="70" t="str">
        <f t="shared" si="4"/>
        <v/>
      </c>
      <c r="L155" s="70" t="str">
        <f t="shared" si="4"/>
        <v/>
      </c>
      <c r="M155" s="70" t="str">
        <f t="shared" si="4"/>
        <v/>
      </c>
      <c r="N155" s="70" t="str">
        <f t="shared" si="4"/>
        <v/>
      </c>
      <c r="O155" s="70" t="str">
        <f t="shared" si="4"/>
        <v/>
      </c>
      <c r="P155" s="70" t="str">
        <f t="shared" si="4"/>
        <v/>
      </c>
      <c r="Q155" s="70" t="str">
        <f t="shared" si="4"/>
        <v/>
      </c>
      <c r="R155" s="70" t="str">
        <f t="shared" si="4"/>
        <v/>
      </c>
      <c r="S155" s="70" t="str">
        <f t="shared" si="4"/>
        <v/>
      </c>
      <c r="T155" s="70" t="str">
        <f t="shared" si="4"/>
        <v>*</v>
      </c>
      <c r="U155" s="70" t="str">
        <f t="shared" si="4"/>
        <v>*</v>
      </c>
      <c r="V155" s="70" t="str">
        <f t="shared" si="4"/>
        <v>*</v>
      </c>
      <c r="W155" s="70" t="str">
        <f t="shared" si="4"/>
        <v>*</v>
      </c>
      <c r="X155" s="70" t="str">
        <f t="shared" si="4"/>
        <v>*</v>
      </c>
      <c r="Y155" s="70" t="str">
        <f t="shared" si="4"/>
        <v>*</v>
      </c>
      <c r="Z155" s="70" t="str">
        <f t="shared" si="4"/>
        <v>*</v>
      </c>
      <c r="AA155" s="70" t="str">
        <f t="shared" si="4"/>
        <v>*</v>
      </c>
      <c r="AB155" s="70" t="str">
        <f t="shared" si="4"/>
        <v/>
      </c>
      <c r="AC155" s="70" t="str">
        <f t="shared" si="4"/>
        <v/>
      </c>
      <c r="AD155" s="70" t="str">
        <f t="shared" si="4"/>
        <v/>
      </c>
      <c r="AE155" s="70" t="str">
        <f t="shared" si="4"/>
        <v/>
      </c>
      <c r="AF155" s="70" t="str">
        <f t="shared" si="4"/>
        <v/>
      </c>
      <c r="AG155" s="70" t="str">
        <f t="shared" si="4"/>
        <v/>
      </c>
      <c r="AH155" s="70" t="str">
        <f t="shared" si="4"/>
        <v/>
      </c>
      <c r="AI155" s="70" t="str">
        <f t="shared" si="4"/>
        <v/>
      </c>
    </row>
    <row r="156" spans="1:35" ht="14.25" hidden="1" customHeight="1">
      <c r="A156" s="154" t="s">
        <v>201</v>
      </c>
      <c r="B156" s="77" t="s">
        <v>300</v>
      </c>
      <c r="C156" s="78" t="s">
        <v>302</v>
      </c>
      <c r="D156" s="52" t="str">
        <f t="shared" si="3"/>
        <v/>
      </c>
      <c r="E156" s="52" t="str">
        <f t="shared" ref="E156:S156" si="5">IF(E86=E13,"","*")</f>
        <v/>
      </c>
      <c r="F156" s="52" t="str">
        <f t="shared" si="5"/>
        <v/>
      </c>
      <c r="G156" s="52" t="str">
        <f t="shared" si="5"/>
        <v/>
      </c>
      <c r="H156" s="52" t="str">
        <f t="shared" si="5"/>
        <v/>
      </c>
      <c r="I156" s="52" t="str">
        <f t="shared" si="5"/>
        <v/>
      </c>
      <c r="J156" s="52" t="str">
        <f t="shared" si="5"/>
        <v/>
      </c>
      <c r="K156" s="52" t="str">
        <f t="shared" si="5"/>
        <v/>
      </c>
      <c r="L156" s="52" t="str">
        <f t="shared" si="5"/>
        <v/>
      </c>
      <c r="M156" s="52" t="str">
        <f t="shared" si="5"/>
        <v/>
      </c>
      <c r="N156" s="52" t="str">
        <f t="shared" si="5"/>
        <v/>
      </c>
      <c r="O156" s="52" t="str">
        <f t="shared" si="5"/>
        <v/>
      </c>
      <c r="P156" s="52" t="str">
        <f t="shared" si="5"/>
        <v/>
      </c>
      <c r="Q156" s="52" t="str">
        <f t="shared" si="5"/>
        <v/>
      </c>
      <c r="R156" s="52" t="str">
        <f t="shared" si="5"/>
        <v/>
      </c>
      <c r="S156" s="52" t="str">
        <f t="shared" si="5"/>
        <v/>
      </c>
      <c r="T156" s="52" t="str">
        <f t="shared" si="4"/>
        <v>*</v>
      </c>
      <c r="U156" s="52" t="str">
        <f t="shared" si="4"/>
        <v>*</v>
      </c>
      <c r="V156" s="52" t="str">
        <f t="shared" si="4"/>
        <v>*</v>
      </c>
      <c r="W156" s="52" t="str">
        <f t="shared" si="4"/>
        <v>*</v>
      </c>
      <c r="X156" s="52" t="str">
        <f t="shared" si="4"/>
        <v>*</v>
      </c>
      <c r="Y156" s="52" t="str">
        <f t="shared" si="4"/>
        <v>*</v>
      </c>
      <c r="Z156" s="52" t="str">
        <f t="shared" si="4"/>
        <v>*</v>
      </c>
      <c r="AA156" s="52" t="str">
        <f t="shared" si="4"/>
        <v>*</v>
      </c>
      <c r="AB156" s="52" t="str">
        <f t="shared" si="4"/>
        <v/>
      </c>
      <c r="AC156" s="52" t="str">
        <f t="shared" si="4"/>
        <v/>
      </c>
      <c r="AD156" s="52" t="str">
        <f t="shared" si="4"/>
        <v/>
      </c>
      <c r="AE156" s="52" t="str">
        <f t="shared" si="4"/>
        <v/>
      </c>
      <c r="AF156" s="52" t="str">
        <f t="shared" si="4"/>
        <v/>
      </c>
      <c r="AG156" s="52" t="str">
        <f t="shared" si="4"/>
        <v/>
      </c>
      <c r="AH156" s="52" t="str">
        <f t="shared" si="4"/>
        <v/>
      </c>
      <c r="AI156" s="52" t="str">
        <f t="shared" si="4"/>
        <v/>
      </c>
    </row>
    <row r="157" spans="1:35" ht="14.25" hidden="1" customHeight="1">
      <c r="A157" s="155"/>
      <c r="B157" s="77" t="s">
        <v>304</v>
      </c>
      <c r="C157" s="78" t="s">
        <v>305</v>
      </c>
      <c r="D157" s="52" t="str">
        <f t="shared" si="3"/>
        <v/>
      </c>
      <c r="E157" s="52" t="str">
        <f t="shared" si="4"/>
        <v/>
      </c>
      <c r="F157" s="52" t="str">
        <f t="shared" si="4"/>
        <v/>
      </c>
      <c r="G157" s="52" t="str">
        <f t="shared" si="4"/>
        <v/>
      </c>
      <c r="H157" s="52" t="str">
        <f t="shared" si="4"/>
        <v/>
      </c>
      <c r="I157" s="52" t="str">
        <f t="shared" si="4"/>
        <v/>
      </c>
      <c r="J157" s="52" t="str">
        <f t="shared" si="4"/>
        <v/>
      </c>
      <c r="K157" s="52" t="str">
        <f t="shared" si="4"/>
        <v/>
      </c>
      <c r="L157" s="52" t="str">
        <f t="shared" si="4"/>
        <v/>
      </c>
      <c r="M157" s="52" t="str">
        <f t="shared" si="4"/>
        <v/>
      </c>
      <c r="N157" s="52" t="str">
        <f t="shared" si="4"/>
        <v/>
      </c>
      <c r="O157" s="52" t="str">
        <f t="shared" si="4"/>
        <v/>
      </c>
      <c r="P157" s="52" t="str">
        <f t="shared" si="4"/>
        <v/>
      </c>
      <c r="Q157" s="52" t="str">
        <f t="shared" si="4"/>
        <v/>
      </c>
      <c r="R157" s="52" t="str">
        <f t="shared" si="4"/>
        <v/>
      </c>
      <c r="S157" s="52" t="str">
        <f t="shared" si="4"/>
        <v/>
      </c>
      <c r="T157" s="52" t="str">
        <f t="shared" si="4"/>
        <v>*</v>
      </c>
      <c r="U157" s="52" t="str">
        <f t="shared" si="4"/>
        <v/>
      </c>
      <c r="V157" s="52" t="str">
        <f t="shared" si="4"/>
        <v>*</v>
      </c>
      <c r="W157" s="52" t="str">
        <f t="shared" si="4"/>
        <v>*</v>
      </c>
      <c r="X157" s="52" t="str">
        <f t="shared" si="4"/>
        <v/>
      </c>
      <c r="Y157" s="52" t="str">
        <f t="shared" si="4"/>
        <v>*</v>
      </c>
      <c r="Z157" s="52" t="str">
        <f t="shared" si="4"/>
        <v>*</v>
      </c>
      <c r="AA157" s="52" t="str">
        <f t="shared" si="4"/>
        <v>*</v>
      </c>
      <c r="AB157" s="52" t="str">
        <f t="shared" si="4"/>
        <v/>
      </c>
      <c r="AC157" s="52" t="str">
        <f t="shared" si="4"/>
        <v/>
      </c>
      <c r="AD157" s="52" t="str">
        <f t="shared" si="4"/>
        <v/>
      </c>
      <c r="AE157" s="52" t="str">
        <f t="shared" si="4"/>
        <v/>
      </c>
      <c r="AF157" s="52" t="str">
        <f t="shared" si="4"/>
        <v/>
      </c>
      <c r="AG157" s="52" t="str">
        <f t="shared" si="4"/>
        <v/>
      </c>
      <c r="AH157" s="52" t="str">
        <f t="shared" si="4"/>
        <v/>
      </c>
      <c r="AI157" s="52" t="str">
        <f t="shared" si="4"/>
        <v/>
      </c>
    </row>
    <row r="158" spans="1:35" ht="14.25" hidden="1" customHeight="1">
      <c r="A158" s="97" t="s">
        <v>391</v>
      </c>
      <c r="B158" s="75" t="s">
        <v>296</v>
      </c>
      <c r="C158" s="76" t="s">
        <v>298</v>
      </c>
      <c r="D158" s="70" t="str">
        <f t="shared" si="3"/>
        <v/>
      </c>
      <c r="E158" s="70" t="str">
        <f t="shared" si="4"/>
        <v/>
      </c>
      <c r="F158" s="70" t="str">
        <f t="shared" si="4"/>
        <v/>
      </c>
      <c r="G158" s="70" t="str">
        <f t="shared" si="4"/>
        <v/>
      </c>
      <c r="H158" s="70" t="str">
        <f t="shared" si="4"/>
        <v/>
      </c>
      <c r="I158" s="70" t="str">
        <f t="shared" si="4"/>
        <v/>
      </c>
      <c r="J158" s="70" t="str">
        <f t="shared" si="4"/>
        <v/>
      </c>
      <c r="K158" s="70" t="str">
        <f t="shared" si="4"/>
        <v/>
      </c>
      <c r="L158" s="70" t="str">
        <f t="shared" si="4"/>
        <v/>
      </c>
      <c r="M158" s="70" t="str">
        <f t="shared" si="4"/>
        <v/>
      </c>
      <c r="N158" s="70" t="str">
        <f t="shared" si="4"/>
        <v/>
      </c>
      <c r="O158" s="70" t="str">
        <f t="shared" si="4"/>
        <v/>
      </c>
      <c r="P158" s="70" t="str">
        <f t="shared" si="4"/>
        <v/>
      </c>
      <c r="Q158" s="70" t="str">
        <f t="shared" si="4"/>
        <v/>
      </c>
      <c r="R158" s="70" t="str">
        <f t="shared" si="4"/>
        <v/>
      </c>
      <c r="S158" s="70" t="str">
        <f t="shared" si="4"/>
        <v/>
      </c>
      <c r="T158" s="70" t="str">
        <f t="shared" si="4"/>
        <v/>
      </c>
      <c r="U158" s="70" t="str">
        <f t="shared" si="4"/>
        <v/>
      </c>
      <c r="V158" s="70" t="str">
        <f t="shared" si="4"/>
        <v/>
      </c>
      <c r="W158" s="70" t="str">
        <f t="shared" si="4"/>
        <v/>
      </c>
      <c r="X158" s="70" t="str">
        <f t="shared" si="4"/>
        <v/>
      </c>
      <c r="Y158" s="70" t="str">
        <f t="shared" si="4"/>
        <v/>
      </c>
      <c r="Z158" s="70" t="str">
        <f t="shared" si="4"/>
        <v/>
      </c>
      <c r="AA158" s="70" t="str">
        <f t="shared" si="4"/>
        <v/>
      </c>
      <c r="AB158" s="70" t="str">
        <f t="shared" si="4"/>
        <v/>
      </c>
      <c r="AC158" s="70" t="str">
        <f t="shared" si="4"/>
        <v/>
      </c>
      <c r="AD158" s="70" t="str">
        <f t="shared" si="4"/>
        <v/>
      </c>
      <c r="AE158" s="70" t="str">
        <f t="shared" si="4"/>
        <v/>
      </c>
      <c r="AF158" s="70" t="str">
        <f t="shared" si="4"/>
        <v/>
      </c>
      <c r="AG158" s="70" t="str">
        <f t="shared" si="4"/>
        <v/>
      </c>
      <c r="AH158" s="70" t="str">
        <f t="shared" si="4"/>
        <v/>
      </c>
      <c r="AI158" s="70" t="str">
        <f t="shared" si="4"/>
        <v/>
      </c>
    </row>
    <row r="159" spans="1:35" ht="14.25" hidden="1" customHeight="1">
      <c r="A159" s="170" t="s">
        <v>392</v>
      </c>
      <c r="B159" s="77" t="s">
        <v>300</v>
      </c>
      <c r="C159" s="78" t="s">
        <v>302</v>
      </c>
      <c r="D159" s="52" t="str">
        <f t="shared" si="3"/>
        <v/>
      </c>
      <c r="E159" s="52" t="str">
        <f t="shared" si="4"/>
        <v/>
      </c>
      <c r="F159" s="52" t="str">
        <f t="shared" si="4"/>
        <v/>
      </c>
      <c r="G159" s="52" t="str">
        <f t="shared" si="4"/>
        <v/>
      </c>
      <c r="H159" s="52" t="str">
        <f t="shared" si="4"/>
        <v/>
      </c>
      <c r="I159" s="52" t="str">
        <f t="shared" si="4"/>
        <v/>
      </c>
      <c r="J159" s="52" t="str">
        <f t="shared" si="4"/>
        <v/>
      </c>
      <c r="K159" s="52" t="str">
        <f t="shared" si="4"/>
        <v/>
      </c>
      <c r="L159" s="52" t="str">
        <f t="shared" si="4"/>
        <v/>
      </c>
      <c r="M159" s="52" t="str">
        <f t="shared" si="4"/>
        <v/>
      </c>
      <c r="N159" s="52" t="str">
        <f t="shared" si="4"/>
        <v/>
      </c>
      <c r="O159" s="52" t="str">
        <f t="shared" si="4"/>
        <v/>
      </c>
      <c r="P159" s="52" t="str">
        <f t="shared" si="4"/>
        <v/>
      </c>
      <c r="Q159" s="52" t="str">
        <f t="shared" si="4"/>
        <v/>
      </c>
      <c r="R159" s="52" t="str">
        <f t="shared" si="4"/>
        <v/>
      </c>
      <c r="S159" s="52" t="str">
        <f t="shared" si="4"/>
        <v/>
      </c>
      <c r="T159" s="52" t="str">
        <f t="shared" si="4"/>
        <v/>
      </c>
      <c r="U159" s="52" t="str">
        <f t="shared" si="4"/>
        <v/>
      </c>
      <c r="V159" s="52" t="str">
        <f t="shared" si="4"/>
        <v/>
      </c>
      <c r="W159" s="52" t="str">
        <f t="shared" si="4"/>
        <v/>
      </c>
      <c r="X159" s="52" t="str">
        <f t="shared" si="4"/>
        <v/>
      </c>
      <c r="Y159" s="52" t="str">
        <f t="shared" si="4"/>
        <v/>
      </c>
      <c r="Z159" s="52" t="str">
        <f t="shared" si="4"/>
        <v/>
      </c>
      <c r="AA159" s="52" t="str">
        <f t="shared" si="4"/>
        <v/>
      </c>
      <c r="AB159" s="52" t="str">
        <f t="shared" si="4"/>
        <v/>
      </c>
      <c r="AC159" s="52" t="str">
        <f t="shared" si="4"/>
        <v/>
      </c>
      <c r="AD159" s="52" t="str">
        <f t="shared" si="4"/>
        <v/>
      </c>
      <c r="AE159" s="52" t="str">
        <f t="shared" si="4"/>
        <v/>
      </c>
      <c r="AF159" s="52" t="str">
        <f t="shared" si="4"/>
        <v/>
      </c>
      <c r="AG159" s="52" t="str">
        <f t="shared" si="4"/>
        <v/>
      </c>
      <c r="AH159" s="52" t="str">
        <f t="shared" si="4"/>
        <v/>
      </c>
      <c r="AI159" s="52" t="str">
        <f t="shared" si="4"/>
        <v/>
      </c>
    </row>
    <row r="160" spans="1:35" ht="14.25" hidden="1" customHeight="1">
      <c r="A160" s="171"/>
      <c r="B160" s="77" t="s">
        <v>304</v>
      </c>
      <c r="C160" s="78" t="s">
        <v>305</v>
      </c>
      <c r="D160" s="52" t="str">
        <f t="shared" si="3"/>
        <v/>
      </c>
      <c r="E160" s="52" t="str">
        <f t="shared" si="4"/>
        <v/>
      </c>
      <c r="F160" s="52" t="str">
        <f t="shared" si="4"/>
        <v/>
      </c>
      <c r="G160" s="52" t="str">
        <f t="shared" si="4"/>
        <v/>
      </c>
      <c r="H160" s="52" t="str">
        <f t="shared" si="4"/>
        <v/>
      </c>
      <c r="I160" s="52" t="str">
        <f t="shared" si="4"/>
        <v/>
      </c>
      <c r="J160" s="52" t="str">
        <f t="shared" si="4"/>
        <v/>
      </c>
      <c r="K160" s="52" t="str">
        <f t="shared" si="4"/>
        <v/>
      </c>
      <c r="L160" s="52" t="str">
        <f t="shared" si="4"/>
        <v/>
      </c>
      <c r="M160" s="52" t="str">
        <f t="shared" si="4"/>
        <v/>
      </c>
      <c r="N160" s="52" t="str">
        <f t="shared" si="4"/>
        <v/>
      </c>
      <c r="O160" s="52" t="str">
        <f t="shared" si="4"/>
        <v/>
      </c>
      <c r="P160" s="52" t="str">
        <f t="shared" si="4"/>
        <v/>
      </c>
      <c r="Q160" s="52" t="str">
        <f t="shared" si="4"/>
        <v/>
      </c>
      <c r="R160" s="52" t="str">
        <f t="shared" si="4"/>
        <v/>
      </c>
      <c r="S160" s="52" t="str">
        <f t="shared" si="4"/>
        <v/>
      </c>
      <c r="T160" s="52" t="str">
        <f t="shared" si="4"/>
        <v/>
      </c>
      <c r="U160" s="52" t="str">
        <f t="shared" si="4"/>
        <v/>
      </c>
      <c r="V160" s="52" t="str">
        <f t="shared" si="4"/>
        <v/>
      </c>
      <c r="W160" s="52" t="str">
        <f t="shared" si="4"/>
        <v/>
      </c>
      <c r="X160" s="52" t="str">
        <f t="shared" si="4"/>
        <v/>
      </c>
      <c r="Y160" s="52" t="str">
        <f t="shared" si="4"/>
        <v/>
      </c>
      <c r="Z160" s="52" t="str">
        <f t="shared" si="4"/>
        <v/>
      </c>
      <c r="AA160" s="52" t="str">
        <f t="shared" si="4"/>
        <v/>
      </c>
      <c r="AB160" s="52" t="str">
        <f t="shared" si="4"/>
        <v/>
      </c>
      <c r="AC160" s="52" t="str">
        <f t="shared" si="4"/>
        <v/>
      </c>
      <c r="AD160" s="52" t="str">
        <f t="shared" si="4"/>
        <v/>
      </c>
      <c r="AE160" s="52" t="str">
        <f t="shared" si="4"/>
        <v/>
      </c>
      <c r="AF160" s="52" t="str">
        <f t="shared" si="4"/>
        <v/>
      </c>
      <c r="AG160" s="52" t="str">
        <f t="shared" si="4"/>
        <v/>
      </c>
      <c r="AH160" s="52" t="str">
        <f t="shared" si="4"/>
        <v/>
      </c>
      <c r="AI160" s="52" t="str">
        <f t="shared" si="4"/>
        <v/>
      </c>
    </row>
    <row r="161" spans="1:35" ht="14.25" hidden="1" customHeight="1">
      <c r="A161" s="97" t="s">
        <v>393</v>
      </c>
      <c r="B161" s="75" t="s">
        <v>296</v>
      </c>
      <c r="C161" s="76" t="s">
        <v>298</v>
      </c>
      <c r="D161" s="70" t="str">
        <f t="shared" si="3"/>
        <v/>
      </c>
      <c r="E161" s="70" t="str">
        <f t="shared" si="4"/>
        <v/>
      </c>
      <c r="F161" s="70" t="str">
        <f t="shared" si="4"/>
        <v/>
      </c>
      <c r="G161" s="70" t="str">
        <f t="shared" si="4"/>
        <v/>
      </c>
      <c r="H161" s="70" t="str">
        <f t="shared" si="4"/>
        <v/>
      </c>
      <c r="I161" s="70" t="str">
        <f t="shared" si="4"/>
        <v/>
      </c>
      <c r="J161" s="70" t="str">
        <f t="shared" si="4"/>
        <v/>
      </c>
      <c r="K161" s="70" t="str">
        <f t="shared" si="4"/>
        <v/>
      </c>
      <c r="L161" s="70" t="str">
        <f t="shared" si="4"/>
        <v/>
      </c>
      <c r="M161" s="70" t="str">
        <f t="shared" si="4"/>
        <v/>
      </c>
      <c r="N161" s="70" t="str">
        <f t="shared" si="4"/>
        <v/>
      </c>
      <c r="O161" s="70" t="str">
        <f t="shared" si="4"/>
        <v/>
      </c>
      <c r="P161" s="70" t="str">
        <f t="shared" si="4"/>
        <v/>
      </c>
      <c r="Q161" s="70" t="str">
        <f t="shared" si="4"/>
        <v/>
      </c>
      <c r="R161" s="70" t="str">
        <f t="shared" si="4"/>
        <v/>
      </c>
      <c r="S161" s="70" t="str">
        <f t="shared" si="4"/>
        <v/>
      </c>
      <c r="T161" s="70" t="str">
        <f t="shared" si="4"/>
        <v>*</v>
      </c>
      <c r="U161" s="70" t="str">
        <f t="shared" si="4"/>
        <v>*</v>
      </c>
      <c r="V161" s="70" t="str">
        <f t="shared" si="4"/>
        <v>*</v>
      </c>
      <c r="W161" s="70" t="str">
        <f t="shared" si="4"/>
        <v>*</v>
      </c>
      <c r="X161" s="70" t="str">
        <f t="shared" si="4"/>
        <v>*</v>
      </c>
      <c r="Y161" s="70" t="str">
        <f t="shared" si="4"/>
        <v>*</v>
      </c>
      <c r="Z161" s="70" t="str">
        <f t="shared" si="4"/>
        <v>*</v>
      </c>
      <c r="AA161" s="70" t="str">
        <f t="shared" si="4"/>
        <v>*</v>
      </c>
      <c r="AB161" s="70" t="str">
        <f t="shared" si="4"/>
        <v/>
      </c>
      <c r="AC161" s="70" t="str">
        <f t="shared" si="4"/>
        <v/>
      </c>
      <c r="AD161" s="70" t="str">
        <f t="shared" si="4"/>
        <v/>
      </c>
      <c r="AE161" s="70" t="str">
        <f t="shared" si="4"/>
        <v/>
      </c>
      <c r="AF161" s="70" t="str">
        <f t="shared" si="4"/>
        <v/>
      </c>
      <c r="AG161" s="70" t="str">
        <f t="shared" si="4"/>
        <v/>
      </c>
      <c r="AH161" s="70" t="str">
        <f t="shared" si="4"/>
        <v/>
      </c>
      <c r="AI161" s="70" t="str">
        <f t="shared" si="4"/>
        <v/>
      </c>
    </row>
    <row r="162" spans="1:35" ht="14.25" hidden="1" customHeight="1">
      <c r="A162" s="168" t="s">
        <v>394</v>
      </c>
      <c r="B162" s="77" t="s">
        <v>300</v>
      </c>
      <c r="C162" s="78" t="s">
        <v>302</v>
      </c>
      <c r="D162" s="52" t="str">
        <f t="shared" si="3"/>
        <v/>
      </c>
      <c r="E162" s="52" t="str">
        <f t="shared" si="4"/>
        <v/>
      </c>
      <c r="F162" s="52" t="str">
        <f t="shared" si="4"/>
        <v/>
      </c>
      <c r="G162" s="52" t="str">
        <f t="shared" si="4"/>
        <v/>
      </c>
      <c r="H162" s="52" t="str">
        <f t="shared" si="4"/>
        <v/>
      </c>
      <c r="I162" s="52" t="str">
        <f t="shared" si="4"/>
        <v/>
      </c>
      <c r="J162" s="52" t="str">
        <f t="shared" si="4"/>
        <v/>
      </c>
      <c r="K162" s="52" t="str">
        <f t="shared" si="4"/>
        <v/>
      </c>
      <c r="L162" s="52" t="str">
        <f t="shared" si="4"/>
        <v/>
      </c>
      <c r="M162" s="52" t="str">
        <f t="shared" si="4"/>
        <v/>
      </c>
      <c r="N162" s="52" t="str">
        <f t="shared" si="4"/>
        <v/>
      </c>
      <c r="O162" s="52" t="str">
        <f t="shared" si="4"/>
        <v/>
      </c>
      <c r="P162" s="52" t="str">
        <f t="shared" si="4"/>
        <v/>
      </c>
      <c r="Q162" s="52" t="str">
        <f t="shared" si="4"/>
        <v/>
      </c>
      <c r="R162" s="52" t="str">
        <f t="shared" si="4"/>
        <v/>
      </c>
      <c r="S162" s="52" t="str">
        <f t="shared" si="4"/>
        <v/>
      </c>
      <c r="T162" s="52" t="str">
        <f t="shared" si="4"/>
        <v>*</v>
      </c>
      <c r="U162" s="52" t="str">
        <f t="shared" si="4"/>
        <v>*</v>
      </c>
      <c r="V162" s="52" t="str">
        <f t="shared" si="4"/>
        <v>*</v>
      </c>
      <c r="W162" s="52" t="str">
        <f t="shared" si="4"/>
        <v>*</v>
      </c>
      <c r="X162" s="52" t="str">
        <f t="shared" si="4"/>
        <v>*</v>
      </c>
      <c r="Y162" s="52" t="str">
        <f t="shared" si="4"/>
        <v>*</v>
      </c>
      <c r="Z162" s="52" t="str">
        <f t="shared" si="4"/>
        <v>*</v>
      </c>
      <c r="AA162" s="52" t="str">
        <f t="shared" si="4"/>
        <v>*</v>
      </c>
      <c r="AB162" s="52" t="str">
        <f t="shared" si="4"/>
        <v/>
      </c>
      <c r="AC162" s="52" t="str">
        <f t="shared" si="4"/>
        <v/>
      </c>
      <c r="AD162" s="52" t="str">
        <f t="shared" si="4"/>
        <v/>
      </c>
      <c r="AE162" s="52" t="str">
        <f t="shared" si="4"/>
        <v/>
      </c>
      <c r="AF162" s="52" t="str">
        <f t="shared" si="4"/>
        <v/>
      </c>
      <c r="AG162" s="52" t="str">
        <f t="shared" si="4"/>
        <v/>
      </c>
      <c r="AH162" s="52" t="str">
        <f t="shared" si="4"/>
        <v/>
      </c>
      <c r="AI162" s="52" t="str">
        <f t="shared" si="4"/>
        <v/>
      </c>
    </row>
    <row r="163" spans="1:35" ht="14.25" hidden="1" customHeight="1">
      <c r="A163" s="169"/>
      <c r="B163" s="79" t="s">
        <v>304</v>
      </c>
      <c r="C163" s="80" t="s">
        <v>305</v>
      </c>
      <c r="D163" s="52" t="str">
        <f t="shared" si="3"/>
        <v/>
      </c>
      <c r="E163" s="52" t="str">
        <f t="shared" si="4"/>
        <v/>
      </c>
      <c r="F163" s="52" t="str">
        <f t="shared" si="4"/>
        <v/>
      </c>
      <c r="G163" s="52" t="str">
        <f t="shared" si="4"/>
        <v/>
      </c>
      <c r="H163" s="52" t="str">
        <f t="shared" si="4"/>
        <v/>
      </c>
      <c r="I163" s="52" t="str">
        <f t="shared" si="4"/>
        <v/>
      </c>
      <c r="J163" s="52" t="str">
        <f t="shared" si="4"/>
        <v/>
      </c>
      <c r="K163" s="52" t="str">
        <f t="shared" si="4"/>
        <v/>
      </c>
      <c r="L163" s="52" t="str">
        <f t="shared" si="4"/>
        <v/>
      </c>
      <c r="M163" s="52" t="str">
        <f t="shared" si="4"/>
        <v/>
      </c>
      <c r="N163" s="52" t="str">
        <f t="shared" si="4"/>
        <v/>
      </c>
      <c r="O163" s="52" t="str">
        <f t="shared" si="4"/>
        <v/>
      </c>
      <c r="P163" s="52" t="str">
        <f t="shared" si="4"/>
        <v/>
      </c>
      <c r="Q163" s="52" t="str">
        <f t="shared" si="4"/>
        <v/>
      </c>
      <c r="R163" s="52" t="str">
        <f t="shared" si="4"/>
        <v/>
      </c>
      <c r="S163" s="52" t="str">
        <f t="shared" si="4"/>
        <v/>
      </c>
      <c r="T163" s="52" t="str">
        <f t="shared" si="4"/>
        <v>*</v>
      </c>
      <c r="U163" s="52" t="str">
        <f t="shared" si="4"/>
        <v/>
      </c>
      <c r="V163" s="52" t="str">
        <f t="shared" si="4"/>
        <v>*</v>
      </c>
      <c r="W163" s="52" t="str">
        <f t="shared" si="4"/>
        <v>*</v>
      </c>
      <c r="X163" s="52" t="str">
        <f t="shared" si="4"/>
        <v/>
      </c>
      <c r="Y163" s="52" t="str">
        <f t="shared" si="4"/>
        <v>*</v>
      </c>
      <c r="Z163" s="52" t="str">
        <f t="shared" si="4"/>
        <v>*</v>
      </c>
      <c r="AA163" s="52" t="str">
        <f t="shared" ref="E163:AI171" si="6">IF(AA93=AA20,"","*")</f>
        <v>*</v>
      </c>
      <c r="AB163" s="52" t="str">
        <f t="shared" si="6"/>
        <v/>
      </c>
      <c r="AC163" s="52" t="str">
        <f t="shared" si="6"/>
        <v/>
      </c>
      <c r="AD163" s="52" t="str">
        <f t="shared" si="6"/>
        <v/>
      </c>
      <c r="AE163" s="52" t="str">
        <f t="shared" si="6"/>
        <v/>
      </c>
      <c r="AF163" s="52" t="str">
        <f t="shared" si="6"/>
        <v/>
      </c>
      <c r="AG163" s="52" t="str">
        <f t="shared" si="6"/>
        <v/>
      </c>
      <c r="AH163" s="52" t="str">
        <f t="shared" si="6"/>
        <v/>
      </c>
      <c r="AI163" s="52" t="str">
        <f t="shared" si="6"/>
        <v/>
      </c>
    </row>
    <row r="164" spans="1:35" ht="14.25" hidden="1" customHeight="1">
      <c r="A164" s="97" t="s">
        <v>395</v>
      </c>
      <c r="B164" s="75" t="s">
        <v>296</v>
      </c>
      <c r="C164" s="76" t="s">
        <v>298</v>
      </c>
      <c r="D164" s="70" t="str">
        <f t="shared" si="3"/>
        <v/>
      </c>
      <c r="E164" s="70" t="str">
        <f t="shared" si="6"/>
        <v/>
      </c>
      <c r="F164" s="70" t="str">
        <f t="shared" si="6"/>
        <v/>
      </c>
      <c r="G164" s="70" t="str">
        <f t="shared" si="6"/>
        <v/>
      </c>
      <c r="H164" s="70" t="str">
        <f t="shared" si="6"/>
        <v/>
      </c>
      <c r="I164" s="70" t="str">
        <f t="shared" si="6"/>
        <v/>
      </c>
      <c r="J164" s="70" t="str">
        <f t="shared" si="6"/>
        <v/>
      </c>
      <c r="K164" s="70" t="str">
        <f t="shared" si="6"/>
        <v/>
      </c>
      <c r="L164" s="70" t="str">
        <f t="shared" si="6"/>
        <v/>
      </c>
      <c r="M164" s="70" t="str">
        <f t="shared" si="6"/>
        <v/>
      </c>
      <c r="N164" s="70" t="str">
        <f t="shared" si="6"/>
        <v/>
      </c>
      <c r="O164" s="70" t="str">
        <f t="shared" si="6"/>
        <v/>
      </c>
      <c r="P164" s="70" t="str">
        <f t="shared" si="6"/>
        <v/>
      </c>
      <c r="Q164" s="70" t="str">
        <f t="shared" si="6"/>
        <v/>
      </c>
      <c r="R164" s="70" t="str">
        <f t="shared" si="6"/>
        <v/>
      </c>
      <c r="S164" s="70" t="str">
        <f t="shared" si="6"/>
        <v/>
      </c>
      <c r="T164" s="70" t="str">
        <f t="shared" si="6"/>
        <v/>
      </c>
      <c r="U164" s="70" t="str">
        <f t="shared" si="6"/>
        <v/>
      </c>
      <c r="V164" s="70" t="str">
        <f t="shared" si="6"/>
        <v/>
      </c>
      <c r="W164" s="70" t="str">
        <f t="shared" si="6"/>
        <v/>
      </c>
      <c r="X164" s="70" t="str">
        <f t="shared" si="6"/>
        <v/>
      </c>
      <c r="Y164" s="70" t="str">
        <f t="shared" si="6"/>
        <v/>
      </c>
      <c r="Z164" s="70" t="str">
        <f t="shared" si="6"/>
        <v/>
      </c>
      <c r="AA164" s="70" t="str">
        <f t="shared" si="6"/>
        <v/>
      </c>
      <c r="AB164" s="70" t="str">
        <f t="shared" si="6"/>
        <v/>
      </c>
      <c r="AC164" s="70" t="str">
        <f t="shared" si="6"/>
        <v/>
      </c>
      <c r="AD164" s="70" t="str">
        <f t="shared" si="6"/>
        <v/>
      </c>
      <c r="AE164" s="70" t="str">
        <f t="shared" si="6"/>
        <v/>
      </c>
      <c r="AF164" s="70" t="str">
        <f t="shared" si="6"/>
        <v/>
      </c>
      <c r="AG164" s="70" t="str">
        <f t="shared" si="6"/>
        <v/>
      </c>
      <c r="AH164" s="70" t="str">
        <f t="shared" si="6"/>
        <v/>
      </c>
      <c r="AI164" s="70" t="str">
        <f t="shared" si="6"/>
        <v/>
      </c>
    </row>
    <row r="165" spans="1:35" ht="14.25" hidden="1" customHeight="1">
      <c r="A165" s="170" t="s">
        <v>396</v>
      </c>
      <c r="B165" s="77" t="s">
        <v>300</v>
      </c>
      <c r="C165" s="78" t="s">
        <v>302</v>
      </c>
      <c r="D165" s="52" t="str">
        <f t="shared" si="3"/>
        <v/>
      </c>
      <c r="E165" s="52" t="str">
        <f t="shared" si="6"/>
        <v/>
      </c>
      <c r="F165" s="52" t="str">
        <f t="shared" si="6"/>
        <v/>
      </c>
      <c r="G165" s="52" t="str">
        <f t="shared" si="6"/>
        <v/>
      </c>
      <c r="H165" s="52" t="str">
        <f t="shared" si="6"/>
        <v/>
      </c>
      <c r="I165" s="52" t="str">
        <f t="shared" si="6"/>
        <v/>
      </c>
      <c r="J165" s="52" t="str">
        <f t="shared" si="6"/>
        <v/>
      </c>
      <c r="K165" s="52" t="str">
        <f t="shared" si="6"/>
        <v/>
      </c>
      <c r="L165" s="52" t="str">
        <f t="shared" si="6"/>
        <v/>
      </c>
      <c r="M165" s="52" t="str">
        <f t="shared" si="6"/>
        <v/>
      </c>
      <c r="N165" s="52" t="str">
        <f t="shared" si="6"/>
        <v/>
      </c>
      <c r="O165" s="52" t="str">
        <f t="shared" si="6"/>
        <v/>
      </c>
      <c r="P165" s="52" t="str">
        <f t="shared" si="6"/>
        <v/>
      </c>
      <c r="Q165" s="52" t="str">
        <f t="shared" si="6"/>
        <v/>
      </c>
      <c r="R165" s="52" t="str">
        <f t="shared" si="6"/>
        <v/>
      </c>
      <c r="S165" s="52" t="str">
        <f t="shared" si="6"/>
        <v/>
      </c>
      <c r="T165" s="52" t="str">
        <f t="shared" si="6"/>
        <v/>
      </c>
      <c r="U165" s="52" t="str">
        <f t="shared" si="6"/>
        <v/>
      </c>
      <c r="V165" s="52" t="str">
        <f t="shared" si="6"/>
        <v/>
      </c>
      <c r="W165" s="52" t="str">
        <f t="shared" si="6"/>
        <v/>
      </c>
      <c r="X165" s="52" t="str">
        <f t="shared" si="6"/>
        <v/>
      </c>
      <c r="Y165" s="52" t="str">
        <f t="shared" si="6"/>
        <v/>
      </c>
      <c r="Z165" s="52" t="str">
        <f t="shared" si="6"/>
        <v/>
      </c>
      <c r="AA165" s="52" t="str">
        <f t="shared" si="6"/>
        <v/>
      </c>
      <c r="AB165" s="52" t="str">
        <f t="shared" si="6"/>
        <v/>
      </c>
      <c r="AC165" s="52" t="str">
        <f t="shared" si="6"/>
        <v/>
      </c>
      <c r="AD165" s="52" t="str">
        <f t="shared" si="6"/>
        <v/>
      </c>
      <c r="AE165" s="52" t="str">
        <f t="shared" si="6"/>
        <v/>
      </c>
      <c r="AF165" s="52" t="str">
        <f t="shared" si="6"/>
        <v/>
      </c>
      <c r="AG165" s="52" t="str">
        <f t="shared" si="6"/>
        <v/>
      </c>
      <c r="AH165" s="52" t="str">
        <f t="shared" si="6"/>
        <v/>
      </c>
      <c r="AI165" s="52" t="str">
        <f t="shared" si="6"/>
        <v/>
      </c>
    </row>
    <row r="166" spans="1:35" ht="14.25" hidden="1" customHeight="1">
      <c r="A166" s="171"/>
      <c r="B166" s="79" t="s">
        <v>304</v>
      </c>
      <c r="C166" s="80" t="s">
        <v>305</v>
      </c>
      <c r="D166" s="52" t="str">
        <f t="shared" si="3"/>
        <v/>
      </c>
      <c r="E166" s="52" t="str">
        <f t="shared" si="6"/>
        <v/>
      </c>
      <c r="F166" s="52" t="str">
        <f t="shared" si="6"/>
        <v/>
      </c>
      <c r="G166" s="52" t="str">
        <f t="shared" si="6"/>
        <v/>
      </c>
      <c r="H166" s="52" t="str">
        <f t="shared" si="6"/>
        <v/>
      </c>
      <c r="I166" s="52" t="str">
        <f t="shared" si="6"/>
        <v/>
      </c>
      <c r="J166" s="52" t="str">
        <f t="shared" si="6"/>
        <v/>
      </c>
      <c r="K166" s="52" t="str">
        <f t="shared" si="6"/>
        <v/>
      </c>
      <c r="L166" s="52" t="str">
        <f t="shared" si="6"/>
        <v/>
      </c>
      <c r="M166" s="52" t="str">
        <f t="shared" si="6"/>
        <v/>
      </c>
      <c r="N166" s="52" t="str">
        <f t="shared" si="6"/>
        <v/>
      </c>
      <c r="O166" s="52" t="str">
        <f t="shared" si="6"/>
        <v/>
      </c>
      <c r="P166" s="52" t="str">
        <f t="shared" si="6"/>
        <v/>
      </c>
      <c r="Q166" s="52" t="str">
        <f t="shared" si="6"/>
        <v/>
      </c>
      <c r="R166" s="52" t="str">
        <f t="shared" si="6"/>
        <v/>
      </c>
      <c r="S166" s="52" t="str">
        <f t="shared" si="6"/>
        <v/>
      </c>
      <c r="T166" s="52" t="str">
        <f t="shared" si="6"/>
        <v/>
      </c>
      <c r="U166" s="52" t="str">
        <f t="shared" si="6"/>
        <v/>
      </c>
      <c r="V166" s="52" t="str">
        <f t="shared" si="6"/>
        <v/>
      </c>
      <c r="W166" s="52" t="str">
        <f t="shared" si="6"/>
        <v/>
      </c>
      <c r="X166" s="52" t="str">
        <f t="shared" si="6"/>
        <v/>
      </c>
      <c r="Y166" s="52" t="str">
        <f t="shared" si="6"/>
        <v/>
      </c>
      <c r="Z166" s="52" t="str">
        <f t="shared" si="6"/>
        <v/>
      </c>
      <c r="AA166" s="52" t="str">
        <f t="shared" si="6"/>
        <v/>
      </c>
      <c r="AB166" s="52" t="str">
        <f t="shared" si="6"/>
        <v/>
      </c>
      <c r="AC166" s="52" t="str">
        <f t="shared" si="6"/>
        <v/>
      </c>
      <c r="AD166" s="52" t="str">
        <f t="shared" si="6"/>
        <v/>
      </c>
      <c r="AE166" s="52" t="str">
        <f t="shared" si="6"/>
        <v/>
      </c>
      <c r="AF166" s="52" t="str">
        <f t="shared" si="6"/>
        <v/>
      </c>
      <c r="AG166" s="52" t="str">
        <f t="shared" si="6"/>
        <v/>
      </c>
      <c r="AH166" s="52" t="str">
        <f t="shared" si="6"/>
        <v/>
      </c>
      <c r="AI166" s="52" t="str">
        <f t="shared" si="6"/>
        <v/>
      </c>
    </row>
    <row r="167" spans="1:35" ht="14.25" hidden="1" customHeight="1">
      <c r="A167" s="97" t="s">
        <v>397</v>
      </c>
      <c r="B167" s="75" t="s">
        <v>296</v>
      </c>
      <c r="C167" s="76" t="s">
        <v>298</v>
      </c>
      <c r="D167" s="70" t="str">
        <f t="shared" si="3"/>
        <v/>
      </c>
      <c r="E167" s="70" t="str">
        <f t="shared" si="6"/>
        <v/>
      </c>
      <c r="F167" s="70" t="str">
        <f t="shared" si="6"/>
        <v/>
      </c>
      <c r="G167" s="70" t="str">
        <f t="shared" si="6"/>
        <v/>
      </c>
      <c r="H167" s="70" t="str">
        <f t="shared" si="6"/>
        <v/>
      </c>
      <c r="I167" s="70" t="str">
        <f t="shared" si="6"/>
        <v/>
      </c>
      <c r="J167" s="70" t="str">
        <f t="shared" si="6"/>
        <v/>
      </c>
      <c r="K167" s="70" t="str">
        <f t="shared" si="6"/>
        <v/>
      </c>
      <c r="L167" s="70" t="str">
        <f t="shared" si="6"/>
        <v/>
      </c>
      <c r="M167" s="70" t="str">
        <f t="shared" si="6"/>
        <v/>
      </c>
      <c r="N167" s="70" t="str">
        <f t="shared" si="6"/>
        <v/>
      </c>
      <c r="O167" s="70" t="str">
        <f t="shared" si="6"/>
        <v/>
      </c>
      <c r="P167" s="70" t="str">
        <f t="shared" si="6"/>
        <v/>
      </c>
      <c r="Q167" s="70" t="str">
        <f t="shared" si="6"/>
        <v/>
      </c>
      <c r="R167" s="70" t="str">
        <f t="shared" si="6"/>
        <v/>
      </c>
      <c r="S167" s="70" t="str">
        <f t="shared" si="6"/>
        <v/>
      </c>
      <c r="T167" s="70" t="str">
        <f t="shared" si="6"/>
        <v/>
      </c>
      <c r="U167" s="70" t="str">
        <f t="shared" si="6"/>
        <v/>
      </c>
      <c r="V167" s="70" t="str">
        <f t="shared" si="6"/>
        <v/>
      </c>
      <c r="W167" s="70" t="str">
        <f t="shared" si="6"/>
        <v/>
      </c>
      <c r="X167" s="70" t="str">
        <f t="shared" si="6"/>
        <v/>
      </c>
      <c r="Y167" s="70" t="str">
        <f t="shared" si="6"/>
        <v/>
      </c>
      <c r="Z167" s="70" t="str">
        <f t="shared" si="6"/>
        <v/>
      </c>
      <c r="AA167" s="70" t="str">
        <f t="shared" si="6"/>
        <v/>
      </c>
      <c r="AB167" s="70" t="str">
        <f t="shared" si="6"/>
        <v/>
      </c>
      <c r="AC167" s="70" t="str">
        <f t="shared" si="6"/>
        <v/>
      </c>
      <c r="AD167" s="70" t="str">
        <f t="shared" si="6"/>
        <v/>
      </c>
      <c r="AE167" s="70" t="str">
        <f t="shared" si="6"/>
        <v/>
      </c>
      <c r="AF167" s="70" t="str">
        <f t="shared" si="6"/>
        <v/>
      </c>
      <c r="AG167" s="70" t="str">
        <f t="shared" si="6"/>
        <v/>
      </c>
      <c r="AH167" s="70" t="str">
        <f t="shared" si="6"/>
        <v/>
      </c>
      <c r="AI167" s="70" t="str">
        <f t="shared" si="6"/>
        <v/>
      </c>
    </row>
    <row r="168" spans="1:35" ht="14.25" hidden="1" customHeight="1">
      <c r="A168" s="170" t="s">
        <v>231</v>
      </c>
      <c r="B168" s="77" t="s">
        <v>300</v>
      </c>
      <c r="C168" s="78" t="s">
        <v>302</v>
      </c>
      <c r="D168" s="52" t="str">
        <f t="shared" si="3"/>
        <v/>
      </c>
      <c r="E168" s="52" t="str">
        <f t="shared" si="6"/>
        <v/>
      </c>
      <c r="F168" s="52" t="str">
        <f t="shared" si="6"/>
        <v/>
      </c>
      <c r="G168" s="52" t="str">
        <f t="shared" si="6"/>
        <v/>
      </c>
      <c r="H168" s="52" t="str">
        <f t="shared" si="6"/>
        <v/>
      </c>
      <c r="I168" s="52" t="str">
        <f t="shared" si="6"/>
        <v/>
      </c>
      <c r="J168" s="52" t="str">
        <f t="shared" si="6"/>
        <v/>
      </c>
      <c r="K168" s="52" t="str">
        <f t="shared" si="6"/>
        <v/>
      </c>
      <c r="L168" s="52" t="str">
        <f t="shared" si="6"/>
        <v/>
      </c>
      <c r="M168" s="52" t="str">
        <f t="shared" si="6"/>
        <v/>
      </c>
      <c r="N168" s="52" t="str">
        <f t="shared" si="6"/>
        <v/>
      </c>
      <c r="O168" s="52" t="str">
        <f t="shared" si="6"/>
        <v/>
      </c>
      <c r="P168" s="52" t="str">
        <f t="shared" si="6"/>
        <v/>
      </c>
      <c r="Q168" s="52" t="str">
        <f t="shared" si="6"/>
        <v/>
      </c>
      <c r="R168" s="52" t="str">
        <f t="shared" si="6"/>
        <v/>
      </c>
      <c r="S168" s="52" t="str">
        <f t="shared" si="6"/>
        <v/>
      </c>
      <c r="T168" s="52" t="str">
        <f t="shared" si="6"/>
        <v/>
      </c>
      <c r="U168" s="52" t="str">
        <f t="shared" si="6"/>
        <v/>
      </c>
      <c r="V168" s="52" t="str">
        <f t="shared" si="6"/>
        <v/>
      </c>
      <c r="W168" s="52" t="str">
        <f t="shared" si="6"/>
        <v/>
      </c>
      <c r="X168" s="52" t="str">
        <f t="shared" si="6"/>
        <v/>
      </c>
      <c r="Y168" s="52" t="str">
        <f t="shared" si="6"/>
        <v/>
      </c>
      <c r="Z168" s="52" t="str">
        <f t="shared" si="6"/>
        <v/>
      </c>
      <c r="AA168" s="52" t="str">
        <f t="shared" si="6"/>
        <v/>
      </c>
      <c r="AB168" s="52" t="str">
        <f t="shared" si="6"/>
        <v/>
      </c>
      <c r="AC168" s="52" t="str">
        <f t="shared" si="6"/>
        <v/>
      </c>
      <c r="AD168" s="52" t="str">
        <f t="shared" si="6"/>
        <v/>
      </c>
      <c r="AE168" s="52" t="str">
        <f t="shared" si="6"/>
        <v/>
      </c>
      <c r="AF168" s="52" t="str">
        <f t="shared" si="6"/>
        <v/>
      </c>
      <c r="AG168" s="52" t="str">
        <f t="shared" si="6"/>
        <v/>
      </c>
      <c r="AH168" s="52" t="str">
        <f t="shared" si="6"/>
        <v/>
      </c>
      <c r="AI168" s="52" t="str">
        <f t="shared" si="6"/>
        <v/>
      </c>
    </row>
    <row r="169" spans="1:35" ht="14.25" hidden="1" customHeight="1">
      <c r="A169" s="171"/>
      <c r="B169" s="79" t="s">
        <v>304</v>
      </c>
      <c r="C169" s="80" t="s">
        <v>305</v>
      </c>
      <c r="D169" s="52" t="str">
        <f t="shared" si="3"/>
        <v/>
      </c>
      <c r="E169" s="52" t="str">
        <f t="shared" si="6"/>
        <v/>
      </c>
      <c r="F169" s="52" t="str">
        <f t="shared" si="6"/>
        <v/>
      </c>
      <c r="G169" s="52" t="str">
        <f t="shared" si="6"/>
        <v/>
      </c>
      <c r="H169" s="52" t="str">
        <f t="shared" si="6"/>
        <v/>
      </c>
      <c r="I169" s="52" t="str">
        <f t="shared" si="6"/>
        <v/>
      </c>
      <c r="J169" s="52" t="str">
        <f t="shared" si="6"/>
        <v/>
      </c>
      <c r="K169" s="52" t="str">
        <f t="shared" si="6"/>
        <v/>
      </c>
      <c r="L169" s="52" t="str">
        <f t="shared" si="6"/>
        <v/>
      </c>
      <c r="M169" s="52" t="str">
        <f t="shared" si="6"/>
        <v/>
      </c>
      <c r="N169" s="52" t="str">
        <f t="shared" si="6"/>
        <v/>
      </c>
      <c r="O169" s="52" t="str">
        <f t="shared" si="6"/>
        <v/>
      </c>
      <c r="P169" s="52" t="str">
        <f t="shared" si="6"/>
        <v/>
      </c>
      <c r="Q169" s="52" t="str">
        <f t="shared" si="6"/>
        <v/>
      </c>
      <c r="R169" s="52" t="str">
        <f t="shared" si="6"/>
        <v/>
      </c>
      <c r="S169" s="52" t="str">
        <f t="shared" si="6"/>
        <v/>
      </c>
      <c r="T169" s="52" t="str">
        <f t="shared" si="6"/>
        <v/>
      </c>
      <c r="U169" s="52" t="str">
        <f t="shared" si="6"/>
        <v/>
      </c>
      <c r="V169" s="52" t="str">
        <f t="shared" si="6"/>
        <v/>
      </c>
      <c r="W169" s="52" t="str">
        <f t="shared" si="6"/>
        <v/>
      </c>
      <c r="X169" s="52" t="str">
        <f t="shared" si="6"/>
        <v/>
      </c>
      <c r="Y169" s="52" t="str">
        <f t="shared" si="6"/>
        <v/>
      </c>
      <c r="Z169" s="52" t="str">
        <f t="shared" si="6"/>
        <v/>
      </c>
      <c r="AA169" s="52" t="str">
        <f t="shared" si="6"/>
        <v/>
      </c>
      <c r="AB169" s="52" t="str">
        <f t="shared" si="6"/>
        <v/>
      </c>
      <c r="AC169" s="52" t="str">
        <f t="shared" si="6"/>
        <v/>
      </c>
      <c r="AD169" s="52" t="str">
        <f t="shared" si="6"/>
        <v/>
      </c>
      <c r="AE169" s="52" t="str">
        <f t="shared" si="6"/>
        <v/>
      </c>
      <c r="AF169" s="52" t="str">
        <f t="shared" si="6"/>
        <v/>
      </c>
      <c r="AG169" s="52" t="str">
        <f t="shared" si="6"/>
        <v/>
      </c>
      <c r="AH169" s="52" t="str">
        <f t="shared" si="6"/>
        <v/>
      </c>
      <c r="AI169" s="52" t="str">
        <f t="shared" si="6"/>
        <v/>
      </c>
    </row>
    <row r="170" spans="1:35" ht="14.25" hidden="1" customHeight="1">
      <c r="A170" s="97" t="s">
        <v>399</v>
      </c>
      <c r="B170" s="75" t="s">
        <v>296</v>
      </c>
      <c r="C170" s="76" t="s">
        <v>298</v>
      </c>
      <c r="D170" s="70" t="str">
        <f t="shared" si="3"/>
        <v/>
      </c>
      <c r="E170" s="70" t="str">
        <f t="shared" si="6"/>
        <v/>
      </c>
      <c r="F170" s="70" t="str">
        <f t="shared" si="6"/>
        <v/>
      </c>
      <c r="G170" s="70" t="str">
        <f t="shared" si="6"/>
        <v/>
      </c>
      <c r="H170" s="70" t="str">
        <f t="shared" si="6"/>
        <v/>
      </c>
      <c r="I170" s="70" t="str">
        <f t="shared" si="6"/>
        <v/>
      </c>
      <c r="J170" s="70" t="str">
        <f t="shared" si="6"/>
        <v/>
      </c>
      <c r="K170" s="70" t="str">
        <f t="shared" si="6"/>
        <v/>
      </c>
      <c r="L170" s="70" t="str">
        <f t="shared" si="6"/>
        <v/>
      </c>
      <c r="M170" s="70" t="str">
        <f t="shared" si="6"/>
        <v/>
      </c>
      <c r="N170" s="70" t="str">
        <f t="shared" si="6"/>
        <v/>
      </c>
      <c r="O170" s="70" t="str">
        <f t="shared" si="6"/>
        <v/>
      </c>
      <c r="P170" s="70" t="str">
        <f t="shared" si="6"/>
        <v/>
      </c>
      <c r="Q170" s="70" t="str">
        <f t="shared" si="6"/>
        <v/>
      </c>
      <c r="R170" s="70" t="str">
        <f t="shared" si="6"/>
        <v/>
      </c>
      <c r="S170" s="70" t="str">
        <f t="shared" si="6"/>
        <v/>
      </c>
      <c r="T170" s="70" t="str">
        <f t="shared" si="6"/>
        <v/>
      </c>
      <c r="U170" s="70" t="str">
        <f t="shared" si="6"/>
        <v/>
      </c>
      <c r="V170" s="70" t="str">
        <f t="shared" si="6"/>
        <v/>
      </c>
      <c r="W170" s="70" t="str">
        <f t="shared" si="6"/>
        <v/>
      </c>
      <c r="X170" s="70" t="str">
        <f t="shared" si="6"/>
        <v/>
      </c>
      <c r="Y170" s="70" t="str">
        <f t="shared" si="6"/>
        <v/>
      </c>
      <c r="Z170" s="70" t="str">
        <f t="shared" si="6"/>
        <v/>
      </c>
      <c r="AA170" s="70" t="str">
        <f t="shared" si="6"/>
        <v/>
      </c>
      <c r="AB170" s="70" t="str">
        <f t="shared" si="6"/>
        <v/>
      </c>
      <c r="AC170" s="70" t="str">
        <f t="shared" si="6"/>
        <v/>
      </c>
      <c r="AD170" s="70" t="str">
        <f t="shared" si="6"/>
        <v/>
      </c>
      <c r="AE170" s="70" t="str">
        <f t="shared" si="6"/>
        <v/>
      </c>
      <c r="AF170" s="70" t="str">
        <f t="shared" si="6"/>
        <v/>
      </c>
      <c r="AG170" s="70" t="str">
        <f t="shared" si="6"/>
        <v/>
      </c>
      <c r="AH170" s="70" t="str">
        <f t="shared" si="6"/>
        <v/>
      </c>
      <c r="AI170" s="70" t="str">
        <f t="shared" si="6"/>
        <v/>
      </c>
    </row>
    <row r="171" spans="1:35" ht="14.25" hidden="1" customHeight="1">
      <c r="A171" s="168" t="s">
        <v>400</v>
      </c>
      <c r="B171" s="77" t="s">
        <v>300</v>
      </c>
      <c r="C171" s="78" t="s">
        <v>302</v>
      </c>
      <c r="D171" s="52" t="str">
        <f t="shared" si="3"/>
        <v/>
      </c>
      <c r="E171" s="52" t="str">
        <f t="shared" si="6"/>
        <v/>
      </c>
      <c r="F171" s="52" t="str">
        <f t="shared" si="6"/>
        <v/>
      </c>
      <c r="G171" s="52" t="str">
        <f t="shared" si="6"/>
        <v/>
      </c>
      <c r="H171" s="52" t="str">
        <f t="shared" si="6"/>
        <v/>
      </c>
      <c r="I171" s="52" t="str">
        <f t="shared" si="6"/>
        <v/>
      </c>
      <c r="J171" s="52" t="str">
        <f t="shared" si="6"/>
        <v/>
      </c>
      <c r="K171" s="52" t="str">
        <f t="shared" si="6"/>
        <v/>
      </c>
      <c r="L171" s="52" t="str">
        <f t="shared" si="6"/>
        <v/>
      </c>
      <c r="M171" s="52" t="str">
        <f t="shared" si="6"/>
        <v/>
      </c>
      <c r="N171" s="52" t="str">
        <f t="shared" si="6"/>
        <v/>
      </c>
      <c r="O171" s="52" t="str">
        <f t="shared" si="6"/>
        <v/>
      </c>
      <c r="P171" s="52" t="str">
        <f t="shared" si="6"/>
        <v/>
      </c>
      <c r="Q171" s="52" t="str">
        <f t="shared" si="6"/>
        <v/>
      </c>
      <c r="R171" s="52" t="str">
        <f t="shared" si="6"/>
        <v/>
      </c>
      <c r="S171" s="52" t="str">
        <f t="shared" si="6"/>
        <v/>
      </c>
      <c r="T171" s="52" t="str">
        <f t="shared" si="6"/>
        <v/>
      </c>
      <c r="U171" s="52" t="str">
        <f t="shared" si="6"/>
        <v/>
      </c>
      <c r="V171" s="52" t="str">
        <f t="shared" si="6"/>
        <v/>
      </c>
      <c r="W171" s="52" t="str">
        <f t="shared" si="6"/>
        <v/>
      </c>
      <c r="X171" s="52" t="str">
        <f t="shared" si="6"/>
        <v/>
      </c>
      <c r="Y171" s="52" t="str">
        <f t="shared" si="6"/>
        <v/>
      </c>
      <c r="Z171" s="52" t="str">
        <f t="shared" si="6"/>
        <v/>
      </c>
      <c r="AA171" s="52" t="str">
        <f t="shared" si="6"/>
        <v/>
      </c>
      <c r="AB171" s="52" t="str">
        <f t="shared" si="6"/>
        <v/>
      </c>
      <c r="AC171" s="52" t="str">
        <f t="shared" si="6"/>
        <v/>
      </c>
      <c r="AD171" s="52" t="str">
        <f t="shared" si="6"/>
        <v/>
      </c>
      <c r="AE171" s="52" t="str">
        <f t="shared" si="6"/>
        <v/>
      </c>
      <c r="AF171" s="52" t="str">
        <f t="shared" si="6"/>
        <v/>
      </c>
      <c r="AG171" s="52" t="str">
        <f t="shared" si="6"/>
        <v/>
      </c>
      <c r="AH171" s="52" t="str">
        <f t="shared" ref="E171:AI180" si="7">IF(AH101=AH28,"","*")</f>
        <v/>
      </c>
      <c r="AI171" s="52" t="str">
        <f t="shared" si="7"/>
        <v/>
      </c>
    </row>
    <row r="172" spans="1:35" ht="14.25" hidden="1" customHeight="1">
      <c r="A172" s="169"/>
      <c r="B172" s="79" t="s">
        <v>304</v>
      </c>
      <c r="C172" s="80" t="s">
        <v>305</v>
      </c>
      <c r="D172" s="52" t="str">
        <f t="shared" si="3"/>
        <v/>
      </c>
      <c r="E172" s="52" t="str">
        <f t="shared" si="7"/>
        <v/>
      </c>
      <c r="F172" s="52" t="str">
        <f t="shared" si="7"/>
        <v/>
      </c>
      <c r="G172" s="52" t="str">
        <f t="shared" si="7"/>
        <v/>
      </c>
      <c r="H172" s="52" t="str">
        <f t="shared" si="7"/>
        <v/>
      </c>
      <c r="I172" s="52" t="str">
        <f t="shared" si="7"/>
        <v/>
      </c>
      <c r="J172" s="52" t="str">
        <f t="shared" si="7"/>
        <v/>
      </c>
      <c r="K172" s="52" t="str">
        <f t="shared" si="7"/>
        <v/>
      </c>
      <c r="L172" s="52" t="str">
        <f t="shared" si="7"/>
        <v/>
      </c>
      <c r="M172" s="52" t="str">
        <f t="shared" si="7"/>
        <v/>
      </c>
      <c r="N172" s="52" t="str">
        <f t="shared" si="7"/>
        <v/>
      </c>
      <c r="O172" s="52" t="str">
        <f t="shared" si="7"/>
        <v/>
      </c>
      <c r="P172" s="52" t="str">
        <f t="shared" si="7"/>
        <v/>
      </c>
      <c r="Q172" s="52" t="str">
        <f t="shared" si="7"/>
        <v/>
      </c>
      <c r="R172" s="52" t="str">
        <f t="shared" si="7"/>
        <v/>
      </c>
      <c r="S172" s="52" t="str">
        <f t="shared" si="7"/>
        <v/>
      </c>
      <c r="T172" s="52" t="str">
        <f t="shared" si="7"/>
        <v/>
      </c>
      <c r="U172" s="52" t="str">
        <f t="shared" si="7"/>
        <v/>
      </c>
      <c r="V172" s="52" t="str">
        <f t="shared" si="7"/>
        <v/>
      </c>
      <c r="W172" s="52" t="str">
        <f t="shared" si="7"/>
        <v/>
      </c>
      <c r="X172" s="52" t="str">
        <f t="shared" si="7"/>
        <v/>
      </c>
      <c r="Y172" s="52" t="str">
        <f t="shared" si="7"/>
        <v/>
      </c>
      <c r="Z172" s="52" t="str">
        <f t="shared" si="7"/>
        <v/>
      </c>
      <c r="AA172" s="52" t="str">
        <f t="shared" si="7"/>
        <v/>
      </c>
      <c r="AB172" s="52" t="str">
        <f t="shared" si="7"/>
        <v/>
      </c>
      <c r="AC172" s="52" t="str">
        <f t="shared" si="7"/>
        <v/>
      </c>
      <c r="AD172" s="52" t="str">
        <f t="shared" si="7"/>
        <v/>
      </c>
      <c r="AE172" s="52" t="str">
        <f t="shared" si="7"/>
        <v/>
      </c>
      <c r="AF172" s="52" t="str">
        <f t="shared" si="7"/>
        <v/>
      </c>
      <c r="AG172" s="52" t="str">
        <f t="shared" si="7"/>
        <v/>
      </c>
      <c r="AH172" s="52" t="str">
        <f t="shared" si="7"/>
        <v/>
      </c>
      <c r="AI172" s="52" t="str">
        <f t="shared" si="7"/>
        <v/>
      </c>
    </row>
    <row r="173" spans="1:35" ht="14.25" hidden="1" customHeight="1">
      <c r="A173" s="97" t="s">
        <v>401</v>
      </c>
      <c r="B173" s="75" t="s">
        <v>296</v>
      </c>
      <c r="C173" s="76" t="s">
        <v>298</v>
      </c>
      <c r="D173" s="70" t="str">
        <f t="shared" si="3"/>
        <v/>
      </c>
      <c r="E173" s="70" t="str">
        <f t="shared" si="7"/>
        <v/>
      </c>
      <c r="F173" s="70" t="str">
        <f t="shared" si="7"/>
        <v/>
      </c>
      <c r="G173" s="70" t="str">
        <f t="shared" si="7"/>
        <v/>
      </c>
      <c r="H173" s="70" t="str">
        <f t="shared" si="7"/>
        <v/>
      </c>
      <c r="I173" s="70" t="str">
        <f t="shared" si="7"/>
        <v/>
      </c>
      <c r="J173" s="70" t="str">
        <f t="shared" si="7"/>
        <v/>
      </c>
      <c r="K173" s="70" t="str">
        <f t="shared" si="7"/>
        <v/>
      </c>
      <c r="L173" s="70" t="str">
        <f t="shared" si="7"/>
        <v/>
      </c>
      <c r="M173" s="70" t="str">
        <f t="shared" si="7"/>
        <v/>
      </c>
      <c r="N173" s="70" t="str">
        <f t="shared" si="7"/>
        <v/>
      </c>
      <c r="O173" s="70" t="str">
        <f t="shared" si="7"/>
        <v/>
      </c>
      <c r="P173" s="70" t="str">
        <f t="shared" si="7"/>
        <v/>
      </c>
      <c r="Q173" s="70" t="str">
        <f t="shared" si="7"/>
        <v/>
      </c>
      <c r="R173" s="70" t="str">
        <f t="shared" si="7"/>
        <v/>
      </c>
      <c r="S173" s="70" t="str">
        <f t="shared" si="7"/>
        <v/>
      </c>
      <c r="T173" s="70" t="str">
        <f t="shared" si="7"/>
        <v/>
      </c>
      <c r="U173" s="70" t="str">
        <f t="shared" si="7"/>
        <v/>
      </c>
      <c r="V173" s="70" t="str">
        <f t="shared" si="7"/>
        <v/>
      </c>
      <c r="W173" s="70" t="str">
        <f t="shared" si="7"/>
        <v/>
      </c>
      <c r="X173" s="70" t="str">
        <f t="shared" si="7"/>
        <v/>
      </c>
      <c r="Y173" s="70" t="str">
        <f t="shared" si="7"/>
        <v/>
      </c>
      <c r="Z173" s="70" t="str">
        <f t="shared" si="7"/>
        <v/>
      </c>
      <c r="AA173" s="70" t="str">
        <f t="shared" si="7"/>
        <v/>
      </c>
      <c r="AB173" s="70" t="str">
        <f t="shared" si="7"/>
        <v/>
      </c>
      <c r="AC173" s="70" t="str">
        <f t="shared" si="7"/>
        <v/>
      </c>
      <c r="AD173" s="70" t="str">
        <f t="shared" si="7"/>
        <v/>
      </c>
      <c r="AE173" s="70" t="str">
        <f t="shared" si="7"/>
        <v/>
      </c>
      <c r="AF173" s="70" t="str">
        <f t="shared" si="7"/>
        <v/>
      </c>
      <c r="AG173" s="70" t="str">
        <f t="shared" si="7"/>
        <v/>
      </c>
      <c r="AH173" s="70" t="str">
        <f t="shared" si="7"/>
        <v/>
      </c>
      <c r="AI173" s="70" t="str">
        <f t="shared" si="7"/>
        <v/>
      </c>
    </row>
    <row r="174" spans="1:35" ht="14.25" hidden="1" customHeight="1">
      <c r="A174" s="170" t="s">
        <v>402</v>
      </c>
      <c r="B174" s="77" t="s">
        <v>300</v>
      </c>
      <c r="C174" s="78" t="s">
        <v>302</v>
      </c>
      <c r="D174" s="52" t="str">
        <f t="shared" si="3"/>
        <v/>
      </c>
      <c r="E174" s="52" t="str">
        <f t="shared" si="7"/>
        <v/>
      </c>
      <c r="F174" s="52" t="str">
        <f t="shared" si="7"/>
        <v/>
      </c>
      <c r="G174" s="52" t="str">
        <f t="shared" si="7"/>
        <v/>
      </c>
      <c r="H174" s="52" t="str">
        <f t="shared" si="7"/>
        <v/>
      </c>
      <c r="I174" s="52" t="str">
        <f t="shared" si="7"/>
        <v/>
      </c>
      <c r="J174" s="52" t="str">
        <f t="shared" si="7"/>
        <v/>
      </c>
      <c r="K174" s="52" t="str">
        <f t="shared" si="7"/>
        <v/>
      </c>
      <c r="L174" s="52" t="str">
        <f t="shared" si="7"/>
        <v/>
      </c>
      <c r="M174" s="52" t="str">
        <f t="shared" si="7"/>
        <v/>
      </c>
      <c r="N174" s="52" t="str">
        <f t="shared" si="7"/>
        <v/>
      </c>
      <c r="O174" s="52" t="str">
        <f t="shared" si="7"/>
        <v/>
      </c>
      <c r="P174" s="52" t="str">
        <f t="shared" si="7"/>
        <v/>
      </c>
      <c r="Q174" s="52" t="str">
        <f t="shared" si="7"/>
        <v/>
      </c>
      <c r="R174" s="52" t="str">
        <f t="shared" si="7"/>
        <v/>
      </c>
      <c r="S174" s="52" t="str">
        <f t="shared" si="7"/>
        <v/>
      </c>
      <c r="T174" s="52" t="str">
        <f t="shared" si="7"/>
        <v/>
      </c>
      <c r="U174" s="52" t="str">
        <f t="shared" si="7"/>
        <v/>
      </c>
      <c r="V174" s="52" t="str">
        <f t="shared" si="7"/>
        <v/>
      </c>
      <c r="W174" s="52" t="str">
        <f t="shared" si="7"/>
        <v/>
      </c>
      <c r="X174" s="52" t="str">
        <f t="shared" si="7"/>
        <v/>
      </c>
      <c r="Y174" s="52" t="str">
        <f t="shared" si="7"/>
        <v/>
      </c>
      <c r="Z174" s="52" t="str">
        <f t="shared" si="7"/>
        <v/>
      </c>
      <c r="AA174" s="52" t="str">
        <f t="shared" si="7"/>
        <v/>
      </c>
      <c r="AB174" s="52" t="str">
        <f t="shared" si="7"/>
        <v/>
      </c>
      <c r="AC174" s="52" t="str">
        <f t="shared" si="7"/>
        <v/>
      </c>
      <c r="AD174" s="52" t="str">
        <f t="shared" si="7"/>
        <v/>
      </c>
      <c r="AE174" s="52" t="str">
        <f t="shared" si="7"/>
        <v/>
      </c>
      <c r="AF174" s="52" t="str">
        <f t="shared" si="7"/>
        <v/>
      </c>
      <c r="AG174" s="52" t="str">
        <f t="shared" si="7"/>
        <v/>
      </c>
      <c r="AH174" s="52" t="str">
        <f t="shared" si="7"/>
        <v/>
      </c>
      <c r="AI174" s="52" t="str">
        <f t="shared" si="7"/>
        <v/>
      </c>
    </row>
    <row r="175" spans="1:35" ht="14.25" hidden="1" customHeight="1">
      <c r="A175" s="171"/>
      <c r="B175" s="79" t="s">
        <v>304</v>
      </c>
      <c r="C175" s="80" t="s">
        <v>305</v>
      </c>
      <c r="D175" s="52" t="str">
        <f t="shared" si="3"/>
        <v/>
      </c>
      <c r="E175" s="52" t="str">
        <f t="shared" si="7"/>
        <v/>
      </c>
      <c r="F175" s="52" t="str">
        <f t="shared" si="7"/>
        <v/>
      </c>
      <c r="G175" s="52" t="str">
        <f t="shared" si="7"/>
        <v/>
      </c>
      <c r="H175" s="52" t="str">
        <f t="shared" si="7"/>
        <v/>
      </c>
      <c r="I175" s="52" t="str">
        <f t="shared" si="7"/>
        <v/>
      </c>
      <c r="J175" s="52" t="str">
        <f t="shared" si="7"/>
        <v/>
      </c>
      <c r="K175" s="52" t="str">
        <f t="shared" si="7"/>
        <v/>
      </c>
      <c r="L175" s="52" t="str">
        <f t="shared" si="7"/>
        <v/>
      </c>
      <c r="M175" s="52" t="str">
        <f t="shared" si="7"/>
        <v/>
      </c>
      <c r="N175" s="52" t="str">
        <f t="shared" si="7"/>
        <v/>
      </c>
      <c r="O175" s="52" t="str">
        <f t="shared" si="7"/>
        <v/>
      </c>
      <c r="P175" s="52" t="str">
        <f t="shared" si="7"/>
        <v/>
      </c>
      <c r="Q175" s="52" t="str">
        <f t="shared" si="7"/>
        <v/>
      </c>
      <c r="R175" s="52" t="str">
        <f t="shared" si="7"/>
        <v/>
      </c>
      <c r="S175" s="52" t="str">
        <f t="shared" si="7"/>
        <v/>
      </c>
      <c r="T175" s="52" t="str">
        <f t="shared" si="7"/>
        <v/>
      </c>
      <c r="U175" s="52" t="str">
        <f t="shared" si="7"/>
        <v/>
      </c>
      <c r="V175" s="52" t="str">
        <f t="shared" si="7"/>
        <v/>
      </c>
      <c r="W175" s="52" t="str">
        <f t="shared" si="7"/>
        <v/>
      </c>
      <c r="X175" s="52" t="str">
        <f t="shared" si="7"/>
        <v/>
      </c>
      <c r="Y175" s="52" t="str">
        <f t="shared" si="7"/>
        <v/>
      </c>
      <c r="Z175" s="52" t="str">
        <f t="shared" si="7"/>
        <v/>
      </c>
      <c r="AA175" s="52" t="str">
        <f t="shared" si="7"/>
        <v/>
      </c>
      <c r="AB175" s="52" t="str">
        <f t="shared" si="7"/>
        <v/>
      </c>
      <c r="AC175" s="52" t="str">
        <f t="shared" si="7"/>
        <v/>
      </c>
      <c r="AD175" s="52" t="str">
        <f t="shared" si="7"/>
        <v/>
      </c>
      <c r="AE175" s="52" t="str">
        <f t="shared" si="7"/>
        <v/>
      </c>
      <c r="AF175" s="52" t="str">
        <f t="shared" si="7"/>
        <v/>
      </c>
      <c r="AG175" s="52" t="str">
        <f t="shared" si="7"/>
        <v/>
      </c>
      <c r="AH175" s="52" t="str">
        <f t="shared" si="7"/>
        <v/>
      </c>
      <c r="AI175" s="52" t="str">
        <f t="shared" si="7"/>
        <v/>
      </c>
    </row>
    <row r="176" spans="1:35" ht="14.25" hidden="1" customHeight="1">
      <c r="A176" s="69" t="s">
        <v>280</v>
      </c>
      <c r="B176" s="75" t="s">
        <v>296</v>
      </c>
      <c r="C176" s="76" t="s">
        <v>298</v>
      </c>
      <c r="D176" s="70" t="str">
        <f t="shared" si="3"/>
        <v/>
      </c>
      <c r="E176" s="70" t="str">
        <f t="shared" si="7"/>
        <v/>
      </c>
      <c r="F176" s="70" t="str">
        <f t="shared" si="7"/>
        <v/>
      </c>
      <c r="G176" s="70" t="str">
        <f t="shared" si="7"/>
        <v/>
      </c>
      <c r="H176" s="70" t="str">
        <f t="shared" si="7"/>
        <v/>
      </c>
      <c r="I176" s="70" t="str">
        <f t="shared" si="7"/>
        <v/>
      </c>
      <c r="J176" s="70" t="str">
        <f t="shared" si="7"/>
        <v/>
      </c>
      <c r="K176" s="70" t="str">
        <f t="shared" si="7"/>
        <v/>
      </c>
      <c r="L176" s="70" t="str">
        <f t="shared" si="7"/>
        <v/>
      </c>
      <c r="M176" s="70" t="str">
        <f t="shared" si="7"/>
        <v/>
      </c>
      <c r="N176" s="70" t="str">
        <f t="shared" si="7"/>
        <v/>
      </c>
      <c r="O176" s="70" t="str">
        <f t="shared" si="7"/>
        <v/>
      </c>
      <c r="P176" s="70" t="str">
        <f t="shared" si="7"/>
        <v/>
      </c>
      <c r="Q176" s="70" t="str">
        <f t="shared" si="7"/>
        <v/>
      </c>
      <c r="R176" s="70" t="str">
        <f t="shared" si="7"/>
        <v/>
      </c>
      <c r="S176" s="70" t="str">
        <f t="shared" si="7"/>
        <v/>
      </c>
      <c r="T176" s="70" t="str">
        <f t="shared" si="7"/>
        <v/>
      </c>
      <c r="U176" s="70" t="str">
        <f t="shared" si="7"/>
        <v/>
      </c>
      <c r="V176" s="70" t="str">
        <f t="shared" si="7"/>
        <v/>
      </c>
      <c r="W176" s="70" t="str">
        <f t="shared" si="7"/>
        <v/>
      </c>
      <c r="X176" s="70" t="str">
        <f t="shared" si="7"/>
        <v/>
      </c>
      <c r="Y176" s="70" t="str">
        <f t="shared" si="7"/>
        <v/>
      </c>
      <c r="Z176" s="70" t="str">
        <f t="shared" si="7"/>
        <v/>
      </c>
      <c r="AA176" s="70" t="str">
        <f t="shared" si="7"/>
        <v/>
      </c>
      <c r="AB176" s="70" t="str">
        <f t="shared" si="7"/>
        <v/>
      </c>
      <c r="AC176" s="70" t="str">
        <f t="shared" si="7"/>
        <v/>
      </c>
      <c r="AD176" s="70" t="str">
        <f t="shared" si="7"/>
        <v/>
      </c>
      <c r="AE176" s="70" t="str">
        <f t="shared" si="7"/>
        <v/>
      </c>
      <c r="AF176" s="70" t="str">
        <f t="shared" si="7"/>
        <v/>
      </c>
      <c r="AG176" s="70" t="str">
        <f t="shared" si="7"/>
        <v/>
      </c>
      <c r="AH176" s="70" t="str">
        <f t="shared" si="7"/>
        <v/>
      </c>
      <c r="AI176" s="70" t="str">
        <f t="shared" si="7"/>
        <v/>
      </c>
    </row>
    <row r="177" spans="1:35" ht="14.25" hidden="1" customHeight="1">
      <c r="A177" s="150" t="s">
        <v>208</v>
      </c>
      <c r="B177" s="77" t="s">
        <v>300</v>
      </c>
      <c r="C177" s="78" t="s">
        <v>302</v>
      </c>
      <c r="D177" s="52" t="str">
        <f t="shared" si="3"/>
        <v/>
      </c>
      <c r="E177" s="52" t="str">
        <f t="shared" si="7"/>
        <v/>
      </c>
      <c r="F177" s="52" t="str">
        <f t="shared" si="7"/>
        <v/>
      </c>
      <c r="G177" s="52" t="str">
        <f t="shared" si="7"/>
        <v/>
      </c>
      <c r="H177" s="52" t="str">
        <f t="shared" si="7"/>
        <v/>
      </c>
      <c r="I177" s="52" t="str">
        <f t="shared" si="7"/>
        <v/>
      </c>
      <c r="J177" s="52" t="str">
        <f t="shared" si="7"/>
        <v/>
      </c>
      <c r="K177" s="52" t="str">
        <f t="shared" si="7"/>
        <v/>
      </c>
      <c r="L177" s="52" t="str">
        <f t="shared" si="7"/>
        <v/>
      </c>
      <c r="M177" s="52" t="str">
        <f t="shared" si="7"/>
        <v/>
      </c>
      <c r="N177" s="52" t="str">
        <f t="shared" si="7"/>
        <v/>
      </c>
      <c r="O177" s="52" t="str">
        <f t="shared" si="7"/>
        <v/>
      </c>
      <c r="P177" s="52" t="str">
        <f t="shared" si="7"/>
        <v/>
      </c>
      <c r="Q177" s="52" t="str">
        <f t="shared" si="7"/>
        <v/>
      </c>
      <c r="R177" s="52" t="str">
        <f t="shared" si="7"/>
        <v/>
      </c>
      <c r="S177" s="52" t="str">
        <f t="shared" si="7"/>
        <v/>
      </c>
      <c r="T177" s="52" t="str">
        <f t="shared" si="7"/>
        <v/>
      </c>
      <c r="U177" s="52" t="str">
        <f t="shared" si="7"/>
        <v/>
      </c>
      <c r="V177" s="52" t="str">
        <f t="shared" si="7"/>
        <v/>
      </c>
      <c r="W177" s="52" t="str">
        <f t="shared" si="7"/>
        <v/>
      </c>
      <c r="X177" s="52" t="str">
        <f t="shared" si="7"/>
        <v/>
      </c>
      <c r="Y177" s="52" t="str">
        <f t="shared" si="7"/>
        <v/>
      </c>
      <c r="Z177" s="52" t="str">
        <f t="shared" si="7"/>
        <v/>
      </c>
      <c r="AA177" s="52" t="str">
        <f t="shared" si="7"/>
        <v/>
      </c>
      <c r="AB177" s="52" t="str">
        <f t="shared" si="7"/>
        <v/>
      </c>
      <c r="AC177" s="52" t="str">
        <f t="shared" si="7"/>
        <v/>
      </c>
      <c r="AD177" s="52" t="str">
        <f t="shared" si="7"/>
        <v/>
      </c>
      <c r="AE177" s="52" t="str">
        <f t="shared" si="7"/>
        <v/>
      </c>
      <c r="AF177" s="52" t="str">
        <f t="shared" si="7"/>
        <v/>
      </c>
      <c r="AG177" s="52" t="str">
        <f t="shared" si="7"/>
        <v/>
      </c>
      <c r="AH177" s="52" t="str">
        <f t="shared" si="7"/>
        <v/>
      </c>
      <c r="AI177" s="52" t="str">
        <f t="shared" si="7"/>
        <v/>
      </c>
    </row>
    <row r="178" spans="1:35" ht="14.25" hidden="1" customHeight="1">
      <c r="A178" s="151"/>
      <c r="B178" s="79" t="s">
        <v>304</v>
      </c>
      <c r="C178" s="80" t="s">
        <v>305</v>
      </c>
      <c r="D178" s="52" t="str">
        <f t="shared" si="3"/>
        <v/>
      </c>
      <c r="E178" s="52" t="str">
        <f t="shared" si="7"/>
        <v/>
      </c>
      <c r="F178" s="52" t="str">
        <f t="shared" si="7"/>
        <v/>
      </c>
      <c r="G178" s="52" t="str">
        <f t="shared" si="7"/>
        <v/>
      </c>
      <c r="H178" s="52" t="str">
        <f t="shared" si="7"/>
        <v/>
      </c>
      <c r="I178" s="52" t="str">
        <f t="shared" si="7"/>
        <v/>
      </c>
      <c r="J178" s="52" t="str">
        <f t="shared" si="7"/>
        <v/>
      </c>
      <c r="K178" s="52" t="str">
        <f t="shared" si="7"/>
        <v/>
      </c>
      <c r="L178" s="52" t="str">
        <f t="shared" si="7"/>
        <v/>
      </c>
      <c r="M178" s="52" t="str">
        <f t="shared" si="7"/>
        <v/>
      </c>
      <c r="N178" s="52" t="str">
        <f t="shared" si="7"/>
        <v/>
      </c>
      <c r="O178" s="52" t="str">
        <f t="shared" si="7"/>
        <v/>
      </c>
      <c r="P178" s="52" t="str">
        <f t="shared" si="7"/>
        <v/>
      </c>
      <c r="Q178" s="52" t="str">
        <f t="shared" si="7"/>
        <v/>
      </c>
      <c r="R178" s="52" t="str">
        <f t="shared" si="7"/>
        <v/>
      </c>
      <c r="S178" s="52" t="str">
        <f t="shared" si="7"/>
        <v/>
      </c>
      <c r="T178" s="52" t="str">
        <f t="shared" si="7"/>
        <v/>
      </c>
      <c r="U178" s="52" t="str">
        <f t="shared" si="7"/>
        <v/>
      </c>
      <c r="V178" s="52" t="str">
        <f t="shared" si="7"/>
        <v/>
      </c>
      <c r="W178" s="52" t="str">
        <f t="shared" si="7"/>
        <v/>
      </c>
      <c r="X178" s="52" t="str">
        <f t="shared" si="7"/>
        <v/>
      </c>
      <c r="Y178" s="52" t="str">
        <f t="shared" si="7"/>
        <v/>
      </c>
      <c r="Z178" s="52" t="str">
        <f t="shared" si="7"/>
        <v/>
      </c>
      <c r="AA178" s="52" t="str">
        <f t="shared" si="7"/>
        <v/>
      </c>
      <c r="AB178" s="52" t="str">
        <f t="shared" si="7"/>
        <v/>
      </c>
      <c r="AC178" s="52" t="str">
        <f t="shared" si="7"/>
        <v/>
      </c>
      <c r="AD178" s="52" t="str">
        <f t="shared" si="7"/>
        <v/>
      </c>
      <c r="AE178" s="52" t="str">
        <f t="shared" si="7"/>
        <v/>
      </c>
      <c r="AF178" s="52" t="str">
        <f t="shared" si="7"/>
        <v/>
      </c>
      <c r="AG178" s="52" t="str">
        <f t="shared" si="7"/>
        <v/>
      </c>
      <c r="AH178" s="52" t="str">
        <f t="shared" si="7"/>
        <v/>
      </c>
      <c r="AI178" s="52" t="str">
        <f t="shared" si="7"/>
        <v/>
      </c>
    </row>
    <row r="179" spans="1:35" ht="14.25" hidden="1" customHeight="1">
      <c r="A179" s="69" t="s">
        <v>281</v>
      </c>
      <c r="B179" s="75" t="s">
        <v>296</v>
      </c>
      <c r="C179" s="76" t="s">
        <v>298</v>
      </c>
      <c r="D179" s="70" t="str">
        <f t="shared" si="3"/>
        <v/>
      </c>
      <c r="E179" s="70" t="str">
        <f t="shared" si="7"/>
        <v/>
      </c>
      <c r="F179" s="70" t="str">
        <f t="shared" si="7"/>
        <v/>
      </c>
      <c r="G179" s="70" t="str">
        <f t="shared" si="7"/>
        <v/>
      </c>
      <c r="H179" s="70" t="str">
        <f t="shared" si="7"/>
        <v/>
      </c>
      <c r="I179" s="70" t="str">
        <f t="shared" si="7"/>
        <v/>
      </c>
      <c r="J179" s="70" t="str">
        <f t="shared" si="7"/>
        <v/>
      </c>
      <c r="K179" s="70" t="str">
        <f t="shared" si="7"/>
        <v/>
      </c>
      <c r="L179" s="70" t="str">
        <f t="shared" si="7"/>
        <v/>
      </c>
      <c r="M179" s="70" t="str">
        <f t="shared" si="7"/>
        <v/>
      </c>
      <c r="N179" s="70" t="str">
        <f t="shared" si="7"/>
        <v/>
      </c>
      <c r="O179" s="70" t="str">
        <f t="shared" si="7"/>
        <v/>
      </c>
      <c r="P179" s="70" t="str">
        <f t="shared" si="7"/>
        <v/>
      </c>
      <c r="Q179" s="70" t="str">
        <f t="shared" si="7"/>
        <v/>
      </c>
      <c r="R179" s="70" t="str">
        <f t="shared" si="7"/>
        <v/>
      </c>
      <c r="S179" s="70" t="str">
        <f t="shared" si="7"/>
        <v/>
      </c>
      <c r="T179" s="70" t="str">
        <f t="shared" si="7"/>
        <v/>
      </c>
      <c r="U179" s="70" t="str">
        <f t="shared" si="7"/>
        <v/>
      </c>
      <c r="V179" s="70" t="str">
        <f t="shared" si="7"/>
        <v/>
      </c>
      <c r="W179" s="70" t="str">
        <f t="shared" si="7"/>
        <v/>
      </c>
      <c r="X179" s="70" t="str">
        <f t="shared" si="7"/>
        <v/>
      </c>
      <c r="Y179" s="70" t="str">
        <f t="shared" si="7"/>
        <v/>
      </c>
      <c r="Z179" s="70" t="str">
        <f t="shared" si="7"/>
        <v/>
      </c>
      <c r="AA179" s="70" t="str">
        <f t="shared" si="7"/>
        <v/>
      </c>
      <c r="AB179" s="70" t="str">
        <f t="shared" si="7"/>
        <v/>
      </c>
      <c r="AC179" s="70" t="str">
        <f t="shared" si="7"/>
        <v/>
      </c>
      <c r="AD179" s="70" t="str">
        <f t="shared" si="7"/>
        <v/>
      </c>
      <c r="AE179" s="70" t="str">
        <f t="shared" si="7"/>
        <v/>
      </c>
      <c r="AF179" s="70" t="str">
        <f t="shared" si="7"/>
        <v/>
      </c>
      <c r="AG179" s="70" t="str">
        <f t="shared" si="7"/>
        <v/>
      </c>
      <c r="AH179" s="70" t="str">
        <f t="shared" si="7"/>
        <v/>
      </c>
      <c r="AI179" s="70" t="str">
        <f t="shared" si="7"/>
        <v/>
      </c>
    </row>
    <row r="180" spans="1:35" ht="14.25" hidden="1" customHeight="1">
      <c r="A180" s="150" t="s">
        <v>210</v>
      </c>
      <c r="B180" s="77" t="s">
        <v>300</v>
      </c>
      <c r="C180" s="78" t="s">
        <v>302</v>
      </c>
      <c r="D180" s="52" t="str">
        <f t="shared" si="3"/>
        <v/>
      </c>
      <c r="E180" s="52" t="str">
        <f t="shared" si="7"/>
        <v/>
      </c>
      <c r="F180" s="52" t="str">
        <f t="shared" si="7"/>
        <v/>
      </c>
      <c r="G180" s="52" t="str">
        <f t="shared" si="7"/>
        <v/>
      </c>
      <c r="H180" s="52" t="str">
        <f t="shared" si="7"/>
        <v/>
      </c>
      <c r="I180" s="52" t="str">
        <f t="shared" si="7"/>
        <v/>
      </c>
      <c r="J180" s="52" t="str">
        <f t="shared" ref="E180:AI188" si="8">IF(J110=J37,"","*")</f>
        <v/>
      </c>
      <c r="K180" s="52" t="str">
        <f t="shared" si="8"/>
        <v/>
      </c>
      <c r="L180" s="52" t="str">
        <f t="shared" si="8"/>
        <v/>
      </c>
      <c r="M180" s="52" t="str">
        <f t="shared" si="8"/>
        <v/>
      </c>
      <c r="N180" s="52" t="str">
        <f t="shared" si="8"/>
        <v/>
      </c>
      <c r="O180" s="52" t="str">
        <f t="shared" si="8"/>
        <v/>
      </c>
      <c r="P180" s="52" t="str">
        <f t="shared" si="8"/>
        <v/>
      </c>
      <c r="Q180" s="52" t="str">
        <f t="shared" si="8"/>
        <v/>
      </c>
      <c r="R180" s="52" t="str">
        <f t="shared" si="8"/>
        <v/>
      </c>
      <c r="S180" s="52" t="str">
        <f t="shared" si="8"/>
        <v/>
      </c>
      <c r="T180" s="52" t="str">
        <f t="shared" si="8"/>
        <v/>
      </c>
      <c r="U180" s="52" t="str">
        <f t="shared" si="8"/>
        <v/>
      </c>
      <c r="V180" s="52" t="str">
        <f t="shared" si="8"/>
        <v/>
      </c>
      <c r="W180" s="52" t="str">
        <f t="shared" si="8"/>
        <v/>
      </c>
      <c r="X180" s="52" t="str">
        <f t="shared" si="8"/>
        <v/>
      </c>
      <c r="Y180" s="52" t="str">
        <f t="shared" si="8"/>
        <v/>
      </c>
      <c r="Z180" s="52" t="str">
        <f t="shared" si="8"/>
        <v/>
      </c>
      <c r="AA180" s="52" t="str">
        <f t="shared" si="8"/>
        <v/>
      </c>
      <c r="AB180" s="52" t="str">
        <f t="shared" si="8"/>
        <v/>
      </c>
      <c r="AC180" s="52" t="str">
        <f t="shared" si="8"/>
        <v/>
      </c>
      <c r="AD180" s="52" t="str">
        <f t="shared" si="8"/>
        <v/>
      </c>
      <c r="AE180" s="52" t="str">
        <f t="shared" si="8"/>
        <v/>
      </c>
      <c r="AF180" s="52" t="str">
        <f t="shared" si="8"/>
        <v/>
      </c>
      <c r="AG180" s="52" t="str">
        <f t="shared" si="8"/>
        <v/>
      </c>
      <c r="AH180" s="52" t="str">
        <f t="shared" si="8"/>
        <v/>
      </c>
      <c r="AI180" s="52" t="str">
        <f t="shared" si="8"/>
        <v/>
      </c>
    </row>
    <row r="181" spans="1:35" ht="14.25" hidden="1" customHeight="1">
      <c r="A181" s="151"/>
      <c r="B181" s="79" t="s">
        <v>304</v>
      </c>
      <c r="C181" s="80" t="s">
        <v>305</v>
      </c>
      <c r="D181" s="52" t="str">
        <f t="shared" si="3"/>
        <v/>
      </c>
      <c r="E181" s="52" t="str">
        <f t="shared" si="8"/>
        <v/>
      </c>
      <c r="F181" s="52" t="str">
        <f t="shared" si="8"/>
        <v/>
      </c>
      <c r="G181" s="52" t="str">
        <f t="shared" si="8"/>
        <v/>
      </c>
      <c r="H181" s="52" t="str">
        <f t="shared" si="8"/>
        <v/>
      </c>
      <c r="I181" s="52" t="str">
        <f t="shared" si="8"/>
        <v/>
      </c>
      <c r="J181" s="52" t="str">
        <f t="shared" si="8"/>
        <v/>
      </c>
      <c r="K181" s="52" t="str">
        <f t="shared" si="8"/>
        <v/>
      </c>
      <c r="L181" s="52" t="str">
        <f t="shared" si="8"/>
        <v/>
      </c>
      <c r="M181" s="52" t="str">
        <f t="shared" si="8"/>
        <v/>
      </c>
      <c r="N181" s="52" t="str">
        <f t="shared" si="8"/>
        <v/>
      </c>
      <c r="O181" s="52" t="str">
        <f t="shared" si="8"/>
        <v/>
      </c>
      <c r="P181" s="52" t="str">
        <f t="shared" si="8"/>
        <v/>
      </c>
      <c r="Q181" s="52" t="str">
        <f t="shared" si="8"/>
        <v/>
      </c>
      <c r="R181" s="52" t="str">
        <f t="shared" si="8"/>
        <v/>
      </c>
      <c r="S181" s="52" t="str">
        <f t="shared" si="8"/>
        <v/>
      </c>
      <c r="T181" s="52" t="str">
        <f t="shared" si="8"/>
        <v/>
      </c>
      <c r="U181" s="52" t="str">
        <f t="shared" si="8"/>
        <v/>
      </c>
      <c r="V181" s="52" t="str">
        <f t="shared" si="8"/>
        <v/>
      </c>
      <c r="W181" s="52" t="str">
        <f t="shared" si="8"/>
        <v/>
      </c>
      <c r="X181" s="52" t="str">
        <f t="shared" si="8"/>
        <v/>
      </c>
      <c r="Y181" s="52" t="str">
        <f t="shared" si="8"/>
        <v/>
      </c>
      <c r="Z181" s="52" t="str">
        <f t="shared" si="8"/>
        <v/>
      </c>
      <c r="AA181" s="52" t="str">
        <f t="shared" si="8"/>
        <v/>
      </c>
      <c r="AB181" s="52" t="str">
        <f t="shared" si="8"/>
        <v/>
      </c>
      <c r="AC181" s="52" t="str">
        <f t="shared" si="8"/>
        <v/>
      </c>
      <c r="AD181" s="52" t="str">
        <f t="shared" si="8"/>
        <v/>
      </c>
      <c r="AE181" s="52" t="str">
        <f t="shared" si="8"/>
        <v/>
      </c>
      <c r="AF181" s="52" t="str">
        <f t="shared" si="8"/>
        <v/>
      </c>
      <c r="AG181" s="52" t="str">
        <f t="shared" si="8"/>
        <v/>
      </c>
      <c r="AH181" s="52" t="str">
        <f t="shared" si="8"/>
        <v/>
      </c>
      <c r="AI181" s="52" t="str">
        <f t="shared" si="8"/>
        <v/>
      </c>
    </row>
    <row r="182" spans="1:35" ht="14.25" hidden="1" customHeight="1">
      <c r="A182" s="69" t="s">
        <v>282</v>
      </c>
      <c r="B182" s="75" t="s">
        <v>296</v>
      </c>
      <c r="C182" s="76" t="s">
        <v>298</v>
      </c>
      <c r="D182" s="70" t="str">
        <f t="shared" si="3"/>
        <v/>
      </c>
      <c r="E182" s="70" t="str">
        <f t="shared" si="8"/>
        <v/>
      </c>
      <c r="F182" s="70" t="str">
        <f t="shared" si="8"/>
        <v/>
      </c>
      <c r="G182" s="70" t="str">
        <f t="shared" si="8"/>
        <v/>
      </c>
      <c r="H182" s="70" t="str">
        <f t="shared" si="8"/>
        <v/>
      </c>
      <c r="I182" s="70" t="str">
        <f t="shared" si="8"/>
        <v/>
      </c>
      <c r="J182" s="70" t="str">
        <f t="shared" si="8"/>
        <v/>
      </c>
      <c r="K182" s="70" t="str">
        <f t="shared" si="8"/>
        <v/>
      </c>
      <c r="L182" s="70" t="str">
        <f t="shared" si="8"/>
        <v/>
      </c>
      <c r="M182" s="70" t="str">
        <f t="shared" si="8"/>
        <v/>
      </c>
      <c r="N182" s="70" t="str">
        <f t="shared" si="8"/>
        <v/>
      </c>
      <c r="O182" s="70" t="str">
        <f t="shared" si="8"/>
        <v/>
      </c>
      <c r="P182" s="70" t="str">
        <f t="shared" si="8"/>
        <v/>
      </c>
      <c r="Q182" s="70" t="str">
        <f t="shared" si="8"/>
        <v/>
      </c>
      <c r="R182" s="70" t="str">
        <f t="shared" si="8"/>
        <v/>
      </c>
      <c r="S182" s="70" t="str">
        <f t="shared" si="8"/>
        <v/>
      </c>
      <c r="T182" s="70" t="str">
        <f t="shared" si="8"/>
        <v/>
      </c>
      <c r="U182" s="70" t="str">
        <f t="shared" si="8"/>
        <v/>
      </c>
      <c r="V182" s="70" t="str">
        <f t="shared" si="8"/>
        <v/>
      </c>
      <c r="W182" s="70" t="str">
        <f t="shared" si="8"/>
        <v/>
      </c>
      <c r="X182" s="70" t="str">
        <f t="shared" si="8"/>
        <v/>
      </c>
      <c r="Y182" s="70" t="str">
        <f t="shared" si="8"/>
        <v/>
      </c>
      <c r="Z182" s="70" t="str">
        <f t="shared" si="8"/>
        <v/>
      </c>
      <c r="AA182" s="70" t="str">
        <f t="shared" si="8"/>
        <v/>
      </c>
      <c r="AB182" s="70" t="str">
        <f t="shared" si="8"/>
        <v/>
      </c>
      <c r="AC182" s="70" t="str">
        <f t="shared" si="8"/>
        <v/>
      </c>
      <c r="AD182" s="70" t="str">
        <f t="shared" si="8"/>
        <v/>
      </c>
      <c r="AE182" s="70" t="str">
        <f t="shared" si="8"/>
        <v/>
      </c>
      <c r="AF182" s="70" t="str">
        <f t="shared" si="8"/>
        <v/>
      </c>
      <c r="AG182" s="70" t="str">
        <f t="shared" si="8"/>
        <v/>
      </c>
      <c r="AH182" s="70" t="str">
        <f t="shared" si="8"/>
        <v/>
      </c>
      <c r="AI182" s="70" t="str">
        <f t="shared" si="8"/>
        <v/>
      </c>
    </row>
    <row r="183" spans="1:35" ht="14.25" hidden="1" customHeight="1">
      <c r="A183" s="150" t="s">
        <v>211</v>
      </c>
      <c r="B183" s="77" t="s">
        <v>300</v>
      </c>
      <c r="C183" s="78" t="s">
        <v>302</v>
      </c>
      <c r="D183" s="52" t="str">
        <f t="shared" si="3"/>
        <v/>
      </c>
      <c r="E183" s="52" t="str">
        <f t="shared" si="8"/>
        <v/>
      </c>
      <c r="F183" s="52" t="str">
        <f t="shared" si="8"/>
        <v/>
      </c>
      <c r="G183" s="52" t="str">
        <f t="shared" si="8"/>
        <v/>
      </c>
      <c r="H183" s="52" t="str">
        <f t="shared" si="8"/>
        <v/>
      </c>
      <c r="I183" s="52" t="str">
        <f t="shared" si="8"/>
        <v/>
      </c>
      <c r="J183" s="52" t="str">
        <f t="shared" si="8"/>
        <v/>
      </c>
      <c r="K183" s="52" t="str">
        <f t="shared" si="8"/>
        <v/>
      </c>
      <c r="L183" s="52" t="str">
        <f t="shared" si="8"/>
        <v/>
      </c>
      <c r="M183" s="52" t="str">
        <f t="shared" si="8"/>
        <v/>
      </c>
      <c r="N183" s="52" t="str">
        <f t="shared" si="8"/>
        <v/>
      </c>
      <c r="O183" s="52" t="str">
        <f t="shared" si="8"/>
        <v/>
      </c>
      <c r="P183" s="52" t="str">
        <f t="shared" si="8"/>
        <v/>
      </c>
      <c r="Q183" s="52" t="str">
        <f t="shared" si="8"/>
        <v/>
      </c>
      <c r="R183" s="52" t="str">
        <f t="shared" si="8"/>
        <v/>
      </c>
      <c r="S183" s="52" t="str">
        <f t="shared" si="8"/>
        <v/>
      </c>
      <c r="T183" s="52" t="str">
        <f t="shared" si="8"/>
        <v/>
      </c>
      <c r="U183" s="52" t="str">
        <f t="shared" si="8"/>
        <v/>
      </c>
      <c r="V183" s="52" t="str">
        <f t="shared" si="8"/>
        <v/>
      </c>
      <c r="W183" s="52" t="str">
        <f t="shared" si="8"/>
        <v/>
      </c>
      <c r="X183" s="52" t="str">
        <f t="shared" si="8"/>
        <v/>
      </c>
      <c r="Y183" s="52" t="str">
        <f t="shared" si="8"/>
        <v/>
      </c>
      <c r="Z183" s="52" t="str">
        <f t="shared" si="8"/>
        <v/>
      </c>
      <c r="AA183" s="52" t="str">
        <f t="shared" si="8"/>
        <v/>
      </c>
      <c r="AB183" s="52" t="str">
        <f t="shared" si="8"/>
        <v/>
      </c>
      <c r="AC183" s="52" t="str">
        <f t="shared" si="8"/>
        <v/>
      </c>
      <c r="AD183" s="52" t="str">
        <f t="shared" si="8"/>
        <v/>
      </c>
      <c r="AE183" s="52" t="str">
        <f t="shared" si="8"/>
        <v/>
      </c>
      <c r="AF183" s="52" t="str">
        <f t="shared" si="8"/>
        <v/>
      </c>
      <c r="AG183" s="52" t="str">
        <f t="shared" si="8"/>
        <v/>
      </c>
      <c r="AH183" s="52" t="str">
        <f t="shared" si="8"/>
        <v/>
      </c>
      <c r="AI183" s="52" t="str">
        <f t="shared" si="8"/>
        <v/>
      </c>
    </row>
    <row r="184" spans="1:35" ht="14.25" hidden="1" customHeight="1">
      <c r="A184" s="151"/>
      <c r="B184" s="79" t="s">
        <v>304</v>
      </c>
      <c r="C184" s="80" t="s">
        <v>305</v>
      </c>
      <c r="D184" s="52" t="str">
        <f t="shared" si="3"/>
        <v/>
      </c>
      <c r="E184" s="52" t="str">
        <f t="shared" si="8"/>
        <v/>
      </c>
      <c r="F184" s="52" t="str">
        <f t="shared" si="8"/>
        <v/>
      </c>
      <c r="G184" s="52" t="str">
        <f t="shared" si="8"/>
        <v/>
      </c>
      <c r="H184" s="52" t="str">
        <f t="shared" si="8"/>
        <v/>
      </c>
      <c r="I184" s="52" t="str">
        <f t="shared" si="8"/>
        <v/>
      </c>
      <c r="J184" s="52" t="str">
        <f t="shared" si="8"/>
        <v/>
      </c>
      <c r="K184" s="52" t="str">
        <f t="shared" si="8"/>
        <v/>
      </c>
      <c r="L184" s="52" t="str">
        <f t="shared" si="8"/>
        <v/>
      </c>
      <c r="M184" s="52" t="str">
        <f t="shared" si="8"/>
        <v/>
      </c>
      <c r="N184" s="52" t="str">
        <f t="shared" si="8"/>
        <v/>
      </c>
      <c r="O184" s="52" t="str">
        <f t="shared" si="8"/>
        <v/>
      </c>
      <c r="P184" s="52" t="str">
        <f t="shared" si="8"/>
        <v/>
      </c>
      <c r="Q184" s="52" t="str">
        <f t="shared" si="8"/>
        <v/>
      </c>
      <c r="R184" s="52" t="str">
        <f t="shared" si="8"/>
        <v/>
      </c>
      <c r="S184" s="52" t="str">
        <f t="shared" si="8"/>
        <v/>
      </c>
      <c r="T184" s="52" t="str">
        <f t="shared" si="8"/>
        <v/>
      </c>
      <c r="U184" s="52" t="str">
        <f t="shared" si="8"/>
        <v/>
      </c>
      <c r="V184" s="52" t="str">
        <f t="shared" si="8"/>
        <v/>
      </c>
      <c r="W184" s="52" t="str">
        <f t="shared" si="8"/>
        <v/>
      </c>
      <c r="X184" s="52" t="str">
        <f t="shared" si="8"/>
        <v/>
      </c>
      <c r="Y184" s="52" t="str">
        <f t="shared" si="8"/>
        <v/>
      </c>
      <c r="Z184" s="52" t="str">
        <f t="shared" si="8"/>
        <v/>
      </c>
      <c r="AA184" s="52" t="str">
        <f t="shared" si="8"/>
        <v/>
      </c>
      <c r="AB184" s="52" t="str">
        <f t="shared" si="8"/>
        <v/>
      </c>
      <c r="AC184" s="52" t="str">
        <f t="shared" si="8"/>
        <v/>
      </c>
      <c r="AD184" s="52" t="str">
        <f t="shared" si="8"/>
        <v/>
      </c>
      <c r="AE184" s="52" t="str">
        <f t="shared" si="8"/>
        <v/>
      </c>
      <c r="AF184" s="52" t="str">
        <f t="shared" si="8"/>
        <v/>
      </c>
      <c r="AG184" s="52" t="str">
        <f t="shared" si="8"/>
        <v/>
      </c>
      <c r="AH184" s="52" t="str">
        <f t="shared" si="8"/>
        <v/>
      </c>
      <c r="AI184" s="52" t="str">
        <f t="shared" si="8"/>
        <v/>
      </c>
    </row>
    <row r="185" spans="1:35" ht="14.25" hidden="1" customHeight="1">
      <c r="A185" s="69" t="s">
        <v>283</v>
      </c>
      <c r="B185" s="75" t="s">
        <v>296</v>
      </c>
      <c r="C185" s="76" t="s">
        <v>298</v>
      </c>
      <c r="D185" s="70" t="str">
        <f t="shared" si="3"/>
        <v/>
      </c>
      <c r="E185" s="70" t="str">
        <f t="shared" si="8"/>
        <v/>
      </c>
      <c r="F185" s="70" t="str">
        <f t="shared" si="8"/>
        <v/>
      </c>
      <c r="G185" s="70" t="str">
        <f t="shared" si="8"/>
        <v/>
      </c>
      <c r="H185" s="70" t="str">
        <f t="shared" si="8"/>
        <v/>
      </c>
      <c r="I185" s="70" t="str">
        <f t="shared" si="8"/>
        <v/>
      </c>
      <c r="J185" s="70" t="str">
        <f t="shared" si="8"/>
        <v/>
      </c>
      <c r="K185" s="70" t="str">
        <f t="shared" si="8"/>
        <v/>
      </c>
      <c r="L185" s="70" t="str">
        <f t="shared" si="8"/>
        <v/>
      </c>
      <c r="M185" s="70" t="str">
        <f t="shared" si="8"/>
        <v/>
      </c>
      <c r="N185" s="70" t="str">
        <f t="shared" si="8"/>
        <v/>
      </c>
      <c r="O185" s="70" t="str">
        <f t="shared" si="8"/>
        <v/>
      </c>
      <c r="P185" s="70" t="str">
        <f t="shared" si="8"/>
        <v/>
      </c>
      <c r="Q185" s="70" t="str">
        <f t="shared" si="8"/>
        <v/>
      </c>
      <c r="R185" s="70" t="str">
        <f t="shared" si="8"/>
        <v/>
      </c>
      <c r="S185" s="70" t="str">
        <f t="shared" si="8"/>
        <v/>
      </c>
      <c r="T185" s="70" t="str">
        <f t="shared" si="8"/>
        <v/>
      </c>
      <c r="U185" s="70" t="str">
        <f t="shared" si="8"/>
        <v/>
      </c>
      <c r="V185" s="70" t="str">
        <f t="shared" si="8"/>
        <v/>
      </c>
      <c r="W185" s="70" t="str">
        <f t="shared" si="8"/>
        <v/>
      </c>
      <c r="X185" s="70" t="str">
        <f t="shared" si="8"/>
        <v/>
      </c>
      <c r="Y185" s="70" t="str">
        <f t="shared" si="8"/>
        <v/>
      </c>
      <c r="Z185" s="70" t="str">
        <f t="shared" si="8"/>
        <v/>
      </c>
      <c r="AA185" s="70" t="str">
        <f t="shared" si="8"/>
        <v/>
      </c>
      <c r="AB185" s="70" t="str">
        <f t="shared" si="8"/>
        <v/>
      </c>
      <c r="AC185" s="70" t="str">
        <f t="shared" si="8"/>
        <v/>
      </c>
      <c r="AD185" s="70" t="str">
        <f t="shared" si="8"/>
        <v/>
      </c>
      <c r="AE185" s="70" t="str">
        <f t="shared" si="8"/>
        <v/>
      </c>
      <c r="AF185" s="70" t="str">
        <f t="shared" si="8"/>
        <v/>
      </c>
      <c r="AG185" s="70" t="str">
        <f t="shared" si="8"/>
        <v/>
      </c>
      <c r="AH185" s="70" t="str">
        <f t="shared" si="8"/>
        <v/>
      </c>
      <c r="AI185" s="70" t="str">
        <f t="shared" si="8"/>
        <v/>
      </c>
    </row>
    <row r="186" spans="1:35" ht="14.25" hidden="1" customHeight="1">
      <c r="A186" s="150" t="s">
        <v>212</v>
      </c>
      <c r="B186" s="77" t="s">
        <v>300</v>
      </c>
      <c r="C186" s="78" t="s">
        <v>302</v>
      </c>
      <c r="D186" s="52" t="str">
        <f t="shared" si="3"/>
        <v/>
      </c>
      <c r="E186" s="52" t="str">
        <f t="shared" si="8"/>
        <v/>
      </c>
      <c r="F186" s="52" t="str">
        <f t="shared" si="8"/>
        <v/>
      </c>
      <c r="G186" s="52" t="str">
        <f t="shared" si="8"/>
        <v/>
      </c>
      <c r="H186" s="52" t="str">
        <f t="shared" si="8"/>
        <v/>
      </c>
      <c r="I186" s="52" t="str">
        <f t="shared" si="8"/>
        <v/>
      </c>
      <c r="J186" s="52" t="str">
        <f t="shared" si="8"/>
        <v/>
      </c>
      <c r="K186" s="52" t="str">
        <f t="shared" si="8"/>
        <v/>
      </c>
      <c r="L186" s="52" t="str">
        <f t="shared" si="8"/>
        <v/>
      </c>
      <c r="M186" s="52" t="str">
        <f t="shared" si="8"/>
        <v/>
      </c>
      <c r="N186" s="52" t="str">
        <f t="shared" si="8"/>
        <v/>
      </c>
      <c r="O186" s="52" t="str">
        <f t="shared" si="8"/>
        <v/>
      </c>
      <c r="P186" s="52" t="str">
        <f t="shared" si="8"/>
        <v/>
      </c>
      <c r="Q186" s="52" t="str">
        <f t="shared" si="8"/>
        <v/>
      </c>
      <c r="R186" s="52" t="str">
        <f t="shared" si="8"/>
        <v/>
      </c>
      <c r="S186" s="52" t="str">
        <f t="shared" si="8"/>
        <v/>
      </c>
      <c r="T186" s="52" t="str">
        <f t="shared" si="8"/>
        <v/>
      </c>
      <c r="U186" s="52" t="str">
        <f t="shared" si="8"/>
        <v/>
      </c>
      <c r="V186" s="52" t="str">
        <f t="shared" si="8"/>
        <v/>
      </c>
      <c r="W186" s="52" t="str">
        <f t="shared" si="8"/>
        <v/>
      </c>
      <c r="X186" s="52" t="str">
        <f t="shared" si="8"/>
        <v/>
      </c>
      <c r="Y186" s="52" t="str">
        <f t="shared" si="8"/>
        <v/>
      </c>
      <c r="Z186" s="52" t="str">
        <f t="shared" si="8"/>
        <v/>
      </c>
      <c r="AA186" s="52" t="str">
        <f t="shared" si="8"/>
        <v/>
      </c>
      <c r="AB186" s="52" t="str">
        <f t="shared" si="8"/>
        <v/>
      </c>
      <c r="AC186" s="52" t="str">
        <f t="shared" si="8"/>
        <v/>
      </c>
      <c r="AD186" s="52" t="str">
        <f t="shared" si="8"/>
        <v/>
      </c>
      <c r="AE186" s="52" t="str">
        <f t="shared" si="8"/>
        <v/>
      </c>
      <c r="AF186" s="52" t="str">
        <f t="shared" si="8"/>
        <v/>
      </c>
      <c r="AG186" s="52" t="str">
        <f t="shared" si="8"/>
        <v/>
      </c>
      <c r="AH186" s="52" t="str">
        <f t="shared" si="8"/>
        <v/>
      </c>
      <c r="AI186" s="52" t="str">
        <f t="shared" si="8"/>
        <v/>
      </c>
    </row>
    <row r="187" spans="1:35" ht="14.25" hidden="1" customHeight="1">
      <c r="A187" s="151"/>
      <c r="B187" s="79" t="s">
        <v>304</v>
      </c>
      <c r="C187" s="80" t="s">
        <v>305</v>
      </c>
      <c r="D187" s="52" t="str">
        <f t="shared" ref="D187:D218" si="9">IF(D117=D44,"","*")</f>
        <v/>
      </c>
      <c r="E187" s="52" t="str">
        <f t="shared" si="8"/>
        <v/>
      </c>
      <c r="F187" s="52" t="str">
        <f t="shared" si="8"/>
        <v/>
      </c>
      <c r="G187" s="52" t="str">
        <f t="shared" si="8"/>
        <v/>
      </c>
      <c r="H187" s="52" t="str">
        <f t="shared" si="8"/>
        <v/>
      </c>
      <c r="I187" s="52" t="str">
        <f t="shared" si="8"/>
        <v/>
      </c>
      <c r="J187" s="52" t="str">
        <f t="shared" si="8"/>
        <v/>
      </c>
      <c r="K187" s="52" t="str">
        <f t="shared" si="8"/>
        <v/>
      </c>
      <c r="L187" s="52" t="str">
        <f t="shared" si="8"/>
        <v/>
      </c>
      <c r="M187" s="52" t="str">
        <f t="shared" si="8"/>
        <v/>
      </c>
      <c r="N187" s="52" t="str">
        <f t="shared" si="8"/>
        <v/>
      </c>
      <c r="O187" s="52" t="str">
        <f t="shared" si="8"/>
        <v/>
      </c>
      <c r="P187" s="52" t="str">
        <f t="shared" si="8"/>
        <v/>
      </c>
      <c r="Q187" s="52" t="str">
        <f t="shared" si="8"/>
        <v/>
      </c>
      <c r="R187" s="52" t="str">
        <f t="shared" si="8"/>
        <v/>
      </c>
      <c r="S187" s="52" t="str">
        <f t="shared" si="8"/>
        <v/>
      </c>
      <c r="T187" s="52" t="str">
        <f t="shared" si="8"/>
        <v/>
      </c>
      <c r="U187" s="52" t="str">
        <f t="shared" si="8"/>
        <v/>
      </c>
      <c r="V187" s="52" t="str">
        <f t="shared" si="8"/>
        <v/>
      </c>
      <c r="W187" s="52" t="str">
        <f t="shared" si="8"/>
        <v/>
      </c>
      <c r="X187" s="52" t="str">
        <f t="shared" si="8"/>
        <v/>
      </c>
      <c r="Y187" s="52" t="str">
        <f t="shared" si="8"/>
        <v/>
      </c>
      <c r="Z187" s="52" t="str">
        <f t="shared" si="8"/>
        <v/>
      </c>
      <c r="AA187" s="52" t="str">
        <f t="shared" si="8"/>
        <v/>
      </c>
      <c r="AB187" s="52" t="str">
        <f t="shared" si="8"/>
        <v/>
      </c>
      <c r="AC187" s="52" t="str">
        <f t="shared" si="8"/>
        <v/>
      </c>
      <c r="AD187" s="52" t="str">
        <f t="shared" si="8"/>
        <v/>
      </c>
      <c r="AE187" s="52" t="str">
        <f t="shared" si="8"/>
        <v/>
      </c>
      <c r="AF187" s="52" t="str">
        <f t="shared" si="8"/>
        <v/>
      </c>
      <c r="AG187" s="52" t="str">
        <f t="shared" si="8"/>
        <v/>
      </c>
      <c r="AH187" s="52" t="str">
        <f t="shared" si="8"/>
        <v/>
      </c>
      <c r="AI187" s="52" t="str">
        <f t="shared" si="8"/>
        <v/>
      </c>
    </row>
    <row r="188" spans="1:35" ht="14.25" hidden="1" customHeight="1">
      <c r="A188" s="69" t="s">
        <v>284</v>
      </c>
      <c r="B188" s="75" t="s">
        <v>296</v>
      </c>
      <c r="C188" s="76" t="s">
        <v>298</v>
      </c>
      <c r="D188" s="70" t="str">
        <f t="shared" si="9"/>
        <v/>
      </c>
      <c r="E188" s="70" t="str">
        <f t="shared" si="8"/>
        <v/>
      </c>
      <c r="F188" s="70" t="str">
        <f t="shared" si="8"/>
        <v/>
      </c>
      <c r="G188" s="70" t="str">
        <f t="shared" si="8"/>
        <v/>
      </c>
      <c r="H188" s="70" t="str">
        <f t="shared" si="8"/>
        <v/>
      </c>
      <c r="I188" s="70" t="str">
        <f t="shared" si="8"/>
        <v/>
      </c>
      <c r="J188" s="70" t="str">
        <f t="shared" si="8"/>
        <v/>
      </c>
      <c r="K188" s="70" t="str">
        <f t="shared" si="8"/>
        <v/>
      </c>
      <c r="L188" s="70" t="str">
        <f t="shared" si="8"/>
        <v/>
      </c>
      <c r="M188" s="70" t="str">
        <f t="shared" si="8"/>
        <v/>
      </c>
      <c r="N188" s="70" t="str">
        <f t="shared" si="8"/>
        <v/>
      </c>
      <c r="O188" s="70" t="str">
        <f t="shared" si="8"/>
        <v/>
      </c>
      <c r="P188" s="70" t="str">
        <f t="shared" si="8"/>
        <v/>
      </c>
      <c r="Q188" s="70" t="str">
        <f t="shared" ref="E188:AI196" si="10">IF(Q118=Q45,"","*")</f>
        <v/>
      </c>
      <c r="R188" s="70" t="str">
        <f t="shared" si="10"/>
        <v/>
      </c>
      <c r="S188" s="70" t="str">
        <f t="shared" si="10"/>
        <v/>
      </c>
      <c r="T188" s="70" t="str">
        <f t="shared" si="10"/>
        <v/>
      </c>
      <c r="U188" s="70" t="str">
        <f t="shared" si="10"/>
        <v/>
      </c>
      <c r="V188" s="70" t="str">
        <f t="shared" si="10"/>
        <v/>
      </c>
      <c r="W188" s="70" t="str">
        <f t="shared" si="10"/>
        <v/>
      </c>
      <c r="X188" s="70" t="str">
        <f t="shared" si="10"/>
        <v/>
      </c>
      <c r="Y188" s="70" t="str">
        <f t="shared" si="10"/>
        <v/>
      </c>
      <c r="Z188" s="70" t="str">
        <f t="shared" si="10"/>
        <v/>
      </c>
      <c r="AA188" s="70" t="str">
        <f t="shared" si="10"/>
        <v/>
      </c>
      <c r="AB188" s="70" t="str">
        <f t="shared" si="10"/>
        <v/>
      </c>
      <c r="AC188" s="70" t="str">
        <f t="shared" si="10"/>
        <v/>
      </c>
      <c r="AD188" s="70" t="str">
        <f t="shared" si="10"/>
        <v/>
      </c>
      <c r="AE188" s="70" t="str">
        <f t="shared" si="10"/>
        <v/>
      </c>
      <c r="AF188" s="70" t="str">
        <f t="shared" si="10"/>
        <v/>
      </c>
      <c r="AG188" s="70" t="str">
        <f t="shared" si="10"/>
        <v/>
      </c>
      <c r="AH188" s="70" t="str">
        <f t="shared" si="10"/>
        <v/>
      </c>
      <c r="AI188" s="70" t="str">
        <f t="shared" si="10"/>
        <v/>
      </c>
    </row>
    <row r="189" spans="1:35" ht="14.25" hidden="1" customHeight="1">
      <c r="A189" s="150" t="s">
        <v>213</v>
      </c>
      <c r="B189" s="77" t="s">
        <v>300</v>
      </c>
      <c r="C189" s="78" t="s">
        <v>302</v>
      </c>
      <c r="D189" s="52" t="str">
        <f t="shared" si="9"/>
        <v/>
      </c>
      <c r="E189" s="52" t="str">
        <f t="shared" si="10"/>
        <v/>
      </c>
      <c r="F189" s="52" t="str">
        <f t="shared" si="10"/>
        <v/>
      </c>
      <c r="G189" s="52" t="str">
        <f t="shared" si="10"/>
        <v/>
      </c>
      <c r="H189" s="52" t="str">
        <f t="shared" si="10"/>
        <v/>
      </c>
      <c r="I189" s="52" t="str">
        <f t="shared" si="10"/>
        <v/>
      </c>
      <c r="J189" s="52" t="str">
        <f t="shared" si="10"/>
        <v/>
      </c>
      <c r="K189" s="52" t="str">
        <f t="shared" si="10"/>
        <v/>
      </c>
      <c r="L189" s="52" t="str">
        <f t="shared" si="10"/>
        <v/>
      </c>
      <c r="M189" s="52" t="str">
        <f t="shared" si="10"/>
        <v/>
      </c>
      <c r="N189" s="52" t="str">
        <f t="shared" si="10"/>
        <v/>
      </c>
      <c r="O189" s="52" t="str">
        <f t="shared" si="10"/>
        <v/>
      </c>
      <c r="P189" s="52" t="str">
        <f t="shared" si="10"/>
        <v/>
      </c>
      <c r="Q189" s="52" t="str">
        <f t="shared" si="10"/>
        <v/>
      </c>
      <c r="R189" s="52" t="str">
        <f t="shared" si="10"/>
        <v/>
      </c>
      <c r="S189" s="52" t="str">
        <f t="shared" si="10"/>
        <v/>
      </c>
      <c r="T189" s="52" t="str">
        <f t="shared" si="10"/>
        <v/>
      </c>
      <c r="U189" s="52" t="str">
        <f t="shared" si="10"/>
        <v/>
      </c>
      <c r="V189" s="52" t="str">
        <f t="shared" si="10"/>
        <v/>
      </c>
      <c r="W189" s="52" t="str">
        <f t="shared" si="10"/>
        <v/>
      </c>
      <c r="X189" s="52" t="str">
        <f t="shared" si="10"/>
        <v/>
      </c>
      <c r="Y189" s="52" t="str">
        <f t="shared" si="10"/>
        <v/>
      </c>
      <c r="Z189" s="52" t="str">
        <f t="shared" si="10"/>
        <v/>
      </c>
      <c r="AA189" s="52" t="str">
        <f t="shared" si="10"/>
        <v/>
      </c>
      <c r="AB189" s="52" t="str">
        <f t="shared" si="10"/>
        <v/>
      </c>
      <c r="AC189" s="52" t="str">
        <f t="shared" si="10"/>
        <v/>
      </c>
      <c r="AD189" s="52" t="str">
        <f t="shared" si="10"/>
        <v/>
      </c>
      <c r="AE189" s="52" t="str">
        <f t="shared" si="10"/>
        <v/>
      </c>
      <c r="AF189" s="52" t="str">
        <f t="shared" si="10"/>
        <v/>
      </c>
      <c r="AG189" s="52" t="str">
        <f t="shared" si="10"/>
        <v/>
      </c>
      <c r="AH189" s="52" t="str">
        <f t="shared" si="10"/>
        <v/>
      </c>
      <c r="AI189" s="52" t="str">
        <f t="shared" si="10"/>
        <v/>
      </c>
    </row>
    <row r="190" spans="1:35" ht="14.25" hidden="1" customHeight="1">
      <c r="A190" s="151"/>
      <c r="B190" s="79" t="s">
        <v>304</v>
      </c>
      <c r="C190" s="80" t="s">
        <v>305</v>
      </c>
      <c r="D190" s="52" t="str">
        <f t="shared" si="9"/>
        <v/>
      </c>
      <c r="E190" s="52" t="str">
        <f t="shared" si="10"/>
        <v/>
      </c>
      <c r="F190" s="52" t="str">
        <f t="shared" si="10"/>
        <v/>
      </c>
      <c r="G190" s="52" t="str">
        <f t="shared" si="10"/>
        <v/>
      </c>
      <c r="H190" s="52" t="str">
        <f t="shared" si="10"/>
        <v/>
      </c>
      <c r="I190" s="52" t="str">
        <f t="shared" si="10"/>
        <v/>
      </c>
      <c r="J190" s="52" t="str">
        <f t="shared" si="10"/>
        <v/>
      </c>
      <c r="K190" s="52" t="str">
        <f t="shared" si="10"/>
        <v/>
      </c>
      <c r="L190" s="52" t="str">
        <f t="shared" si="10"/>
        <v/>
      </c>
      <c r="M190" s="52" t="str">
        <f t="shared" si="10"/>
        <v/>
      </c>
      <c r="N190" s="52" t="str">
        <f t="shared" si="10"/>
        <v/>
      </c>
      <c r="O190" s="52" t="str">
        <f t="shared" si="10"/>
        <v/>
      </c>
      <c r="P190" s="52" t="str">
        <f t="shared" si="10"/>
        <v/>
      </c>
      <c r="Q190" s="52" t="str">
        <f t="shared" si="10"/>
        <v/>
      </c>
      <c r="R190" s="52" t="str">
        <f t="shared" si="10"/>
        <v/>
      </c>
      <c r="S190" s="52" t="str">
        <f t="shared" si="10"/>
        <v/>
      </c>
      <c r="T190" s="52" t="str">
        <f t="shared" si="10"/>
        <v/>
      </c>
      <c r="U190" s="52" t="str">
        <f t="shared" si="10"/>
        <v/>
      </c>
      <c r="V190" s="52" t="str">
        <f t="shared" si="10"/>
        <v/>
      </c>
      <c r="W190" s="52" t="str">
        <f t="shared" si="10"/>
        <v/>
      </c>
      <c r="X190" s="52" t="str">
        <f t="shared" si="10"/>
        <v/>
      </c>
      <c r="Y190" s="52" t="str">
        <f t="shared" si="10"/>
        <v/>
      </c>
      <c r="Z190" s="52" t="str">
        <f t="shared" si="10"/>
        <v/>
      </c>
      <c r="AA190" s="52" t="str">
        <f t="shared" si="10"/>
        <v/>
      </c>
      <c r="AB190" s="52" t="str">
        <f t="shared" si="10"/>
        <v/>
      </c>
      <c r="AC190" s="52" t="str">
        <f t="shared" si="10"/>
        <v/>
      </c>
      <c r="AD190" s="52" t="str">
        <f t="shared" si="10"/>
        <v/>
      </c>
      <c r="AE190" s="52" t="str">
        <f t="shared" si="10"/>
        <v/>
      </c>
      <c r="AF190" s="52" t="str">
        <f t="shared" si="10"/>
        <v/>
      </c>
      <c r="AG190" s="52" t="str">
        <f t="shared" si="10"/>
        <v/>
      </c>
      <c r="AH190" s="52" t="str">
        <f t="shared" si="10"/>
        <v/>
      </c>
      <c r="AI190" s="52" t="str">
        <f t="shared" si="10"/>
        <v/>
      </c>
    </row>
    <row r="191" spans="1:35" ht="14.25" hidden="1" customHeight="1">
      <c r="A191" s="69" t="s">
        <v>285</v>
      </c>
      <c r="B191" s="75" t="s">
        <v>296</v>
      </c>
      <c r="C191" s="76" t="s">
        <v>298</v>
      </c>
      <c r="D191" s="70" t="str">
        <f t="shared" si="9"/>
        <v/>
      </c>
      <c r="E191" s="70" t="str">
        <f t="shared" si="10"/>
        <v/>
      </c>
      <c r="F191" s="70" t="str">
        <f t="shared" si="10"/>
        <v/>
      </c>
      <c r="G191" s="70" t="str">
        <f t="shared" si="10"/>
        <v/>
      </c>
      <c r="H191" s="70" t="str">
        <f t="shared" si="10"/>
        <v/>
      </c>
      <c r="I191" s="70" t="str">
        <f t="shared" si="10"/>
        <v/>
      </c>
      <c r="J191" s="70" t="str">
        <f t="shared" si="10"/>
        <v/>
      </c>
      <c r="K191" s="70" t="str">
        <f t="shared" si="10"/>
        <v/>
      </c>
      <c r="L191" s="70" t="str">
        <f t="shared" si="10"/>
        <v/>
      </c>
      <c r="M191" s="70" t="str">
        <f t="shared" si="10"/>
        <v/>
      </c>
      <c r="N191" s="70" t="str">
        <f t="shared" si="10"/>
        <v/>
      </c>
      <c r="O191" s="70" t="str">
        <f t="shared" si="10"/>
        <v/>
      </c>
      <c r="P191" s="70" t="str">
        <f t="shared" si="10"/>
        <v/>
      </c>
      <c r="Q191" s="70" t="str">
        <f t="shared" si="10"/>
        <v/>
      </c>
      <c r="R191" s="70" t="str">
        <f t="shared" si="10"/>
        <v/>
      </c>
      <c r="S191" s="70" t="str">
        <f t="shared" si="10"/>
        <v/>
      </c>
      <c r="T191" s="70" t="str">
        <f t="shared" si="10"/>
        <v/>
      </c>
      <c r="U191" s="70" t="str">
        <f t="shared" si="10"/>
        <v/>
      </c>
      <c r="V191" s="70" t="str">
        <f t="shared" si="10"/>
        <v/>
      </c>
      <c r="W191" s="70" t="str">
        <f t="shared" si="10"/>
        <v/>
      </c>
      <c r="X191" s="70" t="str">
        <f t="shared" si="10"/>
        <v/>
      </c>
      <c r="Y191" s="70" t="str">
        <f t="shared" si="10"/>
        <v/>
      </c>
      <c r="Z191" s="70" t="str">
        <f t="shared" si="10"/>
        <v/>
      </c>
      <c r="AA191" s="70" t="str">
        <f t="shared" si="10"/>
        <v/>
      </c>
      <c r="AB191" s="70" t="str">
        <f t="shared" si="10"/>
        <v/>
      </c>
      <c r="AC191" s="70" t="str">
        <f t="shared" si="10"/>
        <v/>
      </c>
      <c r="AD191" s="70" t="str">
        <f t="shared" si="10"/>
        <v/>
      </c>
      <c r="AE191" s="70" t="str">
        <f t="shared" si="10"/>
        <v/>
      </c>
      <c r="AF191" s="70" t="str">
        <f t="shared" si="10"/>
        <v/>
      </c>
      <c r="AG191" s="70" t="str">
        <f t="shared" si="10"/>
        <v/>
      </c>
      <c r="AH191" s="70" t="str">
        <f t="shared" si="10"/>
        <v/>
      </c>
      <c r="AI191" s="70" t="str">
        <f t="shared" si="10"/>
        <v/>
      </c>
    </row>
    <row r="192" spans="1:35" ht="14.25" hidden="1" customHeight="1">
      <c r="A192" s="150" t="s">
        <v>214</v>
      </c>
      <c r="B192" s="77" t="s">
        <v>300</v>
      </c>
      <c r="C192" s="78" t="s">
        <v>302</v>
      </c>
      <c r="D192" s="52" t="str">
        <f t="shared" si="9"/>
        <v/>
      </c>
      <c r="E192" s="52" t="str">
        <f t="shared" si="10"/>
        <v/>
      </c>
      <c r="F192" s="52" t="str">
        <f t="shared" si="10"/>
        <v/>
      </c>
      <c r="G192" s="52" t="str">
        <f t="shared" si="10"/>
        <v/>
      </c>
      <c r="H192" s="52" t="str">
        <f t="shared" si="10"/>
        <v/>
      </c>
      <c r="I192" s="52" t="str">
        <f t="shared" si="10"/>
        <v/>
      </c>
      <c r="J192" s="52" t="str">
        <f t="shared" si="10"/>
        <v/>
      </c>
      <c r="K192" s="52" t="str">
        <f t="shared" si="10"/>
        <v/>
      </c>
      <c r="L192" s="52" t="str">
        <f t="shared" si="10"/>
        <v/>
      </c>
      <c r="M192" s="52" t="str">
        <f t="shared" si="10"/>
        <v/>
      </c>
      <c r="N192" s="52" t="str">
        <f t="shared" si="10"/>
        <v/>
      </c>
      <c r="O192" s="52" t="str">
        <f t="shared" si="10"/>
        <v/>
      </c>
      <c r="P192" s="52" t="str">
        <f t="shared" si="10"/>
        <v/>
      </c>
      <c r="Q192" s="52" t="str">
        <f t="shared" si="10"/>
        <v/>
      </c>
      <c r="R192" s="52" t="str">
        <f t="shared" si="10"/>
        <v/>
      </c>
      <c r="S192" s="52" t="str">
        <f t="shared" si="10"/>
        <v/>
      </c>
      <c r="T192" s="52" t="str">
        <f t="shared" si="10"/>
        <v/>
      </c>
      <c r="U192" s="52" t="str">
        <f t="shared" si="10"/>
        <v/>
      </c>
      <c r="V192" s="52" t="str">
        <f t="shared" si="10"/>
        <v/>
      </c>
      <c r="W192" s="52" t="str">
        <f t="shared" si="10"/>
        <v/>
      </c>
      <c r="X192" s="52" t="str">
        <f t="shared" si="10"/>
        <v/>
      </c>
      <c r="Y192" s="52" t="str">
        <f t="shared" si="10"/>
        <v/>
      </c>
      <c r="Z192" s="52" t="str">
        <f t="shared" si="10"/>
        <v/>
      </c>
      <c r="AA192" s="52" t="str">
        <f t="shared" si="10"/>
        <v/>
      </c>
      <c r="AB192" s="52" t="str">
        <f t="shared" si="10"/>
        <v/>
      </c>
      <c r="AC192" s="52" t="str">
        <f t="shared" si="10"/>
        <v/>
      </c>
      <c r="AD192" s="52" t="str">
        <f t="shared" si="10"/>
        <v/>
      </c>
      <c r="AE192" s="52" t="str">
        <f t="shared" si="10"/>
        <v/>
      </c>
      <c r="AF192" s="52" t="str">
        <f t="shared" si="10"/>
        <v/>
      </c>
      <c r="AG192" s="52" t="str">
        <f t="shared" si="10"/>
        <v/>
      </c>
      <c r="AH192" s="52" t="str">
        <f t="shared" si="10"/>
        <v/>
      </c>
      <c r="AI192" s="52" t="str">
        <f t="shared" si="10"/>
        <v/>
      </c>
    </row>
    <row r="193" spans="1:35" ht="14.25" hidden="1" customHeight="1">
      <c r="A193" s="151"/>
      <c r="B193" s="79" t="s">
        <v>304</v>
      </c>
      <c r="C193" s="80" t="s">
        <v>305</v>
      </c>
      <c r="D193" s="52" t="str">
        <f t="shared" si="9"/>
        <v/>
      </c>
      <c r="E193" s="52" t="str">
        <f t="shared" si="10"/>
        <v/>
      </c>
      <c r="F193" s="52" t="str">
        <f t="shared" si="10"/>
        <v/>
      </c>
      <c r="G193" s="52" t="str">
        <f t="shared" si="10"/>
        <v/>
      </c>
      <c r="H193" s="52" t="str">
        <f t="shared" si="10"/>
        <v/>
      </c>
      <c r="I193" s="52" t="str">
        <f t="shared" si="10"/>
        <v/>
      </c>
      <c r="J193" s="52" t="str">
        <f t="shared" si="10"/>
        <v/>
      </c>
      <c r="K193" s="52" t="str">
        <f t="shared" si="10"/>
        <v/>
      </c>
      <c r="L193" s="52" t="str">
        <f t="shared" si="10"/>
        <v/>
      </c>
      <c r="M193" s="52" t="str">
        <f t="shared" si="10"/>
        <v/>
      </c>
      <c r="N193" s="52" t="str">
        <f t="shared" si="10"/>
        <v/>
      </c>
      <c r="O193" s="52" t="str">
        <f t="shared" si="10"/>
        <v/>
      </c>
      <c r="P193" s="52" t="str">
        <f t="shared" si="10"/>
        <v/>
      </c>
      <c r="Q193" s="52" t="str">
        <f t="shared" si="10"/>
        <v/>
      </c>
      <c r="R193" s="52" t="str">
        <f t="shared" si="10"/>
        <v/>
      </c>
      <c r="S193" s="52" t="str">
        <f t="shared" si="10"/>
        <v/>
      </c>
      <c r="T193" s="52" t="str">
        <f t="shared" si="10"/>
        <v/>
      </c>
      <c r="U193" s="52" t="str">
        <f t="shared" si="10"/>
        <v/>
      </c>
      <c r="V193" s="52" t="str">
        <f t="shared" si="10"/>
        <v/>
      </c>
      <c r="W193" s="52" t="str">
        <f t="shared" si="10"/>
        <v/>
      </c>
      <c r="X193" s="52" t="str">
        <f t="shared" si="10"/>
        <v/>
      </c>
      <c r="Y193" s="52" t="str">
        <f t="shared" si="10"/>
        <v/>
      </c>
      <c r="Z193" s="52" t="str">
        <f t="shared" si="10"/>
        <v/>
      </c>
      <c r="AA193" s="52" t="str">
        <f t="shared" si="10"/>
        <v/>
      </c>
      <c r="AB193" s="52" t="str">
        <f t="shared" si="10"/>
        <v/>
      </c>
      <c r="AC193" s="52" t="str">
        <f t="shared" si="10"/>
        <v/>
      </c>
      <c r="AD193" s="52" t="str">
        <f t="shared" si="10"/>
        <v/>
      </c>
      <c r="AE193" s="52" t="str">
        <f t="shared" si="10"/>
        <v/>
      </c>
      <c r="AF193" s="52" t="str">
        <f t="shared" si="10"/>
        <v/>
      </c>
      <c r="AG193" s="52" t="str">
        <f t="shared" si="10"/>
        <v/>
      </c>
      <c r="AH193" s="52" t="str">
        <f t="shared" si="10"/>
        <v/>
      </c>
      <c r="AI193" s="52" t="str">
        <f t="shared" si="10"/>
        <v/>
      </c>
    </row>
    <row r="194" spans="1:35" ht="14.25" hidden="1" customHeight="1">
      <c r="A194" s="69" t="s">
        <v>286</v>
      </c>
      <c r="B194" s="75" t="s">
        <v>296</v>
      </c>
      <c r="C194" s="76" t="s">
        <v>298</v>
      </c>
      <c r="D194" s="70" t="str">
        <f t="shared" si="9"/>
        <v/>
      </c>
      <c r="E194" s="70" t="str">
        <f t="shared" si="10"/>
        <v/>
      </c>
      <c r="F194" s="70" t="str">
        <f t="shared" si="10"/>
        <v/>
      </c>
      <c r="G194" s="70" t="str">
        <f t="shared" si="10"/>
        <v/>
      </c>
      <c r="H194" s="70" t="str">
        <f t="shared" si="10"/>
        <v/>
      </c>
      <c r="I194" s="70" t="str">
        <f t="shared" si="10"/>
        <v/>
      </c>
      <c r="J194" s="70" t="str">
        <f t="shared" si="10"/>
        <v/>
      </c>
      <c r="K194" s="70" t="str">
        <f t="shared" si="10"/>
        <v/>
      </c>
      <c r="L194" s="70" t="str">
        <f t="shared" si="10"/>
        <v/>
      </c>
      <c r="M194" s="70" t="str">
        <f t="shared" si="10"/>
        <v/>
      </c>
      <c r="N194" s="70" t="str">
        <f t="shared" si="10"/>
        <v/>
      </c>
      <c r="O194" s="70" t="str">
        <f t="shared" si="10"/>
        <v/>
      </c>
      <c r="P194" s="70" t="str">
        <f t="shared" si="10"/>
        <v/>
      </c>
      <c r="Q194" s="70" t="str">
        <f t="shared" si="10"/>
        <v/>
      </c>
      <c r="R194" s="70" t="str">
        <f t="shared" si="10"/>
        <v/>
      </c>
      <c r="S194" s="70" t="str">
        <f t="shared" si="10"/>
        <v/>
      </c>
      <c r="T194" s="70" t="str">
        <f t="shared" si="10"/>
        <v/>
      </c>
      <c r="U194" s="70" t="str">
        <f t="shared" si="10"/>
        <v/>
      </c>
      <c r="V194" s="70" t="str">
        <f t="shared" si="10"/>
        <v/>
      </c>
      <c r="W194" s="70" t="str">
        <f t="shared" si="10"/>
        <v/>
      </c>
      <c r="X194" s="70" t="str">
        <f t="shared" si="10"/>
        <v/>
      </c>
      <c r="Y194" s="70" t="str">
        <f t="shared" si="10"/>
        <v/>
      </c>
      <c r="Z194" s="70" t="str">
        <f t="shared" si="10"/>
        <v/>
      </c>
      <c r="AA194" s="70" t="str">
        <f t="shared" si="10"/>
        <v/>
      </c>
      <c r="AB194" s="70" t="str">
        <f t="shared" si="10"/>
        <v/>
      </c>
      <c r="AC194" s="70" t="str">
        <f t="shared" si="10"/>
        <v/>
      </c>
      <c r="AD194" s="70" t="str">
        <f t="shared" si="10"/>
        <v/>
      </c>
      <c r="AE194" s="70" t="str">
        <f t="shared" si="10"/>
        <v/>
      </c>
      <c r="AF194" s="70" t="str">
        <f t="shared" si="10"/>
        <v/>
      </c>
      <c r="AG194" s="70" t="str">
        <f t="shared" si="10"/>
        <v/>
      </c>
      <c r="AH194" s="70" t="str">
        <f t="shared" si="10"/>
        <v/>
      </c>
      <c r="AI194" s="70" t="str">
        <f t="shared" si="10"/>
        <v/>
      </c>
    </row>
    <row r="195" spans="1:35" ht="14.25" hidden="1" customHeight="1">
      <c r="A195" s="150" t="s">
        <v>215</v>
      </c>
      <c r="B195" s="77" t="s">
        <v>300</v>
      </c>
      <c r="C195" s="78" t="s">
        <v>302</v>
      </c>
      <c r="D195" s="52" t="str">
        <f t="shared" si="9"/>
        <v/>
      </c>
      <c r="E195" s="52" t="str">
        <f t="shared" si="10"/>
        <v/>
      </c>
      <c r="F195" s="52" t="str">
        <f t="shared" si="10"/>
        <v/>
      </c>
      <c r="G195" s="52" t="str">
        <f t="shared" si="10"/>
        <v/>
      </c>
      <c r="H195" s="52" t="str">
        <f t="shared" si="10"/>
        <v/>
      </c>
      <c r="I195" s="52" t="str">
        <f t="shared" si="10"/>
        <v/>
      </c>
      <c r="J195" s="52" t="str">
        <f t="shared" si="10"/>
        <v/>
      </c>
      <c r="K195" s="52" t="str">
        <f t="shared" si="10"/>
        <v/>
      </c>
      <c r="L195" s="52" t="str">
        <f t="shared" si="10"/>
        <v/>
      </c>
      <c r="M195" s="52" t="str">
        <f t="shared" si="10"/>
        <v/>
      </c>
      <c r="N195" s="52" t="str">
        <f t="shared" si="10"/>
        <v/>
      </c>
      <c r="O195" s="52" t="str">
        <f t="shared" si="10"/>
        <v/>
      </c>
      <c r="P195" s="52" t="str">
        <f t="shared" si="10"/>
        <v/>
      </c>
      <c r="Q195" s="52" t="str">
        <f t="shared" si="10"/>
        <v/>
      </c>
      <c r="R195" s="52" t="str">
        <f t="shared" si="10"/>
        <v/>
      </c>
      <c r="S195" s="52" t="str">
        <f t="shared" si="10"/>
        <v/>
      </c>
      <c r="T195" s="52" t="str">
        <f t="shared" si="10"/>
        <v/>
      </c>
      <c r="U195" s="52" t="str">
        <f t="shared" si="10"/>
        <v/>
      </c>
      <c r="V195" s="52" t="str">
        <f t="shared" si="10"/>
        <v/>
      </c>
      <c r="W195" s="52" t="str">
        <f t="shared" si="10"/>
        <v/>
      </c>
      <c r="X195" s="52" t="str">
        <f t="shared" si="10"/>
        <v/>
      </c>
      <c r="Y195" s="52" t="str">
        <f t="shared" si="10"/>
        <v/>
      </c>
      <c r="Z195" s="52" t="str">
        <f t="shared" si="10"/>
        <v/>
      </c>
      <c r="AA195" s="52" t="str">
        <f t="shared" si="10"/>
        <v/>
      </c>
      <c r="AB195" s="52" t="str">
        <f t="shared" si="10"/>
        <v/>
      </c>
      <c r="AC195" s="52" t="str">
        <f t="shared" si="10"/>
        <v/>
      </c>
      <c r="AD195" s="52" t="str">
        <f t="shared" si="10"/>
        <v/>
      </c>
      <c r="AE195" s="52" t="str">
        <f t="shared" si="10"/>
        <v/>
      </c>
      <c r="AF195" s="52" t="str">
        <f t="shared" si="10"/>
        <v/>
      </c>
      <c r="AG195" s="52" t="str">
        <f t="shared" si="10"/>
        <v/>
      </c>
      <c r="AH195" s="52" t="str">
        <f t="shared" si="10"/>
        <v/>
      </c>
      <c r="AI195" s="52" t="str">
        <f t="shared" si="10"/>
        <v/>
      </c>
    </row>
    <row r="196" spans="1:35" ht="14.25" hidden="1" customHeight="1">
      <c r="A196" s="151"/>
      <c r="B196" s="79" t="s">
        <v>304</v>
      </c>
      <c r="C196" s="80" t="s">
        <v>305</v>
      </c>
      <c r="D196" s="52" t="str">
        <f t="shared" si="9"/>
        <v/>
      </c>
      <c r="E196" s="52" t="str">
        <f t="shared" si="10"/>
        <v/>
      </c>
      <c r="F196" s="52" t="str">
        <f t="shared" si="10"/>
        <v/>
      </c>
      <c r="G196" s="52" t="str">
        <f t="shared" si="10"/>
        <v/>
      </c>
      <c r="H196" s="52" t="str">
        <f t="shared" si="10"/>
        <v/>
      </c>
      <c r="I196" s="52" t="str">
        <f t="shared" si="10"/>
        <v/>
      </c>
      <c r="J196" s="52" t="str">
        <f t="shared" si="10"/>
        <v/>
      </c>
      <c r="K196" s="52" t="str">
        <f t="shared" si="10"/>
        <v/>
      </c>
      <c r="L196" s="52" t="str">
        <f t="shared" si="10"/>
        <v/>
      </c>
      <c r="M196" s="52" t="str">
        <f t="shared" si="10"/>
        <v/>
      </c>
      <c r="N196" s="52" t="str">
        <f t="shared" si="10"/>
        <v/>
      </c>
      <c r="O196" s="52" t="str">
        <f t="shared" si="10"/>
        <v/>
      </c>
      <c r="P196" s="52" t="str">
        <f t="shared" si="10"/>
        <v/>
      </c>
      <c r="Q196" s="52" t="str">
        <f t="shared" si="10"/>
        <v/>
      </c>
      <c r="R196" s="52" t="str">
        <f t="shared" si="10"/>
        <v/>
      </c>
      <c r="S196" s="52" t="str">
        <f t="shared" si="10"/>
        <v/>
      </c>
      <c r="T196" s="52" t="str">
        <f t="shared" si="10"/>
        <v/>
      </c>
      <c r="U196" s="52" t="str">
        <f t="shared" si="10"/>
        <v/>
      </c>
      <c r="V196" s="52" t="str">
        <f t="shared" si="10"/>
        <v/>
      </c>
      <c r="W196" s="52" t="str">
        <f t="shared" si="10"/>
        <v/>
      </c>
      <c r="X196" s="52" t="str">
        <f t="shared" ref="E196:AI204" si="11">IF(X126=X53,"","*")</f>
        <v/>
      </c>
      <c r="Y196" s="52" t="str">
        <f t="shared" si="11"/>
        <v/>
      </c>
      <c r="Z196" s="52" t="str">
        <f t="shared" si="11"/>
        <v/>
      </c>
      <c r="AA196" s="52" t="str">
        <f t="shared" si="11"/>
        <v/>
      </c>
      <c r="AB196" s="52" t="str">
        <f t="shared" si="11"/>
        <v/>
      </c>
      <c r="AC196" s="52" t="str">
        <f t="shared" si="11"/>
        <v/>
      </c>
      <c r="AD196" s="52" t="str">
        <f t="shared" si="11"/>
        <v/>
      </c>
      <c r="AE196" s="52" t="str">
        <f t="shared" si="11"/>
        <v/>
      </c>
      <c r="AF196" s="52" t="str">
        <f t="shared" si="11"/>
        <v/>
      </c>
      <c r="AG196" s="52" t="str">
        <f t="shared" si="11"/>
        <v/>
      </c>
      <c r="AH196" s="52" t="str">
        <f t="shared" si="11"/>
        <v/>
      </c>
      <c r="AI196" s="52" t="str">
        <f t="shared" si="11"/>
        <v/>
      </c>
    </row>
    <row r="197" spans="1:35" ht="14.25" hidden="1" customHeight="1">
      <c r="A197" s="69" t="s">
        <v>287</v>
      </c>
      <c r="B197" s="75" t="s">
        <v>296</v>
      </c>
      <c r="C197" s="76" t="s">
        <v>298</v>
      </c>
      <c r="D197" s="70" t="str">
        <f t="shared" si="9"/>
        <v/>
      </c>
      <c r="E197" s="70" t="str">
        <f t="shared" si="11"/>
        <v/>
      </c>
      <c r="F197" s="70" t="str">
        <f t="shared" si="11"/>
        <v/>
      </c>
      <c r="G197" s="70" t="str">
        <f t="shared" si="11"/>
        <v/>
      </c>
      <c r="H197" s="70" t="str">
        <f t="shared" si="11"/>
        <v/>
      </c>
      <c r="I197" s="70" t="str">
        <f t="shared" si="11"/>
        <v/>
      </c>
      <c r="J197" s="70" t="str">
        <f t="shared" si="11"/>
        <v/>
      </c>
      <c r="K197" s="70" t="str">
        <f t="shared" si="11"/>
        <v/>
      </c>
      <c r="L197" s="70" t="str">
        <f t="shared" si="11"/>
        <v/>
      </c>
      <c r="M197" s="70" t="str">
        <f t="shared" si="11"/>
        <v/>
      </c>
      <c r="N197" s="70" t="str">
        <f t="shared" si="11"/>
        <v/>
      </c>
      <c r="O197" s="70" t="str">
        <f t="shared" si="11"/>
        <v/>
      </c>
      <c r="P197" s="70" t="str">
        <f t="shared" si="11"/>
        <v/>
      </c>
      <c r="Q197" s="70" t="str">
        <f t="shared" si="11"/>
        <v/>
      </c>
      <c r="R197" s="70" t="str">
        <f t="shared" si="11"/>
        <v/>
      </c>
      <c r="S197" s="70" t="str">
        <f t="shared" si="11"/>
        <v/>
      </c>
      <c r="T197" s="70" t="str">
        <f t="shared" si="11"/>
        <v/>
      </c>
      <c r="U197" s="70" t="str">
        <f t="shared" si="11"/>
        <v/>
      </c>
      <c r="V197" s="70" t="str">
        <f t="shared" si="11"/>
        <v/>
      </c>
      <c r="W197" s="70" t="str">
        <f t="shared" si="11"/>
        <v/>
      </c>
      <c r="X197" s="70" t="str">
        <f t="shared" si="11"/>
        <v/>
      </c>
      <c r="Y197" s="70" t="str">
        <f t="shared" si="11"/>
        <v/>
      </c>
      <c r="Z197" s="70" t="str">
        <f t="shared" si="11"/>
        <v/>
      </c>
      <c r="AA197" s="70" t="str">
        <f t="shared" si="11"/>
        <v/>
      </c>
      <c r="AB197" s="70" t="str">
        <f t="shared" si="11"/>
        <v/>
      </c>
      <c r="AC197" s="70" t="str">
        <f t="shared" si="11"/>
        <v/>
      </c>
      <c r="AD197" s="70" t="str">
        <f t="shared" si="11"/>
        <v/>
      </c>
      <c r="AE197" s="70" t="str">
        <f t="shared" si="11"/>
        <v/>
      </c>
      <c r="AF197" s="70" t="str">
        <f t="shared" si="11"/>
        <v/>
      </c>
      <c r="AG197" s="70" t="str">
        <f t="shared" si="11"/>
        <v/>
      </c>
      <c r="AH197" s="70" t="str">
        <f t="shared" si="11"/>
        <v/>
      </c>
      <c r="AI197" s="70" t="str">
        <f t="shared" si="11"/>
        <v/>
      </c>
    </row>
    <row r="198" spans="1:35" ht="14.25" hidden="1" customHeight="1">
      <c r="A198" s="150" t="s">
        <v>216</v>
      </c>
      <c r="B198" s="77" t="s">
        <v>300</v>
      </c>
      <c r="C198" s="78" t="s">
        <v>302</v>
      </c>
      <c r="D198" s="52" t="str">
        <f t="shared" si="9"/>
        <v/>
      </c>
      <c r="E198" s="52" t="str">
        <f t="shared" si="11"/>
        <v/>
      </c>
      <c r="F198" s="52" t="str">
        <f t="shared" si="11"/>
        <v/>
      </c>
      <c r="G198" s="52" t="str">
        <f t="shared" si="11"/>
        <v/>
      </c>
      <c r="H198" s="52" t="str">
        <f t="shared" si="11"/>
        <v/>
      </c>
      <c r="I198" s="52" t="str">
        <f t="shared" si="11"/>
        <v/>
      </c>
      <c r="J198" s="52" t="str">
        <f t="shared" si="11"/>
        <v/>
      </c>
      <c r="K198" s="52" t="str">
        <f t="shared" si="11"/>
        <v/>
      </c>
      <c r="L198" s="52" t="str">
        <f t="shared" si="11"/>
        <v/>
      </c>
      <c r="M198" s="52" t="str">
        <f t="shared" si="11"/>
        <v/>
      </c>
      <c r="N198" s="52" t="str">
        <f t="shared" si="11"/>
        <v/>
      </c>
      <c r="O198" s="52" t="str">
        <f t="shared" si="11"/>
        <v/>
      </c>
      <c r="P198" s="52" t="str">
        <f t="shared" si="11"/>
        <v/>
      </c>
      <c r="Q198" s="52" t="str">
        <f t="shared" si="11"/>
        <v/>
      </c>
      <c r="R198" s="52" t="str">
        <f t="shared" si="11"/>
        <v/>
      </c>
      <c r="S198" s="52" t="str">
        <f t="shared" si="11"/>
        <v/>
      </c>
      <c r="T198" s="52" t="str">
        <f t="shared" si="11"/>
        <v/>
      </c>
      <c r="U198" s="52" t="str">
        <f t="shared" si="11"/>
        <v/>
      </c>
      <c r="V198" s="52" t="str">
        <f t="shared" si="11"/>
        <v/>
      </c>
      <c r="W198" s="52" t="str">
        <f t="shared" si="11"/>
        <v/>
      </c>
      <c r="X198" s="52" t="str">
        <f t="shared" si="11"/>
        <v/>
      </c>
      <c r="Y198" s="52" t="str">
        <f t="shared" si="11"/>
        <v/>
      </c>
      <c r="Z198" s="52" t="str">
        <f t="shared" si="11"/>
        <v/>
      </c>
      <c r="AA198" s="52" t="str">
        <f t="shared" si="11"/>
        <v/>
      </c>
      <c r="AB198" s="52" t="str">
        <f t="shared" si="11"/>
        <v/>
      </c>
      <c r="AC198" s="52" t="str">
        <f t="shared" si="11"/>
        <v/>
      </c>
      <c r="AD198" s="52" t="str">
        <f t="shared" si="11"/>
        <v/>
      </c>
      <c r="AE198" s="52" t="str">
        <f t="shared" si="11"/>
        <v/>
      </c>
      <c r="AF198" s="52" t="str">
        <f t="shared" si="11"/>
        <v/>
      </c>
      <c r="AG198" s="52" t="str">
        <f t="shared" si="11"/>
        <v/>
      </c>
      <c r="AH198" s="52" t="str">
        <f t="shared" si="11"/>
        <v/>
      </c>
      <c r="AI198" s="52" t="str">
        <f t="shared" si="11"/>
        <v/>
      </c>
    </row>
    <row r="199" spans="1:35" ht="14.25" hidden="1" customHeight="1">
      <c r="A199" s="151"/>
      <c r="B199" s="79" t="s">
        <v>304</v>
      </c>
      <c r="C199" s="80" t="s">
        <v>305</v>
      </c>
      <c r="D199" s="52" t="str">
        <f t="shared" si="9"/>
        <v/>
      </c>
      <c r="E199" s="52" t="str">
        <f t="shared" si="11"/>
        <v/>
      </c>
      <c r="F199" s="52" t="str">
        <f t="shared" si="11"/>
        <v/>
      </c>
      <c r="G199" s="52" t="str">
        <f t="shared" si="11"/>
        <v/>
      </c>
      <c r="H199" s="52" t="str">
        <f t="shared" si="11"/>
        <v/>
      </c>
      <c r="I199" s="52" t="str">
        <f t="shared" si="11"/>
        <v/>
      </c>
      <c r="J199" s="52" t="str">
        <f t="shared" si="11"/>
        <v/>
      </c>
      <c r="K199" s="52" t="str">
        <f t="shared" si="11"/>
        <v/>
      </c>
      <c r="L199" s="52" t="str">
        <f t="shared" si="11"/>
        <v/>
      </c>
      <c r="M199" s="52" t="str">
        <f t="shared" si="11"/>
        <v/>
      </c>
      <c r="N199" s="52" t="str">
        <f t="shared" si="11"/>
        <v/>
      </c>
      <c r="O199" s="52" t="str">
        <f t="shared" si="11"/>
        <v/>
      </c>
      <c r="P199" s="52" t="str">
        <f t="shared" si="11"/>
        <v/>
      </c>
      <c r="Q199" s="52" t="str">
        <f t="shared" si="11"/>
        <v/>
      </c>
      <c r="R199" s="52" t="str">
        <f t="shared" si="11"/>
        <v/>
      </c>
      <c r="S199" s="52" t="str">
        <f t="shared" si="11"/>
        <v/>
      </c>
      <c r="T199" s="52" t="str">
        <f t="shared" si="11"/>
        <v/>
      </c>
      <c r="U199" s="52" t="str">
        <f t="shared" si="11"/>
        <v/>
      </c>
      <c r="V199" s="52" t="str">
        <f t="shared" si="11"/>
        <v/>
      </c>
      <c r="W199" s="52" t="str">
        <f t="shared" si="11"/>
        <v/>
      </c>
      <c r="X199" s="52" t="str">
        <f t="shared" si="11"/>
        <v/>
      </c>
      <c r="Y199" s="52" t="str">
        <f t="shared" si="11"/>
        <v/>
      </c>
      <c r="Z199" s="52" t="str">
        <f t="shared" si="11"/>
        <v/>
      </c>
      <c r="AA199" s="52" t="str">
        <f t="shared" si="11"/>
        <v/>
      </c>
      <c r="AB199" s="52" t="str">
        <f t="shared" si="11"/>
        <v/>
      </c>
      <c r="AC199" s="52" t="str">
        <f t="shared" si="11"/>
        <v/>
      </c>
      <c r="AD199" s="52" t="str">
        <f t="shared" si="11"/>
        <v/>
      </c>
      <c r="AE199" s="52" t="str">
        <f t="shared" si="11"/>
        <v/>
      </c>
      <c r="AF199" s="52" t="str">
        <f t="shared" si="11"/>
        <v/>
      </c>
      <c r="AG199" s="52" t="str">
        <f t="shared" si="11"/>
        <v/>
      </c>
      <c r="AH199" s="52" t="str">
        <f t="shared" si="11"/>
        <v/>
      </c>
      <c r="AI199" s="52" t="str">
        <f t="shared" si="11"/>
        <v/>
      </c>
    </row>
    <row r="200" spans="1:35" ht="14.25" hidden="1" customHeight="1">
      <c r="A200" s="69" t="s">
        <v>288</v>
      </c>
      <c r="B200" s="75" t="s">
        <v>296</v>
      </c>
      <c r="C200" s="76" t="s">
        <v>298</v>
      </c>
      <c r="D200" s="70" t="str">
        <f t="shared" si="9"/>
        <v/>
      </c>
      <c r="E200" s="70" t="str">
        <f t="shared" si="11"/>
        <v/>
      </c>
      <c r="F200" s="70" t="str">
        <f t="shared" si="11"/>
        <v/>
      </c>
      <c r="G200" s="70" t="str">
        <f t="shared" si="11"/>
        <v/>
      </c>
      <c r="H200" s="70" t="str">
        <f t="shared" si="11"/>
        <v/>
      </c>
      <c r="I200" s="70" t="str">
        <f t="shared" si="11"/>
        <v/>
      </c>
      <c r="J200" s="70" t="str">
        <f t="shared" si="11"/>
        <v/>
      </c>
      <c r="K200" s="70" t="str">
        <f t="shared" si="11"/>
        <v/>
      </c>
      <c r="L200" s="70" t="str">
        <f t="shared" si="11"/>
        <v/>
      </c>
      <c r="M200" s="70" t="str">
        <f t="shared" si="11"/>
        <v/>
      </c>
      <c r="N200" s="70" t="str">
        <f t="shared" si="11"/>
        <v/>
      </c>
      <c r="O200" s="70" t="str">
        <f t="shared" si="11"/>
        <v/>
      </c>
      <c r="P200" s="70" t="str">
        <f t="shared" si="11"/>
        <v/>
      </c>
      <c r="Q200" s="70" t="str">
        <f t="shared" si="11"/>
        <v/>
      </c>
      <c r="R200" s="70" t="str">
        <f t="shared" si="11"/>
        <v/>
      </c>
      <c r="S200" s="70" t="str">
        <f t="shared" si="11"/>
        <v/>
      </c>
      <c r="T200" s="70" t="str">
        <f t="shared" si="11"/>
        <v/>
      </c>
      <c r="U200" s="70" t="str">
        <f t="shared" si="11"/>
        <v/>
      </c>
      <c r="V200" s="70" t="str">
        <f t="shared" si="11"/>
        <v/>
      </c>
      <c r="W200" s="70" t="str">
        <f t="shared" si="11"/>
        <v/>
      </c>
      <c r="X200" s="70" t="str">
        <f t="shared" si="11"/>
        <v/>
      </c>
      <c r="Y200" s="70" t="str">
        <f t="shared" si="11"/>
        <v/>
      </c>
      <c r="Z200" s="70" t="str">
        <f t="shared" si="11"/>
        <v/>
      </c>
      <c r="AA200" s="70" t="str">
        <f t="shared" si="11"/>
        <v/>
      </c>
      <c r="AB200" s="70" t="str">
        <f t="shared" si="11"/>
        <v/>
      </c>
      <c r="AC200" s="70" t="str">
        <f t="shared" si="11"/>
        <v/>
      </c>
      <c r="AD200" s="70" t="str">
        <f t="shared" si="11"/>
        <v/>
      </c>
      <c r="AE200" s="70" t="str">
        <f t="shared" si="11"/>
        <v/>
      </c>
      <c r="AF200" s="70" t="str">
        <f t="shared" si="11"/>
        <v/>
      </c>
      <c r="AG200" s="70" t="str">
        <f t="shared" si="11"/>
        <v/>
      </c>
      <c r="AH200" s="70" t="str">
        <f t="shared" si="11"/>
        <v/>
      </c>
      <c r="AI200" s="70" t="str">
        <f t="shared" si="11"/>
        <v/>
      </c>
    </row>
    <row r="201" spans="1:35" ht="14.25" hidden="1" customHeight="1">
      <c r="A201" s="150" t="s">
        <v>217</v>
      </c>
      <c r="B201" s="77" t="s">
        <v>300</v>
      </c>
      <c r="C201" s="78" t="s">
        <v>302</v>
      </c>
      <c r="D201" s="52" t="str">
        <f t="shared" si="9"/>
        <v/>
      </c>
      <c r="E201" s="52" t="str">
        <f t="shared" si="11"/>
        <v/>
      </c>
      <c r="F201" s="52" t="str">
        <f t="shared" si="11"/>
        <v/>
      </c>
      <c r="G201" s="52" t="str">
        <f t="shared" si="11"/>
        <v/>
      </c>
      <c r="H201" s="52" t="str">
        <f t="shared" si="11"/>
        <v/>
      </c>
      <c r="I201" s="52" t="str">
        <f t="shared" si="11"/>
        <v/>
      </c>
      <c r="J201" s="52" t="str">
        <f t="shared" si="11"/>
        <v/>
      </c>
      <c r="K201" s="52" t="str">
        <f t="shared" si="11"/>
        <v/>
      </c>
      <c r="L201" s="52" t="str">
        <f t="shared" si="11"/>
        <v/>
      </c>
      <c r="M201" s="52" t="str">
        <f t="shared" si="11"/>
        <v/>
      </c>
      <c r="N201" s="52" t="str">
        <f t="shared" si="11"/>
        <v/>
      </c>
      <c r="O201" s="52" t="str">
        <f t="shared" si="11"/>
        <v/>
      </c>
      <c r="P201" s="52" t="str">
        <f t="shared" si="11"/>
        <v/>
      </c>
      <c r="Q201" s="52" t="str">
        <f t="shared" si="11"/>
        <v/>
      </c>
      <c r="R201" s="52" t="str">
        <f t="shared" si="11"/>
        <v/>
      </c>
      <c r="S201" s="52" t="str">
        <f t="shared" si="11"/>
        <v/>
      </c>
      <c r="T201" s="52" t="str">
        <f t="shared" si="11"/>
        <v/>
      </c>
      <c r="U201" s="52" t="str">
        <f t="shared" si="11"/>
        <v/>
      </c>
      <c r="V201" s="52" t="str">
        <f t="shared" si="11"/>
        <v/>
      </c>
      <c r="W201" s="52" t="str">
        <f t="shared" si="11"/>
        <v/>
      </c>
      <c r="X201" s="52" t="str">
        <f t="shared" si="11"/>
        <v/>
      </c>
      <c r="Y201" s="52" t="str">
        <f t="shared" si="11"/>
        <v/>
      </c>
      <c r="Z201" s="52" t="str">
        <f t="shared" si="11"/>
        <v/>
      </c>
      <c r="AA201" s="52" t="str">
        <f t="shared" si="11"/>
        <v/>
      </c>
      <c r="AB201" s="52" t="str">
        <f t="shared" si="11"/>
        <v/>
      </c>
      <c r="AC201" s="52" t="str">
        <f t="shared" si="11"/>
        <v/>
      </c>
      <c r="AD201" s="52" t="str">
        <f t="shared" si="11"/>
        <v/>
      </c>
      <c r="AE201" s="52" t="str">
        <f t="shared" si="11"/>
        <v/>
      </c>
      <c r="AF201" s="52" t="str">
        <f t="shared" si="11"/>
        <v/>
      </c>
      <c r="AG201" s="52" t="str">
        <f t="shared" si="11"/>
        <v/>
      </c>
      <c r="AH201" s="52" t="str">
        <f t="shared" si="11"/>
        <v/>
      </c>
      <c r="AI201" s="52" t="str">
        <f t="shared" si="11"/>
        <v/>
      </c>
    </row>
    <row r="202" spans="1:35" ht="14.25" hidden="1" customHeight="1">
      <c r="A202" s="151"/>
      <c r="B202" s="79" t="s">
        <v>304</v>
      </c>
      <c r="C202" s="80" t="s">
        <v>305</v>
      </c>
      <c r="D202" s="52" t="str">
        <f t="shared" si="9"/>
        <v/>
      </c>
      <c r="E202" s="52" t="str">
        <f t="shared" si="11"/>
        <v/>
      </c>
      <c r="F202" s="52" t="str">
        <f t="shared" si="11"/>
        <v/>
      </c>
      <c r="G202" s="52" t="str">
        <f t="shared" si="11"/>
        <v/>
      </c>
      <c r="H202" s="52" t="str">
        <f t="shared" si="11"/>
        <v/>
      </c>
      <c r="I202" s="52" t="str">
        <f t="shared" si="11"/>
        <v/>
      </c>
      <c r="J202" s="52" t="str">
        <f t="shared" si="11"/>
        <v/>
      </c>
      <c r="K202" s="52" t="str">
        <f t="shared" si="11"/>
        <v/>
      </c>
      <c r="L202" s="52" t="str">
        <f t="shared" si="11"/>
        <v/>
      </c>
      <c r="M202" s="52" t="str">
        <f t="shared" si="11"/>
        <v/>
      </c>
      <c r="N202" s="52" t="str">
        <f t="shared" si="11"/>
        <v/>
      </c>
      <c r="O202" s="52" t="str">
        <f t="shared" si="11"/>
        <v/>
      </c>
      <c r="P202" s="52" t="str">
        <f t="shared" si="11"/>
        <v/>
      </c>
      <c r="Q202" s="52" t="str">
        <f t="shared" si="11"/>
        <v/>
      </c>
      <c r="R202" s="52" t="str">
        <f t="shared" si="11"/>
        <v/>
      </c>
      <c r="S202" s="52" t="str">
        <f t="shared" si="11"/>
        <v/>
      </c>
      <c r="T202" s="52" t="str">
        <f t="shared" si="11"/>
        <v/>
      </c>
      <c r="U202" s="52" t="str">
        <f t="shared" si="11"/>
        <v/>
      </c>
      <c r="V202" s="52" t="str">
        <f t="shared" si="11"/>
        <v/>
      </c>
      <c r="W202" s="52" t="str">
        <f t="shared" si="11"/>
        <v/>
      </c>
      <c r="X202" s="52" t="str">
        <f t="shared" si="11"/>
        <v/>
      </c>
      <c r="Y202" s="52" t="str">
        <f t="shared" si="11"/>
        <v/>
      </c>
      <c r="Z202" s="52" t="str">
        <f t="shared" si="11"/>
        <v/>
      </c>
      <c r="AA202" s="52" t="str">
        <f t="shared" si="11"/>
        <v/>
      </c>
      <c r="AB202" s="52" t="str">
        <f t="shared" si="11"/>
        <v/>
      </c>
      <c r="AC202" s="52" t="str">
        <f t="shared" si="11"/>
        <v/>
      </c>
      <c r="AD202" s="52" t="str">
        <f t="shared" si="11"/>
        <v/>
      </c>
      <c r="AE202" s="52" t="str">
        <f t="shared" si="11"/>
        <v/>
      </c>
      <c r="AF202" s="52" t="str">
        <f t="shared" si="11"/>
        <v/>
      </c>
      <c r="AG202" s="52" t="str">
        <f t="shared" si="11"/>
        <v/>
      </c>
      <c r="AH202" s="52" t="str">
        <f t="shared" si="11"/>
        <v/>
      </c>
      <c r="AI202" s="52" t="str">
        <f t="shared" si="11"/>
        <v/>
      </c>
    </row>
    <row r="203" spans="1:35" ht="14.25" hidden="1" customHeight="1">
      <c r="A203" s="69" t="s">
        <v>289</v>
      </c>
      <c r="B203" s="75" t="s">
        <v>296</v>
      </c>
      <c r="C203" s="76" t="s">
        <v>298</v>
      </c>
      <c r="D203" s="70" t="str">
        <f t="shared" si="9"/>
        <v/>
      </c>
      <c r="E203" s="70" t="str">
        <f t="shared" si="11"/>
        <v/>
      </c>
      <c r="F203" s="70" t="str">
        <f t="shared" si="11"/>
        <v/>
      </c>
      <c r="G203" s="70" t="str">
        <f t="shared" si="11"/>
        <v/>
      </c>
      <c r="H203" s="70" t="str">
        <f t="shared" si="11"/>
        <v/>
      </c>
      <c r="I203" s="70" t="str">
        <f t="shared" si="11"/>
        <v/>
      </c>
      <c r="J203" s="70" t="str">
        <f t="shared" si="11"/>
        <v/>
      </c>
      <c r="K203" s="70" t="str">
        <f t="shared" si="11"/>
        <v/>
      </c>
      <c r="L203" s="70" t="str">
        <f t="shared" si="11"/>
        <v/>
      </c>
      <c r="M203" s="70" t="str">
        <f t="shared" si="11"/>
        <v/>
      </c>
      <c r="N203" s="70" t="str">
        <f t="shared" si="11"/>
        <v/>
      </c>
      <c r="O203" s="70" t="str">
        <f t="shared" si="11"/>
        <v/>
      </c>
      <c r="P203" s="70" t="str">
        <f t="shared" si="11"/>
        <v/>
      </c>
      <c r="Q203" s="70" t="str">
        <f t="shared" si="11"/>
        <v/>
      </c>
      <c r="R203" s="70" t="str">
        <f t="shared" si="11"/>
        <v/>
      </c>
      <c r="S203" s="70" t="str">
        <f t="shared" si="11"/>
        <v/>
      </c>
      <c r="T203" s="70" t="str">
        <f t="shared" si="11"/>
        <v/>
      </c>
      <c r="U203" s="70" t="str">
        <f t="shared" si="11"/>
        <v/>
      </c>
      <c r="V203" s="70" t="str">
        <f t="shared" si="11"/>
        <v/>
      </c>
      <c r="W203" s="70" t="str">
        <f t="shared" si="11"/>
        <v/>
      </c>
      <c r="X203" s="70" t="str">
        <f t="shared" si="11"/>
        <v/>
      </c>
      <c r="Y203" s="70" t="str">
        <f t="shared" si="11"/>
        <v/>
      </c>
      <c r="Z203" s="70" t="str">
        <f t="shared" si="11"/>
        <v/>
      </c>
      <c r="AA203" s="70" t="str">
        <f t="shared" si="11"/>
        <v/>
      </c>
      <c r="AB203" s="70" t="str">
        <f t="shared" si="11"/>
        <v/>
      </c>
      <c r="AC203" s="70" t="str">
        <f t="shared" si="11"/>
        <v/>
      </c>
      <c r="AD203" s="70" t="str">
        <f t="shared" si="11"/>
        <v/>
      </c>
      <c r="AE203" s="70" t="str">
        <f t="shared" si="11"/>
        <v/>
      </c>
      <c r="AF203" s="70" t="str">
        <f t="shared" si="11"/>
        <v/>
      </c>
      <c r="AG203" s="70" t="str">
        <f t="shared" si="11"/>
        <v/>
      </c>
      <c r="AH203" s="70" t="str">
        <f t="shared" si="11"/>
        <v/>
      </c>
      <c r="AI203" s="70" t="str">
        <f t="shared" si="11"/>
        <v/>
      </c>
    </row>
    <row r="204" spans="1:35" ht="14.25" hidden="1" customHeight="1">
      <c r="A204" s="150" t="s">
        <v>218</v>
      </c>
      <c r="B204" s="77" t="s">
        <v>300</v>
      </c>
      <c r="C204" s="78" t="s">
        <v>302</v>
      </c>
      <c r="D204" s="52" t="str">
        <f t="shared" si="9"/>
        <v/>
      </c>
      <c r="E204" s="52" t="str">
        <f t="shared" si="11"/>
        <v/>
      </c>
      <c r="F204" s="52" t="str">
        <f t="shared" si="11"/>
        <v/>
      </c>
      <c r="G204" s="52" t="str">
        <f t="shared" si="11"/>
        <v/>
      </c>
      <c r="H204" s="52" t="str">
        <f t="shared" si="11"/>
        <v/>
      </c>
      <c r="I204" s="52" t="str">
        <f t="shared" si="11"/>
        <v/>
      </c>
      <c r="J204" s="52" t="str">
        <f t="shared" si="11"/>
        <v/>
      </c>
      <c r="K204" s="52" t="str">
        <f t="shared" si="11"/>
        <v/>
      </c>
      <c r="L204" s="52" t="str">
        <f t="shared" si="11"/>
        <v/>
      </c>
      <c r="M204" s="52" t="str">
        <f t="shared" si="11"/>
        <v/>
      </c>
      <c r="N204" s="52" t="str">
        <f t="shared" si="11"/>
        <v/>
      </c>
      <c r="O204" s="52" t="str">
        <f t="shared" si="11"/>
        <v/>
      </c>
      <c r="P204" s="52" t="str">
        <f t="shared" si="11"/>
        <v/>
      </c>
      <c r="Q204" s="52" t="str">
        <f t="shared" si="11"/>
        <v/>
      </c>
      <c r="R204" s="52" t="str">
        <f t="shared" si="11"/>
        <v/>
      </c>
      <c r="S204" s="52" t="str">
        <f t="shared" si="11"/>
        <v/>
      </c>
      <c r="T204" s="52" t="str">
        <f t="shared" si="11"/>
        <v/>
      </c>
      <c r="U204" s="52" t="str">
        <f t="shared" si="11"/>
        <v/>
      </c>
      <c r="V204" s="52" t="str">
        <f t="shared" si="11"/>
        <v/>
      </c>
      <c r="W204" s="52" t="str">
        <f t="shared" si="11"/>
        <v/>
      </c>
      <c r="X204" s="52" t="str">
        <f t="shared" si="11"/>
        <v/>
      </c>
      <c r="Y204" s="52" t="str">
        <f t="shared" si="11"/>
        <v/>
      </c>
      <c r="Z204" s="52" t="str">
        <f t="shared" si="11"/>
        <v/>
      </c>
      <c r="AA204" s="52" t="str">
        <f t="shared" si="11"/>
        <v/>
      </c>
      <c r="AB204" s="52" t="str">
        <f t="shared" si="11"/>
        <v/>
      </c>
      <c r="AC204" s="52" t="str">
        <f t="shared" si="11"/>
        <v/>
      </c>
      <c r="AD204" s="52" t="str">
        <f t="shared" si="11"/>
        <v/>
      </c>
      <c r="AE204" s="52" t="str">
        <f t="shared" ref="E204:AI213" si="12">IF(AE134=AE61,"","*")</f>
        <v/>
      </c>
      <c r="AF204" s="52" t="str">
        <f t="shared" si="12"/>
        <v/>
      </c>
      <c r="AG204" s="52" t="str">
        <f t="shared" si="12"/>
        <v/>
      </c>
      <c r="AH204" s="52" t="str">
        <f t="shared" si="12"/>
        <v/>
      </c>
      <c r="AI204" s="52" t="str">
        <f t="shared" si="12"/>
        <v/>
      </c>
    </row>
    <row r="205" spans="1:35" ht="14.25" hidden="1" customHeight="1">
      <c r="A205" s="151"/>
      <c r="B205" s="79" t="s">
        <v>304</v>
      </c>
      <c r="C205" s="80" t="s">
        <v>305</v>
      </c>
      <c r="D205" s="52" t="str">
        <f t="shared" si="9"/>
        <v/>
      </c>
      <c r="E205" s="52" t="str">
        <f t="shared" si="12"/>
        <v/>
      </c>
      <c r="F205" s="52" t="str">
        <f t="shared" si="12"/>
        <v/>
      </c>
      <c r="G205" s="52" t="str">
        <f t="shared" si="12"/>
        <v/>
      </c>
      <c r="H205" s="52" t="str">
        <f t="shared" si="12"/>
        <v/>
      </c>
      <c r="I205" s="52" t="str">
        <f t="shared" si="12"/>
        <v/>
      </c>
      <c r="J205" s="52" t="str">
        <f t="shared" si="12"/>
        <v/>
      </c>
      <c r="K205" s="52" t="str">
        <f t="shared" si="12"/>
        <v/>
      </c>
      <c r="L205" s="52" t="str">
        <f t="shared" si="12"/>
        <v/>
      </c>
      <c r="M205" s="52" t="str">
        <f t="shared" si="12"/>
        <v/>
      </c>
      <c r="N205" s="52" t="str">
        <f t="shared" si="12"/>
        <v/>
      </c>
      <c r="O205" s="52" t="str">
        <f t="shared" si="12"/>
        <v/>
      </c>
      <c r="P205" s="52" t="str">
        <f t="shared" si="12"/>
        <v/>
      </c>
      <c r="Q205" s="52" t="str">
        <f t="shared" si="12"/>
        <v/>
      </c>
      <c r="R205" s="52" t="str">
        <f t="shared" si="12"/>
        <v/>
      </c>
      <c r="S205" s="52" t="str">
        <f t="shared" si="12"/>
        <v/>
      </c>
      <c r="T205" s="52" t="str">
        <f t="shared" si="12"/>
        <v/>
      </c>
      <c r="U205" s="52" t="str">
        <f t="shared" si="12"/>
        <v/>
      </c>
      <c r="V205" s="52" t="str">
        <f t="shared" si="12"/>
        <v/>
      </c>
      <c r="W205" s="52" t="str">
        <f t="shared" si="12"/>
        <v/>
      </c>
      <c r="X205" s="52" t="str">
        <f t="shared" si="12"/>
        <v/>
      </c>
      <c r="Y205" s="52" t="str">
        <f t="shared" si="12"/>
        <v/>
      </c>
      <c r="Z205" s="52" t="str">
        <f t="shared" si="12"/>
        <v/>
      </c>
      <c r="AA205" s="52" t="str">
        <f t="shared" si="12"/>
        <v/>
      </c>
      <c r="AB205" s="52" t="str">
        <f t="shared" si="12"/>
        <v/>
      </c>
      <c r="AC205" s="52" t="str">
        <f t="shared" si="12"/>
        <v/>
      </c>
      <c r="AD205" s="52" t="str">
        <f t="shared" si="12"/>
        <v/>
      </c>
      <c r="AE205" s="52" t="str">
        <f t="shared" si="12"/>
        <v/>
      </c>
      <c r="AF205" s="52" t="str">
        <f t="shared" si="12"/>
        <v/>
      </c>
      <c r="AG205" s="52" t="str">
        <f t="shared" si="12"/>
        <v/>
      </c>
      <c r="AH205" s="52" t="str">
        <f t="shared" si="12"/>
        <v/>
      </c>
      <c r="AI205" s="52" t="str">
        <f t="shared" si="12"/>
        <v/>
      </c>
    </row>
    <row r="206" spans="1:35" ht="14.25" hidden="1" customHeight="1">
      <c r="A206" s="69" t="s">
        <v>290</v>
      </c>
      <c r="B206" s="75" t="s">
        <v>296</v>
      </c>
      <c r="C206" s="76" t="s">
        <v>298</v>
      </c>
      <c r="D206" s="70" t="str">
        <f t="shared" si="9"/>
        <v/>
      </c>
      <c r="E206" s="70" t="str">
        <f t="shared" si="12"/>
        <v/>
      </c>
      <c r="F206" s="70" t="str">
        <f t="shared" si="12"/>
        <v/>
      </c>
      <c r="G206" s="70" t="str">
        <f t="shared" si="12"/>
        <v/>
      </c>
      <c r="H206" s="70" t="str">
        <f t="shared" si="12"/>
        <v/>
      </c>
      <c r="I206" s="70" t="str">
        <f t="shared" si="12"/>
        <v/>
      </c>
      <c r="J206" s="70" t="str">
        <f t="shared" si="12"/>
        <v/>
      </c>
      <c r="K206" s="70" t="str">
        <f t="shared" si="12"/>
        <v/>
      </c>
      <c r="L206" s="70" t="str">
        <f t="shared" si="12"/>
        <v/>
      </c>
      <c r="M206" s="70" t="str">
        <f t="shared" si="12"/>
        <v/>
      </c>
      <c r="N206" s="70" t="str">
        <f t="shared" si="12"/>
        <v/>
      </c>
      <c r="O206" s="70" t="str">
        <f t="shared" si="12"/>
        <v/>
      </c>
      <c r="P206" s="70" t="str">
        <f t="shared" si="12"/>
        <v/>
      </c>
      <c r="Q206" s="70" t="str">
        <f t="shared" si="12"/>
        <v/>
      </c>
      <c r="R206" s="70" t="str">
        <f t="shared" si="12"/>
        <v/>
      </c>
      <c r="S206" s="70" t="str">
        <f t="shared" si="12"/>
        <v/>
      </c>
      <c r="T206" s="70" t="str">
        <f t="shared" si="12"/>
        <v/>
      </c>
      <c r="U206" s="70" t="str">
        <f t="shared" si="12"/>
        <v/>
      </c>
      <c r="V206" s="70" t="str">
        <f t="shared" si="12"/>
        <v/>
      </c>
      <c r="W206" s="70" t="str">
        <f t="shared" si="12"/>
        <v/>
      </c>
      <c r="X206" s="70" t="str">
        <f t="shared" si="12"/>
        <v/>
      </c>
      <c r="Y206" s="70" t="str">
        <f t="shared" si="12"/>
        <v/>
      </c>
      <c r="Z206" s="70" t="str">
        <f t="shared" si="12"/>
        <v/>
      </c>
      <c r="AA206" s="70" t="str">
        <f t="shared" si="12"/>
        <v/>
      </c>
      <c r="AB206" s="70" t="str">
        <f t="shared" si="12"/>
        <v/>
      </c>
      <c r="AC206" s="70" t="str">
        <f t="shared" si="12"/>
        <v/>
      </c>
      <c r="AD206" s="70" t="str">
        <f t="shared" si="12"/>
        <v/>
      </c>
      <c r="AE206" s="70" t="str">
        <f t="shared" si="12"/>
        <v/>
      </c>
      <c r="AF206" s="70" t="str">
        <f t="shared" si="12"/>
        <v/>
      </c>
      <c r="AG206" s="70" t="str">
        <f t="shared" si="12"/>
        <v/>
      </c>
      <c r="AH206" s="70" t="str">
        <f t="shared" si="12"/>
        <v/>
      </c>
      <c r="AI206" s="70" t="str">
        <f t="shared" si="12"/>
        <v/>
      </c>
    </row>
    <row r="207" spans="1:35" ht="14.25" hidden="1" customHeight="1">
      <c r="A207" s="150" t="s">
        <v>219</v>
      </c>
      <c r="B207" s="77" t="s">
        <v>300</v>
      </c>
      <c r="C207" s="78" t="s">
        <v>302</v>
      </c>
      <c r="D207" s="52" t="str">
        <f t="shared" si="9"/>
        <v/>
      </c>
      <c r="E207" s="52" t="str">
        <f t="shared" si="12"/>
        <v/>
      </c>
      <c r="F207" s="52" t="str">
        <f t="shared" si="12"/>
        <v/>
      </c>
      <c r="G207" s="52" t="str">
        <f t="shared" si="12"/>
        <v/>
      </c>
      <c r="H207" s="52" t="str">
        <f t="shared" si="12"/>
        <v/>
      </c>
      <c r="I207" s="52" t="str">
        <f t="shared" si="12"/>
        <v/>
      </c>
      <c r="J207" s="52" t="str">
        <f t="shared" si="12"/>
        <v/>
      </c>
      <c r="K207" s="52" t="str">
        <f t="shared" si="12"/>
        <v/>
      </c>
      <c r="L207" s="52" t="str">
        <f t="shared" si="12"/>
        <v/>
      </c>
      <c r="M207" s="52" t="str">
        <f t="shared" si="12"/>
        <v/>
      </c>
      <c r="N207" s="52" t="str">
        <f t="shared" si="12"/>
        <v/>
      </c>
      <c r="O207" s="52" t="str">
        <f t="shared" si="12"/>
        <v/>
      </c>
      <c r="P207" s="52" t="str">
        <f t="shared" si="12"/>
        <v/>
      </c>
      <c r="Q207" s="52" t="str">
        <f t="shared" si="12"/>
        <v/>
      </c>
      <c r="R207" s="52" t="str">
        <f t="shared" si="12"/>
        <v/>
      </c>
      <c r="S207" s="52" t="str">
        <f t="shared" si="12"/>
        <v/>
      </c>
      <c r="T207" s="52" t="str">
        <f t="shared" si="12"/>
        <v/>
      </c>
      <c r="U207" s="52" t="str">
        <f t="shared" si="12"/>
        <v/>
      </c>
      <c r="V207" s="52" t="str">
        <f t="shared" si="12"/>
        <v/>
      </c>
      <c r="W207" s="52" t="str">
        <f t="shared" si="12"/>
        <v/>
      </c>
      <c r="X207" s="52" t="str">
        <f t="shared" si="12"/>
        <v/>
      </c>
      <c r="Y207" s="52" t="str">
        <f t="shared" si="12"/>
        <v/>
      </c>
      <c r="Z207" s="52" t="str">
        <f t="shared" si="12"/>
        <v/>
      </c>
      <c r="AA207" s="52" t="str">
        <f t="shared" si="12"/>
        <v/>
      </c>
      <c r="AB207" s="52" t="str">
        <f t="shared" si="12"/>
        <v/>
      </c>
      <c r="AC207" s="52" t="str">
        <f t="shared" si="12"/>
        <v/>
      </c>
      <c r="AD207" s="52" t="str">
        <f t="shared" si="12"/>
        <v/>
      </c>
      <c r="AE207" s="52" t="str">
        <f t="shared" si="12"/>
        <v/>
      </c>
      <c r="AF207" s="52" t="str">
        <f t="shared" si="12"/>
        <v/>
      </c>
      <c r="AG207" s="52" t="str">
        <f t="shared" si="12"/>
        <v/>
      </c>
      <c r="AH207" s="52" t="str">
        <f t="shared" si="12"/>
        <v/>
      </c>
      <c r="AI207" s="52" t="str">
        <f t="shared" si="12"/>
        <v/>
      </c>
    </row>
    <row r="208" spans="1:35" ht="14.25" hidden="1" customHeight="1">
      <c r="A208" s="151"/>
      <c r="B208" s="79" t="s">
        <v>304</v>
      </c>
      <c r="C208" s="80" t="s">
        <v>305</v>
      </c>
      <c r="D208" s="52" t="str">
        <f t="shared" si="9"/>
        <v/>
      </c>
      <c r="E208" s="52" t="str">
        <f t="shared" si="12"/>
        <v/>
      </c>
      <c r="F208" s="52" t="str">
        <f t="shared" si="12"/>
        <v/>
      </c>
      <c r="G208" s="52" t="str">
        <f t="shared" si="12"/>
        <v/>
      </c>
      <c r="H208" s="52" t="str">
        <f t="shared" si="12"/>
        <v/>
      </c>
      <c r="I208" s="52" t="str">
        <f t="shared" si="12"/>
        <v/>
      </c>
      <c r="J208" s="52" t="str">
        <f t="shared" si="12"/>
        <v/>
      </c>
      <c r="K208" s="52" t="str">
        <f t="shared" si="12"/>
        <v/>
      </c>
      <c r="L208" s="52" t="str">
        <f t="shared" si="12"/>
        <v/>
      </c>
      <c r="M208" s="52" t="str">
        <f t="shared" si="12"/>
        <v/>
      </c>
      <c r="N208" s="52" t="str">
        <f t="shared" si="12"/>
        <v/>
      </c>
      <c r="O208" s="52" t="str">
        <f t="shared" si="12"/>
        <v/>
      </c>
      <c r="P208" s="52" t="str">
        <f t="shared" si="12"/>
        <v/>
      </c>
      <c r="Q208" s="52" t="str">
        <f t="shared" si="12"/>
        <v/>
      </c>
      <c r="R208" s="52" t="str">
        <f t="shared" si="12"/>
        <v/>
      </c>
      <c r="S208" s="52" t="str">
        <f t="shared" si="12"/>
        <v/>
      </c>
      <c r="T208" s="52" t="str">
        <f t="shared" si="12"/>
        <v/>
      </c>
      <c r="U208" s="52" t="str">
        <f t="shared" si="12"/>
        <v/>
      </c>
      <c r="V208" s="52" t="str">
        <f t="shared" si="12"/>
        <v/>
      </c>
      <c r="W208" s="52" t="str">
        <f t="shared" si="12"/>
        <v/>
      </c>
      <c r="X208" s="52" t="str">
        <f t="shared" si="12"/>
        <v/>
      </c>
      <c r="Y208" s="52" t="str">
        <f t="shared" si="12"/>
        <v/>
      </c>
      <c r="Z208" s="52" t="str">
        <f t="shared" si="12"/>
        <v/>
      </c>
      <c r="AA208" s="52" t="str">
        <f t="shared" si="12"/>
        <v/>
      </c>
      <c r="AB208" s="52" t="str">
        <f t="shared" si="12"/>
        <v/>
      </c>
      <c r="AC208" s="52" t="str">
        <f t="shared" si="12"/>
        <v/>
      </c>
      <c r="AD208" s="52" t="str">
        <f t="shared" si="12"/>
        <v/>
      </c>
      <c r="AE208" s="52" t="str">
        <f t="shared" si="12"/>
        <v/>
      </c>
      <c r="AF208" s="52" t="str">
        <f t="shared" si="12"/>
        <v/>
      </c>
      <c r="AG208" s="52" t="str">
        <f t="shared" si="12"/>
        <v/>
      </c>
      <c r="AH208" s="52" t="str">
        <f t="shared" si="12"/>
        <v/>
      </c>
      <c r="AI208" s="52" t="str">
        <f t="shared" si="12"/>
        <v/>
      </c>
    </row>
    <row r="209" spans="1:35" ht="14.25" hidden="1" customHeight="1">
      <c r="A209" s="69" t="s">
        <v>291</v>
      </c>
      <c r="B209" s="75" t="s">
        <v>296</v>
      </c>
      <c r="C209" s="76" t="s">
        <v>298</v>
      </c>
      <c r="D209" s="70" t="str">
        <f t="shared" si="9"/>
        <v/>
      </c>
      <c r="E209" s="70" t="str">
        <f t="shared" si="12"/>
        <v/>
      </c>
      <c r="F209" s="70" t="str">
        <f t="shared" si="12"/>
        <v/>
      </c>
      <c r="G209" s="70" t="str">
        <f t="shared" si="12"/>
        <v/>
      </c>
      <c r="H209" s="70" t="str">
        <f t="shared" si="12"/>
        <v/>
      </c>
      <c r="I209" s="70" t="str">
        <f t="shared" si="12"/>
        <v/>
      </c>
      <c r="J209" s="70" t="str">
        <f t="shared" si="12"/>
        <v/>
      </c>
      <c r="K209" s="70" t="str">
        <f t="shared" si="12"/>
        <v/>
      </c>
      <c r="L209" s="70" t="str">
        <f t="shared" si="12"/>
        <v/>
      </c>
      <c r="M209" s="70" t="str">
        <f t="shared" si="12"/>
        <v/>
      </c>
      <c r="N209" s="70" t="str">
        <f t="shared" si="12"/>
        <v/>
      </c>
      <c r="O209" s="70" t="str">
        <f t="shared" si="12"/>
        <v/>
      </c>
      <c r="P209" s="70" t="str">
        <f t="shared" si="12"/>
        <v/>
      </c>
      <c r="Q209" s="70" t="str">
        <f t="shared" si="12"/>
        <v/>
      </c>
      <c r="R209" s="70" t="str">
        <f t="shared" si="12"/>
        <v/>
      </c>
      <c r="S209" s="70" t="str">
        <f t="shared" si="12"/>
        <v/>
      </c>
      <c r="T209" s="70" t="str">
        <f t="shared" si="12"/>
        <v/>
      </c>
      <c r="U209" s="70" t="str">
        <f t="shared" si="12"/>
        <v/>
      </c>
      <c r="V209" s="70" t="str">
        <f t="shared" si="12"/>
        <v/>
      </c>
      <c r="W209" s="70" t="str">
        <f t="shared" si="12"/>
        <v/>
      </c>
      <c r="X209" s="70" t="str">
        <f t="shared" si="12"/>
        <v/>
      </c>
      <c r="Y209" s="70" t="str">
        <f t="shared" si="12"/>
        <v/>
      </c>
      <c r="Z209" s="70" t="str">
        <f t="shared" si="12"/>
        <v/>
      </c>
      <c r="AA209" s="70" t="str">
        <f t="shared" si="12"/>
        <v/>
      </c>
      <c r="AB209" s="70" t="str">
        <f t="shared" si="12"/>
        <v/>
      </c>
      <c r="AC209" s="70" t="str">
        <f t="shared" si="12"/>
        <v/>
      </c>
      <c r="AD209" s="70" t="str">
        <f t="shared" si="12"/>
        <v/>
      </c>
      <c r="AE209" s="70" t="str">
        <f t="shared" si="12"/>
        <v/>
      </c>
      <c r="AF209" s="70" t="str">
        <f t="shared" si="12"/>
        <v/>
      </c>
      <c r="AG209" s="70" t="str">
        <f t="shared" si="12"/>
        <v/>
      </c>
      <c r="AH209" s="70" t="str">
        <f t="shared" si="12"/>
        <v/>
      </c>
      <c r="AI209" s="70" t="str">
        <f t="shared" si="12"/>
        <v/>
      </c>
    </row>
    <row r="210" spans="1:35" ht="14.25" hidden="1" customHeight="1">
      <c r="A210" s="150" t="s">
        <v>220</v>
      </c>
      <c r="B210" s="77" t="s">
        <v>300</v>
      </c>
      <c r="C210" s="78" t="s">
        <v>302</v>
      </c>
      <c r="D210" s="52" t="str">
        <f t="shared" si="9"/>
        <v/>
      </c>
      <c r="E210" s="52" t="str">
        <f t="shared" si="12"/>
        <v/>
      </c>
      <c r="F210" s="52" t="str">
        <f t="shared" si="12"/>
        <v/>
      </c>
      <c r="G210" s="52" t="str">
        <f t="shared" si="12"/>
        <v/>
      </c>
      <c r="H210" s="52" t="str">
        <f t="shared" si="12"/>
        <v/>
      </c>
      <c r="I210" s="52" t="str">
        <f t="shared" si="12"/>
        <v/>
      </c>
      <c r="J210" s="52" t="str">
        <f t="shared" si="12"/>
        <v/>
      </c>
      <c r="K210" s="52" t="str">
        <f t="shared" si="12"/>
        <v/>
      </c>
      <c r="L210" s="52" t="str">
        <f t="shared" si="12"/>
        <v/>
      </c>
      <c r="M210" s="52" t="str">
        <f t="shared" si="12"/>
        <v/>
      </c>
      <c r="N210" s="52" t="str">
        <f t="shared" si="12"/>
        <v/>
      </c>
      <c r="O210" s="52" t="str">
        <f t="shared" si="12"/>
        <v/>
      </c>
      <c r="P210" s="52" t="str">
        <f t="shared" si="12"/>
        <v/>
      </c>
      <c r="Q210" s="52" t="str">
        <f t="shared" si="12"/>
        <v/>
      </c>
      <c r="R210" s="52" t="str">
        <f t="shared" si="12"/>
        <v/>
      </c>
      <c r="S210" s="52" t="str">
        <f t="shared" si="12"/>
        <v/>
      </c>
      <c r="T210" s="52" t="str">
        <f t="shared" si="12"/>
        <v/>
      </c>
      <c r="U210" s="52" t="str">
        <f t="shared" si="12"/>
        <v/>
      </c>
      <c r="V210" s="52" t="str">
        <f t="shared" si="12"/>
        <v/>
      </c>
      <c r="W210" s="52" t="str">
        <f t="shared" si="12"/>
        <v/>
      </c>
      <c r="X210" s="52" t="str">
        <f t="shared" si="12"/>
        <v/>
      </c>
      <c r="Y210" s="52" t="str">
        <f t="shared" si="12"/>
        <v/>
      </c>
      <c r="Z210" s="52" t="str">
        <f t="shared" si="12"/>
        <v/>
      </c>
      <c r="AA210" s="52" t="str">
        <f t="shared" si="12"/>
        <v/>
      </c>
      <c r="AB210" s="52" t="str">
        <f t="shared" si="12"/>
        <v/>
      </c>
      <c r="AC210" s="52" t="str">
        <f t="shared" si="12"/>
        <v/>
      </c>
      <c r="AD210" s="52" t="str">
        <f t="shared" si="12"/>
        <v/>
      </c>
      <c r="AE210" s="52" t="str">
        <f t="shared" si="12"/>
        <v/>
      </c>
      <c r="AF210" s="52" t="str">
        <f t="shared" si="12"/>
        <v/>
      </c>
      <c r="AG210" s="52" t="str">
        <f t="shared" si="12"/>
        <v/>
      </c>
      <c r="AH210" s="52" t="str">
        <f t="shared" si="12"/>
        <v/>
      </c>
      <c r="AI210" s="52" t="str">
        <f t="shared" si="12"/>
        <v/>
      </c>
    </row>
    <row r="211" spans="1:35" ht="14.25" hidden="1" customHeight="1">
      <c r="A211" s="151"/>
      <c r="B211" s="79" t="s">
        <v>304</v>
      </c>
      <c r="C211" s="80" t="s">
        <v>305</v>
      </c>
      <c r="D211" s="52" t="str">
        <f t="shared" si="9"/>
        <v/>
      </c>
      <c r="E211" s="52" t="str">
        <f t="shared" si="12"/>
        <v/>
      </c>
      <c r="F211" s="52" t="str">
        <f t="shared" si="12"/>
        <v/>
      </c>
      <c r="G211" s="52" t="str">
        <f t="shared" si="12"/>
        <v/>
      </c>
      <c r="H211" s="52" t="str">
        <f t="shared" si="12"/>
        <v/>
      </c>
      <c r="I211" s="52" t="str">
        <f t="shared" si="12"/>
        <v/>
      </c>
      <c r="J211" s="52" t="str">
        <f t="shared" si="12"/>
        <v/>
      </c>
      <c r="K211" s="52" t="str">
        <f t="shared" si="12"/>
        <v/>
      </c>
      <c r="L211" s="52" t="str">
        <f t="shared" si="12"/>
        <v/>
      </c>
      <c r="M211" s="52" t="str">
        <f t="shared" si="12"/>
        <v/>
      </c>
      <c r="N211" s="52" t="str">
        <f t="shared" si="12"/>
        <v/>
      </c>
      <c r="O211" s="52" t="str">
        <f t="shared" si="12"/>
        <v/>
      </c>
      <c r="P211" s="52" t="str">
        <f t="shared" si="12"/>
        <v/>
      </c>
      <c r="Q211" s="52" t="str">
        <f t="shared" si="12"/>
        <v/>
      </c>
      <c r="R211" s="52" t="str">
        <f t="shared" si="12"/>
        <v/>
      </c>
      <c r="S211" s="52" t="str">
        <f t="shared" si="12"/>
        <v/>
      </c>
      <c r="T211" s="52" t="str">
        <f t="shared" si="12"/>
        <v/>
      </c>
      <c r="U211" s="52" t="str">
        <f t="shared" si="12"/>
        <v/>
      </c>
      <c r="V211" s="52" t="str">
        <f t="shared" si="12"/>
        <v/>
      </c>
      <c r="W211" s="52" t="str">
        <f t="shared" si="12"/>
        <v/>
      </c>
      <c r="X211" s="52" t="str">
        <f t="shared" si="12"/>
        <v/>
      </c>
      <c r="Y211" s="52" t="str">
        <f t="shared" si="12"/>
        <v/>
      </c>
      <c r="Z211" s="52" t="str">
        <f t="shared" si="12"/>
        <v/>
      </c>
      <c r="AA211" s="52" t="str">
        <f t="shared" si="12"/>
        <v/>
      </c>
      <c r="AB211" s="52" t="str">
        <f t="shared" si="12"/>
        <v/>
      </c>
      <c r="AC211" s="52" t="str">
        <f t="shared" si="12"/>
        <v/>
      </c>
      <c r="AD211" s="52" t="str">
        <f t="shared" si="12"/>
        <v/>
      </c>
      <c r="AE211" s="52" t="str">
        <f t="shared" si="12"/>
        <v/>
      </c>
      <c r="AF211" s="52" t="str">
        <f t="shared" si="12"/>
        <v/>
      </c>
      <c r="AG211" s="52" t="str">
        <f t="shared" si="12"/>
        <v/>
      </c>
      <c r="AH211" s="52" t="str">
        <f t="shared" si="12"/>
        <v/>
      </c>
      <c r="AI211" s="52" t="str">
        <f t="shared" si="12"/>
        <v/>
      </c>
    </row>
    <row r="212" spans="1:35" ht="14.25" hidden="1" customHeight="1">
      <c r="A212" s="69" t="s">
        <v>292</v>
      </c>
      <c r="B212" s="75" t="s">
        <v>296</v>
      </c>
      <c r="C212" s="76" t="s">
        <v>298</v>
      </c>
      <c r="D212" s="70" t="str">
        <f t="shared" si="9"/>
        <v/>
      </c>
      <c r="E212" s="70" t="str">
        <f t="shared" si="12"/>
        <v/>
      </c>
      <c r="F212" s="70" t="str">
        <f t="shared" si="12"/>
        <v/>
      </c>
      <c r="G212" s="70" t="str">
        <f t="shared" si="12"/>
        <v/>
      </c>
      <c r="H212" s="70" t="str">
        <f t="shared" si="12"/>
        <v/>
      </c>
      <c r="I212" s="70" t="str">
        <f t="shared" si="12"/>
        <v/>
      </c>
      <c r="J212" s="70" t="str">
        <f t="shared" si="12"/>
        <v/>
      </c>
      <c r="K212" s="70" t="str">
        <f t="shared" si="12"/>
        <v/>
      </c>
      <c r="L212" s="70" t="str">
        <f t="shared" si="12"/>
        <v/>
      </c>
      <c r="M212" s="70" t="str">
        <f t="shared" si="12"/>
        <v/>
      </c>
      <c r="N212" s="70" t="str">
        <f t="shared" si="12"/>
        <v/>
      </c>
      <c r="O212" s="70" t="str">
        <f t="shared" si="12"/>
        <v/>
      </c>
      <c r="P212" s="70" t="str">
        <f t="shared" si="12"/>
        <v/>
      </c>
      <c r="Q212" s="70" t="str">
        <f t="shared" si="12"/>
        <v/>
      </c>
      <c r="R212" s="70" t="str">
        <f t="shared" si="12"/>
        <v/>
      </c>
      <c r="S212" s="70" t="str">
        <f t="shared" si="12"/>
        <v/>
      </c>
      <c r="T212" s="70" t="str">
        <f t="shared" si="12"/>
        <v/>
      </c>
      <c r="U212" s="70" t="str">
        <f t="shared" si="12"/>
        <v/>
      </c>
      <c r="V212" s="70" t="str">
        <f t="shared" si="12"/>
        <v/>
      </c>
      <c r="W212" s="70" t="str">
        <f t="shared" si="12"/>
        <v/>
      </c>
      <c r="X212" s="70" t="str">
        <f t="shared" si="12"/>
        <v/>
      </c>
      <c r="Y212" s="70" t="str">
        <f t="shared" si="12"/>
        <v/>
      </c>
      <c r="Z212" s="70" t="str">
        <f t="shared" si="12"/>
        <v/>
      </c>
      <c r="AA212" s="70" t="str">
        <f t="shared" si="12"/>
        <v/>
      </c>
      <c r="AB212" s="70" t="str">
        <f t="shared" si="12"/>
        <v/>
      </c>
      <c r="AC212" s="70" t="str">
        <f t="shared" si="12"/>
        <v/>
      </c>
      <c r="AD212" s="70" t="str">
        <f t="shared" si="12"/>
        <v/>
      </c>
      <c r="AE212" s="70" t="str">
        <f t="shared" si="12"/>
        <v/>
      </c>
      <c r="AF212" s="70" t="str">
        <f t="shared" si="12"/>
        <v/>
      </c>
      <c r="AG212" s="70" t="str">
        <f t="shared" si="12"/>
        <v/>
      </c>
      <c r="AH212" s="70" t="str">
        <f t="shared" si="12"/>
        <v/>
      </c>
      <c r="AI212" s="70" t="str">
        <f t="shared" si="12"/>
        <v/>
      </c>
    </row>
    <row r="213" spans="1:35" ht="14.25" hidden="1" customHeight="1">
      <c r="A213" s="150" t="s">
        <v>221</v>
      </c>
      <c r="B213" s="77" t="s">
        <v>300</v>
      </c>
      <c r="C213" s="78" t="s">
        <v>302</v>
      </c>
      <c r="D213" s="52" t="str">
        <f t="shared" si="9"/>
        <v/>
      </c>
      <c r="E213" s="52" t="str">
        <f t="shared" si="12"/>
        <v/>
      </c>
      <c r="F213" s="52" t="str">
        <f t="shared" si="12"/>
        <v/>
      </c>
      <c r="G213" s="52" t="str">
        <f t="shared" ref="E213:AI221" si="13">IF(G143=G70,"","*")</f>
        <v/>
      </c>
      <c r="H213" s="52" t="str">
        <f t="shared" si="13"/>
        <v/>
      </c>
      <c r="I213" s="52" t="str">
        <f t="shared" si="13"/>
        <v/>
      </c>
      <c r="J213" s="52" t="str">
        <f t="shared" si="13"/>
        <v/>
      </c>
      <c r="K213" s="52" t="str">
        <f t="shared" si="13"/>
        <v/>
      </c>
      <c r="L213" s="52" t="str">
        <f t="shared" si="13"/>
        <v/>
      </c>
      <c r="M213" s="52" t="str">
        <f t="shared" si="13"/>
        <v/>
      </c>
      <c r="N213" s="52" t="str">
        <f t="shared" si="13"/>
        <v/>
      </c>
      <c r="O213" s="52" t="str">
        <f t="shared" si="13"/>
        <v/>
      </c>
      <c r="P213" s="52" t="str">
        <f t="shared" si="13"/>
        <v/>
      </c>
      <c r="Q213" s="52" t="str">
        <f t="shared" si="13"/>
        <v/>
      </c>
      <c r="R213" s="52" t="str">
        <f t="shared" si="13"/>
        <v/>
      </c>
      <c r="S213" s="52" t="str">
        <f t="shared" si="13"/>
        <v/>
      </c>
      <c r="T213" s="52" t="str">
        <f t="shared" si="13"/>
        <v/>
      </c>
      <c r="U213" s="52" t="str">
        <f t="shared" si="13"/>
        <v/>
      </c>
      <c r="V213" s="52" t="str">
        <f t="shared" si="13"/>
        <v/>
      </c>
      <c r="W213" s="52" t="str">
        <f t="shared" si="13"/>
        <v/>
      </c>
      <c r="X213" s="52" t="str">
        <f t="shared" si="13"/>
        <v/>
      </c>
      <c r="Y213" s="52" t="str">
        <f t="shared" si="13"/>
        <v/>
      </c>
      <c r="Z213" s="52" t="str">
        <f t="shared" si="13"/>
        <v/>
      </c>
      <c r="AA213" s="52" t="str">
        <f t="shared" si="13"/>
        <v/>
      </c>
      <c r="AB213" s="52" t="str">
        <f t="shared" si="13"/>
        <v/>
      </c>
      <c r="AC213" s="52" t="str">
        <f t="shared" si="13"/>
        <v/>
      </c>
      <c r="AD213" s="52" t="str">
        <f t="shared" si="13"/>
        <v/>
      </c>
      <c r="AE213" s="52" t="str">
        <f t="shared" si="13"/>
        <v/>
      </c>
      <c r="AF213" s="52" t="str">
        <f t="shared" si="13"/>
        <v/>
      </c>
      <c r="AG213" s="52" t="str">
        <f t="shared" si="13"/>
        <v/>
      </c>
      <c r="AH213" s="52" t="str">
        <f t="shared" si="13"/>
        <v/>
      </c>
      <c r="AI213" s="52" t="str">
        <f t="shared" si="13"/>
        <v/>
      </c>
    </row>
    <row r="214" spans="1:35" ht="14.25" hidden="1" customHeight="1">
      <c r="A214" s="151"/>
      <c r="B214" s="79" t="s">
        <v>304</v>
      </c>
      <c r="C214" s="80" t="s">
        <v>305</v>
      </c>
      <c r="D214" s="52" t="str">
        <f t="shared" si="9"/>
        <v/>
      </c>
      <c r="E214" s="52" t="str">
        <f t="shared" si="13"/>
        <v/>
      </c>
      <c r="F214" s="52" t="str">
        <f t="shared" si="13"/>
        <v/>
      </c>
      <c r="G214" s="52" t="str">
        <f t="shared" si="13"/>
        <v/>
      </c>
      <c r="H214" s="52" t="str">
        <f t="shared" si="13"/>
        <v/>
      </c>
      <c r="I214" s="52" t="str">
        <f t="shared" si="13"/>
        <v/>
      </c>
      <c r="J214" s="52" t="str">
        <f t="shared" si="13"/>
        <v/>
      </c>
      <c r="K214" s="52" t="str">
        <f t="shared" si="13"/>
        <v/>
      </c>
      <c r="L214" s="52" t="str">
        <f t="shared" si="13"/>
        <v/>
      </c>
      <c r="M214" s="52" t="str">
        <f t="shared" si="13"/>
        <v/>
      </c>
      <c r="N214" s="52" t="str">
        <f t="shared" si="13"/>
        <v/>
      </c>
      <c r="O214" s="52" t="str">
        <f t="shared" si="13"/>
        <v/>
      </c>
      <c r="P214" s="52" t="str">
        <f t="shared" si="13"/>
        <v/>
      </c>
      <c r="Q214" s="52" t="str">
        <f t="shared" si="13"/>
        <v/>
      </c>
      <c r="R214" s="52" t="str">
        <f t="shared" si="13"/>
        <v/>
      </c>
      <c r="S214" s="52" t="str">
        <f t="shared" si="13"/>
        <v/>
      </c>
      <c r="T214" s="52" t="str">
        <f t="shared" si="13"/>
        <v/>
      </c>
      <c r="U214" s="52" t="str">
        <f t="shared" si="13"/>
        <v/>
      </c>
      <c r="V214" s="52" t="str">
        <f t="shared" si="13"/>
        <v/>
      </c>
      <c r="W214" s="52" t="str">
        <f t="shared" si="13"/>
        <v/>
      </c>
      <c r="X214" s="52" t="str">
        <f t="shared" si="13"/>
        <v/>
      </c>
      <c r="Y214" s="52" t="str">
        <f t="shared" si="13"/>
        <v/>
      </c>
      <c r="Z214" s="52" t="str">
        <f t="shared" si="13"/>
        <v/>
      </c>
      <c r="AA214" s="52" t="str">
        <f t="shared" si="13"/>
        <v/>
      </c>
      <c r="AB214" s="52" t="str">
        <f t="shared" si="13"/>
        <v/>
      </c>
      <c r="AC214" s="52" t="str">
        <f t="shared" si="13"/>
        <v/>
      </c>
      <c r="AD214" s="52" t="str">
        <f t="shared" si="13"/>
        <v/>
      </c>
      <c r="AE214" s="52" t="str">
        <f t="shared" si="13"/>
        <v/>
      </c>
      <c r="AF214" s="52" t="str">
        <f t="shared" si="13"/>
        <v/>
      </c>
      <c r="AG214" s="52" t="str">
        <f t="shared" si="13"/>
        <v/>
      </c>
      <c r="AH214" s="52" t="str">
        <f t="shared" si="13"/>
        <v/>
      </c>
      <c r="AI214" s="52" t="str">
        <f t="shared" si="13"/>
        <v/>
      </c>
    </row>
    <row r="215" spans="1:35" ht="14.25" hidden="1" customHeight="1">
      <c r="A215" s="69" t="s">
        <v>293</v>
      </c>
      <c r="B215" s="75" t="s">
        <v>296</v>
      </c>
      <c r="C215" s="76" t="s">
        <v>298</v>
      </c>
      <c r="D215" s="70" t="str">
        <f t="shared" si="9"/>
        <v/>
      </c>
      <c r="E215" s="70" t="str">
        <f t="shared" si="13"/>
        <v/>
      </c>
      <c r="F215" s="70" t="str">
        <f t="shared" si="13"/>
        <v/>
      </c>
      <c r="G215" s="70" t="str">
        <f t="shared" si="13"/>
        <v/>
      </c>
      <c r="H215" s="70" t="str">
        <f t="shared" si="13"/>
        <v/>
      </c>
      <c r="I215" s="70" t="str">
        <f t="shared" si="13"/>
        <v/>
      </c>
      <c r="J215" s="70" t="str">
        <f t="shared" si="13"/>
        <v/>
      </c>
      <c r="K215" s="70" t="str">
        <f t="shared" si="13"/>
        <v/>
      </c>
      <c r="L215" s="70" t="str">
        <f t="shared" si="13"/>
        <v/>
      </c>
      <c r="M215" s="70" t="str">
        <f t="shared" si="13"/>
        <v/>
      </c>
      <c r="N215" s="70" t="str">
        <f t="shared" si="13"/>
        <v/>
      </c>
      <c r="O215" s="70" t="str">
        <f t="shared" si="13"/>
        <v/>
      </c>
      <c r="P215" s="70" t="str">
        <f t="shared" si="13"/>
        <v/>
      </c>
      <c r="Q215" s="70" t="str">
        <f t="shared" si="13"/>
        <v/>
      </c>
      <c r="R215" s="70" t="str">
        <f t="shared" si="13"/>
        <v/>
      </c>
      <c r="S215" s="70" t="str">
        <f t="shared" si="13"/>
        <v/>
      </c>
      <c r="T215" s="70" t="str">
        <f t="shared" si="13"/>
        <v/>
      </c>
      <c r="U215" s="70" t="str">
        <f t="shared" si="13"/>
        <v/>
      </c>
      <c r="V215" s="70" t="str">
        <f t="shared" si="13"/>
        <v/>
      </c>
      <c r="W215" s="70" t="str">
        <f t="shared" si="13"/>
        <v/>
      </c>
      <c r="X215" s="70" t="str">
        <f t="shared" si="13"/>
        <v/>
      </c>
      <c r="Y215" s="70" t="str">
        <f t="shared" si="13"/>
        <v/>
      </c>
      <c r="Z215" s="70" t="str">
        <f t="shared" si="13"/>
        <v/>
      </c>
      <c r="AA215" s="70" t="str">
        <f t="shared" si="13"/>
        <v/>
      </c>
      <c r="AB215" s="70" t="str">
        <f t="shared" si="13"/>
        <v/>
      </c>
      <c r="AC215" s="70" t="str">
        <f t="shared" si="13"/>
        <v/>
      </c>
      <c r="AD215" s="70" t="str">
        <f t="shared" si="13"/>
        <v/>
      </c>
      <c r="AE215" s="70" t="str">
        <f t="shared" si="13"/>
        <v/>
      </c>
      <c r="AF215" s="70" t="str">
        <f t="shared" si="13"/>
        <v/>
      </c>
      <c r="AG215" s="70" t="str">
        <f t="shared" si="13"/>
        <v/>
      </c>
      <c r="AH215" s="70" t="str">
        <f t="shared" si="13"/>
        <v/>
      </c>
      <c r="AI215" s="70" t="str">
        <f t="shared" si="13"/>
        <v/>
      </c>
    </row>
    <row r="216" spans="1:35" ht="14.25" hidden="1" customHeight="1">
      <c r="A216" s="150" t="s">
        <v>222</v>
      </c>
      <c r="B216" s="77" t="s">
        <v>300</v>
      </c>
      <c r="C216" s="78" t="s">
        <v>302</v>
      </c>
      <c r="D216" s="52" t="str">
        <f t="shared" si="9"/>
        <v/>
      </c>
      <c r="E216" s="52" t="str">
        <f t="shared" si="13"/>
        <v/>
      </c>
      <c r="F216" s="52" t="str">
        <f t="shared" si="13"/>
        <v/>
      </c>
      <c r="G216" s="52" t="str">
        <f t="shared" si="13"/>
        <v/>
      </c>
      <c r="H216" s="52" t="str">
        <f t="shared" si="13"/>
        <v/>
      </c>
      <c r="I216" s="52" t="str">
        <f t="shared" si="13"/>
        <v/>
      </c>
      <c r="J216" s="52" t="str">
        <f t="shared" si="13"/>
        <v/>
      </c>
      <c r="K216" s="52" t="str">
        <f t="shared" si="13"/>
        <v/>
      </c>
      <c r="L216" s="52" t="str">
        <f t="shared" si="13"/>
        <v/>
      </c>
      <c r="M216" s="52" t="str">
        <f t="shared" si="13"/>
        <v/>
      </c>
      <c r="N216" s="52" t="str">
        <f t="shared" si="13"/>
        <v/>
      </c>
      <c r="O216" s="52" t="str">
        <f t="shared" si="13"/>
        <v/>
      </c>
      <c r="P216" s="52" t="str">
        <f t="shared" si="13"/>
        <v/>
      </c>
      <c r="Q216" s="52" t="str">
        <f t="shared" si="13"/>
        <v/>
      </c>
      <c r="R216" s="52" t="str">
        <f t="shared" si="13"/>
        <v/>
      </c>
      <c r="S216" s="52" t="str">
        <f t="shared" si="13"/>
        <v/>
      </c>
      <c r="T216" s="52" t="str">
        <f t="shared" si="13"/>
        <v/>
      </c>
      <c r="U216" s="52" t="str">
        <f t="shared" si="13"/>
        <v/>
      </c>
      <c r="V216" s="52" t="str">
        <f t="shared" si="13"/>
        <v/>
      </c>
      <c r="W216" s="52" t="str">
        <f t="shared" si="13"/>
        <v/>
      </c>
      <c r="X216" s="52" t="str">
        <f t="shared" si="13"/>
        <v/>
      </c>
      <c r="Y216" s="52" t="str">
        <f t="shared" si="13"/>
        <v/>
      </c>
      <c r="Z216" s="52" t="str">
        <f t="shared" si="13"/>
        <v/>
      </c>
      <c r="AA216" s="52" t="str">
        <f t="shared" si="13"/>
        <v/>
      </c>
      <c r="AB216" s="52" t="str">
        <f t="shared" si="13"/>
        <v/>
      </c>
      <c r="AC216" s="52" t="str">
        <f t="shared" si="13"/>
        <v/>
      </c>
      <c r="AD216" s="52" t="str">
        <f t="shared" si="13"/>
        <v/>
      </c>
      <c r="AE216" s="52" t="str">
        <f t="shared" si="13"/>
        <v/>
      </c>
      <c r="AF216" s="52" t="str">
        <f t="shared" si="13"/>
        <v/>
      </c>
      <c r="AG216" s="52" t="str">
        <f t="shared" si="13"/>
        <v/>
      </c>
      <c r="AH216" s="52" t="str">
        <f t="shared" si="13"/>
        <v/>
      </c>
      <c r="AI216" s="52" t="str">
        <f t="shared" si="13"/>
        <v/>
      </c>
    </row>
    <row r="217" spans="1:35" ht="14.25" hidden="1" customHeight="1">
      <c r="A217" s="151"/>
      <c r="B217" s="79" t="s">
        <v>304</v>
      </c>
      <c r="C217" s="80" t="s">
        <v>305</v>
      </c>
      <c r="D217" s="52" t="str">
        <f t="shared" si="9"/>
        <v/>
      </c>
      <c r="E217" s="52" t="str">
        <f t="shared" si="13"/>
        <v/>
      </c>
      <c r="F217" s="52" t="str">
        <f t="shared" si="13"/>
        <v/>
      </c>
      <c r="G217" s="52" t="str">
        <f t="shared" si="13"/>
        <v/>
      </c>
      <c r="H217" s="52" t="str">
        <f t="shared" si="13"/>
        <v/>
      </c>
      <c r="I217" s="52" t="str">
        <f t="shared" si="13"/>
        <v/>
      </c>
      <c r="J217" s="52" t="str">
        <f t="shared" si="13"/>
        <v/>
      </c>
      <c r="K217" s="52" t="str">
        <f t="shared" si="13"/>
        <v/>
      </c>
      <c r="L217" s="52" t="str">
        <f t="shared" si="13"/>
        <v/>
      </c>
      <c r="M217" s="52" t="str">
        <f t="shared" si="13"/>
        <v/>
      </c>
      <c r="N217" s="52" t="str">
        <f t="shared" si="13"/>
        <v/>
      </c>
      <c r="O217" s="52" t="str">
        <f t="shared" si="13"/>
        <v/>
      </c>
      <c r="P217" s="52" t="str">
        <f t="shared" si="13"/>
        <v/>
      </c>
      <c r="Q217" s="52" t="str">
        <f t="shared" si="13"/>
        <v/>
      </c>
      <c r="R217" s="52" t="str">
        <f t="shared" si="13"/>
        <v/>
      </c>
      <c r="S217" s="52" t="str">
        <f t="shared" si="13"/>
        <v/>
      </c>
      <c r="T217" s="52" t="str">
        <f t="shared" si="13"/>
        <v/>
      </c>
      <c r="U217" s="52" t="str">
        <f t="shared" si="13"/>
        <v/>
      </c>
      <c r="V217" s="52" t="str">
        <f t="shared" si="13"/>
        <v/>
      </c>
      <c r="W217" s="52" t="str">
        <f t="shared" si="13"/>
        <v/>
      </c>
      <c r="X217" s="52" t="str">
        <f t="shared" si="13"/>
        <v/>
      </c>
      <c r="Y217" s="52" t="str">
        <f t="shared" si="13"/>
        <v/>
      </c>
      <c r="Z217" s="52" t="str">
        <f t="shared" si="13"/>
        <v/>
      </c>
      <c r="AA217" s="52" t="str">
        <f t="shared" si="13"/>
        <v/>
      </c>
      <c r="AB217" s="52" t="str">
        <f t="shared" si="13"/>
        <v/>
      </c>
      <c r="AC217" s="52" t="str">
        <f t="shared" si="13"/>
        <v/>
      </c>
      <c r="AD217" s="52" t="str">
        <f t="shared" si="13"/>
        <v/>
      </c>
      <c r="AE217" s="52" t="str">
        <f t="shared" si="13"/>
        <v/>
      </c>
      <c r="AF217" s="52" t="str">
        <f t="shared" si="13"/>
        <v/>
      </c>
      <c r="AG217" s="52" t="str">
        <f t="shared" si="13"/>
        <v/>
      </c>
      <c r="AH217" s="52" t="str">
        <f t="shared" si="13"/>
        <v/>
      </c>
      <c r="AI217" s="52" t="str">
        <f t="shared" si="13"/>
        <v/>
      </c>
    </row>
    <row r="218" spans="1:35" ht="14.25" hidden="1" customHeight="1">
      <c r="A218" s="69" t="s">
        <v>294</v>
      </c>
      <c r="B218" s="75" t="s">
        <v>296</v>
      </c>
      <c r="C218" s="76" t="s">
        <v>298</v>
      </c>
      <c r="D218" s="70" t="str">
        <f t="shared" si="9"/>
        <v/>
      </c>
      <c r="E218" s="70" t="str">
        <f t="shared" si="13"/>
        <v/>
      </c>
      <c r="F218" s="70" t="str">
        <f t="shared" si="13"/>
        <v/>
      </c>
      <c r="G218" s="70" t="str">
        <f t="shared" si="13"/>
        <v/>
      </c>
      <c r="H218" s="70" t="str">
        <f t="shared" si="13"/>
        <v/>
      </c>
      <c r="I218" s="70" t="str">
        <f t="shared" si="13"/>
        <v/>
      </c>
      <c r="J218" s="70" t="str">
        <f t="shared" si="13"/>
        <v/>
      </c>
      <c r="K218" s="70" t="str">
        <f t="shared" si="13"/>
        <v/>
      </c>
      <c r="L218" s="70" t="str">
        <f t="shared" si="13"/>
        <v/>
      </c>
      <c r="M218" s="70" t="str">
        <f t="shared" si="13"/>
        <v/>
      </c>
      <c r="N218" s="70" t="str">
        <f t="shared" si="13"/>
        <v/>
      </c>
      <c r="O218" s="70" t="str">
        <f t="shared" si="13"/>
        <v/>
      </c>
      <c r="P218" s="70" t="str">
        <f t="shared" si="13"/>
        <v/>
      </c>
      <c r="Q218" s="70" t="str">
        <f t="shared" si="13"/>
        <v/>
      </c>
      <c r="R218" s="70" t="str">
        <f t="shared" si="13"/>
        <v/>
      </c>
      <c r="S218" s="70" t="str">
        <f t="shared" si="13"/>
        <v/>
      </c>
      <c r="T218" s="70" t="str">
        <f t="shared" si="13"/>
        <v/>
      </c>
      <c r="U218" s="70" t="str">
        <f t="shared" si="13"/>
        <v/>
      </c>
      <c r="V218" s="70" t="str">
        <f t="shared" si="13"/>
        <v/>
      </c>
      <c r="W218" s="70" t="str">
        <f t="shared" si="13"/>
        <v/>
      </c>
      <c r="X218" s="70" t="str">
        <f t="shared" si="13"/>
        <v/>
      </c>
      <c r="Y218" s="70" t="str">
        <f t="shared" si="13"/>
        <v/>
      </c>
      <c r="Z218" s="70" t="str">
        <f t="shared" si="13"/>
        <v/>
      </c>
      <c r="AA218" s="70" t="str">
        <f t="shared" si="13"/>
        <v/>
      </c>
      <c r="AB218" s="70" t="str">
        <f t="shared" si="13"/>
        <v/>
      </c>
      <c r="AC218" s="70" t="str">
        <f t="shared" si="13"/>
        <v/>
      </c>
      <c r="AD218" s="70" t="str">
        <f t="shared" si="13"/>
        <v/>
      </c>
      <c r="AE218" s="70" t="str">
        <f t="shared" si="13"/>
        <v/>
      </c>
      <c r="AF218" s="70" t="str">
        <f t="shared" si="13"/>
        <v/>
      </c>
      <c r="AG218" s="70" t="str">
        <f t="shared" si="13"/>
        <v/>
      </c>
      <c r="AH218" s="70" t="str">
        <f t="shared" si="13"/>
        <v/>
      </c>
      <c r="AI218" s="70" t="str">
        <f t="shared" si="13"/>
        <v/>
      </c>
    </row>
    <row r="219" spans="1:35" ht="14.25" hidden="1" customHeight="1">
      <c r="A219" s="150" t="s">
        <v>224</v>
      </c>
      <c r="B219" s="77" t="s">
        <v>300</v>
      </c>
      <c r="C219" s="78" t="s">
        <v>302</v>
      </c>
      <c r="D219" s="52" t="str">
        <f>IF(D149=D76,"","*")</f>
        <v/>
      </c>
      <c r="E219" s="52" t="str">
        <f t="shared" si="13"/>
        <v/>
      </c>
      <c r="F219" s="52" t="str">
        <f t="shared" si="13"/>
        <v/>
      </c>
      <c r="G219" s="52" t="str">
        <f t="shared" si="13"/>
        <v/>
      </c>
      <c r="H219" s="52" t="str">
        <f t="shared" si="13"/>
        <v/>
      </c>
      <c r="I219" s="52" t="str">
        <f t="shared" si="13"/>
        <v/>
      </c>
      <c r="J219" s="52" t="str">
        <f t="shared" si="13"/>
        <v/>
      </c>
      <c r="K219" s="52" t="str">
        <f t="shared" si="13"/>
        <v/>
      </c>
      <c r="L219" s="52" t="str">
        <f t="shared" si="13"/>
        <v/>
      </c>
      <c r="M219" s="52" t="str">
        <f t="shared" si="13"/>
        <v/>
      </c>
      <c r="N219" s="52" t="str">
        <f t="shared" si="13"/>
        <v/>
      </c>
      <c r="O219" s="52" t="str">
        <f t="shared" si="13"/>
        <v/>
      </c>
      <c r="P219" s="52" t="str">
        <f t="shared" si="13"/>
        <v/>
      </c>
      <c r="Q219" s="52" t="str">
        <f t="shared" si="13"/>
        <v/>
      </c>
      <c r="R219" s="52" t="str">
        <f t="shared" si="13"/>
        <v/>
      </c>
      <c r="S219" s="52" t="str">
        <f t="shared" si="13"/>
        <v/>
      </c>
      <c r="T219" s="52" t="str">
        <f t="shared" si="13"/>
        <v/>
      </c>
      <c r="U219" s="52" t="str">
        <f t="shared" si="13"/>
        <v/>
      </c>
      <c r="V219" s="52" t="str">
        <f t="shared" si="13"/>
        <v/>
      </c>
      <c r="W219" s="52" t="str">
        <f t="shared" si="13"/>
        <v/>
      </c>
      <c r="X219" s="52" t="str">
        <f t="shared" si="13"/>
        <v/>
      </c>
      <c r="Y219" s="52" t="str">
        <f t="shared" si="13"/>
        <v/>
      </c>
      <c r="Z219" s="52" t="str">
        <f t="shared" si="13"/>
        <v/>
      </c>
      <c r="AA219" s="52" t="str">
        <f t="shared" si="13"/>
        <v/>
      </c>
      <c r="AB219" s="52" t="str">
        <f t="shared" si="13"/>
        <v/>
      </c>
      <c r="AC219" s="52" t="str">
        <f t="shared" si="13"/>
        <v/>
      </c>
      <c r="AD219" s="52" t="str">
        <f t="shared" si="13"/>
        <v/>
      </c>
      <c r="AE219" s="52" t="str">
        <f t="shared" si="13"/>
        <v/>
      </c>
      <c r="AF219" s="52" t="str">
        <f t="shared" si="13"/>
        <v/>
      </c>
      <c r="AG219" s="52" t="str">
        <f t="shared" si="13"/>
        <v/>
      </c>
      <c r="AH219" s="52" t="str">
        <f t="shared" si="13"/>
        <v/>
      </c>
      <c r="AI219" s="52" t="str">
        <f t="shared" si="13"/>
        <v/>
      </c>
    </row>
    <row r="220" spans="1:35" ht="14.25" hidden="1" customHeight="1">
      <c r="A220" s="151"/>
      <c r="B220" s="79" t="s">
        <v>304</v>
      </c>
      <c r="C220" s="80" t="s">
        <v>305</v>
      </c>
      <c r="D220" s="52" t="str">
        <f>IF(D150=D77,"","*")</f>
        <v/>
      </c>
      <c r="E220" s="52" t="str">
        <f t="shared" ref="E220:S220" si="14">IF(E150=E77,"","*")</f>
        <v/>
      </c>
      <c r="F220" s="52" t="str">
        <f t="shared" si="14"/>
        <v/>
      </c>
      <c r="G220" s="52" t="str">
        <f t="shared" si="14"/>
        <v/>
      </c>
      <c r="H220" s="52" t="str">
        <f t="shared" si="14"/>
        <v/>
      </c>
      <c r="I220" s="52" t="str">
        <f t="shared" si="14"/>
        <v/>
      </c>
      <c r="J220" s="52" t="str">
        <f t="shared" si="14"/>
        <v/>
      </c>
      <c r="K220" s="52" t="str">
        <f t="shared" si="14"/>
        <v/>
      </c>
      <c r="L220" s="52" t="str">
        <f t="shared" si="14"/>
        <v/>
      </c>
      <c r="M220" s="52" t="str">
        <f t="shared" si="14"/>
        <v/>
      </c>
      <c r="N220" s="52" t="str">
        <f t="shared" si="14"/>
        <v/>
      </c>
      <c r="O220" s="52" t="str">
        <f t="shared" si="14"/>
        <v/>
      </c>
      <c r="P220" s="52" t="str">
        <f t="shared" si="14"/>
        <v/>
      </c>
      <c r="Q220" s="52" t="str">
        <f t="shared" si="14"/>
        <v/>
      </c>
      <c r="R220" s="52" t="str">
        <f t="shared" si="14"/>
        <v/>
      </c>
      <c r="S220" s="52" t="str">
        <f t="shared" si="14"/>
        <v/>
      </c>
      <c r="T220" s="52" t="str">
        <f t="shared" si="13"/>
        <v/>
      </c>
      <c r="U220" s="52" t="str">
        <f t="shared" si="13"/>
        <v/>
      </c>
      <c r="V220" s="52" t="str">
        <f t="shared" si="13"/>
        <v/>
      </c>
      <c r="W220" s="52" t="str">
        <f t="shared" si="13"/>
        <v/>
      </c>
      <c r="X220" s="52" t="str">
        <f t="shared" si="13"/>
        <v/>
      </c>
      <c r="Y220" s="52" t="str">
        <f t="shared" si="13"/>
        <v/>
      </c>
      <c r="Z220" s="52" t="str">
        <f t="shared" si="13"/>
        <v/>
      </c>
      <c r="AA220" s="52" t="str">
        <f t="shared" si="13"/>
        <v/>
      </c>
      <c r="AB220" s="52" t="str">
        <f t="shared" si="13"/>
        <v/>
      </c>
      <c r="AC220" s="52" t="str">
        <f t="shared" si="13"/>
        <v/>
      </c>
      <c r="AD220" s="52" t="str">
        <f t="shared" si="13"/>
        <v/>
      </c>
      <c r="AE220" s="52" t="str">
        <f t="shared" si="13"/>
        <v/>
      </c>
      <c r="AF220" s="52" t="str">
        <f t="shared" si="13"/>
        <v/>
      </c>
      <c r="AG220" s="52" t="str">
        <f t="shared" si="13"/>
        <v/>
      </c>
      <c r="AH220" s="52" t="str">
        <f t="shared" si="13"/>
        <v/>
      </c>
      <c r="AI220" s="52" t="str">
        <f t="shared" si="13"/>
        <v/>
      </c>
    </row>
    <row r="221" spans="1:35" ht="14.25" hidden="1" customHeight="1">
      <c r="A221" s="69" t="s">
        <v>295</v>
      </c>
      <c r="B221" s="75" t="s">
        <v>296</v>
      </c>
      <c r="C221" s="76" t="s">
        <v>298</v>
      </c>
      <c r="D221" s="70" t="str">
        <f>IF(D151=D78,"","*")</f>
        <v/>
      </c>
      <c r="E221" s="70" t="str">
        <f t="shared" si="13"/>
        <v/>
      </c>
      <c r="F221" s="70" t="str">
        <f t="shared" si="13"/>
        <v/>
      </c>
      <c r="G221" s="70" t="str">
        <f t="shared" si="13"/>
        <v/>
      </c>
      <c r="H221" s="70" t="str">
        <f t="shared" si="13"/>
        <v/>
      </c>
      <c r="I221" s="70" t="str">
        <f t="shared" si="13"/>
        <v/>
      </c>
      <c r="J221" s="70" t="str">
        <f t="shared" si="13"/>
        <v/>
      </c>
      <c r="K221" s="70" t="str">
        <f t="shared" si="13"/>
        <v/>
      </c>
      <c r="L221" s="70" t="str">
        <f t="shared" si="13"/>
        <v/>
      </c>
      <c r="M221" s="70" t="str">
        <f t="shared" si="13"/>
        <v/>
      </c>
      <c r="N221" s="70" t="str">
        <f t="shared" si="13"/>
        <v/>
      </c>
      <c r="O221" s="70" t="str">
        <f t="shared" si="13"/>
        <v/>
      </c>
      <c r="P221" s="70" t="str">
        <f t="shared" si="13"/>
        <v/>
      </c>
      <c r="Q221" s="70" t="str">
        <f t="shared" si="13"/>
        <v/>
      </c>
      <c r="R221" s="70" t="str">
        <f t="shared" si="13"/>
        <v/>
      </c>
      <c r="S221" s="70" t="str">
        <f t="shared" si="13"/>
        <v/>
      </c>
      <c r="T221" s="70" t="str">
        <f t="shared" si="13"/>
        <v/>
      </c>
      <c r="U221" s="70" t="str">
        <f t="shared" si="13"/>
        <v/>
      </c>
      <c r="V221" s="70" t="str">
        <f t="shared" si="13"/>
        <v/>
      </c>
      <c r="W221" s="70" t="str">
        <f t="shared" si="13"/>
        <v/>
      </c>
      <c r="X221" s="70" t="str">
        <f t="shared" si="13"/>
        <v/>
      </c>
      <c r="Y221" s="70" t="str">
        <f t="shared" si="13"/>
        <v/>
      </c>
      <c r="Z221" s="70" t="str">
        <f t="shared" si="13"/>
        <v/>
      </c>
      <c r="AA221" s="70" t="str">
        <f t="shared" si="13"/>
        <v/>
      </c>
      <c r="AB221" s="70" t="str">
        <f t="shared" si="13"/>
        <v/>
      </c>
      <c r="AC221" s="70" t="str">
        <f t="shared" ref="E221:AI223" si="15">IF(AC151=AC78,"","*")</f>
        <v/>
      </c>
      <c r="AD221" s="70" t="str">
        <f t="shared" si="15"/>
        <v/>
      </c>
      <c r="AE221" s="70" t="str">
        <f t="shared" si="15"/>
        <v/>
      </c>
      <c r="AF221" s="70" t="str">
        <f t="shared" si="15"/>
        <v/>
      </c>
      <c r="AG221" s="70" t="str">
        <f t="shared" si="15"/>
        <v/>
      </c>
      <c r="AH221" s="70" t="str">
        <f t="shared" si="15"/>
        <v/>
      </c>
      <c r="AI221" s="70" t="str">
        <f t="shared" si="15"/>
        <v/>
      </c>
    </row>
    <row r="222" spans="1:35" ht="14.25" hidden="1" customHeight="1">
      <c r="A222" s="150" t="s">
        <v>225</v>
      </c>
      <c r="B222" s="77" t="s">
        <v>300</v>
      </c>
      <c r="C222" s="78" t="s">
        <v>302</v>
      </c>
      <c r="D222" s="52" t="str">
        <f>IF(D152=D79,"","*")</f>
        <v/>
      </c>
      <c r="E222" s="52" t="str">
        <f t="shared" si="15"/>
        <v/>
      </c>
      <c r="F222" s="52" t="str">
        <f t="shared" si="15"/>
        <v/>
      </c>
      <c r="G222" s="52" t="str">
        <f t="shared" si="15"/>
        <v/>
      </c>
      <c r="H222" s="52" t="str">
        <f t="shared" si="15"/>
        <v/>
      </c>
      <c r="I222" s="52" t="str">
        <f t="shared" si="15"/>
        <v/>
      </c>
      <c r="J222" s="52" t="str">
        <f t="shared" si="15"/>
        <v/>
      </c>
      <c r="K222" s="52" t="str">
        <f t="shared" si="15"/>
        <v/>
      </c>
      <c r="L222" s="52" t="str">
        <f t="shared" si="15"/>
        <v/>
      </c>
      <c r="M222" s="52" t="str">
        <f t="shared" si="15"/>
        <v/>
      </c>
      <c r="N222" s="52" t="str">
        <f t="shared" si="15"/>
        <v/>
      </c>
      <c r="O222" s="52" t="str">
        <f t="shared" si="15"/>
        <v/>
      </c>
      <c r="P222" s="52" t="str">
        <f t="shared" si="15"/>
        <v/>
      </c>
      <c r="Q222" s="52" t="str">
        <f t="shared" si="15"/>
        <v/>
      </c>
      <c r="R222" s="52" t="str">
        <f t="shared" si="15"/>
        <v/>
      </c>
      <c r="S222" s="52" t="str">
        <f t="shared" si="15"/>
        <v/>
      </c>
      <c r="T222" s="52" t="str">
        <f t="shared" si="15"/>
        <v/>
      </c>
      <c r="U222" s="52" t="str">
        <f t="shared" si="15"/>
        <v/>
      </c>
      <c r="V222" s="52" t="str">
        <f t="shared" si="15"/>
        <v/>
      </c>
      <c r="W222" s="52" t="str">
        <f t="shared" si="15"/>
        <v/>
      </c>
      <c r="X222" s="52" t="str">
        <f t="shared" si="15"/>
        <v/>
      </c>
      <c r="Y222" s="52" t="str">
        <f t="shared" si="15"/>
        <v/>
      </c>
      <c r="Z222" s="52" t="str">
        <f t="shared" si="15"/>
        <v/>
      </c>
      <c r="AA222" s="52" t="str">
        <f t="shared" si="15"/>
        <v/>
      </c>
      <c r="AB222" s="52" t="str">
        <f t="shared" si="15"/>
        <v/>
      </c>
      <c r="AC222" s="52" t="str">
        <f t="shared" si="15"/>
        <v/>
      </c>
      <c r="AD222" s="52" t="str">
        <f t="shared" si="15"/>
        <v/>
      </c>
      <c r="AE222" s="52" t="str">
        <f t="shared" si="15"/>
        <v/>
      </c>
      <c r="AF222" s="52" t="str">
        <f t="shared" si="15"/>
        <v/>
      </c>
      <c r="AG222" s="52" t="str">
        <f t="shared" si="15"/>
        <v/>
      </c>
      <c r="AH222" s="52" t="str">
        <f t="shared" si="15"/>
        <v/>
      </c>
      <c r="AI222" s="52" t="str">
        <f t="shared" si="15"/>
        <v/>
      </c>
    </row>
    <row r="223" spans="1:35" ht="14.25" hidden="1" customHeight="1">
      <c r="A223" s="151"/>
      <c r="B223" s="79" t="s">
        <v>304</v>
      </c>
      <c r="C223" s="80" t="s">
        <v>305</v>
      </c>
      <c r="D223" s="53" t="str">
        <f>IF(D153=D80,"","*")</f>
        <v/>
      </c>
      <c r="E223" s="53" t="str">
        <f t="shared" si="15"/>
        <v/>
      </c>
      <c r="F223" s="53" t="str">
        <f t="shared" si="15"/>
        <v/>
      </c>
      <c r="G223" s="53" t="str">
        <f t="shared" si="15"/>
        <v/>
      </c>
      <c r="H223" s="53" t="str">
        <f t="shared" si="15"/>
        <v/>
      </c>
      <c r="I223" s="53" t="str">
        <f t="shared" si="15"/>
        <v/>
      </c>
      <c r="J223" s="53" t="str">
        <f t="shared" si="15"/>
        <v/>
      </c>
      <c r="K223" s="53" t="str">
        <f t="shared" si="15"/>
        <v/>
      </c>
      <c r="L223" s="53" t="str">
        <f t="shared" si="15"/>
        <v/>
      </c>
      <c r="M223" s="53" t="str">
        <f t="shared" si="15"/>
        <v/>
      </c>
      <c r="N223" s="53" t="str">
        <f t="shared" si="15"/>
        <v/>
      </c>
      <c r="O223" s="53" t="str">
        <f t="shared" si="15"/>
        <v/>
      </c>
      <c r="P223" s="53" t="str">
        <f t="shared" si="15"/>
        <v/>
      </c>
      <c r="Q223" s="53" t="str">
        <f t="shared" si="15"/>
        <v/>
      </c>
      <c r="R223" s="53" t="str">
        <f t="shared" si="15"/>
        <v/>
      </c>
      <c r="S223" s="53" t="str">
        <f t="shared" si="15"/>
        <v/>
      </c>
      <c r="T223" s="53" t="str">
        <f t="shared" si="15"/>
        <v/>
      </c>
      <c r="U223" s="53" t="str">
        <f t="shared" si="15"/>
        <v/>
      </c>
      <c r="V223" s="53" t="str">
        <f t="shared" si="15"/>
        <v/>
      </c>
      <c r="W223" s="53" t="str">
        <f t="shared" si="15"/>
        <v/>
      </c>
      <c r="X223" s="53" t="str">
        <f t="shared" si="15"/>
        <v/>
      </c>
      <c r="Y223" s="53" t="str">
        <f t="shared" si="15"/>
        <v/>
      </c>
      <c r="Z223" s="53" t="str">
        <f t="shared" si="15"/>
        <v/>
      </c>
      <c r="AA223" s="53" t="str">
        <f t="shared" si="15"/>
        <v/>
      </c>
      <c r="AB223" s="53" t="str">
        <f t="shared" si="15"/>
        <v/>
      </c>
      <c r="AC223" s="53" t="str">
        <f t="shared" si="15"/>
        <v/>
      </c>
      <c r="AD223" s="53" t="str">
        <f t="shared" si="15"/>
        <v/>
      </c>
      <c r="AE223" s="53" t="str">
        <f t="shared" si="15"/>
        <v/>
      </c>
      <c r="AF223" s="53" t="str">
        <f t="shared" si="15"/>
        <v/>
      </c>
      <c r="AG223" s="53" t="str">
        <f t="shared" si="15"/>
        <v/>
      </c>
      <c r="AH223" s="53" t="str">
        <f t="shared" si="15"/>
        <v/>
      </c>
      <c r="AI223" s="53" t="str">
        <f t="shared" si="15"/>
        <v/>
      </c>
    </row>
  </sheetData>
  <mergeCells count="114">
    <mergeCell ref="A213:A214"/>
    <mergeCell ref="A216:A217"/>
    <mergeCell ref="A219:A220"/>
    <mergeCell ref="A222:A223"/>
    <mergeCell ref="A195:A196"/>
    <mergeCell ref="A198:A199"/>
    <mergeCell ref="A201:A202"/>
    <mergeCell ref="A204:A205"/>
    <mergeCell ref="A207:A208"/>
    <mergeCell ref="A210:A211"/>
    <mergeCell ref="A177:A178"/>
    <mergeCell ref="A180:A181"/>
    <mergeCell ref="A183:A184"/>
    <mergeCell ref="A186:A187"/>
    <mergeCell ref="A189:A190"/>
    <mergeCell ref="A192:A193"/>
    <mergeCell ref="A159:A160"/>
    <mergeCell ref="A162:A163"/>
    <mergeCell ref="A165:A166"/>
    <mergeCell ref="A168:A169"/>
    <mergeCell ref="A171:A172"/>
    <mergeCell ref="A174:A175"/>
    <mergeCell ref="A140:A141"/>
    <mergeCell ref="A143:A144"/>
    <mergeCell ref="A146:A147"/>
    <mergeCell ref="A149:A150"/>
    <mergeCell ref="A152:A153"/>
    <mergeCell ref="A156:A157"/>
    <mergeCell ref="A122:A123"/>
    <mergeCell ref="A125:A126"/>
    <mergeCell ref="A128:A129"/>
    <mergeCell ref="A131:A132"/>
    <mergeCell ref="A134:A135"/>
    <mergeCell ref="A137:A138"/>
    <mergeCell ref="A104:A105"/>
    <mergeCell ref="A107:A108"/>
    <mergeCell ref="A110:A111"/>
    <mergeCell ref="A113:A114"/>
    <mergeCell ref="A116:A117"/>
    <mergeCell ref="A119:A120"/>
    <mergeCell ref="A86:A87"/>
    <mergeCell ref="A89:A90"/>
    <mergeCell ref="A92:A93"/>
    <mergeCell ref="A95:A96"/>
    <mergeCell ref="A98:A99"/>
    <mergeCell ref="A101:A102"/>
    <mergeCell ref="A76:A77"/>
    <mergeCell ref="A79:A80"/>
    <mergeCell ref="A55:A56"/>
    <mergeCell ref="A58:A59"/>
    <mergeCell ref="A61:A62"/>
    <mergeCell ref="A64:A65"/>
    <mergeCell ref="A67:A68"/>
    <mergeCell ref="A70:A71"/>
    <mergeCell ref="A40:A41"/>
    <mergeCell ref="A43:A44"/>
    <mergeCell ref="A46:A47"/>
    <mergeCell ref="A49:A50"/>
    <mergeCell ref="A73:A74"/>
    <mergeCell ref="A52:A53"/>
    <mergeCell ref="A13:A14"/>
    <mergeCell ref="AB7:AD8"/>
    <mergeCell ref="AE7:AG8"/>
    <mergeCell ref="AA7:AA11"/>
    <mergeCell ref="X9:X11"/>
    <mergeCell ref="Z7:Z11"/>
    <mergeCell ref="Q9:Q11"/>
    <mergeCell ref="T9:T11"/>
    <mergeCell ref="T7:V8"/>
    <mergeCell ref="E9:E11"/>
    <mergeCell ref="F9:F11"/>
    <mergeCell ref="G9:G11"/>
    <mergeCell ref="AE9:AE11"/>
    <mergeCell ref="AF9:AF11"/>
    <mergeCell ref="Y9:Y11"/>
    <mergeCell ref="AC9:AC11"/>
    <mergeCell ref="AD9:AD11"/>
    <mergeCell ref="AB9:AB11"/>
    <mergeCell ref="T4:AA6"/>
    <mergeCell ref="W7:Y8"/>
    <mergeCell ref="I9:I11"/>
    <mergeCell ref="L9:L11"/>
    <mergeCell ref="U9:U11"/>
    <mergeCell ref="V9:V11"/>
    <mergeCell ref="AB4:AI6"/>
    <mergeCell ref="D7:F8"/>
    <mergeCell ref="G7:I8"/>
    <mergeCell ref="AH7:AH11"/>
    <mergeCell ref="AI7:AI11"/>
    <mergeCell ref="AG9:AG11"/>
    <mergeCell ref="A22:A23"/>
    <mergeCell ref="A25:A26"/>
    <mergeCell ref="A28:A29"/>
    <mergeCell ref="A31:A32"/>
    <mergeCell ref="A34:A35"/>
    <mergeCell ref="A37:A38"/>
    <mergeCell ref="A19:A20"/>
    <mergeCell ref="W9:W11"/>
    <mergeCell ref="A16:A17"/>
    <mergeCell ref="M9:M11"/>
    <mergeCell ref="N9:N11"/>
    <mergeCell ref="O9:O11"/>
    <mergeCell ref="P9:P11"/>
    <mergeCell ref="J7:J11"/>
    <mergeCell ref="K7:K11"/>
    <mergeCell ref="L7:N8"/>
    <mergeCell ref="A4:C11"/>
    <mergeCell ref="H9:H11"/>
    <mergeCell ref="D4:K6"/>
    <mergeCell ref="L4:S6"/>
    <mergeCell ref="O7:Q8"/>
    <mergeCell ref="R7:R11"/>
    <mergeCell ref="S7:S11"/>
    <mergeCell ref="D9:D11"/>
  </mergeCells>
  <phoneticPr fontId="6" type="noConversion"/>
  <printOptions horizontalCentered="1"/>
  <pageMargins left="0.43307086614173229" right="0.31496062992125984" top="0.62992125984251968" bottom="0.59055118110236227" header="0.31496062992125984" footer="0.23622047244094491"/>
  <pageSetup paperSize="9" scale="68" fitToWidth="2" fitToHeight="2" orientation="landscape" r:id="rId1"/>
  <headerFooter alignWithMargins="0">
    <oddHeader>&amp;L&amp;"微軟正黑體,標準"&amp;16弱勢兒童及少年扶助概況&amp;R&amp;"微軟正黑體,標準"本表共&amp;N頁，第&amp;P頁</oddHeader>
  </headerFooter>
  <rowBreaks count="1" manualBreakCount="1">
    <brk id="44" max="7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32</vt:i4>
      </vt:variant>
      <vt:variant>
        <vt:lpstr>具名範圍</vt:lpstr>
      </vt:variant>
      <vt:variant>
        <vt:i4>45</vt:i4>
      </vt:variant>
    </vt:vector>
  </HeadingPairs>
  <TitlesOfParts>
    <vt:vector size="77" baseType="lpstr">
      <vt:lpstr>歷年</vt:lpstr>
      <vt:lpstr>113</vt:lpstr>
      <vt:lpstr>112</vt:lpstr>
      <vt:lpstr>111</vt:lpstr>
      <vt:lpstr>110</vt:lpstr>
      <vt:lpstr>109</vt:lpstr>
      <vt:lpstr>108</vt:lpstr>
      <vt:lpstr>107</vt:lpstr>
      <vt:lpstr>106</vt:lpstr>
      <vt:lpstr>105</vt:lpstr>
      <vt:lpstr>104</vt:lpstr>
      <vt:lpstr>103</vt:lpstr>
      <vt:lpstr>102</vt:lpstr>
      <vt:lpstr>101</vt:lpstr>
      <vt:lpstr>100</vt:lpstr>
      <vt:lpstr>99</vt:lpstr>
      <vt:lpstr>98</vt:lpstr>
      <vt:lpstr>97</vt:lpstr>
      <vt:lpstr>96</vt:lpstr>
      <vt:lpstr>95</vt:lpstr>
      <vt:lpstr>94</vt:lpstr>
      <vt:lpstr>93</vt:lpstr>
      <vt:lpstr>92兒</vt:lpstr>
      <vt:lpstr>92少</vt:lpstr>
      <vt:lpstr>91兒</vt:lpstr>
      <vt:lpstr>91少</vt:lpstr>
      <vt:lpstr>90兒</vt:lpstr>
      <vt:lpstr>90少</vt:lpstr>
      <vt:lpstr>89兒</vt:lpstr>
      <vt:lpstr>89少</vt:lpstr>
      <vt:lpstr>88兒</vt:lpstr>
      <vt:lpstr>88少</vt:lpstr>
      <vt:lpstr>'100'!Print_Area</vt:lpstr>
      <vt:lpstr>'101'!Print_Area</vt:lpstr>
      <vt:lpstr>'102'!Print_Area</vt:lpstr>
      <vt:lpstr>'103'!Print_Area</vt:lpstr>
      <vt:lpstr>'104'!Print_Area</vt:lpstr>
      <vt:lpstr>'105'!Print_Area</vt:lpstr>
      <vt:lpstr>'106'!Print_Area</vt:lpstr>
      <vt:lpstr>'107'!Print_Area</vt:lpstr>
      <vt:lpstr>'108'!Print_Area</vt:lpstr>
      <vt:lpstr>'109'!Print_Area</vt:lpstr>
      <vt:lpstr>'110'!Print_Area</vt:lpstr>
      <vt:lpstr>'111'!Print_Area</vt:lpstr>
      <vt:lpstr>'112'!Print_Area</vt:lpstr>
      <vt:lpstr>'92少'!Print_Area</vt:lpstr>
      <vt:lpstr>'92兒'!Print_Area</vt:lpstr>
      <vt:lpstr>'93'!Print_Area</vt:lpstr>
      <vt:lpstr>'94'!Print_Area</vt:lpstr>
      <vt:lpstr>'95'!Print_Area</vt:lpstr>
      <vt:lpstr>'96'!Print_Area</vt:lpstr>
      <vt:lpstr>'97'!Print_Area</vt:lpstr>
      <vt:lpstr>'98'!Print_Area</vt:lpstr>
      <vt:lpstr>'99'!Print_Area</vt:lpstr>
      <vt:lpstr>歷年!Print_Area</vt:lpstr>
      <vt:lpstr>'100'!Print_Titles</vt:lpstr>
      <vt:lpstr>'101'!Print_Titles</vt:lpstr>
      <vt:lpstr>'102'!Print_Titles</vt:lpstr>
      <vt:lpstr>'103'!Print_Titles</vt:lpstr>
      <vt:lpstr>'104'!Print_Titles</vt:lpstr>
      <vt:lpstr>'105'!Print_Titles</vt:lpstr>
      <vt:lpstr>'106'!Print_Titles</vt:lpstr>
      <vt:lpstr>'107'!Print_Titles</vt:lpstr>
      <vt:lpstr>'108'!Print_Titles</vt:lpstr>
      <vt:lpstr>'109'!Print_Titles</vt:lpstr>
      <vt:lpstr>'110'!Print_Titles</vt:lpstr>
      <vt:lpstr>'111'!Print_Titles</vt:lpstr>
      <vt:lpstr>'112'!Print_Titles</vt:lpstr>
      <vt:lpstr>'92兒'!Print_Titles</vt:lpstr>
      <vt:lpstr>'93'!Print_Titles</vt:lpstr>
      <vt:lpstr>'94'!Print_Titles</vt:lpstr>
      <vt:lpstr>'95'!Print_Titles</vt:lpstr>
      <vt:lpstr>'96'!Print_Titles</vt:lpstr>
      <vt:lpstr>'97'!Print_Titles</vt:lpstr>
      <vt:lpstr>'98'!Print_Titles</vt:lpstr>
      <vt:lpstr>'99'!Print_Titles</vt:lpstr>
      <vt:lpstr>歷年!Print_Titles</vt:lpstr>
    </vt:vector>
  </TitlesOfParts>
  <Company>內政部統計處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統計處李美鈴</dc:creator>
  <cp:lastModifiedBy>吳宜庭</cp:lastModifiedBy>
  <cp:lastPrinted>2020-10-29T08:08:26Z</cp:lastPrinted>
  <dcterms:created xsi:type="dcterms:W3CDTF">2001-10-30T06:38:08Z</dcterms:created>
  <dcterms:modified xsi:type="dcterms:W3CDTF">2025-07-25T10:47:21Z</dcterms:modified>
</cp:coreProperties>
</file>