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66.20\兒少福利組\01-福利規劃科\5-1.兒權公約\12-兒少統計專區（首次19-20、第二次17）\07-會後更新資料及公告(終版)\06公告統計表\第2區家庭環境與替代性照顧\2.2.5脆弱家庭處遇服務統計\"/>
    </mc:Choice>
  </mc:AlternateContent>
  <xr:revisionPtr revIDLastSave="0" documentId="8_{A87391D6-BC31-481D-8172-413CDEDC919B}" xr6:coauthVersionLast="47" xr6:coauthVersionMax="47" xr10:uidLastSave="{00000000-0000-0000-0000-000000000000}"/>
  <bookViews>
    <workbookView xWindow="-120" yWindow="-120" windowWidth="29040" windowHeight="15720" xr2:uid="{5845E50A-7D23-4B83-8C88-DA5E63F2008A}"/>
  </bookViews>
  <sheets>
    <sheet name="2024" sheetId="1" r:id="rId1"/>
    <sheet name="2023" sheetId="2" r:id="rId2"/>
    <sheet name="2022" sheetId="3" r:id="rId3"/>
    <sheet name="2021" sheetId="4" r:id="rId4"/>
    <sheet name="2020" sheetId="5" r:id="rId5"/>
    <sheet name="2019" sheetId="6" r:id="rId6"/>
    <sheet name="高風險家庭_2018以前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9" i="6" l="1"/>
  <c r="L29" i="6"/>
  <c r="K29" i="6"/>
  <c r="J29" i="6"/>
  <c r="E29" i="6"/>
  <c r="D29" i="6"/>
  <c r="C29" i="6"/>
  <c r="B29" i="6"/>
  <c r="M28" i="6"/>
  <c r="E28" i="6" s="1"/>
  <c r="L28" i="6"/>
  <c r="D28" i="6" s="1"/>
  <c r="K28" i="6"/>
  <c r="C28" i="6" s="1"/>
  <c r="J28" i="6"/>
  <c r="B28" i="6" s="1"/>
  <c r="M27" i="6"/>
  <c r="L27" i="6"/>
  <c r="K27" i="6"/>
  <c r="J27" i="6"/>
  <c r="B27" i="6" s="1"/>
  <c r="E27" i="6"/>
  <c r="D27" i="6"/>
  <c r="C27" i="6"/>
  <c r="M26" i="6"/>
  <c r="E26" i="6" s="1"/>
  <c r="L26" i="6"/>
  <c r="D26" i="6" s="1"/>
  <c r="K26" i="6"/>
  <c r="C26" i="6" s="1"/>
  <c r="J26" i="6"/>
  <c r="B26" i="6" s="1"/>
  <c r="M25" i="6"/>
  <c r="L25" i="6"/>
  <c r="K25" i="6"/>
  <c r="J25" i="6"/>
  <c r="E25" i="6"/>
  <c r="D25" i="6"/>
  <c r="C25" i="6"/>
  <c r="B25" i="6"/>
  <c r="M24" i="6"/>
  <c r="E24" i="6" s="1"/>
  <c r="L24" i="6"/>
  <c r="D24" i="6" s="1"/>
  <c r="K24" i="6"/>
  <c r="C24" i="6" s="1"/>
  <c r="J24" i="6"/>
  <c r="B24" i="6" s="1"/>
  <c r="M23" i="6"/>
  <c r="E23" i="6" s="1"/>
  <c r="L23" i="6"/>
  <c r="K23" i="6"/>
  <c r="J23" i="6"/>
  <c r="B23" i="6" s="1"/>
  <c r="D23" i="6"/>
  <c r="C23" i="6"/>
  <c r="M22" i="6"/>
  <c r="L22" i="6"/>
  <c r="D22" i="6" s="1"/>
  <c r="K22" i="6"/>
  <c r="J22" i="6"/>
  <c r="E22" i="6"/>
  <c r="C22" i="6"/>
  <c r="B22" i="6"/>
  <c r="M21" i="6"/>
  <c r="E21" i="6" s="1"/>
  <c r="L21" i="6"/>
  <c r="K21" i="6"/>
  <c r="C21" i="6" s="1"/>
  <c r="J21" i="6"/>
  <c r="B21" i="6" s="1"/>
  <c r="D21" i="6"/>
  <c r="M20" i="6"/>
  <c r="E20" i="6" s="1"/>
  <c r="L20" i="6"/>
  <c r="K20" i="6"/>
  <c r="J20" i="6"/>
  <c r="B20" i="6" s="1"/>
  <c r="D20" i="6"/>
  <c r="C20" i="6"/>
  <c r="M19" i="6"/>
  <c r="L19" i="6"/>
  <c r="D19" i="6" s="1"/>
  <c r="K19" i="6"/>
  <c r="C19" i="6" s="1"/>
  <c r="J19" i="6"/>
  <c r="E19" i="6"/>
  <c r="B19" i="6"/>
  <c r="M18" i="6"/>
  <c r="E18" i="6" s="1"/>
  <c r="L18" i="6"/>
  <c r="K18" i="6"/>
  <c r="C18" i="6" s="1"/>
  <c r="J18" i="6"/>
  <c r="B18" i="6" s="1"/>
  <c r="D18" i="6"/>
  <c r="M17" i="6"/>
  <c r="E17" i="6" s="1"/>
  <c r="L17" i="6"/>
  <c r="K17" i="6"/>
  <c r="J17" i="6"/>
  <c r="B17" i="6" s="1"/>
  <c r="D17" i="6"/>
  <c r="C17" i="6"/>
  <c r="M16" i="6"/>
  <c r="L16" i="6"/>
  <c r="D16" i="6" s="1"/>
  <c r="K16" i="6"/>
  <c r="C16" i="6" s="1"/>
  <c r="J16" i="6"/>
  <c r="E16" i="6"/>
  <c r="B16" i="6"/>
  <c r="M15" i="6"/>
  <c r="E15" i="6" s="1"/>
  <c r="L15" i="6"/>
  <c r="K15" i="6"/>
  <c r="C15" i="6" s="1"/>
  <c r="J15" i="6"/>
  <c r="B15" i="6" s="1"/>
  <c r="D15" i="6"/>
  <c r="M14" i="6"/>
  <c r="E14" i="6" s="1"/>
  <c r="L14" i="6"/>
  <c r="K14" i="6"/>
  <c r="J14" i="6"/>
  <c r="B14" i="6" s="1"/>
  <c r="D14" i="6"/>
  <c r="C14" i="6"/>
  <c r="M13" i="6"/>
  <c r="L13" i="6"/>
  <c r="D13" i="6" s="1"/>
  <c r="K13" i="6"/>
  <c r="C13" i="6" s="1"/>
  <c r="J13" i="6"/>
  <c r="E13" i="6"/>
  <c r="B13" i="6"/>
  <c r="M12" i="6"/>
  <c r="E12" i="6" s="1"/>
  <c r="L12" i="6"/>
  <c r="K12" i="6"/>
  <c r="C12" i="6" s="1"/>
  <c r="J12" i="6"/>
  <c r="B12" i="6" s="1"/>
  <c r="D12" i="6"/>
  <c r="M11" i="6"/>
  <c r="E11" i="6" s="1"/>
  <c r="L11" i="6"/>
  <c r="K11" i="6"/>
  <c r="J11" i="6"/>
  <c r="B11" i="6" s="1"/>
  <c r="D11" i="6"/>
  <c r="C11" i="6"/>
  <c r="M10" i="6"/>
  <c r="L10" i="6"/>
  <c r="D10" i="6" s="1"/>
  <c r="K10" i="6"/>
  <c r="C10" i="6" s="1"/>
  <c r="J10" i="6"/>
  <c r="E10" i="6"/>
  <c r="B10" i="6"/>
  <c r="M9" i="6"/>
  <c r="E9" i="6" s="1"/>
  <c r="L9" i="6"/>
  <c r="K9" i="6"/>
  <c r="C9" i="6" s="1"/>
  <c r="J9" i="6"/>
  <c r="B9" i="6" s="1"/>
  <c r="D9" i="6"/>
  <c r="M8" i="6"/>
  <c r="E8" i="6" s="1"/>
  <c r="L8" i="6"/>
  <c r="K8" i="6"/>
  <c r="J8" i="6"/>
  <c r="B8" i="6" s="1"/>
  <c r="D8" i="6"/>
  <c r="C8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M29" i="5"/>
  <c r="E29" i="5" s="1"/>
  <c r="L29" i="5"/>
  <c r="D29" i="5" s="1"/>
  <c r="K29" i="5"/>
  <c r="J29" i="5"/>
  <c r="C29" i="5"/>
  <c r="B29" i="5"/>
  <c r="M28" i="5"/>
  <c r="L28" i="5"/>
  <c r="K28" i="5"/>
  <c r="J28" i="5"/>
  <c r="B28" i="5" s="1"/>
  <c r="E28" i="5"/>
  <c r="D28" i="5"/>
  <c r="C28" i="5"/>
  <c r="M27" i="5"/>
  <c r="E27" i="5" s="1"/>
  <c r="L27" i="5"/>
  <c r="K27" i="5"/>
  <c r="C27" i="5" s="1"/>
  <c r="J27" i="5"/>
  <c r="D27" i="5"/>
  <c r="B27" i="5"/>
  <c r="M26" i="5"/>
  <c r="E26" i="5" s="1"/>
  <c r="L26" i="5"/>
  <c r="D26" i="5" s="1"/>
  <c r="K26" i="5"/>
  <c r="J26" i="5"/>
  <c r="C26" i="5"/>
  <c r="B26" i="5"/>
  <c r="M25" i="5"/>
  <c r="L25" i="5"/>
  <c r="K25" i="5"/>
  <c r="J25" i="5"/>
  <c r="B25" i="5" s="1"/>
  <c r="E25" i="5"/>
  <c r="D25" i="5"/>
  <c r="C25" i="5"/>
  <c r="M24" i="5"/>
  <c r="L24" i="5"/>
  <c r="K24" i="5"/>
  <c r="C24" i="5" s="1"/>
  <c r="J24" i="5"/>
  <c r="E24" i="5"/>
  <c r="D24" i="5"/>
  <c r="B24" i="5"/>
  <c r="M23" i="5"/>
  <c r="E23" i="5" s="1"/>
  <c r="L23" i="5"/>
  <c r="D23" i="5" s="1"/>
  <c r="K23" i="5"/>
  <c r="J23" i="5"/>
  <c r="C23" i="5"/>
  <c r="B23" i="5"/>
  <c r="M22" i="5"/>
  <c r="L22" i="5"/>
  <c r="K22" i="5"/>
  <c r="J22" i="5"/>
  <c r="B22" i="5" s="1"/>
  <c r="E22" i="5"/>
  <c r="D22" i="5"/>
  <c r="C22" i="5"/>
  <c r="M21" i="5"/>
  <c r="L21" i="5"/>
  <c r="K21" i="5"/>
  <c r="C21" i="5" s="1"/>
  <c r="J21" i="5"/>
  <c r="E21" i="5"/>
  <c r="D21" i="5"/>
  <c r="B21" i="5"/>
  <c r="M20" i="5"/>
  <c r="E20" i="5" s="1"/>
  <c r="L20" i="5"/>
  <c r="D20" i="5" s="1"/>
  <c r="K20" i="5"/>
  <c r="J20" i="5"/>
  <c r="C20" i="5"/>
  <c r="B20" i="5"/>
  <c r="M19" i="5"/>
  <c r="L19" i="5"/>
  <c r="K19" i="5"/>
  <c r="C19" i="5" s="1"/>
  <c r="J19" i="5"/>
  <c r="B19" i="5" s="1"/>
  <c r="E19" i="5"/>
  <c r="D19" i="5"/>
  <c r="M18" i="5"/>
  <c r="L18" i="5"/>
  <c r="K18" i="5"/>
  <c r="C18" i="5" s="1"/>
  <c r="J18" i="5"/>
  <c r="E18" i="5"/>
  <c r="D18" i="5"/>
  <c r="B18" i="5"/>
  <c r="M17" i="5"/>
  <c r="E17" i="5" s="1"/>
  <c r="L17" i="5"/>
  <c r="D17" i="5" s="1"/>
  <c r="K17" i="5"/>
  <c r="J17" i="5"/>
  <c r="C17" i="5"/>
  <c r="B17" i="5"/>
  <c r="M16" i="5"/>
  <c r="L16" i="5"/>
  <c r="K16" i="5"/>
  <c r="J16" i="5"/>
  <c r="B16" i="5" s="1"/>
  <c r="E16" i="5"/>
  <c r="D16" i="5"/>
  <c r="C16" i="5"/>
  <c r="M15" i="5"/>
  <c r="L15" i="5"/>
  <c r="K15" i="5"/>
  <c r="C15" i="5" s="1"/>
  <c r="J15" i="5"/>
  <c r="E15" i="5"/>
  <c r="D15" i="5"/>
  <c r="B15" i="5"/>
  <c r="M14" i="5"/>
  <c r="E14" i="5" s="1"/>
  <c r="L14" i="5"/>
  <c r="D14" i="5" s="1"/>
  <c r="K14" i="5"/>
  <c r="J14" i="5"/>
  <c r="C14" i="5"/>
  <c r="B14" i="5"/>
  <c r="M13" i="5"/>
  <c r="L13" i="5"/>
  <c r="K13" i="5"/>
  <c r="J13" i="5"/>
  <c r="B13" i="5" s="1"/>
  <c r="E13" i="5"/>
  <c r="D13" i="5"/>
  <c r="C13" i="5"/>
  <c r="M12" i="5"/>
  <c r="E12" i="5" s="1"/>
  <c r="L12" i="5"/>
  <c r="K12" i="5"/>
  <c r="C12" i="5" s="1"/>
  <c r="J12" i="5"/>
  <c r="D12" i="5"/>
  <c r="B12" i="5"/>
  <c r="M11" i="5"/>
  <c r="E11" i="5" s="1"/>
  <c r="L11" i="5"/>
  <c r="D11" i="5" s="1"/>
  <c r="K11" i="5"/>
  <c r="J11" i="5"/>
  <c r="C11" i="5"/>
  <c r="B11" i="5"/>
  <c r="M10" i="5"/>
  <c r="L10" i="5"/>
  <c r="K10" i="5"/>
  <c r="J10" i="5"/>
  <c r="B10" i="5" s="1"/>
  <c r="E10" i="5"/>
  <c r="D10" i="5"/>
  <c r="C10" i="5"/>
  <c r="M9" i="5"/>
  <c r="E9" i="5" s="1"/>
  <c r="L9" i="5"/>
  <c r="K9" i="5"/>
  <c r="C9" i="5" s="1"/>
  <c r="J9" i="5"/>
  <c r="D9" i="5"/>
  <c r="B9" i="5"/>
  <c r="M8" i="5"/>
  <c r="E8" i="5" s="1"/>
  <c r="L8" i="5"/>
  <c r="D8" i="5" s="1"/>
  <c r="K8" i="5"/>
  <c r="J8" i="5"/>
  <c r="C8" i="5"/>
  <c r="B8" i="5"/>
  <c r="AS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K7" i="5"/>
  <c r="I7" i="5"/>
  <c r="H7" i="5"/>
  <c r="G7" i="5"/>
  <c r="F7" i="5"/>
  <c r="M28" i="4"/>
  <c r="E28" i="4" s="1"/>
  <c r="L28" i="4"/>
  <c r="K28" i="4"/>
  <c r="C28" i="4" s="1"/>
  <c r="J28" i="4"/>
  <c r="D28" i="4"/>
  <c r="B28" i="4"/>
  <c r="M27" i="4"/>
  <c r="E27" i="4" s="1"/>
  <c r="L27" i="4"/>
  <c r="D27" i="4" s="1"/>
  <c r="K27" i="4"/>
  <c r="J27" i="4"/>
  <c r="C27" i="4"/>
  <c r="B27" i="4"/>
  <c r="M26" i="4"/>
  <c r="L26" i="4"/>
  <c r="K26" i="4"/>
  <c r="C26" i="4" s="1"/>
  <c r="J26" i="4"/>
  <c r="B26" i="4" s="1"/>
  <c r="E26" i="4"/>
  <c r="D26" i="4"/>
  <c r="M25" i="4"/>
  <c r="E25" i="4" s="1"/>
  <c r="L25" i="4"/>
  <c r="K25" i="4"/>
  <c r="C25" i="4" s="1"/>
  <c r="J25" i="4"/>
  <c r="D25" i="4"/>
  <c r="B25" i="4"/>
  <c r="M24" i="4"/>
  <c r="E24" i="4" s="1"/>
  <c r="L24" i="4"/>
  <c r="D24" i="4" s="1"/>
  <c r="K24" i="4"/>
  <c r="J24" i="4"/>
  <c r="C24" i="4"/>
  <c r="B24" i="4"/>
  <c r="M23" i="4"/>
  <c r="L23" i="4"/>
  <c r="K23" i="4"/>
  <c r="C23" i="4" s="1"/>
  <c r="J23" i="4"/>
  <c r="B23" i="4" s="1"/>
  <c r="E23" i="4"/>
  <c r="D23" i="4"/>
  <c r="M22" i="4"/>
  <c r="E22" i="4" s="1"/>
  <c r="L22" i="4"/>
  <c r="K22" i="4"/>
  <c r="C22" i="4" s="1"/>
  <c r="J22" i="4"/>
  <c r="D22" i="4"/>
  <c r="B22" i="4"/>
  <c r="M21" i="4"/>
  <c r="E21" i="4" s="1"/>
  <c r="L21" i="4"/>
  <c r="D21" i="4" s="1"/>
  <c r="K21" i="4"/>
  <c r="J21" i="4"/>
  <c r="C21" i="4"/>
  <c r="B21" i="4"/>
  <c r="M20" i="4"/>
  <c r="L20" i="4"/>
  <c r="K20" i="4"/>
  <c r="C20" i="4" s="1"/>
  <c r="J20" i="4"/>
  <c r="B20" i="4" s="1"/>
  <c r="E20" i="4"/>
  <c r="D20" i="4"/>
  <c r="M19" i="4"/>
  <c r="E19" i="4" s="1"/>
  <c r="L19" i="4"/>
  <c r="K19" i="4"/>
  <c r="C19" i="4" s="1"/>
  <c r="J19" i="4"/>
  <c r="D19" i="4"/>
  <c r="B19" i="4"/>
  <c r="M18" i="4"/>
  <c r="E18" i="4" s="1"/>
  <c r="L18" i="4"/>
  <c r="D18" i="4" s="1"/>
  <c r="K18" i="4"/>
  <c r="J18" i="4"/>
  <c r="C18" i="4"/>
  <c r="B18" i="4"/>
  <c r="M17" i="4"/>
  <c r="L17" i="4"/>
  <c r="K17" i="4"/>
  <c r="C17" i="4" s="1"/>
  <c r="J17" i="4"/>
  <c r="B17" i="4" s="1"/>
  <c r="E17" i="4"/>
  <c r="D17" i="4"/>
  <c r="M16" i="4"/>
  <c r="E16" i="4" s="1"/>
  <c r="L16" i="4"/>
  <c r="K16" i="4"/>
  <c r="C16" i="4" s="1"/>
  <c r="J16" i="4"/>
  <c r="D16" i="4"/>
  <c r="B16" i="4"/>
  <c r="M15" i="4"/>
  <c r="E15" i="4" s="1"/>
  <c r="L15" i="4"/>
  <c r="D15" i="4" s="1"/>
  <c r="K15" i="4"/>
  <c r="J15" i="4"/>
  <c r="C15" i="4"/>
  <c r="B15" i="4"/>
  <c r="M14" i="4"/>
  <c r="L14" i="4"/>
  <c r="K14" i="4"/>
  <c r="J14" i="4"/>
  <c r="B14" i="4" s="1"/>
  <c r="E14" i="4"/>
  <c r="D14" i="4"/>
  <c r="C14" i="4"/>
  <c r="M13" i="4"/>
  <c r="E13" i="4" s="1"/>
  <c r="L13" i="4"/>
  <c r="K13" i="4"/>
  <c r="C13" i="4" s="1"/>
  <c r="J13" i="4"/>
  <c r="D13" i="4"/>
  <c r="B13" i="4"/>
  <c r="M12" i="4"/>
  <c r="E12" i="4" s="1"/>
  <c r="L12" i="4"/>
  <c r="D12" i="4" s="1"/>
  <c r="K12" i="4"/>
  <c r="J12" i="4"/>
  <c r="C12" i="4"/>
  <c r="B12" i="4"/>
  <c r="M11" i="4"/>
  <c r="L11" i="4"/>
  <c r="K11" i="4"/>
  <c r="C11" i="4" s="1"/>
  <c r="J11" i="4"/>
  <c r="B11" i="4" s="1"/>
  <c r="E11" i="4"/>
  <c r="D11" i="4"/>
  <c r="M10" i="4"/>
  <c r="E10" i="4" s="1"/>
  <c r="L10" i="4"/>
  <c r="K10" i="4"/>
  <c r="C10" i="4" s="1"/>
  <c r="J10" i="4"/>
  <c r="D10" i="4"/>
  <c r="B10" i="4"/>
  <c r="M9" i="4"/>
  <c r="E9" i="4" s="1"/>
  <c r="L9" i="4"/>
  <c r="D9" i="4" s="1"/>
  <c r="K9" i="4"/>
  <c r="J9" i="4"/>
  <c r="C9" i="4"/>
  <c r="B9" i="4"/>
  <c r="M8" i="4"/>
  <c r="L8" i="4"/>
  <c r="K8" i="4"/>
  <c r="J8" i="4"/>
  <c r="B8" i="4" s="1"/>
  <c r="E8" i="4"/>
  <c r="D8" i="4"/>
  <c r="C8" i="4"/>
  <c r="M7" i="4"/>
  <c r="E7" i="4" s="1"/>
  <c r="L7" i="4"/>
  <c r="K7" i="4"/>
  <c r="C7" i="4" s="1"/>
  <c r="J7" i="4"/>
  <c r="D7" i="4"/>
  <c r="B7" i="4"/>
  <c r="M28" i="3"/>
  <c r="E28" i="3" s="1"/>
  <c r="L28" i="3"/>
  <c r="D28" i="3" s="1"/>
  <c r="K28" i="3"/>
  <c r="J28" i="3"/>
  <c r="C28" i="3"/>
  <c r="B28" i="3"/>
  <c r="M27" i="3"/>
  <c r="L27" i="3"/>
  <c r="K27" i="3"/>
  <c r="J27" i="3"/>
  <c r="B27" i="3" s="1"/>
  <c r="E27" i="3"/>
  <c r="D27" i="3"/>
  <c r="C27" i="3"/>
  <c r="M26" i="3"/>
  <c r="E26" i="3" s="1"/>
  <c r="L26" i="3"/>
  <c r="K26" i="3"/>
  <c r="C26" i="3" s="1"/>
  <c r="J26" i="3"/>
  <c r="D26" i="3"/>
  <c r="B26" i="3"/>
  <c r="M25" i="3"/>
  <c r="E25" i="3" s="1"/>
  <c r="L25" i="3"/>
  <c r="D25" i="3" s="1"/>
  <c r="K25" i="3"/>
  <c r="J25" i="3"/>
  <c r="C25" i="3"/>
  <c r="B25" i="3"/>
  <c r="M24" i="3"/>
  <c r="L24" i="3"/>
  <c r="K24" i="3"/>
  <c r="J24" i="3"/>
  <c r="B24" i="3" s="1"/>
  <c r="E24" i="3"/>
  <c r="D24" i="3"/>
  <c r="C24" i="3"/>
  <c r="M23" i="3"/>
  <c r="E23" i="3" s="1"/>
  <c r="L23" i="3"/>
  <c r="K23" i="3"/>
  <c r="C23" i="3" s="1"/>
  <c r="J23" i="3"/>
  <c r="D23" i="3"/>
  <c r="B23" i="3"/>
  <c r="M22" i="3"/>
  <c r="E22" i="3" s="1"/>
  <c r="L22" i="3"/>
  <c r="D22" i="3" s="1"/>
  <c r="K22" i="3"/>
  <c r="J22" i="3"/>
  <c r="C22" i="3"/>
  <c r="B22" i="3"/>
  <c r="M21" i="3"/>
  <c r="L21" i="3"/>
  <c r="K21" i="3"/>
  <c r="C21" i="3" s="1"/>
  <c r="J21" i="3"/>
  <c r="B21" i="3" s="1"/>
  <c r="E21" i="3"/>
  <c r="D21" i="3"/>
  <c r="M20" i="3"/>
  <c r="E20" i="3" s="1"/>
  <c r="L20" i="3"/>
  <c r="K20" i="3"/>
  <c r="C20" i="3" s="1"/>
  <c r="J20" i="3"/>
  <c r="D20" i="3"/>
  <c r="B20" i="3"/>
  <c r="M19" i="3"/>
  <c r="E19" i="3" s="1"/>
  <c r="L19" i="3"/>
  <c r="D19" i="3" s="1"/>
  <c r="K19" i="3"/>
  <c r="J19" i="3"/>
  <c r="C19" i="3"/>
  <c r="B19" i="3"/>
  <c r="M18" i="3"/>
  <c r="L18" i="3"/>
  <c r="K18" i="3"/>
  <c r="C18" i="3" s="1"/>
  <c r="J18" i="3"/>
  <c r="B18" i="3" s="1"/>
  <c r="E18" i="3"/>
  <c r="D18" i="3"/>
  <c r="M17" i="3"/>
  <c r="E17" i="3" s="1"/>
  <c r="L17" i="3"/>
  <c r="K17" i="3"/>
  <c r="C17" i="3" s="1"/>
  <c r="J17" i="3"/>
  <c r="D17" i="3"/>
  <c r="B17" i="3"/>
  <c r="M16" i="3"/>
  <c r="E16" i="3" s="1"/>
  <c r="L16" i="3"/>
  <c r="D16" i="3" s="1"/>
  <c r="K16" i="3"/>
  <c r="J16" i="3"/>
  <c r="C16" i="3"/>
  <c r="B16" i="3"/>
  <c r="M15" i="3"/>
  <c r="L15" i="3"/>
  <c r="K15" i="3"/>
  <c r="J15" i="3"/>
  <c r="B15" i="3" s="1"/>
  <c r="E15" i="3"/>
  <c r="D15" i="3"/>
  <c r="C15" i="3"/>
  <c r="M14" i="3"/>
  <c r="E14" i="3" s="1"/>
  <c r="L14" i="3"/>
  <c r="K14" i="3"/>
  <c r="C14" i="3" s="1"/>
  <c r="J14" i="3"/>
  <c r="D14" i="3"/>
  <c r="B14" i="3"/>
  <c r="M13" i="3"/>
  <c r="E13" i="3" s="1"/>
  <c r="L13" i="3"/>
  <c r="D13" i="3" s="1"/>
  <c r="K13" i="3"/>
  <c r="J13" i="3"/>
  <c r="C13" i="3"/>
  <c r="B13" i="3"/>
  <c r="M12" i="3"/>
  <c r="L12" i="3"/>
  <c r="K12" i="3"/>
  <c r="J12" i="3"/>
  <c r="B12" i="3" s="1"/>
  <c r="E12" i="3"/>
  <c r="D12" i="3"/>
  <c r="C12" i="3"/>
  <c r="M11" i="3"/>
  <c r="E11" i="3" s="1"/>
  <c r="L11" i="3"/>
  <c r="K11" i="3"/>
  <c r="C11" i="3" s="1"/>
  <c r="J11" i="3"/>
  <c r="D11" i="3"/>
  <c r="B11" i="3"/>
  <c r="M10" i="3"/>
  <c r="E10" i="3" s="1"/>
  <c r="L10" i="3"/>
  <c r="D10" i="3" s="1"/>
  <c r="K10" i="3"/>
  <c r="J10" i="3"/>
  <c r="C10" i="3"/>
  <c r="B10" i="3"/>
  <c r="M9" i="3"/>
  <c r="L9" i="3"/>
  <c r="K9" i="3"/>
  <c r="J9" i="3"/>
  <c r="B9" i="3" s="1"/>
  <c r="E9" i="3"/>
  <c r="D9" i="3"/>
  <c r="C9" i="3"/>
  <c r="M8" i="3"/>
  <c r="E8" i="3" s="1"/>
  <c r="L8" i="3"/>
  <c r="K8" i="3"/>
  <c r="C8" i="3" s="1"/>
  <c r="J8" i="3"/>
  <c r="D8" i="3"/>
  <c r="B8" i="3"/>
  <c r="M7" i="3"/>
  <c r="E7" i="3" s="1"/>
  <c r="L7" i="3"/>
  <c r="D7" i="3" s="1"/>
  <c r="K7" i="3"/>
  <c r="J7" i="3"/>
  <c r="C7" i="3"/>
  <c r="B7" i="3"/>
  <c r="M28" i="2"/>
  <c r="L28" i="2"/>
  <c r="K28" i="2"/>
  <c r="C28" i="2" s="1"/>
  <c r="J28" i="2"/>
  <c r="B28" i="2" s="1"/>
  <c r="E28" i="2"/>
  <c r="D28" i="2"/>
  <c r="M27" i="2"/>
  <c r="L27" i="2"/>
  <c r="K27" i="2"/>
  <c r="C27" i="2" s="1"/>
  <c r="J27" i="2"/>
  <c r="E27" i="2"/>
  <c r="D27" i="2"/>
  <c r="B27" i="2"/>
  <c r="M26" i="2"/>
  <c r="E26" i="2" s="1"/>
  <c r="L26" i="2"/>
  <c r="D26" i="2" s="1"/>
  <c r="K26" i="2"/>
  <c r="J26" i="2"/>
  <c r="C26" i="2"/>
  <c r="B26" i="2"/>
  <c r="M25" i="2"/>
  <c r="L25" i="2"/>
  <c r="K25" i="2"/>
  <c r="C25" i="2" s="1"/>
  <c r="J25" i="2"/>
  <c r="B25" i="2" s="1"/>
  <c r="E25" i="2"/>
  <c r="D25" i="2"/>
  <c r="M24" i="2"/>
  <c r="E24" i="2" s="1"/>
  <c r="L24" i="2"/>
  <c r="K24" i="2"/>
  <c r="C24" i="2" s="1"/>
  <c r="J24" i="2"/>
  <c r="D24" i="2"/>
  <c r="B24" i="2"/>
  <c r="M23" i="2"/>
  <c r="E23" i="2" s="1"/>
  <c r="L23" i="2"/>
  <c r="D23" i="2" s="1"/>
  <c r="K23" i="2"/>
  <c r="J23" i="2"/>
  <c r="C23" i="2"/>
  <c r="B23" i="2"/>
  <c r="M22" i="2"/>
  <c r="L22" i="2"/>
  <c r="K22" i="2"/>
  <c r="C22" i="2" s="1"/>
  <c r="J22" i="2"/>
  <c r="B22" i="2" s="1"/>
  <c r="E22" i="2"/>
  <c r="D22" i="2"/>
  <c r="M21" i="2"/>
  <c r="E21" i="2" s="1"/>
  <c r="L21" i="2"/>
  <c r="K21" i="2"/>
  <c r="C21" i="2" s="1"/>
  <c r="J21" i="2"/>
  <c r="D21" i="2"/>
  <c r="B21" i="2"/>
  <c r="M20" i="2"/>
  <c r="E20" i="2" s="1"/>
  <c r="L20" i="2"/>
  <c r="D20" i="2" s="1"/>
  <c r="K20" i="2"/>
  <c r="J20" i="2"/>
  <c r="C20" i="2"/>
  <c r="B20" i="2"/>
  <c r="M19" i="2"/>
  <c r="L19" i="2"/>
  <c r="K19" i="2"/>
  <c r="J19" i="2"/>
  <c r="B19" i="2" s="1"/>
  <c r="E19" i="2"/>
  <c r="D19" i="2"/>
  <c r="C19" i="2"/>
  <c r="M18" i="2"/>
  <c r="E18" i="2" s="1"/>
  <c r="L18" i="2"/>
  <c r="K18" i="2"/>
  <c r="C18" i="2" s="1"/>
  <c r="J18" i="2"/>
  <c r="D18" i="2"/>
  <c r="B18" i="2"/>
  <c r="M17" i="2"/>
  <c r="E17" i="2" s="1"/>
  <c r="L17" i="2"/>
  <c r="D17" i="2" s="1"/>
  <c r="K17" i="2"/>
  <c r="J17" i="2"/>
  <c r="C17" i="2"/>
  <c r="B17" i="2"/>
  <c r="M16" i="2"/>
  <c r="L16" i="2"/>
  <c r="K16" i="2"/>
  <c r="J16" i="2"/>
  <c r="B16" i="2" s="1"/>
  <c r="E16" i="2"/>
  <c r="D16" i="2"/>
  <c r="C16" i="2"/>
  <c r="M15" i="2"/>
  <c r="E15" i="2" s="1"/>
  <c r="L15" i="2"/>
  <c r="K15" i="2"/>
  <c r="C15" i="2" s="1"/>
  <c r="J15" i="2"/>
  <c r="D15" i="2"/>
  <c r="B15" i="2"/>
  <c r="M14" i="2"/>
  <c r="E14" i="2" s="1"/>
  <c r="L14" i="2"/>
  <c r="D14" i="2" s="1"/>
  <c r="K14" i="2"/>
  <c r="J14" i="2"/>
  <c r="C14" i="2"/>
  <c r="B14" i="2"/>
  <c r="M13" i="2"/>
  <c r="L13" i="2"/>
  <c r="K13" i="2"/>
  <c r="J13" i="2"/>
  <c r="B13" i="2" s="1"/>
  <c r="E13" i="2"/>
  <c r="D13" i="2"/>
  <c r="C13" i="2"/>
  <c r="M12" i="2"/>
  <c r="E12" i="2" s="1"/>
  <c r="L12" i="2"/>
  <c r="K12" i="2"/>
  <c r="C12" i="2" s="1"/>
  <c r="J12" i="2"/>
  <c r="D12" i="2"/>
  <c r="B12" i="2"/>
  <c r="M11" i="2"/>
  <c r="E11" i="2" s="1"/>
  <c r="L11" i="2"/>
  <c r="D11" i="2" s="1"/>
  <c r="K11" i="2"/>
  <c r="J11" i="2"/>
  <c r="C11" i="2"/>
  <c r="B11" i="2"/>
  <c r="M10" i="2"/>
  <c r="L10" i="2"/>
  <c r="K10" i="2"/>
  <c r="C10" i="2" s="1"/>
  <c r="J10" i="2"/>
  <c r="B10" i="2" s="1"/>
  <c r="E10" i="2"/>
  <c r="D10" i="2"/>
  <c r="M9" i="2"/>
  <c r="E9" i="2" s="1"/>
  <c r="L9" i="2"/>
  <c r="K9" i="2"/>
  <c r="C9" i="2" s="1"/>
  <c r="J9" i="2"/>
  <c r="D9" i="2"/>
  <c r="B9" i="2"/>
  <c r="M8" i="2"/>
  <c r="E8" i="2" s="1"/>
  <c r="L8" i="2"/>
  <c r="D8" i="2" s="1"/>
  <c r="K8" i="2"/>
  <c r="J8" i="2"/>
  <c r="C8" i="2"/>
  <c r="B8" i="2"/>
  <c r="M7" i="2"/>
  <c r="L7" i="2"/>
  <c r="K7" i="2"/>
  <c r="C7" i="2" s="1"/>
  <c r="J7" i="2"/>
  <c r="B7" i="2" s="1"/>
  <c r="E7" i="2"/>
  <c r="D7" i="2"/>
  <c r="M28" i="1"/>
  <c r="L28" i="1"/>
  <c r="K28" i="1"/>
  <c r="C28" i="1" s="1"/>
  <c r="J28" i="1"/>
  <c r="E28" i="1"/>
  <c r="D28" i="1"/>
  <c r="B28" i="1"/>
  <c r="M27" i="1"/>
  <c r="E27" i="1" s="1"/>
  <c r="L27" i="1"/>
  <c r="D27" i="1" s="1"/>
  <c r="K27" i="1"/>
  <c r="J27" i="1"/>
  <c r="C27" i="1"/>
  <c r="B27" i="1"/>
  <c r="M26" i="1"/>
  <c r="L26" i="1"/>
  <c r="K26" i="1"/>
  <c r="C26" i="1" s="1"/>
  <c r="J26" i="1"/>
  <c r="B26" i="1" s="1"/>
  <c r="E26" i="1"/>
  <c r="D26" i="1"/>
  <c r="M25" i="1"/>
  <c r="L25" i="1"/>
  <c r="K25" i="1"/>
  <c r="C25" i="1" s="1"/>
  <c r="J25" i="1"/>
  <c r="E25" i="1"/>
  <c r="D25" i="1"/>
  <c r="B25" i="1"/>
  <c r="M24" i="1"/>
  <c r="E24" i="1" s="1"/>
  <c r="L24" i="1"/>
  <c r="D24" i="1" s="1"/>
  <c r="K24" i="1"/>
  <c r="J24" i="1"/>
  <c r="C24" i="1"/>
  <c r="B24" i="1"/>
  <c r="M23" i="1"/>
  <c r="L23" i="1"/>
  <c r="K23" i="1"/>
  <c r="C23" i="1" s="1"/>
  <c r="J23" i="1"/>
  <c r="B23" i="1" s="1"/>
  <c r="E23" i="1"/>
  <c r="D23" i="1"/>
  <c r="M22" i="1"/>
  <c r="L22" i="1"/>
  <c r="K22" i="1"/>
  <c r="C22" i="1" s="1"/>
  <c r="J22" i="1"/>
  <c r="E22" i="1"/>
  <c r="D22" i="1"/>
  <c r="B22" i="1"/>
  <c r="M21" i="1"/>
  <c r="E21" i="1" s="1"/>
  <c r="L21" i="1"/>
  <c r="D21" i="1" s="1"/>
  <c r="K21" i="1"/>
  <c r="J21" i="1"/>
  <c r="C21" i="1"/>
  <c r="B21" i="1"/>
  <c r="M20" i="1"/>
  <c r="L20" i="1"/>
  <c r="K20" i="1"/>
  <c r="C20" i="1" s="1"/>
  <c r="J20" i="1"/>
  <c r="B20" i="1" s="1"/>
  <c r="E20" i="1"/>
  <c r="D20" i="1"/>
  <c r="M19" i="1"/>
  <c r="L19" i="1"/>
  <c r="K19" i="1"/>
  <c r="C19" i="1" s="1"/>
  <c r="J19" i="1"/>
  <c r="E19" i="1"/>
  <c r="D19" i="1"/>
  <c r="B19" i="1"/>
  <c r="M18" i="1"/>
  <c r="E18" i="1" s="1"/>
  <c r="L18" i="1"/>
  <c r="D18" i="1" s="1"/>
  <c r="K18" i="1"/>
  <c r="J18" i="1"/>
  <c r="C18" i="1"/>
  <c r="B18" i="1"/>
  <c r="M17" i="1"/>
  <c r="L17" i="1"/>
  <c r="K17" i="1"/>
  <c r="C17" i="1" s="1"/>
  <c r="J17" i="1"/>
  <c r="B17" i="1" s="1"/>
  <c r="E17" i="1"/>
  <c r="D17" i="1"/>
  <c r="M16" i="1"/>
  <c r="L16" i="1"/>
  <c r="K16" i="1"/>
  <c r="C16" i="1" s="1"/>
  <c r="J16" i="1"/>
  <c r="E16" i="1"/>
  <c r="D16" i="1"/>
  <c r="B16" i="1"/>
  <c r="M15" i="1"/>
  <c r="E15" i="1" s="1"/>
  <c r="L15" i="1"/>
  <c r="D15" i="1" s="1"/>
  <c r="K15" i="1"/>
  <c r="J15" i="1"/>
  <c r="C15" i="1"/>
  <c r="B15" i="1"/>
  <c r="M14" i="1"/>
  <c r="L14" i="1"/>
  <c r="K14" i="1"/>
  <c r="C14" i="1" s="1"/>
  <c r="J14" i="1"/>
  <c r="B14" i="1" s="1"/>
  <c r="E14" i="1"/>
  <c r="D14" i="1"/>
  <c r="M13" i="1"/>
  <c r="E13" i="1" s="1"/>
  <c r="L13" i="1"/>
  <c r="K13" i="1"/>
  <c r="C13" i="1" s="1"/>
  <c r="J13" i="1"/>
  <c r="D13" i="1"/>
  <c r="B13" i="1"/>
  <c r="M12" i="1"/>
  <c r="E12" i="1" s="1"/>
  <c r="L12" i="1"/>
  <c r="D12" i="1" s="1"/>
  <c r="K12" i="1"/>
  <c r="J12" i="1"/>
  <c r="C12" i="1"/>
  <c r="B12" i="1"/>
  <c r="M11" i="1"/>
  <c r="L11" i="1"/>
  <c r="K11" i="1"/>
  <c r="J11" i="1"/>
  <c r="B11" i="1" s="1"/>
  <c r="E11" i="1"/>
  <c r="D11" i="1"/>
  <c r="C11" i="1"/>
  <c r="M10" i="1"/>
  <c r="L10" i="1"/>
  <c r="K10" i="1"/>
  <c r="C10" i="1" s="1"/>
  <c r="J10" i="1"/>
  <c r="E10" i="1"/>
  <c r="D10" i="1"/>
  <c r="B10" i="1"/>
  <c r="M9" i="1"/>
  <c r="E9" i="1" s="1"/>
  <c r="L9" i="1"/>
  <c r="D9" i="1" s="1"/>
  <c r="K9" i="1"/>
  <c r="J9" i="1"/>
  <c r="C9" i="1"/>
  <c r="B9" i="1"/>
  <c r="M8" i="1"/>
  <c r="L8" i="1"/>
  <c r="K8" i="1"/>
  <c r="J8" i="1"/>
  <c r="B8" i="1" s="1"/>
  <c r="E8" i="1"/>
  <c r="D8" i="1"/>
  <c r="C8" i="1"/>
  <c r="M7" i="1"/>
  <c r="L7" i="1"/>
  <c r="K7" i="1"/>
  <c r="C7" i="1" s="1"/>
  <c r="J7" i="1"/>
  <c r="E7" i="1"/>
  <c r="D7" i="1"/>
  <c r="B7" i="1"/>
  <c r="B7" i="5" l="1"/>
  <c r="C7" i="6"/>
  <c r="C7" i="5"/>
  <c r="E7" i="5"/>
  <c r="D7" i="6"/>
  <c r="D7" i="5"/>
  <c r="E7" i="6"/>
  <c r="B7" i="6"/>
  <c r="J7" i="5"/>
  <c r="L7" i="5"/>
  <c r="M7" i="5"/>
</calcChain>
</file>

<file path=xl/sharedStrings.xml><?xml version="1.0" encoding="utf-8"?>
<sst xmlns="http://schemas.openxmlformats.org/spreadsheetml/2006/main" count="488" uniqueCount="58">
  <si>
    <t>脆弱家庭處遇服務統計</t>
  </si>
  <si>
    <t>單位：人</t>
  </si>
  <si>
    <t>縣市</t>
  </si>
  <si>
    <t>脆弱家庭服務統計(案主性別)</t>
  </si>
  <si>
    <t>結案</t>
  </si>
  <si>
    <t>前年度未結案續處個管案</t>
  </si>
  <si>
    <t>總計</t>
  </si>
  <si>
    <t>經諮詢或關懷服務無需派案</t>
  </si>
  <si>
    <t>完成訪視評估</t>
  </si>
  <si>
    <t>評估中</t>
  </si>
  <si>
    <t>小計</t>
  </si>
  <si>
    <t>脆弱家庭個案管理</t>
  </si>
  <si>
    <t>短期服務/諮詢服務</t>
  </si>
  <si>
    <t>不開案</t>
  </si>
  <si>
    <t>行方不明</t>
  </si>
  <si>
    <t>男</t>
  </si>
  <si>
    <t>女</t>
  </si>
  <si>
    <t>其他</t>
  </si>
  <si>
    <t>未填</t>
  </si>
  <si>
    <t>新北市</t>
  </si>
  <si>
    <t>臺北市</t>
  </si>
  <si>
    <t>桃園市</t>
  </si>
  <si>
    <t>臺中市</t>
  </si>
  <si>
    <t>臺南市</t>
  </si>
  <si>
    <t>高雄市</t>
  </si>
  <si>
    <t>宜蘭縣</t>
  </si>
  <si>
    <t>新竹縣</t>
  </si>
  <si>
    <t>苗栗縣</t>
  </si>
  <si>
    <t>彰化縣</t>
  </si>
  <si>
    <t>南投縣</t>
  </si>
  <si>
    <t>雲林縣</t>
  </si>
  <si>
    <t>嘉義縣</t>
  </si>
  <si>
    <t>屏東縣</t>
  </si>
  <si>
    <t>臺東縣</t>
  </si>
  <si>
    <t>花蓮縣</t>
  </si>
  <si>
    <t>澎湖縣</t>
  </si>
  <si>
    <t>基隆市</t>
  </si>
  <si>
    <t>新竹市</t>
  </si>
  <si>
    <t>嘉義市</t>
  </si>
  <si>
    <t>金門縣</t>
  </si>
  <si>
    <t>連江縣</t>
  </si>
  <si>
    <t xml:space="preserve"> -</t>
  </si>
  <si>
    <t>短期服務</t>
  </si>
  <si>
    <t>諮詢服務</t>
  </si>
  <si>
    <t>全國</t>
  </si>
  <si>
    <t>高風險家庭處遇服務統計</t>
  </si>
  <si>
    <t>單位：個，人，%</t>
  </si>
  <si>
    <t>年別</t>
  </si>
  <si>
    <t>團體數</t>
  </si>
  <si>
    <t>社工人數</t>
  </si>
  <si>
    <t>接案訪視
家庭數</t>
  </si>
  <si>
    <t>開案服務
家庭數</t>
  </si>
  <si>
    <t>納入輔導
兒少人數</t>
  </si>
  <si>
    <t>開案率</t>
  </si>
  <si>
    <t>備註</t>
  </si>
  <si>
    <t>1.配合行政院2018年2月26日核定強化社會安全網計畫，整合兒少保護與兒少高風險家庭服務，自2019年1月1日將屬高度風險家庭納入保護服務範疇，屬中低度風險家庭由社會福利服務中心提供服務。
2.另為使服務介入更深入，結合民間資源強化家庭支持服務，輔導原承辦兒少高風險家庭服務之民間團體，漸進式轉型辦理多元化與專精化家庭服務方案。
3.綜上因素，兒少高風險家庭服務數、團體數及社工人數相較其年度降低。</t>
  </si>
  <si>
    <t>資料來源：衛生福利部</t>
  </si>
  <si>
    <t>說明：開案率＝開案家庭數／接案家庭數ⅹ100%。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</si>
</sst>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 &quot;#,##0.00&quot; &quot;;&quot;-&quot;#,##0.00&quot; &quot;;&quot; -&quot;00&quot; &quot;;&quot; &quot;@&quot; &quot;"/>
    <numFmt numFmtId="177" formatCode="&quot; &quot;#,##0&quot; &quot;;&quot;-&quot;#,##0&quot; &quot;;&quot; - &quot;;&quot; &quot;@&quot; &quot;"/>
  </numFmts>
  <fonts count="12">
    <font>
      <sz val="11"/>
      <color rgb="FF000000"/>
      <name val="新細明體"/>
      <family val="1"/>
      <charset val="136"/>
    </font>
    <font>
      <sz val="11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sz val="9"/>
      <name val="新細明體"/>
      <family val="1"/>
      <charset val="136"/>
    </font>
    <font>
      <sz val="11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2"/>
      <name val="標楷體"/>
      <family val="4"/>
      <charset val="136"/>
    </font>
    <font>
      <sz val="11"/>
      <name val="新細明體"/>
      <family val="1"/>
      <charset val="136"/>
    </font>
    <font>
      <sz val="12"/>
      <name val="Times New Roman"/>
      <family val="1"/>
    </font>
    <font>
      <sz val="12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176" fontId="1" fillId="0" borderId="0" applyFont="0" applyFill="0" applyBorder="0" applyAlignment="0" applyProtection="0"/>
    <xf numFmtId="0" fontId="2" fillId="0" borderId="0" applyNumberFormat="0" applyBorder="0" applyProtection="0">
      <alignment vertical="center"/>
    </xf>
    <xf numFmtId="0" fontId="1" fillId="0" borderId="0" applyNumberFormat="0" applyFont="0" applyBorder="0" applyProtection="0"/>
  </cellStyleXfs>
  <cellXfs count="41">
    <xf numFmtId="0" fontId="0" fillId="0" borderId="0" xfId="0"/>
    <xf numFmtId="0" fontId="0" fillId="0" borderId="0" xfId="3" applyFont="1" applyFill="1" applyAlignment="1"/>
    <xf numFmtId="0" fontId="3" fillId="0" borderId="1" xfId="3" applyFont="1" applyFill="1" applyBorder="1" applyAlignment="1">
      <alignment horizontal="center"/>
    </xf>
    <xf numFmtId="177" fontId="4" fillId="0" borderId="1" xfId="0" applyNumberFormat="1" applyFont="1" applyBorder="1"/>
    <xf numFmtId="0" fontId="3" fillId="0" borderId="1" xfId="3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right" vertical="center"/>
    </xf>
    <xf numFmtId="0" fontId="3" fillId="0" borderId="1" xfId="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/>
    </xf>
    <xf numFmtId="177" fontId="4" fillId="0" borderId="1" xfId="1" applyNumberFormat="1" applyFont="1" applyBorder="1" applyAlignment="1"/>
    <xf numFmtId="177" fontId="3" fillId="0" borderId="1" xfId="1" applyNumberFormat="1" applyFont="1" applyBorder="1" applyAlignment="1">
      <alignment horizontal="center" vertical="center"/>
    </xf>
    <xf numFmtId="0" fontId="2" fillId="0" borderId="0" xfId="2" applyFont="1" applyFill="1" applyAlignment="1">
      <alignment vertical="center"/>
    </xf>
    <xf numFmtId="0" fontId="3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3" fontId="4" fillId="0" borderId="1" xfId="2" applyNumberFormat="1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0" fontId="3" fillId="0" borderId="0" xfId="2" applyFont="1" applyFill="1" applyAlignment="1">
      <alignment horizontal="center" vertical="center"/>
    </xf>
    <xf numFmtId="0" fontId="3" fillId="0" borderId="5" xfId="2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8" fillId="0" borderId="1" xfId="3" applyFont="1" applyFill="1" applyBorder="1" applyAlignment="1">
      <alignment horizontal="center" vertical="center"/>
    </xf>
    <xf numFmtId="0" fontId="9" fillId="0" borderId="0" xfId="0" applyFont="1"/>
    <xf numFmtId="0" fontId="8" fillId="0" borderId="1" xfId="3" applyFont="1" applyFill="1" applyBorder="1" applyAlignment="1">
      <alignment horizontal="right" vertical="center"/>
    </xf>
    <xf numFmtId="0" fontId="8" fillId="0" borderId="1" xfId="3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/>
    </xf>
    <xf numFmtId="177" fontId="10" fillId="0" borderId="1" xfId="0" applyNumberFormat="1" applyFont="1" applyFill="1" applyBorder="1"/>
    <xf numFmtId="177" fontId="11" fillId="0" borderId="1" xfId="0" applyNumberFormat="1" applyFont="1" applyFill="1" applyBorder="1"/>
    <xf numFmtId="177" fontId="10" fillId="0" borderId="1" xfId="0" applyNumberFormat="1" applyFont="1" applyBorder="1"/>
    <xf numFmtId="177" fontId="11" fillId="0" borderId="1" xfId="0" applyNumberFormat="1" applyFont="1" applyBorder="1"/>
    <xf numFmtId="177" fontId="10" fillId="0" borderId="2" xfId="0" applyNumberFormat="1" applyFont="1" applyBorder="1"/>
    <xf numFmtId="177" fontId="10" fillId="0" borderId="3" xfId="0" applyNumberFormat="1" applyFont="1" applyBorder="1"/>
    <xf numFmtId="177" fontId="10" fillId="0" borderId="4" xfId="0" applyNumberFormat="1" applyFont="1" applyBorder="1"/>
    <xf numFmtId="177" fontId="10" fillId="0" borderId="3" xfId="0" applyNumberFormat="1" applyFont="1" applyFill="1" applyBorder="1"/>
    <xf numFmtId="177" fontId="10" fillId="0" borderId="4" xfId="0" applyNumberFormat="1" applyFont="1" applyFill="1" applyBorder="1"/>
    <xf numFmtId="177" fontId="9" fillId="0" borderId="0" xfId="3" applyNumberFormat="1" applyFont="1" applyFill="1" applyAlignment="1"/>
    <xf numFmtId="0" fontId="9" fillId="0" borderId="0" xfId="3" applyFont="1" applyFill="1" applyAlignment="1"/>
  </cellXfs>
  <cellStyles count="4">
    <cellStyle name="一般" xfId="0" builtinId="0" customBuiltin="1"/>
    <cellStyle name="一般 2" xfId="2" xr:uid="{5B2A68E8-BC22-4A33-BA4D-5B86174F2B77}"/>
    <cellStyle name="一般 3" xfId="3" xr:uid="{7E775A12-90D7-44F4-97F6-D4B2AEDD21D3}"/>
    <cellStyle name="千分位" xfId="1" builtinId="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C109A-9DE8-43BA-8186-97B051B3BCD9}">
  <dimension ref="A1:AO34"/>
  <sheetViews>
    <sheetView tabSelected="1" workbookViewId="0">
      <selection activeCell="B6" sqref="B6"/>
    </sheetView>
  </sheetViews>
  <sheetFormatPr defaultRowHeight="15.75"/>
  <cols>
    <col min="1" max="1" width="10.28515625" style="40" customWidth="1"/>
    <col min="2" max="3" width="10.140625" style="40" bestFit="1" customWidth="1"/>
    <col min="4" max="4" width="8.28515625" style="40" bestFit="1" customWidth="1"/>
    <col min="5" max="5" width="8.42578125" style="40" bestFit="1" customWidth="1"/>
    <col min="6" max="6" width="11.140625" style="40" bestFit="1" customWidth="1"/>
    <col min="7" max="7" width="10.140625" style="40" bestFit="1" customWidth="1"/>
    <col min="8" max="8" width="8.28515625" style="40" bestFit="1" customWidth="1"/>
    <col min="9" max="9" width="8.42578125" style="40" bestFit="1" customWidth="1"/>
    <col min="10" max="11" width="10.140625" style="40" bestFit="1" customWidth="1"/>
    <col min="12" max="13" width="8.28515625" style="40" bestFit="1" customWidth="1"/>
    <col min="14" max="15" width="10.140625" style="40" bestFit="1" customWidth="1"/>
    <col min="16" max="17" width="8.28515625" style="40" bestFit="1" customWidth="1"/>
    <col min="18" max="19" width="10.140625" style="40" bestFit="1" customWidth="1"/>
    <col min="20" max="21" width="8.28515625" style="40" bestFit="1" customWidth="1"/>
    <col min="22" max="23" width="10.140625" style="40" bestFit="1" customWidth="1"/>
    <col min="24" max="33" width="8.28515625" style="40" bestFit="1" customWidth="1"/>
    <col min="34" max="34" width="10.140625" style="40" bestFit="1" customWidth="1"/>
    <col min="35" max="35" width="8.42578125" style="40" bestFit="1" customWidth="1"/>
    <col min="36" max="37" width="8.28515625" style="40" bestFit="1" customWidth="1"/>
    <col min="38" max="39" width="10.140625" style="40" bestFit="1" customWidth="1"/>
    <col min="40" max="41" width="8.28515625" style="40" bestFit="1" customWidth="1"/>
    <col min="42" max="256" width="8.28515625" style="40" customWidth="1"/>
    <col min="257" max="257" width="10.28515625" style="40" customWidth="1"/>
    <col min="258" max="259" width="10.140625" style="40" bestFit="1" customWidth="1"/>
    <col min="260" max="260" width="8.28515625" style="40" bestFit="1" customWidth="1"/>
    <col min="261" max="261" width="8.42578125" style="40" bestFit="1" customWidth="1"/>
    <col min="262" max="263" width="10.140625" style="40" bestFit="1" customWidth="1"/>
    <col min="264" max="264" width="8.28515625" style="40" bestFit="1" customWidth="1"/>
    <col min="265" max="265" width="8.42578125" style="40" bestFit="1" customWidth="1"/>
    <col min="266" max="267" width="10.140625" style="40" bestFit="1" customWidth="1"/>
    <col min="268" max="269" width="8.28515625" style="40" bestFit="1" customWidth="1"/>
    <col min="270" max="271" width="10.140625" style="40" bestFit="1" customWidth="1"/>
    <col min="272" max="273" width="8.28515625" style="40" bestFit="1" customWidth="1"/>
    <col min="274" max="275" width="10.140625" style="40" bestFit="1" customWidth="1"/>
    <col min="276" max="277" width="8.28515625" style="40" bestFit="1" customWidth="1"/>
    <col min="278" max="279" width="10.140625" style="40" bestFit="1" customWidth="1"/>
    <col min="280" max="289" width="8.28515625" style="40" bestFit="1" customWidth="1"/>
    <col min="290" max="290" width="10.140625" style="40" bestFit="1" customWidth="1"/>
    <col min="291" max="291" width="8.42578125" style="40" bestFit="1" customWidth="1"/>
    <col min="292" max="293" width="8.28515625" style="40" bestFit="1" customWidth="1"/>
    <col min="294" max="295" width="10.140625" style="40" bestFit="1" customWidth="1"/>
    <col min="296" max="297" width="8.28515625" style="40" bestFit="1" customWidth="1"/>
    <col min="298" max="512" width="8.28515625" style="40" customWidth="1"/>
    <col min="513" max="513" width="10.28515625" style="40" customWidth="1"/>
    <col min="514" max="515" width="10.140625" style="40" bestFit="1" customWidth="1"/>
    <col min="516" max="516" width="8.28515625" style="40" bestFit="1" customWidth="1"/>
    <col min="517" max="517" width="8.42578125" style="40" bestFit="1" customWidth="1"/>
    <col min="518" max="519" width="10.140625" style="40" bestFit="1" customWidth="1"/>
    <col min="520" max="520" width="8.28515625" style="40" bestFit="1" customWidth="1"/>
    <col min="521" max="521" width="8.42578125" style="40" bestFit="1" customWidth="1"/>
    <col min="522" max="523" width="10.140625" style="40" bestFit="1" customWidth="1"/>
    <col min="524" max="525" width="8.28515625" style="40" bestFit="1" customWidth="1"/>
    <col min="526" max="527" width="10.140625" style="40" bestFit="1" customWidth="1"/>
    <col min="528" max="529" width="8.28515625" style="40" bestFit="1" customWidth="1"/>
    <col min="530" max="531" width="10.140625" style="40" bestFit="1" customWidth="1"/>
    <col min="532" max="533" width="8.28515625" style="40" bestFit="1" customWidth="1"/>
    <col min="534" max="535" width="10.140625" style="40" bestFit="1" customWidth="1"/>
    <col min="536" max="545" width="8.28515625" style="40" bestFit="1" customWidth="1"/>
    <col min="546" max="546" width="10.140625" style="40" bestFit="1" customWidth="1"/>
    <col min="547" max="547" width="8.42578125" style="40" bestFit="1" customWidth="1"/>
    <col min="548" max="549" width="8.28515625" style="40" bestFit="1" customWidth="1"/>
    <col min="550" max="551" width="10.140625" style="40" bestFit="1" customWidth="1"/>
    <col min="552" max="553" width="8.28515625" style="40" bestFit="1" customWidth="1"/>
    <col min="554" max="768" width="8.28515625" style="40" customWidth="1"/>
    <col min="769" max="769" width="10.28515625" style="40" customWidth="1"/>
    <col min="770" max="771" width="10.140625" style="40" bestFit="1" customWidth="1"/>
    <col min="772" max="772" width="8.28515625" style="40" bestFit="1" customWidth="1"/>
    <col min="773" max="773" width="8.42578125" style="40" bestFit="1" customWidth="1"/>
    <col min="774" max="775" width="10.140625" style="40" bestFit="1" customWidth="1"/>
    <col min="776" max="776" width="8.28515625" style="40" bestFit="1" customWidth="1"/>
    <col min="777" max="777" width="8.42578125" style="40" bestFit="1" customWidth="1"/>
    <col min="778" max="779" width="10.140625" style="40" bestFit="1" customWidth="1"/>
    <col min="780" max="781" width="8.28515625" style="40" bestFit="1" customWidth="1"/>
    <col min="782" max="783" width="10.140625" style="40" bestFit="1" customWidth="1"/>
    <col min="784" max="785" width="8.28515625" style="40" bestFit="1" customWidth="1"/>
    <col min="786" max="787" width="10.140625" style="40" bestFit="1" customWidth="1"/>
    <col min="788" max="789" width="8.28515625" style="40" bestFit="1" customWidth="1"/>
    <col min="790" max="791" width="10.140625" style="40" bestFit="1" customWidth="1"/>
    <col min="792" max="801" width="8.28515625" style="40" bestFit="1" customWidth="1"/>
    <col min="802" max="802" width="10.140625" style="40" bestFit="1" customWidth="1"/>
    <col min="803" max="803" width="8.42578125" style="40" bestFit="1" customWidth="1"/>
    <col min="804" max="805" width="8.28515625" style="40" bestFit="1" customWidth="1"/>
    <col min="806" max="807" width="10.140625" style="40" bestFit="1" customWidth="1"/>
    <col min="808" max="809" width="8.28515625" style="40" bestFit="1" customWidth="1"/>
    <col min="810" max="1024" width="8.28515625" style="40" customWidth="1"/>
    <col min="1025" max="1025" width="10.28515625" style="40" customWidth="1"/>
    <col min="1026" max="1027" width="10.140625" style="40" bestFit="1" customWidth="1"/>
    <col min="1028" max="1028" width="8.28515625" style="40" bestFit="1" customWidth="1"/>
    <col min="1029" max="1029" width="8.42578125" style="40" bestFit="1" customWidth="1"/>
    <col min="1030" max="1031" width="10.140625" style="40" bestFit="1" customWidth="1"/>
    <col min="1032" max="1032" width="8.28515625" style="40" bestFit="1" customWidth="1"/>
    <col min="1033" max="1033" width="8.42578125" style="40" bestFit="1" customWidth="1"/>
    <col min="1034" max="1035" width="10.140625" style="40" bestFit="1" customWidth="1"/>
    <col min="1036" max="1037" width="8.28515625" style="40" bestFit="1" customWidth="1"/>
    <col min="1038" max="1039" width="10.140625" style="40" bestFit="1" customWidth="1"/>
    <col min="1040" max="1041" width="8.28515625" style="40" bestFit="1" customWidth="1"/>
    <col min="1042" max="1043" width="10.140625" style="40" bestFit="1" customWidth="1"/>
    <col min="1044" max="1045" width="8.28515625" style="40" bestFit="1" customWidth="1"/>
    <col min="1046" max="1047" width="10.140625" style="40" bestFit="1" customWidth="1"/>
    <col min="1048" max="1057" width="8.28515625" style="40" bestFit="1" customWidth="1"/>
    <col min="1058" max="1058" width="10.140625" style="40" bestFit="1" customWidth="1"/>
    <col min="1059" max="1059" width="8.42578125" style="40" bestFit="1" customWidth="1"/>
    <col min="1060" max="1061" width="8.28515625" style="40" bestFit="1" customWidth="1"/>
    <col min="1062" max="1063" width="10.140625" style="40" bestFit="1" customWidth="1"/>
    <col min="1064" max="1065" width="8.28515625" style="40" bestFit="1" customWidth="1"/>
    <col min="1066" max="1280" width="8.28515625" style="40" customWidth="1"/>
    <col min="1281" max="1281" width="10.28515625" style="40" customWidth="1"/>
    <col min="1282" max="1283" width="10.140625" style="40" bestFit="1" customWidth="1"/>
    <col min="1284" max="1284" width="8.28515625" style="40" bestFit="1" customWidth="1"/>
    <col min="1285" max="1285" width="8.42578125" style="40" bestFit="1" customWidth="1"/>
    <col min="1286" max="1287" width="10.140625" style="40" bestFit="1" customWidth="1"/>
    <col min="1288" max="1288" width="8.28515625" style="40" bestFit="1" customWidth="1"/>
    <col min="1289" max="1289" width="8.42578125" style="40" bestFit="1" customWidth="1"/>
    <col min="1290" max="1291" width="10.140625" style="40" bestFit="1" customWidth="1"/>
    <col min="1292" max="1293" width="8.28515625" style="40" bestFit="1" customWidth="1"/>
    <col min="1294" max="1295" width="10.140625" style="40" bestFit="1" customWidth="1"/>
    <col min="1296" max="1297" width="8.28515625" style="40" bestFit="1" customWidth="1"/>
    <col min="1298" max="1299" width="10.140625" style="40" bestFit="1" customWidth="1"/>
    <col min="1300" max="1301" width="8.28515625" style="40" bestFit="1" customWidth="1"/>
    <col min="1302" max="1303" width="10.140625" style="40" bestFit="1" customWidth="1"/>
    <col min="1304" max="1313" width="8.28515625" style="40" bestFit="1" customWidth="1"/>
    <col min="1314" max="1314" width="10.140625" style="40" bestFit="1" customWidth="1"/>
    <col min="1315" max="1315" width="8.42578125" style="40" bestFit="1" customWidth="1"/>
    <col min="1316" max="1317" width="8.28515625" style="40" bestFit="1" customWidth="1"/>
    <col min="1318" max="1319" width="10.140625" style="40" bestFit="1" customWidth="1"/>
    <col min="1320" max="1321" width="8.28515625" style="40" bestFit="1" customWidth="1"/>
    <col min="1322" max="1536" width="8.28515625" style="40" customWidth="1"/>
    <col min="1537" max="1537" width="10.28515625" style="40" customWidth="1"/>
    <col min="1538" max="1539" width="10.140625" style="40" bestFit="1" customWidth="1"/>
    <col min="1540" max="1540" width="8.28515625" style="40" bestFit="1" customWidth="1"/>
    <col min="1541" max="1541" width="8.42578125" style="40" bestFit="1" customWidth="1"/>
    <col min="1542" max="1543" width="10.140625" style="40" bestFit="1" customWidth="1"/>
    <col min="1544" max="1544" width="8.28515625" style="40" bestFit="1" customWidth="1"/>
    <col min="1545" max="1545" width="8.42578125" style="40" bestFit="1" customWidth="1"/>
    <col min="1546" max="1547" width="10.140625" style="40" bestFit="1" customWidth="1"/>
    <col min="1548" max="1549" width="8.28515625" style="40" bestFit="1" customWidth="1"/>
    <col min="1550" max="1551" width="10.140625" style="40" bestFit="1" customWidth="1"/>
    <col min="1552" max="1553" width="8.28515625" style="40" bestFit="1" customWidth="1"/>
    <col min="1554" max="1555" width="10.140625" style="40" bestFit="1" customWidth="1"/>
    <col min="1556" max="1557" width="8.28515625" style="40" bestFit="1" customWidth="1"/>
    <col min="1558" max="1559" width="10.140625" style="40" bestFit="1" customWidth="1"/>
    <col min="1560" max="1569" width="8.28515625" style="40" bestFit="1" customWidth="1"/>
    <col min="1570" max="1570" width="10.140625" style="40" bestFit="1" customWidth="1"/>
    <col min="1571" max="1571" width="8.42578125" style="40" bestFit="1" customWidth="1"/>
    <col min="1572" max="1573" width="8.28515625" style="40" bestFit="1" customWidth="1"/>
    <col min="1574" max="1575" width="10.140625" style="40" bestFit="1" customWidth="1"/>
    <col min="1576" max="1577" width="8.28515625" style="40" bestFit="1" customWidth="1"/>
    <col min="1578" max="1792" width="8.28515625" style="40" customWidth="1"/>
    <col min="1793" max="1793" width="10.28515625" style="40" customWidth="1"/>
    <col min="1794" max="1795" width="10.140625" style="40" bestFit="1" customWidth="1"/>
    <col min="1796" max="1796" width="8.28515625" style="40" bestFit="1" customWidth="1"/>
    <col min="1797" max="1797" width="8.42578125" style="40" bestFit="1" customWidth="1"/>
    <col min="1798" max="1799" width="10.140625" style="40" bestFit="1" customWidth="1"/>
    <col min="1800" max="1800" width="8.28515625" style="40" bestFit="1" customWidth="1"/>
    <col min="1801" max="1801" width="8.42578125" style="40" bestFit="1" customWidth="1"/>
    <col min="1802" max="1803" width="10.140625" style="40" bestFit="1" customWidth="1"/>
    <col min="1804" max="1805" width="8.28515625" style="40" bestFit="1" customWidth="1"/>
    <col min="1806" max="1807" width="10.140625" style="40" bestFit="1" customWidth="1"/>
    <col min="1808" max="1809" width="8.28515625" style="40" bestFit="1" customWidth="1"/>
    <col min="1810" max="1811" width="10.140625" style="40" bestFit="1" customWidth="1"/>
    <col min="1812" max="1813" width="8.28515625" style="40" bestFit="1" customWidth="1"/>
    <col min="1814" max="1815" width="10.140625" style="40" bestFit="1" customWidth="1"/>
    <col min="1816" max="1825" width="8.28515625" style="40" bestFit="1" customWidth="1"/>
    <col min="1826" max="1826" width="10.140625" style="40" bestFit="1" customWidth="1"/>
    <col min="1827" max="1827" width="8.42578125" style="40" bestFit="1" customWidth="1"/>
    <col min="1828" max="1829" width="8.28515625" style="40" bestFit="1" customWidth="1"/>
    <col min="1830" max="1831" width="10.140625" style="40" bestFit="1" customWidth="1"/>
    <col min="1832" max="1833" width="8.28515625" style="40" bestFit="1" customWidth="1"/>
    <col min="1834" max="2048" width="8.28515625" style="40" customWidth="1"/>
    <col min="2049" max="2049" width="10.28515625" style="40" customWidth="1"/>
    <col min="2050" max="2051" width="10.140625" style="40" bestFit="1" customWidth="1"/>
    <col min="2052" max="2052" width="8.28515625" style="40" bestFit="1" customWidth="1"/>
    <col min="2053" max="2053" width="8.42578125" style="40" bestFit="1" customWidth="1"/>
    <col min="2054" max="2055" width="10.140625" style="40" bestFit="1" customWidth="1"/>
    <col min="2056" max="2056" width="8.28515625" style="40" bestFit="1" customWidth="1"/>
    <col min="2057" max="2057" width="8.42578125" style="40" bestFit="1" customWidth="1"/>
    <col min="2058" max="2059" width="10.140625" style="40" bestFit="1" customWidth="1"/>
    <col min="2060" max="2061" width="8.28515625" style="40" bestFit="1" customWidth="1"/>
    <col min="2062" max="2063" width="10.140625" style="40" bestFit="1" customWidth="1"/>
    <col min="2064" max="2065" width="8.28515625" style="40" bestFit="1" customWidth="1"/>
    <col min="2066" max="2067" width="10.140625" style="40" bestFit="1" customWidth="1"/>
    <col min="2068" max="2069" width="8.28515625" style="40" bestFit="1" customWidth="1"/>
    <col min="2070" max="2071" width="10.140625" style="40" bestFit="1" customWidth="1"/>
    <col min="2072" max="2081" width="8.28515625" style="40" bestFit="1" customWidth="1"/>
    <col min="2082" max="2082" width="10.140625" style="40" bestFit="1" customWidth="1"/>
    <col min="2083" max="2083" width="8.42578125" style="40" bestFit="1" customWidth="1"/>
    <col min="2084" max="2085" width="8.28515625" style="40" bestFit="1" customWidth="1"/>
    <col min="2086" max="2087" width="10.140625" style="40" bestFit="1" customWidth="1"/>
    <col min="2088" max="2089" width="8.28515625" style="40" bestFit="1" customWidth="1"/>
    <col min="2090" max="2304" width="8.28515625" style="40" customWidth="1"/>
    <col min="2305" max="2305" width="10.28515625" style="40" customWidth="1"/>
    <col min="2306" max="2307" width="10.140625" style="40" bestFit="1" customWidth="1"/>
    <col min="2308" max="2308" width="8.28515625" style="40" bestFit="1" customWidth="1"/>
    <col min="2309" max="2309" width="8.42578125" style="40" bestFit="1" customWidth="1"/>
    <col min="2310" max="2311" width="10.140625" style="40" bestFit="1" customWidth="1"/>
    <col min="2312" max="2312" width="8.28515625" style="40" bestFit="1" customWidth="1"/>
    <col min="2313" max="2313" width="8.42578125" style="40" bestFit="1" customWidth="1"/>
    <col min="2314" max="2315" width="10.140625" style="40" bestFit="1" customWidth="1"/>
    <col min="2316" max="2317" width="8.28515625" style="40" bestFit="1" customWidth="1"/>
    <col min="2318" max="2319" width="10.140625" style="40" bestFit="1" customWidth="1"/>
    <col min="2320" max="2321" width="8.28515625" style="40" bestFit="1" customWidth="1"/>
    <col min="2322" max="2323" width="10.140625" style="40" bestFit="1" customWidth="1"/>
    <col min="2324" max="2325" width="8.28515625" style="40" bestFit="1" customWidth="1"/>
    <col min="2326" max="2327" width="10.140625" style="40" bestFit="1" customWidth="1"/>
    <col min="2328" max="2337" width="8.28515625" style="40" bestFit="1" customWidth="1"/>
    <col min="2338" max="2338" width="10.140625" style="40" bestFit="1" customWidth="1"/>
    <col min="2339" max="2339" width="8.42578125" style="40" bestFit="1" customWidth="1"/>
    <col min="2340" max="2341" width="8.28515625" style="40" bestFit="1" customWidth="1"/>
    <col min="2342" max="2343" width="10.140625" style="40" bestFit="1" customWidth="1"/>
    <col min="2344" max="2345" width="8.28515625" style="40" bestFit="1" customWidth="1"/>
    <col min="2346" max="2560" width="8.28515625" style="40" customWidth="1"/>
    <col min="2561" max="2561" width="10.28515625" style="40" customWidth="1"/>
    <col min="2562" max="2563" width="10.140625" style="40" bestFit="1" customWidth="1"/>
    <col min="2564" max="2564" width="8.28515625" style="40" bestFit="1" customWidth="1"/>
    <col min="2565" max="2565" width="8.42578125" style="40" bestFit="1" customWidth="1"/>
    <col min="2566" max="2567" width="10.140625" style="40" bestFit="1" customWidth="1"/>
    <col min="2568" max="2568" width="8.28515625" style="40" bestFit="1" customWidth="1"/>
    <col min="2569" max="2569" width="8.42578125" style="40" bestFit="1" customWidth="1"/>
    <col min="2570" max="2571" width="10.140625" style="40" bestFit="1" customWidth="1"/>
    <col min="2572" max="2573" width="8.28515625" style="40" bestFit="1" customWidth="1"/>
    <col min="2574" max="2575" width="10.140625" style="40" bestFit="1" customWidth="1"/>
    <col min="2576" max="2577" width="8.28515625" style="40" bestFit="1" customWidth="1"/>
    <col min="2578" max="2579" width="10.140625" style="40" bestFit="1" customWidth="1"/>
    <col min="2580" max="2581" width="8.28515625" style="40" bestFit="1" customWidth="1"/>
    <col min="2582" max="2583" width="10.140625" style="40" bestFit="1" customWidth="1"/>
    <col min="2584" max="2593" width="8.28515625" style="40" bestFit="1" customWidth="1"/>
    <col min="2594" max="2594" width="10.140625" style="40" bestFit="1" customWidth="1"/>
    <col min="2595" max="2595" width="8.42578125" style="40" bestFit="1" customWidth="1"/>
    <col min="2596" max="2597" width="8.28515625" style="40" bestFit="1" customWidth="1"/>
    <col min="2598" max="2599" width="10.140625" style="40" bestFit="1" customWidth="1"/>
    <col min="2600" max="2601" width="8.28515625" style="40" bestFit="1" customWidth="1"/>
    <col min="2602" max="2816" width="8.28515625" style="40" customWidth="1"/>
    <col min="2817" max="2817" width="10.28515625" style="40" customWidth="1"/>
    <col min="2818" max="2819" width="10.140625" style="40" bestFit="1" customWidth="1"/>
    <col min="2820" max="2820" width="8.28515625" style="40" bestFit="1" customWidth="1"/>
    <col min="2821" max="2821" width="8.42578125" style="40" bestFit="1" customWidth="1"/>
    <col min="2822" max="2823" width="10.140625" style="40" bestFit="1" customWidth="1"/>
    <col min="2824" max="2824" width="8.28515625" style="40" bestFit="1" customWidth="1"/>
    <col min="2825" max="2825" width="8.42578125" style="40" bestFit="1" customWidth="1"/>
    <col min="2826" max="2827" width="10.140625" style="40" bestFit="1" customWidth="1"/>
    <col min="2828" max="2829" width="8.28515625" style="40" bestFit="1" customWidth="1"/>
    <col min="2830" max="2831" width="10.140625" style="40" bestFit="1" customWidth="1"/>
    <col min="2832" max="2833" width="8.28515625" style="40" bestFit="1" customWidth="1"/>
    <col min="2834" max="2835" width="10.140625" style="40" bestFit="1" customWidth="1"/>
    <col min="2836" max="2837" width="8.28515625" style="40" bestFit="1" customWidth="1"/>
    <col min="2838" max="2839" width="10.140625" style="40" bestFit="1" customWidth="1"/>
    <col min="2840" max="2849" width="8.28515625" style="40" bestFit="1" customWidth="1"/>
    <col min="2850" max="2850" width="10.140625" style="40" bestFit="1" customWidth="1"/>
    <col min="2851" max="2851" width="8.42578125" style="40" bestFit="1" customWidth="1"/>
    <col min="2852" max="2853" width="8.28515625" style="40" bestFit="1" customWidth="1"/>
    <col min="2854" max="2855" width="10.140625" style="40" bestFit="1" customWidth="1"/>
    <col min="2856" max="2857" width="8.28515625" style="40" bestFit="1" customWidth="1"/>
    <col min="2858" max="3072" width="8.28515625" style="40" customWidth="1"/>
    <col min="3073" max="3073" width="10.28515625" style="40" customWidth="1"/>
    <col min="3074" max="3075" width="10.140625" style="40" bestFit="1" customWidth="1"/>
    <col min="3076" max="3076" width="8.28515625" style="40" bestFit="1" customWidth="1"/>
    <col min="3077" max="3077" width="8.42578125" style="40" bestFit="1" customWidth="1"/>
    <col min="3078" max="3079" width="10.140625" style="40" bestFit="1" customWidth="1"/>
    <col min="3080" max="3080" width="8.28515625" style="40" bestFit="1" customWidth="1"/>
    <col min="3081" max="3081" width="8.42578125" style="40" bestFit="1" customWidth="1"/>
    <col min="3082" max="3083" width="10.140625" style="40" bestFit="1" customWidth="1"/>
    <col min="3084" max="3085" width="8.28515625" style="40" bestFit="1" customWidth="1"/>
    <col min="3086" max="3087" width="10.140625" style="40" bestFit="1" customWidth="1"/>
    <col min="3088" max="3089" width="8.28515625" style="40" bestFit="1" customWidth="1"/>
    <col min="3090" max="3091" width="10.140625" style="40" bestFit="1" customWidth="1"/>
    <col min="3092" max="3093" width="8.28515625" style="40" bestFit="1" customWidth="1"/>
    <col min="3094" max="3095" width="10.140625" style="40" bestFit="1" customWidth="1"/>
    <col min="3096" max="3105" width="8.28515625" style="40" bestFit="1" customWidth="1"/>
    <col min="3106" max="3106" width="10.140625" style="40" bestFit="1" customWidth="1"/>
    <col min="3107" max="3107" width="8.42578125" style="40" bestFit="1" customWidth="1"/>
    <col min="3108" max="3109" width="8.28515625" style="40" bestFit="1" customWidth="1"/>
    <col min="3110" max="3111" width="10.140625" style="40" bestFit="1" customWidth="1"/>
    <col min="3112" max="3113" width="8.28515625" style="40" bestFit="1" customWidth="1"/>
    <col min="3114" max="3328" width="8.28515625" style="40" customWidth="1"/>
    <col min="3329" max="3329" width="10.28515625" style="40" customWidth="1"/>
    <col min="3330" max="3331" width="10.140625" style="40" bestFit="1" customWidth="1"/>
    <col min="3332" max="3332" width="8.28515625" style="40" bestFit="1" customWidth="1"/>
    <col min="3333" max="3333" width="8.42578125" style="40" bestFit="1" customWidth="1"/>
    <col min="3334" max="3335" width="10.140625" style="40" bestFit="1" customWidth="1"/>
    <col min="3336" max="3336" width="8.28515625" style="40" bestFit="1" customWidth="1"/>
    <col min="3337" max="3337" width="8.42578125" style="40" bestFit="1" customWidth="1"/>
    <col min="3338" max="3339" width="10.140625" style="40" bestFit="1" customWidth="1"/>
    <col min="3340" max="3341" width="8.28515625" style="40" bestFit="1" customWidth="1"/>
    <col min="3342" max="3343" width="10.140625" style="40" bestFit="1" customWidth="1"/>
    <col min="3344" max="3345" width="8.28515625" style="40" bestFit="1" customWidth="1"/>
    <col min="3346" max="3347" width="10.140625" style="40" bestFit="1" customWidth="1"/>
    <col min="3348" max="3349" width="8.28515625" style="40" bestFit="1" customWidth="1"/>
    <col min="3350" max="3351" width="10.140625" style="40" bestFit="1" customWidth="1"/>
    <col min="3352" max="3361" width="8.28515625" style="40" bestFit="1" customWidth="1"/>
    <col min="3362" max="3362" width="10.140625" style="40" bestFit="1" customWidth="1"/>
    <col min="3363" max="3363" width="8.42578125" style="40" bestFit="1" customWidth="1"/>
    <col min="3364" max="3365" width="8.28515625" style="40" bestFit="1" customWidth="1"/>
    <col min="3366" max="3367" width="10.140625" style="40" bestFit="1" customWidth="1"/>
    <col min="3368" max="3369" width="8.28515625" style="40" bestFit="1" customWidth="1"/>
    <col min="3370" max="3584" width="8.28515625" style="40" customWidth="1"/>
    <col min="3585" max="3585" width="10.28515625" style="40" customWidth="1"/>
    <col min="3586" max="3587" width="10.140625" style="40" bestFit="1" customWidth="1"/>
    <col min="3588" max="3588" width="8.28515625" style="40" bestFit="1" customWidth="1"/>
    <col min="3589" max="3589" width="8.42578125" style="40" bestFit="1" customWidth="1"/>
    <col min="3590" max="3591" width="10.140625" style="40" bestFit="1" customWidth="1"/>
    <col min="3592" max="3592" width="8.28515625" style="40" bestFit="1" customWidth="1"/>
    <col min="3593" max="3593" width="8.42578125" style="40" bestFit="1" customWidth="1"/>
    <col min="3594" max="3595" width="10.140625" style="40" bestFit="1" customWidth="1"/>
    <col min="3596" max="3597" width="8.28515625" style="40" bestFit="1" customWidth="1"/>
    <col min="3598" max="3599" width="10.140625" style="40" bestFit="1" customWidth="1"/>
    <col min="3600" max="3601" width="8.28515625" style="40" bestFit="1" customWidth="1"/>
    <col min="3602" max="3603" width="10.140625" style="40" bestFit="1" customWidth="1"/>
    <col min="3604" max="3605" width="8.28515625" style="40" bestFit="1" customWidth="1"/>
    <col min="3606" max="3607" width="10.140625" style="40" bestFit="1" customWidth="1"/>
    <col min="3608" max="3617" width="8.28515625" style="40" bestFit="1" customWidth="1"/>
    <col min="3618" max="3618" width="10.140625" style="40" bestFit="1" customWidth="1"/>
    <col min="3619" max="3619" width="8.42578125" style="40" bestFit="1" customWidth="1"/>
    <col min="3620" max="3621" width="8.28515625" style="40" bestFit="1" customWidth="1"/>
    <col min="3622" max="3623" width="10.140625" style="40" bestFit="1" customWidth="1"/>
    <col min="3624" max="3625" width="8.28515625" style="40" bestFit="1" customWidth="1"/>
    <col min="3626" max="3840" width="8.28515625" style="40" customWidth="1"/>
    <col min="3841" max="3841" width="10.28515625" style="40" customWidth="1"/>
    <col min="3842" max="3843" width="10.140625" style="40" bestFit="1" customWidth="1"/>
    <col min="3844" max="3844" width="8.28515625" style="40" bestFit="1" customWidth="1"/>
    <col min="3845" max="3845" width="8.42578125" style="40" bestFit="1" customWidth="1"/>
    <col min="3846" max="3847" width="10.140625" style="40" bestFit="1" customWidth="1"/>
    <col min="3848" max="3848" width="8.28515625" style="40" bestFit="1" customWidth="1"/>
    <col min="3849" max="3849" width="8.42578125" style="40" bestFit="1" customWidth="1"/>
    <col min="3850" max="3851" width="10.140625" style="40" bestFit="1" customWidth="1"/>
    <col min="3852" max="3853" width="8.28515625" style="40" bestFit="1" customWidth="1"/>
    <col min="3854" max="3855" width="10.140625" style="40" bestFit="1" customWidth="1"/>
    <col min="3856" max="3857" width="8.28515625" style="40" bestFit="1" customWidth="1"/>
    <col min="3858" max="3859" width="10.140625" style="40" bestFit="1" customWidth="1"/>
    <col min="3860" max="3861" width="8.28515625" style="40" bestFit="1" customWidth="1"/>
    <col min="3862" max="3863" width="10.140625" style="40" bestFit="1" customWidth="1"/>
    <col min="3864" max="3873" width="8.28515625" style="40" bestFit="1" customWidth="1"/>
    <col min="3874" max="3874" width="10.140625" style="40" bestFit="1" customWidth="1"/>
    <col min="3875" max="3875" width="8.42578125" style="40" bestFit="1" customWidth="1"/>
    <col min="3876" max="3877" width="8.28515625" style="40" bestFit="1" customWidth="1"/>
    <col min="3878" max="3879" width="10.140625" style="40" bestFit="1" customWidth="1"/>
    <col min="3880" max="3881" width="8.28515625" style="40" bestFit="1" customWidth="1"/>
    <col min="3882" max="4096" width="8.28515625" style="40" customWidth="1"/>
    <col min="4097" max="4097" width="10.28515625" style="40" customWidth="1"/>
    <col min="4098" max="4099" width="10.140625" style="40" bestFit="1" customWidth="1"/>
    <col min="4100" max="4100" width="8.28515625" style="40" bestFit="1" customWidth="1"/>
    <col min="4101" max="4101" width="8.42578125" style="40" bestFit="1" customWidth="1"/>
    <col min="4102" max="4103" width="10.140625" style="40" bestFit="1" customWidth="1"/>
    <col min="4104" max="4104" width="8.28515625" style="40" bestFit="1" customWidth="1"/>
    <col min="4105" max="4105" width="8.42578125" style="40" bestFit="1" customWidth="1"/>
    <col min="4106" max="4107" width="10.140625" style="40" bestFit="1" customWidth="1"/>
    <col min="4108" max="4109" width="8.28515625" style="40" bestFit="1" customWidth="1"/>
    <col min="4110" max="4111" width="10.140625" style="40" bestFit="1" customWidth="1"/>
    <col min="4112" max="4113" width="8.28515625" style="40" bestFit="1" customWidth="1"/>
    <col min="4114" max="4115" width="10.140625" style="40" bestFit="1" customWidth="1"/>
    <col min="4116" max="4117" width="8.28515625" style="40" bestFit="1" customWidth="1"/>
    <col min="4118" max="4119" width="10.140625" style="40" bestFit="1" customWidth="1"/>
    <col min="4120" max="4129" width="8.28515625" style="40" bestFit="1" customWidth="1"/>
    <col min="4130" max="4130" width="10.140625" style="40" bestFit="1" customWidth="1"/>
    <col min="4131" max="4131" width="8.42578125" style="40" bestFit="1" customWidth="1"/>
    <col min="4132" max="4133" width="8.28515625" style="40" bestFit="1" customWidth="1"/>
    <col min="4134" max="4135" width="10.140625" style="40" bestFit="1" customWidth="1"/>
    <col min="4136" max="4137" width="8.28515625" style="40" bestFit="1" customWidth="1"/>
    <col min="4138" max="4352" width="8.28515625" style="40" customWidth="1"/>
    <col min="4353" max="4353" width="10.28515625" style="40" customWidth="1"/>
    <col min="4354" max="4355" width="10.140625" style="40" bestFit="1" customWidth="1"/>
    <col min="4356" max="4356" width="8.28515625" style="40" bestFit="1" customWidth="1"/>
    <col min="4357" max="4357" width="8.42578125" style="40" bestFit="1" customWidth="1"/>
    <col min="4358" max="4359" width="10.140625" style="40" bestFit="1" customWidth="1"/>
    <col min="4360" max="4360" width="8.28515625" style="40" bestFit="1" customWidth="1"/>
    <col min="4361" max="4361" width="8.42578125" style="40" bestFit="1" customWidth="1"/>
    <col min="4362" max="4363" width="10.140625" style="40" bestFit="1" customWidth="1"/>
    <col min="4364" max="4365" width="8.28515625" style="40" bestFit="1" customWidth="1"/>
    <col min="4366" max="4367" width="10.140625" style="40" bestFit="1" customWidth="1"/>
    <col min="4368" max="4369" width="8.28515625" style="40" bestFit="1" customWidth="1"/>
    <col min="4370" max="4371" width="10.140625" style="40" bestFit="1" customWidth="1"/>
    <col min="4372" max="4373" width="8.28515625" style="40" bestFit="1" customWidth="1"/>
    <col min="4374" max="4375" width="10.140625" style="40" bestFit="1" customWidth="1"/>
    <col min="4376" max="4385" width="8.28515625" style="40" bestFit="1" customWidth="1"/>
    <col min="4386" max="4386" width="10.140625" style="40" bestFit="1" customWidth="1"/>
    <col min="4387" max="4387" width="8.42578125" style="40" bestFit="1" customWidth="1"/>
    <col min="4388" max="4389" width="8.28515625" style="40" bestFit="1" customWidth="1"/>
    <col min="4390" max="4391" width="10.140625" style="40" bestFit="1" customWidth="1"/>
    <col min="4392" max="4393" width="8.28515625" style="40" bestFit="1" customWidth="1"/>
    <col min="4394" max="4608" width="8.28515625" style="40" customWidth="1"/>
    <col min="4609" max="4609" width="10.28515625" style="40" customWidth="1"/>
    <col min="4610" max="4611" width="10.140625" style="40" bestFit="1" customWidth="1"/>
    <col min="4612" max="4612" width="8.28515625" style="40" bestFit="1" customWidth="1"/>
    <col min="4613" max="4613" width="8.42578125" style="40" bestFit="1" customWidth="1"/>
    <col min="4614" max="4615" width="10.140625" style="40" bestFit="1" customWidth="1"/>
    <col min="4616" max="4616" width="8.28515625" style="40" bestFit="1" customWidth="1"/>
    <col min="4617" max="4617" width="8.42578125" style="40" bestFit="1" customWidth="1"/>
    <col min="4618" max="4619" width="10.140625" style="40" bestFit="1" customWidth="1"/>
    <col min="4620" max="4621" width="8.28515625" style="40" bestFit="1" customWidth="1"/>
    <col min="4622" max="4623" width="10.140625" style="40" bestFit="1" customWidth="1"/>
    <col min="4624" max="4625" width="8.28515625" style="40" bestFit="1" customWidth="1"/>
    <col min="4626" max="4627" width="10.140625" style="40" bestFit="1" customWidth="1"/>
    <col min="4628" max="4629" width="8.28515625" style="40" bestFit="1" customWidth="1"/>
    <col min="4630" max="4631" width="10.140625" style="40" bestFit="1" customWidth="1"/>
    <col min="4632" max="4641" width="8.28515625" style="40" bestFit="1" customWidth="1"/>
    <col min="4642" max="4642" width="10.140625" style="40" bestFit="1" customWidth="1"/>
    <col min="4643" max="4643" width="8.42578125" style="40" bestFit="1" customWidth="1"/>
    <col min="4644" max="4645" width="8.28515625" style="40" bestFit="1" customWidth="1"/>
    <col min="4646" max="4647" width="10.140625" style="40" bestFit="1" customWidth="1"/>
    <col min="4648" max="4649" width="8.28515625" style="40" bestFit="1" customWidth="1"/>
    <col min="4650" max="4864" width="8.28515625" style="40" customWidth="1"/>
    <col min="4865" max="4865" width="10.28515625" style="40" customWidth="1"/>
    <col min="4866" max="4867" width="10.140625" style="40" bestFit="1" customWidth="1"/>
    <col min="4868" max="4868" width="8.28515625" style="40" bestFit="1" customWidth="1"/>
    <col min="4869" max="4869" width="8.42578125" style="40" bestFit="1" customWidth="1"/>
    <col min="4870" max="4871" width="10.140625" style="40" bestFit="1" customWidth="1"/>
    <col min="4872" max="4872" width="8.28515625" style="40" bestFit="1" customWidth="1"/>
    <col min="4873" max="4873" width="8.42578125" style="40" bestFit="1" customWidth="1"/>
    <col min="4874" max="4875" width="10.140625" style="40" bestFit="1" customWidth="1"/>
    <col min="4876" max="4877" width="8.28515625" style="40" bestFit="1" customWidth="1"/>
    <col min="4878" max="4879" width="10.140625" style="40" bestFit="1" customWidth="1"/>
    <col min="4880" max="4881" width="8.28515625" style="40" bestFit="1" customWidth="1"/>
    <col min="4882" max="4883" width="10.140625" style="40" bestFit="1" customWidth="1"/>
    <col min="4884" max="4885" width="8.28515625" style="40" bestFit="1" customWidth="1"/>
    <col min="4886" max="4887" width="10.140625" style="40" bestFit="1" customWidth="1"/>
    <col min="4888" max="4897" width="8.28515625" style="40" bestFit="1" customWidth="1"/>
    <col min="4898" max="4898" width="10.140625" style="40" bestFit="1" customWidth="1"/>
    <col min="4899" max="4899" width="8.42578125" style="40" bestFit="1" customWidth="1"/>
    <col min="4900" max="4901" width="8.28515625" style="40" bestFit="1" customWidth="1"/>
    <col min="4902" max="4903" width="10.140625" style="40" bestFit="1" customWidth="1"/>
    <col min="4904" max="4905" width="8.28515625" style="40" bestFit="1" customWidth="1"/>
    <col min="4906" max="5120" width="8.28515625" style="40" customWidth="1"/>
    <col min="5121" max="5121" width="10.28515625" style="40" customWidth="1"/>
    <col min="5122" max="5123" width="10.140625" style="40" bestFit="1" customWidth="1"/>
    <col min="5124" max="5124" width="8.28515625" style="40" bestFit="1" customWidth="1"/>
    <col min="5125" max="5125" width="8.42578125" style="40" bestFit="1" customWidth="1"/>
    <col min="5126" max="5127" width="10.140625" style="40" bestFit="1" customWidth="1"/>
    <col min="5128" max="5128" width="8.28515625" style="40" bestFit="1" customWidth="1"/>
    <col min="5129" max="5129" width="8.42578125" style="40" bestFit="1" customWidth="1"/>
    <col min="5130" max="5131" width="10.140625" style="40" bestFit="1" customWidth="1"/>
    <col min="5132" max="5133" width="8.28515625" style="40" bestFit="1" customWidth="1"/>
    <col min="5134" max="5135" width="10.140625" style="40" bestFit="1" customWidth="1"/>
    <col min="5136" max="5137" width="8.28515625" style="40" bestFit="1" customWidth="1"/>
    <col min="5138" max="5139" width="10.140625" style="40" bestFit="1" customWidth="1"/>
    <col min="5140" max="5141" width="8.28515625" style="40" bestFit="1" customWidth="1"/>
    <col min="5142" max="5143" width="10.140625" style="40" bestFit="1" customWidth="1"/>
    <col min="5144" max="5153" width="8.28515625" style="40" bestFit="1" customWidth="1"/>
    <col min="5154" max="5154" width="10.140625" style="40" bestFit="1" customWidth="1"/>
    <col min="5155" max="5155" width="8.42578125" style="40" bestFit="1" customWidth="1"/>
    <col min="5156" max="5157" width="8.28515625" style="40" bestFit="1" customWidth="1"/>
    <col min="5158" max="5159" width="10.140625" style="40" bestFit="1" customWidth="1"/>
    <col min="5160" max="5161" width="8.28515625" style="40" bestFit="1" customWidth="1"/>
    <col min="5162" max="5376" width="8.28515625" style="40" customWidth="1"/>
    <col min="5377" max="5377" width="10.28515625" style="40" customWidth="1"/>
    <col min="5378" max="5379" width="10.140625" style="40" bestFit="1" customWidth="1"/>
    <col min="5380" max="5380" width="8.28515625" style="40" bestFit="1" customWidth="1"/>
    <col min="5381" max="5381" width="8.42578125" style="40" bestFit="1" customWidth="1"/>
    <col min="5382" max="5383" width="10.140625" style="40" bestFit="1" customWidth="1"/>
    <col min="5384" max="5384" width="8.28515625" style="40" bestFit="1" customWidth="1"/>
    <col min="5385" max="5385" width="8.42578125" style="40" bestFit="1" customWidth="1"/>
    <col min="5386" max="5387" width="10.140625" style="40" bestFit="1" customWidth="1"/>
    <col min="5388" max="5389" width="8.28515625" style="40" bestFit="1" customWidth="1"/>
    <col min="5390" max="5391" width="10.140625" style="40" bestFit="1" customWidth="1"/>
    <col min="5392" max="5393" width="8.28515625" style="40" bestFit="1" customWidth="1"/>
    <col min="5394" max="5395" width="10.140625" style="40" bestFit="1" customWidth="1"/>
    <col min="5396" max="5397" width="8.28515625" style="40" bestFit="1" customWidth="1"/>
    <col min="5398" max="5399" width="10.140625" style="40" bestFit="1" customWidth="1"/>
    <col min="5400" max="5409" width="8.28515625" style="40" bestFit="1" customWidth="1"/>
    <col min="5410" max="5410" width="10.140625" style="40" bestFit="1" customWidth="1"/>
    <col min="5411" max="5411" width="8.42578125" style="40" bestFit="1" customWidth="1"/>
    <col min="5412" max="5413" width="8.28515625" style="40" bestFit="1" customWidth="1"/>
    <col min="5414" max="5415" width="10.140625" style="40" bestFit="1" customWidth="1"/>
    <col min="5416" max="5417" width="8.28515625" style="40" bestFit="1" customWidth="1"/>
    <col min="5418" max="5632" width="8.28515625" style="40" customWidth="1"/>
    <col min="5633" max="5633" width="10.28515625" style="40" customWidth="1"/>
    <col min="5634" max="5635" width="10.140625" style="40" bestFit="1" customWidth="1"/>
    <col min="5636" max="5636" width="8.28515625" style="40" bestFit="1" customWidth="1"/>
    <col min="5637" max="5637" width="8.42578125" style="40" bestFit="1" customWidth="1"/>
    <col min="5638" max="5639" width="10.140625" style="40" bestFit="1" customWidth="1"/>
    <col min="5640" max="5640" width="8.28515625" style="40" bestFit="1" customWidth="1"/>
    <col min="5641" max="5641" width="8.42578125" style="40" bestFit="1" customWidth="1"/>
    <col min="5642" max="5643" width="10.140625" style="40" bestFit="1" customWidth="1"/>
    <col min="5644" max="5645" width="8.28515625" style="40" bestFit="1" customWidth="1"/>
    <col min="5646" max="5647" width="10.140625" style="40" bestFit="1" customWidth="1"/>
    <col min="5648" max="5649" width="8.28515625" style="40" bestFit="1" customWidth="1"/>
    <col min="5650" max="5651" width="10.140625" style="40" bestFit="1" customWidth="1"/>
    <col min="5652" max="5653" width="8.28515625" style="40" bestFit="1" customWidth="1"/>
    <col min="5654" max="5655" width="10.140625" style="40" bestFit="1" customWidth="1"/>
    <col min="5656" max="5665" width="8.28515625" style="40" bestFit="1" customWidth="1"/>
    <col min="5666" max="5666" width="10.140625" style="40" bestFit="1" customWidth="1"/>
    <col min="5667" max="5667" width="8.42578125" style="40" bestFit="1" customWidth="1"/>
    <col min="5668" max="5669" width="8.28515625" style="40" bestFit="1" customWidth="1"/>
    <col min="5670" max="5671" width="10.140625" style="40" bestFit="1" customWidth="1"/>
    <col min="5672" max="5673" width="8.28515625" style="40" bestFit="1" customWidth="1"/>
    <col min="5674" max="5888" width="8.28515625" style="40" customWidth="1"/>
    <col min="5889" max="5889" width="10.28515625" style="40" customWidth="1"/>
    <col min="5890" max="5891" width="10.140625" style="40" bestFit="1" customWidth="1"/>
    <col min="5892" max="5892" width="8.28515625" style="40" bestFit="1" customWidth="1"/>
    <col min="5893" max="5893" width="8.42578125" style="40" bestFit="1" customWidth="1"/>
    <col min="5894" max="5895" width="10.140625" style="40" bestFit="1" customWidth="1"/>
    <col min="5896" max="5896" width="8.28515625" style="40" bestFit="1" customWidth="1"/>
    <col min="5897" max="5897" width="8.42578125" style="40" bestFit="1" customWidth="1"/>
    <col min="5898" max="5899" width="10.140625" style="40" bestFit="1" customWidth="1"/>
    <col min="5900" max="5901" width="8.28515625" style="40" bestFit="1" customWidth="1"/>
    <col min="5902" max="5903" width="10.140625" style="40" bestFit="1" customWidth="1"/>
    <col min="5904" max="5905" width="8.28515625" style="40" bestFit="1" customWidth="1"/>
    <col min="5906" max="5907" width="10.140625" style="40" bestFit="1" customWidth="1"/>
    <col min="5908" max="5909" width="8.28515625" style="40" bestFit="1" customWidth="1"/>
    <col min="5910" max="5911" width="10.140625" style="40" bestFit="1" customWidth="1"/>
    <col min="5912" max="5921" width="8.28515625" style="40" bestFit="1" customWidth="1"/>
    <col min="5922" max="5922" width="10.140625" style="40" bestFit="1" customWidth="1"/>
    <col min="5923" max="5923" width="8.42578125" style="40" bestFit="1" customWidth="1"/>
    <col min="5924" max="5925" width="8.28515625" style="40" bestFit="1" customWidth="1"/>
    <col min="5926" max="5927" width="10.140625" style="40" bestFit="1" customWidth="1"/>
    <col min="5928" max="5929" width="8.28515625" style="40" bestFit="1" customWidth="1"/>
    <col min="5930" max="6144" width="8.28515625" style="40" customWidth="1"/>
    <col min="6145" max="6145" width="10.28515625" style="40" customWidth="1"/>
    <col min="6146" max="6147" width="10.140625" style="40" bestFit="1" customWidth="1"/>
    <col min="6148" max="6148" width="8.28515625" style="40" bestFit="1" customWidth="1"/>
    <col min="6149" max="6149" width="8.42578125" style="40" bestFit="1" customWidth="1"/>
    <col min="6150" max="6151" width="10.140625" style="40" bestFit="1" customWidth="1"/>
    <col min="6152" max="6152" width="8.28515625" style="40" bestFit="1" customWidth="1"/>
    <col min="6153" max="6153" width="8.42578125" style="40" bestFit="1" customWidth="1"/>
    <col min="6154" max="6155" width="10.140625" style="40" bestFit="1" customWidth="1"/>
    <col min="6156" max="6157" width="8.28515625" style="40" bestFit="1" customWidth="1"/>
    <col min="6158" max="6159" width="10.140625" style="40" bestFit="1" customWidth="1"/>
    <col min="6160" max="6161" width="8.28515625" style="40" bestFit="1" customWidth="1"/>
    <col min="6162" max="6163" width="10.140625" style="40" bestFit="1" customWidth="1"/>
    <col min="6164" max="6165" width="8.28515625" style="40" bestFit="1" customWidth="1"/>
    <col min="6166" max="6167" width="10.140625" style="40" bestFit="1" customWidth="1"/>
    <col min="6168" max="6177" width="8.28515625" style="40" bestFit="1" customWidth="1"/>
    <col min="6178" max="6178" width="10.140625" style="40" bestFit="1" customWidth="1"/>
    <col min="6179" max="6179" width="8.42578125" style="40" bestFit="1" customWidth="1"/>
    <col min="6180" max="6181" width="8.28515625" style="40" bestFit="1" customWidth="1"/>
    <col min="6182" max="6183" width="10.140625" style="40" bestFit="1" customWidth="1"/>
    <col min="6184" max="6185" width="8.28515625" style="40" bestFit="1" customWidth="1"/>
    <col min="6186" max="6400" width="8.28515625" style="40" customWidth="1"/>
    <col min="6401" max="6401" width="10.28515625" style="40" customWidth="1"/>
    <col min="6402" max="6403" width="10.140625" style="40" bestFit="1" customWidth="1"/>
    <col min="6404" max="6404" width="8.28515625" style="40" bestFit="1" customWidth="1"/>
    <col min="6405" max="6405" width="8.42578125" style="40" bestFit="1" customWidth="1"/>
    <col min="6406" max="6407" width="10.140625" style="40" bestFit="1" customWidth="1"/>
    <col min="6408" max="6408" width="8.28515625" style="40" bestFit="1" customWidth="1"/>
    <col min="6409" max="6409" width="8.42578125" style="40" bestFit="1" customWidth="1"/>
    <col min="6410" max="6411" width="10.140625" style="40" bestFit="1" customWidth="1"/>
    <col min="6412" max="6413" width="8.28515625" style="40" bestFit="1" customWidth="1"/>
    <col min="6414" max="6415" width="10.140625" style="40" bestFit="1" customWidth="1"/>
    <col min="6416" max="6417" width="8.28515625" style="40" bestFit="1" customWidth="1"/>
    <col min="6418" max="6419" width="10.140625" style="40" bestFit="1" customWidth="1"/>
    <col min="6420" max="6421" width="8.28515625" style="40" bestFit="1" customWidth="1"/>
    <col min="6422" max="6423" width="10.140625" style="40" bestFit="1" customWidth="1"/>
    <col min="6424" max="6433" width="8.28515625" style="40" bestFit="1" customWidth="1"/>
    <col min="6434" max="6434" width="10.140625" style="40" bestFit="1" customWidth="1"/>
    <col min="6435" max="6435" width="8.42578125" style="40" bestFit="1" customWidth="1"/>
    <col min="6436" max="6437" width="8.28515625" style="40" bestFit="1" customWidth="1"/>
    <col min="6438" max="6439" width="10.140625" style="40" bestFit="1" customWidth="1"/>
    <col min="6440" max="6441" width="8.28515625" style="40" bestFit="1" customWidth="1"/>
    <col min="6442" max="6656" width="8.28515625" style="40" customWidth="1"/>
    <col min="6657" max="6657" width="10.28515625" style="40" customWidth="1"/>
    <col min="6658" max="6659" width="10.140625" style="40" bestFit="1" customWidth="1"/>
    <col min="6660" max="6660" width="8.28515625" style="40" bestFit="1" customWidth="1"/>
    <col min="6661" max="6661" width="8.42578125" style="40" bestFit="1" customWidth="1"/>
    <col min="6662" max="6663" width="10.140625" style="40" bestFit="1" customWidth="1"/>
    <col min="6664" max="6664" width="8.28515625" style="40" bestFit="1" customWidth="1"/>
    <col min="6665" max="6665" width="8.42578125" style="40" bestFit="1" customWidth="1"/>
    <col min="6666" max="6667" width="10.140625" style="40" bestFit="1" customWidth="1"/>
    <col min="6668" max="6669" width="8.28515625" style="40" bestFit="1" customWidth="1"/>
    <col min="6670" max="6671" width="10.140625" style="40" bestFit="1" customWidth="1"/>
    <col min="6672" max="6673" width="8.28515625" style="40" bestFit="1" customWidth="1"/>
    <col min="6674" max="6675" width="10.140625" style="40" bestFit="1" customWidth="1"/>
    <col min="6676" max="6677" width="8.28515625" style="40" bestFit="1" customWidth="1"/>
    <col min="6678" max="6679" width="10.140625" style="40" bestFit="1" customWidth="1"/>
    <col min="6680" max="6689" width="8.28515625" style="40" bestFit="1" customWidth="1"/>
    <col min="6690" max="6690" width="10.140625" style="40" bestFit="1" customWidth="1"/>
    <col min="6691" max="6691" width="8.42578125" style="40" bestFit="1" customWidth="1"/>
    <col min="6692" max="6693" width="8.28515625" style="40" bestFit="1" customWidth="1"/>
    <col min="6694" max="6695" width="10.140625" style="40" bestFit="1" customWidth="1"/>
    <col min="6696" max="6697" width="8.28515625" style="40" bestFit="1" customWidth="1"/>
    <col min="6698" max="6912" width="8.28515625" style="40" customWidth="1"/>
    <col min="6913" max="6913" width="10.28515625" style="40" customWidth="1"/>
    <col min="6914" max="6915" width="10.140625" style="40" bestFit="1" customWidth="1"/>
    <col min="6916" max="6916" width="8.28515625" style="40" bestFit="1" customWidth="1"/>
    <col min="6917" max="6917" width="8.42578125" style="40" bestFit="1" customWidth="1"/>
    <col min="6918" max="6919" width="10.140625" style="40" bestFit="1" customWidth="1"/>
    <col min="6920" max="6920" width="8.28515625" style="40" bestFit="1" customWidth="1"/>
    <col min="6921" max="6921" width="8.42578125" style="40" bestFit="1" customWidth="1"/>
    <col min="6922" max="6923" width="10.140625" style="40" bestFit="1" customWidth="1"/>
    <col min="6924" max="6925" width="8.28515625" style="40" bestFit="1" customWidth="1"/>
    <col min="6926" max="6927" width="10.140625" style="40" bestFit="1" customWidth="1"/>
    <col min="6928" max="6929" width="8.28515625" style="40" bestFit="1" customWidth="1"/>
    <col min="6930" max="6931" width="10.140625" style="40" bestFit="1" customWidth="1"/>
    <col min="6932" max="6933" width="8.28515625" style="40" bestFit="1" customWidth="1"/>
    <col min="6934" max="6935" width="10.140625" style="40" bestFit="1" customWidth="1"/>
    <col min="6936" max="6945" width="8.28515625" style="40" bestFit="1" customWidth="1"/>
    <col min="6946" max="6946" width="10.140625" style="40" bestFit="1" customWidth="1"/>
    <col min="6947" max="6947" width="8.42578125" style="40" bestFit="1" customWidth="1"/>
    <col min="6948" max="6949" width="8.28515625" style="40" bestFit="1" customWidth="1"/>
    <col min="6950" max="6951" width="10.140625" style="40" bestFit="1" customWidth="1"/>
    <col min="6952" max="6953" width="8.28515625" style="40" bestFit="1" customWidth="1"/>
    <col min="6954" max="7168" width="8.28515625" style="40" customWidth="1"/>
    <col min="7169" max="7169" width="10.28515625" style="40" customWidth="1"/>
    <col min="7170" max="7171" width="10.140625" style="40" bestFit="1" customWidth="1"/>
    <col min="7172" max="7172" width="8.28515625" style="40" bestFit="1" customWidth="1"/>
    <col min="7173" max="7173" width="8.42578125" style="40" bestFit="1" customWidth="1"/>
    <col min="7174" max="7175" width="10.140625" style="40" bestFit="1" customWidth="1"/>
    <col min="7176" max="7176" width="8.28515625" style="40" bestFit="1" customWidth="1"/>
    <col min="7177" max="7177" width="8.42578125" style="40" bestFit="1" customWidth="1"/>
    <col min="7178" max="7179" width="10.140625" style="40" bestFit="1" customWidth="1"/>
    <col min="7180" max="7181" width="8.28515625" style="40" bestFit="1" customWidth="1"/>
    <col min="7182" max="7183" width="10.140625" style="40" bestFit="1" customWidth="1"/>
    <col min="7184" max="7185" width="8.28515625" style="40" bestFit="1" customWidth="1"/>
    <col min="7186" max="7187" width="10.140625" style="40" bestFit="1" customWidth="1"/>
    <col min="7188" max="7189" width="8.28515625" style="40" bestFit="1" customWidth="1"/>
    <col min="7190" max="7191" width="10.140625" style="40" bestFit="1" customWidth="1"/>
    <col min="7192" max="7201" width="8.28515625" style="40" bestFit="1" customWidth="1"/>
    <col min="7202" max="7202" width="10.140625" style="40" bestFit="1" customWidth="1"/>
    <col min="7203" max="7203" width="8.42578125" style="40" bestFit="1" customWidth="1"/>
    <col min="7204" max="7205" width="8.28515625" style="40" bestFit="1" customWidth="1"/>
    <col min="7206" max="7207" width="10.140625" style="40" bestFit="1" customWidth="1"/>
    <col min="7208" max="7209" width="8.28515625" style="40" bestFit="1" customWidth="1"/>
    <col min="7210" max="7424" width="8.28515625" style="40" customWidth="1"/>
    <col min="7425" max="7425" width="10.28515625" style="40" customWidth="1"/>
    <col min="7426" max="7427" width="10.140625" style="40" bestFit="1" customWidth="1"/>
    <col min="7428" max="7428" width="8.28515625" style="40" bestFit="1" customWidth="1"/>
    <col min="7429" max="7429" width="8.42578125" style="40" bestFit="1" customWidth="1"/>
    <col min="7430" max="7431" width="10.140625" style="40" bestFit="1" customWidth="1"/>
    <col min="7432" max="7432" width="8.28515625" style="40" bestFit="1" customWidth="1"/>
    <col min="7433" max="7433" width="8.42578125" style="40" bestFit="1" customWidth="1"/>
    <col min="7434" max="7435" width="10.140625" style="40" bestFit="1" customWidth="1"/>
    <col min="7436" max="7437" width="8.28515625" style="40" bestFit="1" customWidth="1"/>
    <col min="7438" max="7439" width="10.140625" style="40" bestFit="1" customWidth="1"/>
    <col min="7440" max="7441" width="8.28515625" style="40" bestFit="1" customWidth="1"/>
    <col min="7442" max="7443" width="10.140625" style="40" bestFit="1" customWidth="1"/>
    <col min="7444" max="7445" width="8.28515625" style="40" bestFit="1" customWidth="1"/>
    <col min="7446" max="7447" width="10.140625" style="40" bestFit="1" customWidth="1"/>
    <col min="7448" max="7457" width="8.28515625" style="40" bestFit="1" customWidth="1"/>
    <col min="7458" max="7458" width="10.140625" style="40" bestFit="1" customWidth="1"/>
    <col min="7459" max="7459" width="8.42578125" style="40" bestFit="1" customWidth="1"/>
    <col min="7460" max="7461" width="8.28515625" style="40" bestFit="1" customWidth="1"/>
    <col min="7462" max="7463" width="10.140625" style="40" bestFit="1" customWidth="1"/>
    <col min="7464" max="7465" width="8.28515625" style="40" bestFit="1" customWidth="1"/>
    <col min="7466" max="7680" width="8.28515625" style="40" customWidth="1"/>
    <col min="7681" max="7681" width="10.28515625" style="40" customWidth="1"/>
    <col min="7682" max="7683" width="10.140625" style="40" bestFit="1" customWidth="1"/>
    <col min="7684" max="7684" width="8.28515625" style="40" bestFit="1" customWidth="1"/>
    <col min="7685" max="7685" width="8.42578125" style="40" bestFit="1" customWidth="1"/>
    <col min="7686" max="7687" width="10.140625" style="40" bestFit="1" customWidth="1"/>
    <col min="7688" max="7688" width="8.28515625" style="40" bestFit="1" customWidth="1"/>
    <col min="7689" max="7689" width="8.42578125" style="40" bestFit="1" customWidth="1"/>
    <col min="7690" max="7691" width="10.140625" style="40" bestFit="1" customWidth="1"/>
    <col min="7692" max="7693" width="8.28515625" style="40" bestFit="1" customWidth="1"/>
    <col min="7694" max="7695" width="10.140625" style="40" bestFit="1" customWidth="1"/>
    <col min="7696" max="7697" width="8.28515625" style="40" bestFit="1" customWidth="1"/>
    <col min="7698" max="7699" width="10.140625" style="40" bestFit="1" customWidth="1"/>
    <col min="7700" max="7701" width="8.28515625" style="40" bestFit="1" customWidth="1"/>
    <col min="7702" max="7703" width="10.140625" style="40" bestFit="1" customWidth="1"/>
    <col min="7704" max="7713" width="8.28515625" style="40" bestFit="1" customWidth="1"/>
    <col min="7714" max="7714" width="10.140625" style="40" bestFit="1" customWidth="1"/>
    <col min="7715" max="7715" width="8.42578125" style="40" bestFit="1" customWidth="1"/>
    <col min="7716" max="7717" width="8.28515625" style="40" bestFit="1" customWidth="1"/>
    <col min="7718" max="7719" width="10.140625" style="40" bestFit="1" customWidth="1"/>
    <col min="7720" max="7721" width="8.28515625" style="40" bestFit="1" customWidth="1"/>
    <col min="7722" max="7936" width="8.28515625" style="40" customWidth="1"/>
    <col min="7937" max="7937" width="10.28515625" style="40" customWidth="1"/>
    <col min="7938" max="7939" width="10.140625" style="40" bestFit="1" customWidth="1"/>
    <col min="7940" max="7940" width="8.28515625" style="40" bestFit="1" customWidth="1"/>
    <col min="7941" max="7941" width="8.42578125" style="40" bestFit="1" customWidth="1"/>
    <col min="7942" max="7943" width="10.140625" style="40" bestFit="1" customWidth="1"/>
    <col min="7944" max="7944" width="8.28515625" style="40" bestFit="1" customWidth="1"/>
    <col min="7945" max="7945" width="8.42578125" style="40" bestFit="1" customWidth="1"/>
    <col min="7946" max="7947" width="10.140625" style="40" bestFit="1" customWidth="1"/>
    <col min="7948" max="7949" width="8.28515625" style="40" bestFit="1" customWidth="1"/>
    <col min="7950" max="7951" width="10.140625" style="40" bestFit="1" customWidth="1"/>
    <col min="7952" max="7953" width="8.28515625" style="40" bestFit="1" customWidth="1"/>
    <col min="7954" max="7955" width="10.140625" style="40" bestFit="1" customWidth="1"/>
    <col min="7956" max="7957" width="8.28515625" style="40" bestFit="1" customWidth="1"/>
    <col min="7958" max="7959" width="10.140625" style="40" bestFit="1" customWidth="1"/>
    <col min="7960" max="7969" width="8.28515625" style="40" bestFit="1" customWidth="1"/>
    <col min="7970" max="7970" width="10.140625" style="40" bestFit="1" customWidth="1"/>
    <col min="7971" max="7971" width="8.42578125" style="40" bestFit="1" customWidth="1"/>
    <col min="7972" max="7973" width="8.28515625" style="40" bestFit="1" customWidth="1"/>
    <col min="7974" max="7975" width="10.140625" style="40" bestFit="1" customWidth="1"/>
    <col min="7976" max="7977" width="8.28515625" style="40" bestFit="1" customWidth="1"/>
    <col min="7978" max="8192" width="8.28515625" style="40" customWidth="1"/>
    <col min="8193" max="8193" width="10.28515625" style="40" customWidth="1"/>
    <col min="8194" max="8195" width="10.140625" style="40" bestFit="1" customWidth="1"/>
    <col min="8196" max="8196" width="8.28515625" style="40" bestFit="1" customWidth="1"/>
    <col min="8197" max="8197" width="8.42578125" style="40" bestFit="1" customWidth="1"/>
    <col min="8198" max="8199" width="10.140625" style="40" bestFit="1" customWidth="1"/>
    <col min="8200" max="8200" width="8.28515625" style="40" bestFit="1" customWidth="1"/>
    <col min="8201" max="8201" width="8.42578125" style="40" bestFit="1" customWidth="1"/>
    <col min="8202" max="8203" width="10.140625" style="40" bestFit="1" customWidth="1"/>
    <col min="8204" max="8205" width="8.28515625" style="40" bestFit="1" customWidth="1"/>
    <col min="8206" max="8207" width="10.140625" style="40" bestFit="1" customWidth="1"/>
    <col min="8208" max="8209" width="8.28515625" style="40" bestFit="1" customWidth="1"/>
    <col min="8210" max="8211" width="10.140625" style="40" bestFit="1" customWidth="1"/>
    <col min="8212" max="8213" width="8.28515625" style="40" bestFit="1" customWidth="1"/>
    <col min="8214" max="8215" width="10.140625" style="40" bestFit="1" customWidth="1"/>
    <col min="8216" max="8225" width="8.28515625" style="40" bestFit="1" customWidth="1"/>
    <col min="8226" max="8226" width="10.140625" style="40" bestFit="1" customWidth="1"/>
    <col min="8227" max="8227" width="8.42578125" style="40" bestFit="1" customWidth="1"/>
    <col min="8228" max="8229" width="8.28515625" style="40" bestFit="1" customWidth="1"/>
    <col min="8230" max="8231" width="10.140625" style="40" bestFit="1" customWidth="1"/>
    <col min="8232" max="8233" width="8.28515625" style="40" bestFit="1" customWidth="1"/>
    <col min="8234" max="8448" width="8.28515625" style="40" customWidth="1"/>
    <col min="8449" max="8449" width="10.28515625" style="40" customWidth="1"/>
    <col min="8450" max="8451" width="10.140625" style="40" bestFit="1" customWidth="1"/>
    <col min="8452" max="8452" width="8.28515625" style="40" bestFit="1" customWidth="1"/>
    <col min="8453" max="8453" width="8.42578125" style="40" bestFit="1" customWidth="1"/>
    <col min="8454" max="8455" width="10.140625" style="40" bestFit="1" customWidth="1"/>
    <col min="8456" max="8456" width="8.28515625" style="40" bestFit="1" customWidth="1"/>
    <col min="8457" max="8457" width="8.42578125" style="40" bestFit="1" customWidth="1"/>
    <col min="8458" max="8459" width="10.140625" style="40" bestFit="1" customWidth="1"/>
    <col min="8460" max="8461" width="8.28515625" style="40" bestFit="1" customWidth="1"/>
    <col min="8462" max="8463" width="10.140625" style="40" bestFit="1" customWidth="1"/>
    <col min="8464" max="8465" width="8.28515625" style="40" bestFit="1" customWidth="1"/>
    <col min="8466" max="8467" width="10.140625" style="40" bestFit="1" customWidth="1"/>
    <col min="8468" max="8469" width="8.28515625" style="40" bestFit="1" customWidth="1"/>
    <col min="8470" max="8471" width="10.140625" style="40" bestFit="1" customWidth="1"/>
    <col min="8472" max="8481" width="8.28515625" style="40" bestFit="1" customWidth="1"/>
    <col min="8482" max="8482" width="10.140625" style="40" bestFit="1" customWidth="1"/>
    <col min="8483" max="8483" width="8.42578125" style="40" bestFit="1" customWidth="1"/>
    <col min="8484" max="8485" width="8.28515625" style="40" bestFit="1" customWidth="1"/>
    <col min="8486" max="8487" width="10.140625" style="40" bestFit="1" customWidth="1"/>
    <col min="8488" max="8489" width="8.28515625" style="40" bestFit="1" customWidth="1"/>
    <col min="8490" max="8704" width="8.28515625" style="40" customWidth="1"/>
    <col min="8705" max="8705" width="10.28515625" style="40" customWidth="1"/>
    <col min="8706" max="8707" width="10.140625" style="40" bestFit="1" customWidth="1"/>
    <col min="8708" max="8708" width="8.28515625" style="40" bestFit="1" customWidth="1"/>
    <col min="8709" max="8709" width="8.42578125" style="40" bestFit="1" customWidth="1"/>
    <col min="8710" max="8711" width="10.140625" style="40" bestFit="1" customWidth="1"/>
    <col min="8712" max="8712" width="8.28515625" style="40" bestFit="1" customWidth="1"/>
    <col min="8713" max="8713" width="8.42578125" style="40" bestFit="1" customWidth="1"/>
    <col min="8714" max="8715" width="10.140625" style="40" bestFit="1" customWidth="1"/>
    <col min="8716" max="8717" width="8.28515625" style="40" bestFit="1" customWidth="1"/>
    <col min="8718" max="8719" width="10.140625" style="40" bestFit="1" customWidth="1"/>
    <col min="8720" max="8721" width="8.28515625" style="40" bestFit="1" customWidth="1"/>
    <col min="8722" max="8723" width="10.140625" style="40" bestFit="1" customWidth="1"/>
    <col min="8724" max="8725" width="8.28515625" style="40" bestFit="1" customWidth="1"/>
    <col min="8726" max="8727" width="10.140625" style="40" bestFit="1" customWidth="1"/>
    <col min="8728" max="8737" width="8.28515625" style="40" bestFit="1" customWidth="1"/>
    <col min="8738" max="8738" width="10.140625" style="40" bestFit="1" customWidth="1"/>
    <col min="8739" max="8739" width="8.42578125" style="40" bestFit="1" customWidth="1"/>
    <col min="8740" max="8741" width="8.28515625" style="40" bestFit="1" customWidth="1"/>
    <col min="8742" max="8743" width="10.140625" style="40" bestFit="1" customWidth="1"/>
    <col min="8744" max="8745" width="8.28515625" style="40" bestFit="1" customWidth="1"/>
    <col min="8746" max="8960" width="8.28515625" style="40" customWidth="1"/>
    <col min="8961" max="8961" width="10.28515625" style="40" customWidth="1"/>
    <col min="8962" max="8963" width="10.140625" style="40" bestFit="1" customWidth="1"/>
    <col min="8964" max="8964" width="8.28515625" style="40" bestFit="1" customWidth="1"/>
    <col min="8965" max="8965" width="8.42578125" style="40" bestFit="1" customWidth="1"/>
    <col min="8966" max="8967" width="10.140625" style="40" bestFit="1" customWidth="1"/>
    <col min="8968" max="8968" width="8.28515625" style="40" bestFit="1" customWidth="1"/>
    <col min="8969" max="8969" width="8.42578125" style="40" bestFit="1" customWidth="1"/>
    <col min="8970" max="8971" width="10.140625" style="40" bestFit="1" customWidth="1"/>
    <col min="8972" max="8973" width="8.28515625" style="40" bestFit="1" customWidth="1"/>
    <col min="8974" max="8975" width="10.140625" style="40" bestFit="1" customWidth="1"/>
    <col min="8976" max="8977" width="8.28515625" style="40" bestFit="1" customWidth="1"/>
    <col min="8978" max="8979" width="10.140625" style="40" bestFit="1" customWidth="1"/>
    <col min="8980" max="8981" width="8.28515625" style="40" bestFit="1" customWidth="1"/>
    <col min="8982" max="8983" width="10.140625" style="40" bestFit="1" customWidth="1"/>
    <col min="8984" max="8993" width="8.28515625" style="40" bestFit="1" customWidth="1"/>
    <col min="8994" max="8994" width="10.140625" style="40" bestFit="1" customWidth="1"/>
    <col min="8995" max="8995" width="8.42578125" style="40" bestFit="1" customWidth="1"/>
    <col min="8996" max="8997" width="8.28515625" style="40" bestFit="1" customWidth="1"/>
    <col min="8998" max="8999" width="10.140625" style="40" bestFit="1" customWidth="1"/>
    <col min="9000" max="9001" width="8.28515625" style="40" bestFit="1" customWidth="1"/>
    <col min="9002" max="9216" width="8.28515625" style="40" customWidth="1"/>
    <col min="9217" max="9217" width="10.28515625" style="40" customWidth="1"/>
    <col min="9218" max="9219" width="10.140625" style="40" bestFit="1" customWidth="1"/>
    <col min="9220" max="9220" width="8.28515625" style="40" bestFit="1" customWidth="1"/>
    <col min="9221" max="9221" width="8.42578125" style="40" bestFit="1" customWidth="1"/>
    <col min="9222" max="9223" width="10.140625" style="40" bestFit="1" customWidth="1"/>
    <col min="9224" max="9224" width="8.28515625" style="40" bestFit="1" customWidth="1"/>
    <col min="9225" max="9225" width="8.42578125" style="40" bestFit="1" customWidth="1"/>
    <col min="9226" max="9227" width="10.140625" style="40" bestFit="1" customWidth="1"/>
    <col min="9228" max="9229" width="8.28515625" style="40" bestFit="1" customWidth="1"/>
    <col min="9230" max="9231" width="10.140625" style="40" bestFit="1" customWidth="1"/>
    <col min="9232" max="9233" width="8.28515625" style="40" bestFit="1" customWidth="1"/>
    <col min="9234" max="9235" width="10.140625" style="40" bestFit="1" customWidth="1"/>
    <col min="9236" max="9237" width="8.28515625" style="40" bestFit="1" customWidth="1"/>
    <col min="9238" max="9239" width="10.140625" style="40" bestFit="1" customWidth="1"/>
    <col min="9240" max="9249" width="8.28515625" style="40" bestFit="1" customWidth="1"/>
    <col min="9250" max="9250" width="10.140625" style="40" bestFit="1" customWidth="1"/>
    <col min="9251" max="9251" width="8.42578125" style="40" bestFit="1" customWidth="1"/>
    <col min="9252" max="9253" width="8.28515625" style="40" bestFit="1" customWidth="1"/>
    <col min="9254" max="9255" width="10.140625" style="40" bestFit="1" customWidth="1"/>
    <col min="9256" max="9257" width="8.28515625" style="40" bestFit="1" customWidth="1"/>
    <col min="9258" max="9472" width="8.28515625" style="40" customWidth="1"/>
    <col min="9473" max="9473" width="10.28515625" style="40" customWidth="1"/>
    <col min="9474" max="9475" width="10.140625" style="40" bestFit="1" customWidth="1"/>
    <col min="9476" max="9476" width="8.28515625" style="40" bestFit="1" customWidth="1"/>
    <col min="9477" max="9477" width="8.42578125" style="40" bestFit="1" customWidth="1"/>
    <col min="9478" max="9479" width="10.140625" style="40" bestFit="1" customWidth="1"/>
    <col min="9480" max="9480" width="8.28515625" style="40" bestFit="1" customWidth="1"/>
    <col min="9481" max="9481" width="8.42578125" style="40" bestFit="1" customWidth="1"/>
    <col min="9482" max="9483" width="10.140625" style="40" bestFit="1" customWidth="1"/>
    <col min="9484" max="9485" width="8.28515625" style="40" bestFit="1" customWidth="1"/>
    <col min="9486" max="9487" width="10.140625" style="40" bestFit="1" customWidth="1"/>
    <col min="9488" max="9489" width="8.28515625" style="40" bestFit="1" customWidth="1"/>
    <col min="9490" max="9491" width="10.140625" style="40" bestFit="1" customWidth="1"/>
    <col min="9492" max="9493" width="8.28515625" style="40" bestFit="1" customWidth="1"/>
    <col min="9494" max="9495" width="10.140625" style="40" bestFit="1" customWidth="1"/>
    <col min="9496" max="9505" width="8.28515625" style="40" bestFit="1" customWidth="1"/>
    <col min="9506" max="9506" width="10.140625" style="40" bestFit="1" customWidth="1"/>
    <col min="9507" max="9507" width="8.42578125" style="40" bestFit="1" customWidth="1"/>
    <col min="9508" max="9509" width="8.28515625" style="40" bestFit="1" customWidth="1"/>
    <col min="9510" max="9511" width="10.140625" style="40" bestFit="1" customWidth="1"/>
    <col min="9512" max="9513" width="8.28515625" style="40" bestFit="1" customWidth="1"/>
    <col min="9514" max="9728" width="8.28515625" style="40" customWidth="1"/>
    <col min="9729" max="9729" width="10.28515625" style="40" customWidth="1"/>
    <col min="9730" max="9731" width="10.140625" style="40" bestFit="1" customWidth="1"/>
    <col min="9732" max="9732" width="8.28515625" style="40" bestFit="1" customWidth="1"/>
    <col min="9733" max="9733" width="8.42578125" style="40" bestFit="1" customWidth="1"/>
    <col min="9734" max="9735" width="10.140625" style="40" bestFit="1" customWidth="1"/>
    <col min="9736" max="9736" width="8.28515625" style="40" bestFit="1" customWidth="1"/>
    <col min="9737" max="9737" width="8.42578125" style="40" bestFit="1" customWidth="1"/>
    <col min="9738" max="9739" width="10.140625" style="40" bestFit="1" customWidth="1"/>
    <col min="9740" max="9741" width="8.28515625" style="40" bestFit="1" customWidth="1"/>
    <col min="9742" max="9743" width="10.140625" style="40" bestFit="1" customWidth="1"/>
    <col min="9744" max="9745" width="8.28515625" style="40" bestFit="1" customWidth="1"/>
    <col min="9746" max="9747" width="10.140625" style="40" bestFit="1" customWidth="1"/>
    <col min="9748" max="9749" width="8.28515625" style="40" bestFit="1" customWidth="1"/>
    <col min="9750" max="9751" width="10.140625" style="40" bestFit="1" customWidth="1"/>
    <col min="9752" max="9761" width="8.28515625" style="40" bestFit="1" customWidth="1"/>
    <col min="9762" max="9762" width="10.140625" style="40" bestFit="1" customWidth="1"/>
    <col min="9763" max="9763" width="8.42578125" style="40" bestFit="1" customWidth="1"/>
    <col min="9764" max="9765" width="8.28515625" style="40" bestFit="1" customWidth="1"/>
    <col min="9766" max="9767" width="10.140625" style="40" bestFit="1" customWidth="1"/>
    <col min="9768" max="9769" width="8.28515625" style="40" bestFit="1" customWidth="1"/>
    <col min="9770" max="9984" width="8.28515625" style="40" customWidth="1"/>
    <col min="9985" max="9985" width="10.28515625" style="40" customWidth="1"/>
    <col min="9986" max="9987" width="10.140625" style="40" bestFit="1" customWidth="1"/>
    <col min="9988" max="9988" width="8.28515625" style="40" bestFit="1" customWidth="1"/>
    <col min="9989" max="9989" width="8.42578125" style="40" bestFit="1" customWidth="1"/>
    <col min="9990" max="9991" width="10.140625" style="40" bestFit="1" customWidth="1"/>
    <col min="9992" max="9992" width="8.28515625" style="40" bestFit="1" customWidth="1"/>
    <col min="9993" max="9993" width="8.42578125" style="40" bestFit="1" customWidth="1"/>
    <col min="9994" max="9995" width="10.140625" style="40" bestFit="1" customWidth="1"/>
    <col min="9996" max="9997" width="8.28515625" style="40" bestFit="1" customWidth="1"/>
    <col min="9998" max="9999" width="10.140625" style="40" bestFit="1" customWidth="1"/>
    <col min="10000" max="10001" width="8.28515625" style="40" bestFit="1" customWidth="1"/>
    <col min="10002" max="10003" width="10.140625" style="40" bestFit="1" customWidth="1"/>
    <col min="10004" max="10005" width="8.28515625" style="40" bestFit="1" customWidth="1"/>
    <col min="10006" max="10007" width="10.140625" style="40" bestFit="1" customWidth="1"/>
    <col min="10008" max="10017" width="8.28515625" style="40" bestFit="1" customWidth="1"/>
    <col min="10018" max="10018" width="10.140625" style="40" bestFit="1" customWidth="1"/>
    <col min="10019" max="10019" width="8.42578125" style="40" bestFit="1" customWidth="1"/>
    <col min="10020" max="10021" width="8.28515625" style="40" bestFit="1" customWidth="1"/>
    <col min="10022" max="10023" width="10.140625" style="40" bestFit="1" customWidth="1"/>
    <col min="10024" max="10025" width="8.28515625" style="40" bestFit="1" customWidth="1"/>
    <col min="10026" max="10240" width="8.28515625" style="40" customWidth="1"/>
    <col min="10241" max="10241" width="10.28515625" style="40" customWidth="1"/>
    <col min="10242" max="10243" width="10.140625" style="40" bestFit="1" customWidth="1"/>
    <col min="10244" max="10244" width="8.28515625" style="40" bestFit="1" customWidth="1"/>
    <col min="10245" max="10245" width="8.42578125" style="40" bestFit="1" customWidth="1"/>
    <col min="10246" max="10247" width="10.140625" style="40" bestFit="1" customWidth="1"/>
    <col min="10248" max="10248" width="8.28515625" style="40" bestFit="1" customWidth="1"/>
    <col min="10249" max="10249" width="8.42578125" style="40" bestFit="1" customWidth="1"/>
    <col min="10250" max="10251" width="10.140625" style="40" bestFit="1" customWidth="1"/>
    <col min="10252" max="10253" width="8.28515625" style="40" bestFit="1" customWidth="1"/>
    <col min="10254" max="10255" width="10.140625" style="40" bestFit="1" customWidth="1"/>
    <col min="10256" max="10257" width="8.28515625" style="40" bestFit="1" customWidth="1"/>
    <col min="10258" max="10259" width="10.140625" style="40" bestFit="1" customWidth="1"/>
    <col min="10260" max="10261" width="8.28515625" style="40" bestFit="1" customWidth="1"/>
    <col min="10262" max="10263" width="10.140625" style="40" bestFit="1" customWidth="1"/>
    <col min="10264" max="10273" width="8.28515625" style="40" bestFit="1" customWidth="1"/>
    <col min="10274" max="10274" width="10.140625" style="40" bestFit="1" customWidth="1"/>
    <col min="10275" max="10275" width="8.42578125" style="40" bestFit="1" customWidth="1"/>
    <col min="10276" max="10277" width="8.28515625" style="40" bestFit="1" customWidth="1"/>
    <col min="10278" max="10279" width="10.140625" style="40" bestFit="1" customWidth="1"/>
    <col min="10280" max="10281" width="8.28515625" style="40" bestFit="1" customWidth="1"/>
    <col min="10282" max="10496" width="8.28515625" style="40" customWidth="1"/>
    <col min="10497" max="10497" width="10.28515625" style="40" customWidth="1"/>
    <col min="10498" max="10499" width="10.140625" style="40" bestFit="1" customWidth="1"/>
    <col min="10500" max="10500" width="8.28515625" style="40" bestFit="1" customWidth="1"/>
    <col min="10501" max="10501" width="8.42578125" style="40" bestFit="1" customWidth="1"/>
    <col min="10502" max="10503" width="10.140625" style="40" bestFit="1" customWidth="1"/>
    <col min="10504" max="10504" width="8.28515625" style="40" bestFit="1" customWidth="1"/>
    <col min="10505" max="10505" width="8.42578125" style="40" bestFit="1" customWidth="1"/>
    <col min="10506" max="10507" width="10.140625" style="40" bestFit="1" customWidth="1"/>
    <col min="10508" max="10509" width="8.28515625" style="40" bestFit="1" customWidth="1"/>
    <col min="10510" max="10511" width="10.140625" style="40" bestFit="1" customWidth="1"/>
    <col min="10512" max="10513" width="8.28515625" style="40" bestFit="1" customWidth="1"/>
    <col min="10514" max="10515" width="10.140625" style="40" bestFit="1" customWidth="1"/>
    <col min="10516" max="10517" width="8.28515625" style="40" bestFit="1" customWidth="1"/>
    <col min="10518" max="10519" width="10.140625" style="40" bestFit="1" customWidth="1"/>
    <col min="10520" max="10529" width="8.28515625" style="40" bestFit="1" customWidth="1"/>
    <col min="10530" max="10530" width="10.140625" style="40" bestFit="1" customWidth="1"/>
    <col min="10531" max="10531" width="8.42578125" style="40" bestFit="1" customWidth="1"/>
    <col min="10532" max="10533" width="8.28515625" style="40" bestFit="1" customWidth="1"/>
    <col min="10534" max="10535" width="10.140625" style="40" bestFit="1" customWidth="1"/>
    <col min="10536" max="10537" width="8.28515625" style="40" bestFit="1" customWidth="1"/>
    <col min="10538" max="10752" width="8.28515625" style="40" customWidth="1"/>
    <col min="10753" max="10753" width="10.28515625" style="40" customWidth="1"/>
    <col min="10754" max="10755" width="10.140625" style="40" bestFit="1" customWidth="1"/>
    <col min="10756" max="10756" width="8.28515625" style="40" bestFit="1" customWidth="1"/>
    <col min="10757" max="10757" width="8.42578125" style="40" bestFit="1" customWidth="1"/>
    <col min="10758" max="10759" width="10.140625" style="40" bestFit="1" customWidth="1"/>
    <col min="10760" max="10760" width="8.28515625" style="40" bestFit="1" customWidth="1"/>
    <col min="10761" max="10761" width="8.42578125" style="40" bestFit="1" customWidth="1"/>
    <col min="10762" max="10763" width="10.140625" style="40" bestFit="1" customWidth="1"/>
    <col min="10764" max="10765" width="8.28515625" style="40" bestFit="1" customWidth="1"/>
    <col min="10766" max="10767" width="10.140625" style="40" bestFit="1" customWidth="1"/>
    <col min="10768" max="10769" width="8.28515625" style="40" bestFit="1" customWidth="1"/>
    <col min="10770" max="10771" width="10.140625" style="40" bestFit="1" customWidth="1"/>
    <col min="10772" max="10773" width="8.28515625" style="40" bestFit="1" customWidth="1"/>
    <col min="10774" max="10775" width="10.140625" style="40" bestFit="1" customWidth="1"/>
    <col min="10776" max="10785" width="8.28515625" style="40" bestFit="1" customWidth="1"/>
    <col min="10786" max="10786" width="10.140625" style="40" bestFit="1" customWidth="1"/>
    <col min="10787" max="10787" width="8.42578125" style="40" bestFit="1" customWidth="1"/>
    <col min="10788" max="10789" width="8.28515625" style="40" bestFit="1" customWidth="1"/>
    <col min="10790" max="10791" width="10.140625" style="40" bestFit="1" customWidth="1"/>
    <col min="10792" max="10793" width="8.28515625" style="40" bestFit="1" customWidth="1"/>
    <col min="10794" max="11008" width="8.28515625" style="40" customWidth="1"/>
    <col min="11009" max="11009" width="10.28515625" style="40" customWidth="1"/>
    <col min="11010" max="11011" width="10.140625" style="40" bestFit="1" customWidth="1"/>
    <col min="11012" max="11012" width="8.28515625" style="40" bestFit="1" customWidth="1"/>
    <col min="11013" max="11013" width="8.42578125" style="40" bestFit="1" customWidth="1"/>
    <col min="11014" max="11015" width="10.140625" style="40" bestFit="1" customWidth="1"/>
    <col min="11016" max="11016" width="8.28515625" style="40" bestFit="1" customWidth="1"/>
    <col min="11017" max="11017" width="8.42578125" style="40" bestFit="1" customWidth="1"/>
    <col min="11018" max="11019" width="10.140625" style="40" bestFit="1" customWidth="1"/>
    <col min="11020" max="11021" width="8.28515625" style="40" bestFit="1" customWidth="1"/>
    <col min="11022" max="11023" width="10.140625" style="40" bestFit="1" customWidth="1"/>
    <col min="11024" max="11025" width="8.28515625" style="40" bestFit="1" customWidth="1"/>
    <col min="11026" max="11027" width="10.140625" style="40" bestFit="1" customWidth="1"/>
    <col min="11028" max="11029" width="8.28515625" style="40" bestFit="1" customWidth="1"/>
    <col min="11030" max="11031" width="10.140625" style="40" bestFit="1" customWidth="1"/>
    <col min="11032" max="11041" width="8.28515625" style="40" bestFit="1" customWidth="1"/>
    <col min="11042" max="11042" width="10.140625" style="40" bestFit="1" customWidth="1"/>
    <col min="11043" max="11043" width="8.42578125" style="40" bestFit="1" customWidth="1"/>
    <col min="11044" max="11045" width="8.28515625" style="40" bestFit="1" customWidth="1"/>
    <col min="11046" max="11047" width="10.140625" style="40" bestFit="1" customWidth="1"/>
    <col min="11048" max="11049" width="8.28515625" style="40" bestFit="1" customWidth="1"/>
    <col min="11050" max="11264" width="8.28515625" style="40" customWidth="1"/>
    <col min="11265" max="11265" width="10.28515625" style="40" customWidth="1"/>
    <col min="11266" max="11267" width="10.140625" style="40" bestFit="1" customWidth="1"/>
    <col min="11268" max="11268" width="8.28515625" style="40" bestFit="1" customWidth="1"/>
    <col min="11269" max="11269" width="8.42578125" style="40" bestFit="1" customWidth="1"/>
    <col min="11270" max="11271" width="10.140625" style="40" bestFit="1" customWidth="1"/>
    <col min="11272" max="11272" width="8.28515625" style="40" bestFit="1" customWidth="1"/>
    <col min="11273" max="11273" width="8.42578125" style="40" bestFit="1" customWidth="1"/>
    <col min="11274" max="11275" width="10.140625" style="40" bestFit="1" customWidth="1"/>
    <col min="11276" max="11277" width="8.28515625" style="40" bestFit="1" customWidth="1"/>
    <col min="11278" max="11279" width="10.140625" style="40" bestFit="1" customWidth="1"/>
    <col min="11280" max="11281" width="8.28515625" style="40" bestFit="1" customWidth="1"/>
    <col min="11282" max="11283" width="10.140625" style="40" bestFit="1" customWidth="1"/>
    <col min="11284" max="11285" width="8.28515625" style="40" bestFit="1" customWidth="1"/>
    <col min="11286" max="11287" width="10.140625" style="40" bestFit="1" customWidth="1"/>
    <col min="11288" max="11297" width="8.28515625" style="40" bestFit="1" customWidth="1"/>
    <col min="11298" max="11298" width="10.140625" style="40" bestFit="1" customWidth="1"/>
    <col min="11299" max="11299" width="8.42578125" style="40" bestFit="1" customWidth="1"/>
    <col min="11300" max="11301" width="8.28515625" style="40" bestFit="1" customWidth="1"/>
    <col min="11302" max="11303" width="10.140625" style="40" bestFit="1" customWidth="1"/>
    <col min="11304" max="11305" width="8.28515625" style="40" bestFit="1" customWidth="1"/>
    <col min="11306" max="11520" width="8.28515625" style="40" customWidth="1"/>
    <col min="11521" max="11521" width="10.28515625" style="40" customWidth="1"/>
    <col min="11522" max="11523" width="10.140625" style="40" bestFit="1" customWidth="1"/>
    <col min="11524" max="11524" width="8.28515625" style="40" bestFit="1" customWidth="1"/>
    <col min="11525" max="11525" width="8.42578125" style="40" bestFit="1" customWidth="1"/>
    <col min="11526" max="11527" width="10.140625" style="40" bestFit="1" customWidth="1"/>
    <col min="11528" max="11528" width="8.28515625" style="40" bestFit="1" customWidth="1"/>
    <col min="11529" max="11529" width="8.42578125" style="40" bestFit="1" customWidth="1"/>
    <col min="11530" max="11531" width="10.140625" style="40" bestFit="1" customWidth="1"/>
    <col min="11532" max="11533" width="8.28515625" style="40" bestFit="1" customWidth="1"/>
    <col min="11534" max="11535" width="10.140625" style="40" bestFit="1" customWidth="1"/>
    <col min="11536" max="11537" width="8.28515625" style="40" bestFit="1" customWidth="1"/>
    <col min="11538" max="11539" width="10.140625" style="40" bestFit="1" customWidth="1"/>
    <col min="11540" max="11541" width="8.28515625" style="40" bestFit="1" customWidth="1"/>
    <col min="11542" max="11543" width="10.140625" style="40" bestFit="1" customWidth="1"/>
    <col min="11544" max="11553" width="8.28515625" style="40" bestFit="1" customWidth="1"/>
    <col min="11554" max="11554" width="10.140625" style="40" bestFit="1" customWidth="1"/>
    <col min="11555" max="11555" width="8.42578125" style="40" bestFit="1" customWidth="1"/>
    <col min="11556" max="11557" width="8.28515625" style="40" bestFit="1" customWidth="1"/>
    <col min="11558" max="11559" width="10.140625" style="40" bestFit="1" customWidth="1"/>
    <col min="11560" max="11561" width="8.28515625" style="40" bestFit="1" customWidth="1"/>
    <col min="11562" max="11776" width="8.28515625" style="40" customWidth="1"/>
    <col min="11777" max="11777" width="10.28515625" style="40" customWidth="1"/>
    <col min="11778" max="11779" width="10.140625" style="40" bestFit="1" customWidth="1"/>
    <col min="11780" max="11780" width="8.28515625" style="40" bestFit="1" customWidth="1"/>
    <col min="11781" max="11781" width="8.42578125" style="40" bestFit="1" customWidth="1"/>
    <col min="11782" max="11783" width="10.140625" style="40" bestFit="1" customWidth="1"/>
    <col min="11784" max="11784" width="8.28515625" style="40" bestFit="1" customWidth="1"/>
    <col min="11785" max="11785" width="8.42578125" style="40" bestFit="1" customWidth="1"/>
    <col min="11786" max="11787" width="10.140625" style="40" bestFit="1" customWidth="1"/>
    <col min="11788" max="11789" width="8.28515625" style="40" bestFit="1" customWidth="1"/>
    <col min="11790" max="11791" width="10.140625" style="40" bestFit="1" customWidth="1"/>
    <col min="11792" max="11793" width="8.28515625" style="40" bestFit="1" customWidth="1"/>
    <col min="11794" max="11795" width="10.140625" style="40" bestFit="1" customWidth="1"/>
    <col min="11796" max="11797" width="8.28515625" style="40" bestFit="1" customWidth="1"/>
    <col min="11798" max="11799" width="10.140625" style="40" bestFit="1" customWidth="1"/>
    <col min="11800" max="11809" width="8.28515625" style="40" bestFit="1" customWidth="1"/>
    <col min="11810" max="11810" width="10.140625" style="40" bestFit="1" customWidth="1"/>
    <col min="11811" max="11811" width="8.42578125" style="40" bestFit="1" customWidth="1"/>
    <col min="11812" max="11813" width="8.28515625" style="40" bestFit="1" customWidth="1"/>
    <col min="11814" max="11815" width="10.140625" style="40" bestFit="1" customWidth="1"/>
    <col min="11816" max="11817" width="8.28515625" style="40" bestFit="1" customWidth="1"/>
    <col min="11818" max="12032" width="8.28515625" style="40" customWidth="1"/>
    <col min="12033" max="12033" width="10.28515625" style="40" customWidth="1"/>
    <col min="12034" max="12035" width="10.140625" style="40" bestFit="1" customWidth="1"/>
    <col min="12036" max="12036" width="8.28515625" style="40" bestFit="1" customWidth="1"/>
    <col min="12037" max="12037" width="8.42578125" style="40" bestFit="1" customWidth="1"/>
    <col min="12038" max="12039" width="10.140625" style="40" bestFit="1" customWidth="1"/>
    <col min="12040" max="12040" width="8.28515625" style="40" bestFit="1" customWidth="1"/>
    <col min="12041" max="12041" width="8.42578125" style="40" bestFit="1" customWidth="1"/>
    <col min="12042" max="12043" width="10.140625" style="40" bestFit="1" customWidth="1"/>
    <col min="12044" max="12045" width="8.28515625" style="40" bestFit="1" customWidth="1"/>
    <col min="12046" max="12047" width="10.140625" style="40" bestFit="1" customWidth="1"/>
    <col min="12048" max="12049" width="8.28515625" style="40" bestFit="1" customWidth="1"/>
    <col min="12050" max="12051" width="10.140625" style="40" bestFit="1" customWidth="1"/>
    <col min="12052" max="12053" width="8.28515625" style="40" bestFit="1" customWidth="1"/>
    <col min="12054" max="12055" width="10.140625" style="40" bestFit="1" customWidth="1"/>
    <col min="12056" max="12065" width="8.28515625" style="40" bestFit="1" customWidth="1"/>
    <col min="12066" max="12066" width="10.140625" style="40" bestFit="1" customWidth="1"/>
    <col min="12067" max="12067" width="8.42578125" style="40" bestFit="1" customWidth="1"/>
    <col min="12068" max="12069" width="8.28515625" style="40" bestFit="1" customWidth="1"/>
    <col min="12070" max="12071" width="10.140625" style="40" bestFit="1" customWidth="1"/>
    <col min="12072" max="12073" width="8.28515625" style="40" bestFit="1" customWidth="1"/>
    <col min="12074" max="12288" width="8.28515625" style="40" customWidth="1"/>
    <col min="12289" max="12289" width="10.28515625" style="40" customWidth="1"/>
    <col min="12290" max="12291" width="10.140625" style="40" bestFit="1" customWidth="1"/>
    <col min="12292" max="12292" width="8.28515625" style="40" bestFit="1" customWidth="1"/>
    <col min="12293" max="12293" width="8.42578125" style="40" bestFit="1" customWidth="1"/>
    <col min="12294" max="12295" width="10.140625" style="40" bestFit="1" customWidth="1"/>
    <col min="12296" max="12296" width="8.28515625" style="40" bestFit="1" customWidth="1"/>
    <col min="12297" max="12297" width="8.42578125" style="40" bestFit="1" customWidth="1"/>
    <col min="12298" max="12299" width="10.140625" style="40" bestFit="1" customWidth="1"/>
    <col min="12300" max="12301" width="8.28515625" style="40" bestFit="1" customWidth="1"/>
    <col min="12302" max="12303" width="10.140625" style="40" bestFit="1" customWidth="1"/>
    <col min="12304" max="12305" width="8.28515625" style="40" bestFit="1" customWidth="1"/>
    <col min="12306" max="12307" width="10.140625" style="40" bestFit="1" customWidth="1"/>
    <col min="12308" max="12309" width="8.28515625" style="40" bestFit="1" customWidth="1"/>
    <col min="12310" max="12311" width="10.140625" style="40" bestFit="1" customWidth="1"/>
    <col min="12312" max="12321" width="8.28515625" style="40" bestFit="1" customWidth="1"/>
    <col min="12322" max="12322" width="10.140625" style="40" bestFit="1" customWidth="1"/>
    <col min="12323" max="12323" width="8.42578125" style="40" bestFit="1" customWidth="1"/>
    <col min="12324" max="12325" width="8.28515625" style="40" bestFit="1" customWidth="1"/>
    <col min="12326" max="12327" width="10.140625" style="40" bestFit="1" customWidth="1"/>
    <col min="12328" max="12329" width="8.28515625" style="40" bestFit="1" customWidth="1"/>
    <col min="12330" max="12544" width="8.28515625" style="40" customWidth="1"/>
    <col min="12545" max="12545" width="10.28515625" style="40" customWidth="1"/>
    <col min="12546" max="12547" width="10.140625" style="40" bestFit="1" customWidth="1"/>
    <col min="12548" max="12548" width="8.28515625" style="40" bestFit="1" customWidth="1"/>
    <col min="12549" max="12549" width="8.42578125" style="40" bestFit="1" customWidth="1"/>
    <col min="12550" max="12551" width="10.140625" style="40" bestFit="1" customWidth="1"/>
    <col min="12552" max="12552" width="8.28515625" style="40" bestFit="1" customWidth="1"/>
    <col min="12553" max="12553" width="8.42578125" style="40" bestFit="1" customWidth="1"/>
    <col min="12554" max="12555" width="10.140625" style="40" bestFit="1" customWidth="1"/>
    <col min="12556" max="12557" width="8.28515625" style="40" bestFit="1" customWidth="1"/>
    <col min="12558" max="12559" width="10.140625" style="40" bestFit="1" customWidth="1"/>
    <col min="12560" max="12561" width="8.28515625" style="40" bestFit="1" customWidth="1"/>
    <col min="12562" max="12563" width="10.140625" style="40" bestFit="1" customWidth="1"/>
    <col min="12564" max="12565" width="8.28515625" style="40" bestFit="1" customWidth="1"/>
    <col min="12566" max="12567" width="10.140625" style="40" bestFit="1" customWidth="1"/>
    <col min="12568" max="12577" width="8.28515625" style="40" bestFit="1" customWidth="1"/>
    <col min="12578" max="12578" width="10.140625" style="40" bestFit="1" customWidth="1"/>
    <col min="12579" max="12579" width="8.42578125" style="40" bestFit="1" customWidth="1"/>
    <col min="12580" max="12581" width="8.28515625" style="40" bestFit="1" customWidth="1"/>
    <col min="12582" max="12583" width="10.140625" style="40" bestFit="1" customWidth="1"/>
    <col min="12584" max="12585" width="8.28515625" style="40" bestFit="1" customWidth="1"/>
    <col min="12586" max="12800" width="8.28515625" style="40" customWidth="1"/>
    <col min="12801" max="12801" width="10.28515625" style="40" customWidth="1"/>
    <col min="12802" max="12803" width="10.140625" style="40" bestFit="1" customWidth="1"/>
    <col min="12804" max="12804" width="8.28515625" style="40" bestFit="1" customWidth="1"/>
    <col min="12805" max="12805" width="8.42578125" style="40" bestFit="1" customWidth="1"/>
    <col min="12806" max="12807" width="10.140625" style="40" bestFit="1" customWidth="1"/>
    <col min="12808" max="12808" width="8.28515625" style="40" bestFit="1" customWidth="1"/>
    <col min="12809" max="12809" width="8.42578125" style="40" bestFit="1" customWidth="1"/>
    <col min="12810" max="12811" width="10.140625" style="40" bestFit="1" customWidth="1"/>
    <col min="12812" max="12813" width="8.28515625" style="40" bestFit="1" customWidth="1"/>
    <col min="12814" max="12815" width="10.140625" style="40" bestFit="1" customWidth="1"/>
    <col min="12816" max="12817" width="8.28515625" style="40" bestFit="1" customWidth="1"/>
    <col min="12818" max="12819" width="10.140625" style="40" bestFit="1" customWidth="1"/>
    <col min="12820" max="12821" width="8.28515625" style="40" bestFit="1" customWidth="1"/>
    <col min="12822" max="12823" width="10.140625" style="40" bestFit="1" customWidth="1"/>
    <col min="12824" max="12833" width="8.28515625" style="40" bestFit="1" customWidth="1"/>
    <col min="12834" max="12834" width="10.140625" style="40" bestFit="1" customWidth="1"/>
    <col min="12835" max="12835" width="8.42578125" style="40" bestFit="1" customWidth="1"/>
    <col min="12836" max="12837" width="8.28515625" style="40" bestFit="1" customWidth="1"/>
    <col min="12838" max="12839" width="10.140625" style="40" bestFit="1" customWidth="1"/>
    <col min="12840" max="12841" width="8.28515625" style="40" bestFit="1" customWidth="1"/>
    <col min="12842" max="13056" width="8.28515625" style="40" customWidth="1"/>
    <col min="13057" max="13057" width="10.28515625" style="40" customWidth="1"/>
    <col min="13058" max="13059" width="10.140625" style="40" bestFit="1" customWidth="1"/>
    <col min="13060" max="13060" width="8.28515625" style="40" bestFit="1" customWidth="1"/>
    <col min="13061" max="13061" width="8.42578125" style="40" bestFit="1" customWidth="1"/>
    <col min="13062" max="13063" width="10.140625" style="40" bestFit="1" customWidth="1"/>
    <col min="13064" max="13064" width="8.28515625" style="40" bestFit="1" customWidth="1"/>
    <col min="13065" max="13065" width="8.42578125" style="40" bestFit="1" customWidth="1"/>
    <col min="13066" max="13067" width="10.140625" style="40" bestFit="1" customWidth="1"/>
    <col min="13068" max="13069" width="8.28515625" style="40" bestFit="1" customWidth="1"/>
    <col min="13070" max="13071" width="10.140625" style="40" bestFit="1" customWidth="1"/>
    <col min="13072" max="13073" width="8.28515625" style="40" bestFit="1" customWidth="1"/>
    <col min="13074" max="13075" width="10.140625" style="40" bestFit="1" customWidth="1"/>
    <col min="13076" max="13077" width="8.28515625" style="40" bestFit="1" customWidth="1"/>
    <col min="13078" max="13079" width="10.140625" style="40" bestFit="1" customWidth="1"/>
    <col min="13080" max="13089" width="8.28515625" style="40" bestFit="1" customWidth="1"/>
    <col min="13090" max="13090" width="10.140625" style="40" bestFit="1" customWidth="1"/>
    <col min="13091" max="13091" width="8.42578125" style="40" bestFit="1" customWidth="1"/>
    <col min="13092" max="13093" width="8.28515625" style="40" bestFit="1" customWidth="1"/>
    <col min="13094" max="13095" width="10.140625" style="40" bestFit="1" customWidth="1"/>
    <col min="13096" max="13097" width="8.28515625" style="40" bestFit="1" customWidth="1"/>
    <col min="13098" max="13312" width="8.28515625" style="40" customWidth="1"/>
    <col min="13313" max="13313" width="10.28515625" style="40" customWidth="1"/>
    <col min="13314" max="13315" width="10.140625" style="40" bestFit="1" customWidth="1"/>
    <col min="13316" max="13316" width="8.28515625" style="40" bestFit="1" customWidth="1"/>
    <col min="13317" max="13317" width="8.42578125" style="40" bestFit="1" customWidth="1"/>
    <col min="13318" max="13319" width="10.140625" style="40" bestFit="1" customWidth="1"/>
    <col min="13320" max="13320" width="8.28515625" style="40" bestFit="1" customWidth="1"/>
    <col min="13321" max="13321" width="8.42578125" style="40" bestFit="1" customWidth="1"/>
    <col min="13322" max="13323" width="10.140625" style="40" bestFit="1" customWidth="1"/>
    <col min="13324" max="13325" width="8.28515625" style="40" bestFit="1" customWidth="1"/>
    <col min="13326" max="13327" width="10.140625" style="40" bestFit="1" customWidth="1"/>
    <col min="13328" max="13329" width="8.28515625" style="40" bestFit="1" customWidth="1"/>
    <col min="13330" max="13331" width="10.140625" style="40" bestFit="1" customWidth="1"/>
    <col min="13332" max="13333" width="8.28515625" style="40" bestFit="1" customWidth="1"/>
    <col min="13334" max="13335" width="10.140625" style="40" bestFit="1" customWidth="1"/>
    <col min="13336" max="13345" width="8.28515625" style="40" bestFit="1" customWidth="1"/>
    <col min="13346" max="13346" width="10.140625" style="40" bestFit="1" customWidth="1"/>
    <col min="13347" max="13347" width="8.42578125" style="40" bestFit="1" customWidth="1"/>
    <col min="13348" max="13349" width="8.28515625" style="40" bestFit="1" customWidth="1"/>
    <col min="13350" max="13351" width="10.140625" style="40" bestFit="1" customWidth="1"/>
    <col min="13352" max="13353" width="8.28515625" style="40" bestFit="1" customWidth="1"/>
    <col min="13354" max="13568" width="8.28515625" style="40" customWidth="1"/>
    <col min="13569" max="13569" width="10.28515625" style="40" customWidth="1"/>
    <col min="13570" max="13571" width="10.140625" style="40" bestFit="1" customWidth="1"/>
    <col min="13572" max="13572" width="8.28515625" style="40" bestFit="1" customWidth="1"/>
    <col min="13573" max="13573" width="8.42578125" style="40" bestFit="1" customWidth="1"/>
    <col min="13574" max="13575" width="10.140625" style="40" bestFit="1" customWidth="1"/>
    <col min="13576" max="13576" width="8.28515625" style="40" bestFit="1" customWidth="1"/>
    <col min="13577" max="13577" width="8.42578125" style="40" bestFit="1" customWidth="1"/>
    <col min="13578" max="13579" width="10.140625" style="40" bestFit="1" customWidth="1"/>
    <col min="13580" max="13581" width="8.28515625" style="40" bestFit="1" customWidth="1"/>
    <col min="13582" max="13583" width="10.140625" style="40" bestFit="1" customWidth="1"/>
    <col min="13584" max="13585" width="8.28515625" style="40" bestFit="1" customWidth="1"/>
    <col min="13586" max="13587" width="10.140625" style="40" bestFit="1" customWidth="1"/>
    <col min="13588" max="13589" width="8.28515625" style="40" bestFit="1" customWidth="1"/>
    <col min="13590" max="13591" width="10.140625" style="40" bestFit="1" customWidth="1"/>
    <col min="13592" max="13601" width="8.28515625" style="40" bestFit="1" customWidth="1"/>
    <col min="13602" max="13602" width="10.140625" style="40" bestFit="1" customWidth="1"/>
    <col min="13603" max="13603" width="8.42578125" style="40" bestFit="1" customWidth="1"/>
    <col min="13604" max="13605" width="8.28515625" style="40" bestFit="1" customWidth="1"/>
    <col min="13606" max="13607" width="10.140625" style="40" bestFit="1" customWidth="1"/>
    <col min="13608" max="13609" width="8.28515625" style="40" bestFit="1" customWidth="1"/>
    <col min="13610" max="13824" width="8.28515625" style="40" customWidth="1"/>
    <col min="13825" max="13825" width="10.28515625" style="40" customWidth="1"/>
    <col min="13826" max="13827" width="10.140625" style="40" bestFit="1" customWidth="1"/>
    <col min="13828" max="13828" width="8.28515625" style="40" bestFit="1" customWidth="1"/>
    <col min="13829" max="13829" width="8.42578125" style="40" bestFit="1" customWidth="1"/>
    <col min="13830" max="13831" width="10.140625" style="40" bestFit="1" customWidth="1"/>
    <col min="13832" max="13832" width="8.28515625" style="40" bestFit="1" customWidth="1"/>
    <col min="13833" max="13833" width="8.42578125" style="40" bestFit="1" customWidth="1"/>
    <col min="13834" max="13835" width="10.140625" style="40" bestFit="1" customWidth="1"/>
    <col min="13836" max="13837" width="8.28515625" style="40" bestFit="1" customWidth="1"/>
    <col min="13838" max="13839" width="10.140625" style="40" bestFit="1" customWidth="1"/>
    <col min="13840" max="13841" width="8.28515625" style="40" bestFit="1" customWidth="1"/>
    <col min="13842" max="13843" width="10.140625" style="40" bestFit="1" customWidth="1"/>
    <col min="13844" max="13845" width="8.28515625" style="40" bestFit="1" customWidth="1"/>
    <col min="13846" max="13847" width="10.140625" style="40" bestFit="1" customWidth="1"/>
    <col min="13848" max="13857" width="8.28515625" style="40" bestFit="1" customWidth="1"/>
    <col min="13858" max="13858" width="10.140625" style="40" bestFit="1" customWidth="1"/>
    <col min="13859" max="13859" width="8.42578125" style="40" bestFit="1" customWidth="1"/>
    <col min="13860" max="13861" width="8.28515625" style="40" bestFit="1" customWidth="1"/>
    <col min="13862" max="13863" width="10.140625" style="40" bestFit="1" customWidth="1"/>
    <col min="13864" max="13865" width="8.28515625" style="40" bestFit="1" customWidth="1"/>
    <col min="13866" max="14080" width="8.28515625" style="40" customWidth="1"/>
    <col min="14081" max="14081" width="10.28515625" style="40" customWidth="1"/>
    <col min="14082" max="14083" width="10.140625" style="40" bestFit="1" customWidth="1"/>
    <col min="14084" max="14084" width="8.28515625" style="40" bestFit="1" customWidth="1"/>
    <col min="14085" max="14085" width="8.42578125" style="40" bestFit="1" customWidth="1"/>
    <col min="14086" max="14087" width="10.140625" style="40" bestFit="1" customWidth="1"/>
    <col min="14088" max="14088" width="8.28515625" style="40" bestFit="1" customWidth="1"/>
    <col min="14089" max="14089" width="8.42578125" style="40" bestFit="1" customWidth="1"/>
    <col min="14090" max="14091" width="10.140625" style="40" bestFit="1" customWidth="1"/>
    <col min="14092" max="14093" width="8.28515625" style="40" bestFit="1" customWidth="1"/>
    <col min="14094" max="14095" width="10.140625" style="40" bestFit="1" customWidth="1"/>
    <col min="14096" max="14097" width="8.28515625" style="40" bestFit="1" customWidth="1"/>
    <col min="14098" max="14099" width="10.140625" style="40" bestFit="1" customWidth="1"/>
    <col min="14100" max="14101" width="8.28515625" style="40" bestFit="1" customWidth="1"/>
    <col min="14102" max="14103" width="10.140625" style="40" bestFit="1" customWidth="1"/>
    <col min="14104" max="14113" width="8.28515625" style="40" bestFit="1" customWidth="1"/>
    <col min="14114" max="14114" width="10.140625" style="40" bestFit="1" customWidth="1"/>
    <col min="14115" max="14115" width="8.42578125" style="40" bestFit="1" customWidth="1"/>
    <col min="14116" max="14117" width="8.28515625" style="40" bestFit="1" customWidth="1"/>
    <col min="14118" max="14119" width="10.140625" style="40" bestFit="1" customWidth="1"/>
    <col min="14120" max="14121" width="8.28515625" style="40" bestFit="1" customWidth="1"/>
    <col min="14122" max="14336" width="8.28515625" style="40" customWidth="1"/>
    <col min="14337" max="14337" width="10.28515625" style="40" customWidth="1"/>
    <col min="14338" max="14339" width="10.140625" style="40" bestFit="1" customWidth="1"/>
    <col min="14340" max="14340" width="8.28515625" style="40" bestFit="1" customWidth="1"/>
    <col min="14341" max="14341" width="8.42578125" style="40" bestFit="1" customWidth="1"/>
    <col min="14342" max="14343" width="10.140625" style="40" bestFit="1" customWidth="1"/>
    <col min="14344" max="14344" width="8.28515625" style="40" bestFit="1" customWidth="1"/>
    <col min="14345" max="14345" width="8.42578125" style="40" bestFit="1" customWidth="1"/>
    <col min="14346" max="14347" width="10.140625" style="40" bestFit="1" customWidth="1"/>
    <col min="14348" max="14349" width="8.28515625" style="40" bestFit="1" customWidth="1"/>
    <col min="14350" max="14351" width="10.140625" style="40" bestFit="1" customWidth="1"/>
    <col min="14352" max="14353" width="8.28515625" style="40" bestFit="1" customWidth="1"/>
    <col min="14354" max="14355" width="10.140625" style="40" bestFit="1" customWidth="1"/>
    <col min="14356" max="14357" width="8.28515625" style="40" bestFit="1" customWidth="1"/>
    <col min="14358" max="14359" width="10.140625" style="40" bestFit="1" customWidth="1"/>
    <col min="14360" max="14369" width="8.28515625" style="40" bestFit="1" customWidth="1"/>
    <col min="14370" max="14370" width="10.140625" style="40" bestFit="1" customWidth="1"/>
    <col min="14371" max="14371" width="8.42578125" style="40" bestFit="1" customWidth="1"/>
    <col min="14372" max="14373" width="8.28515625" style="40" bestFit="1" customWidth="1"/>
    <col min="14374" max="14375" width="10.140625" style="40" bestFit="1" customWidth="1"/>
    <col min="14376" max="14377" width="8.28515625" style="40" bestFit="1" customWidth="1"/>
    <col min="14378" max="14592" width="8.28515625" style="40" customWidth="1"/>
    <col min="14593" max="14593" width="10.28515625" style="40" customWidth="1"/>
    <col min="14594" max="14595" width="10.140625" style="40" bestFit="1" customWidth="1"/>
    <col min="14596" max="14596" width="8.28515625" style="40" bestFit="1" customWidth="1"/>
    <col min="14597" max="14597" width="8.42578125" style="40" bestFit="1" customWidth="1"/>
    <col min="14598" max="14599" width="10.140625" style="40" bestFit="1" customWidth="1"/>
    <col min="14600" max="14600" width="8.28515625" style="40" bestFit="1" customWidth="1"/>
    <col min="14601" max="14601" width="8.42578125" style="40" bestFit="1" customWidth="1"/>
    <col min="14602" max="14603" width="10.140625" style="40" bestFit="1" customWidth="1"/>
    <col min="14604" max="14605" width="8.28515625" style="40" bestFit="1" customWidth="1"/>
    <col min="14606" max="14607" width="10.140625" style="40" bestFit="1" customWidth="1"/>
    <col min="14608" max="14609" width="8.28515625" style="40" bestFit="1" customWidth="1"/>
    <col min="14610" max="14611" width="10.140625" style="40" bestFit="1" customWidth="1"/>
    <col min="14612" max="14613" width="8.28515625" style="40" bestFit="1" customWidth="1"/>
    <col min="14614" max="14615" width="10.140625" style="40" bestFit="1" customWidth="1"/>
    <col min="14616" max="14625" width="8.28515625" style="40" bestFit="1" customWidth="1"/>
    <col min="14626" max="14626" width="10.140625" style="40" bestFit="1" customWidth="1"/>
    <col min="14627" max="14627" width="8.42578125" style="40" bestFit="1" customWidth="1"/>
    <col min="14628" max="14629" width="8.28515625" style="40" bestFit="1" customWidth="1"/>
    <col min="14630" max="14631" width="10.140625" style="40" bestFit="1" customWidth="1"/>
    <col min="14632" max="14633" width="8.28515625" style="40" bestFit="1" customWidth="1"/>
    <col min="14634" max="14848" width="8.28515625" style="40" customWidth="1"/>
    <col min="14849" max="14849" width="10.28515625" style="40" customWidth="1"/>
    <col min="14850" max="14851" width="10.140625" style="40" bestFit="1" customWidth="1"/>
    <col min="14852" max="14852" width="8.28515625" style="40" bestFit="1" customWidth="1"/>
    <col min="14853" max="14853" width="8.42578125" style="40" bestFit="1" customWidth="1"/>
    <col min="14854" max="14855" width="10.140625" style="40" bestFit="1" customWidth="1"/>
    <col min="14856" max="14856" width="8.28515625" style="40" bestFit="1" customWidth="1"/>
    <col min="14857" max="14857" width="8.42578125" style="40" bestFit="1" customWidth="1"/>
    <col min="14858" max="14859" width="10.140625" style="40" bestFit="1" customWidth="1"/>
    <col min="14860" max="14861" width="8.28515625" style="40" bestFit="1" customWidth="1"/>
    <col min="14862" max="14863" width="10.140625" style="40" bestFit="1" customWidth="1"/>
    <col min="14864" max="14865" width="8.28515625" style="40" bestFit="1" customWidth="1"/>
    <col min="14866" max="14867" width="10.140625" style="40" bestFit="1" customWidth="1"/>
    <col min="14868" max="14869" width="8.28515625" style="40" bestFit="1" customWidth="1"/>
    <col min="14870" max="14871" width="10.140625" style="40" bestFit="1" customWidth="1"/>
    <col min="14872" max="14881" width="8.28515625" style="40" bestFit="1" customWidth="1"/>
    <col min="14882" max="14882" width="10.140625" style="40" bestFit="1" customWidth="1"/>
    <col min="14883" max="14883" width="8.42578125" style="40" bestFit="1" customWidth="1"/>
    <col min="14884" max="14885" width="8.28515625" style="40" bestFit="1" customWidth="1"/>
    <col min="14886" max="14887" width="10.140625" style="40" bestFit="1" customWidth="1"/>
    <col min="14888" max="14889" width="8.28515625" style="40" bestFit="1" customWidth="1"/>
    <col min="14890" max="15104" width="8.28515625" style="40" customWidth="1"/>
    <col min="15105" max="15105" width="10.28515625" style="40" customWidth="1"/>
    <col min="15106" max="15107" width="10.140625" style="40" bestFit="1" customWidth="1"/>
    <col min="15108" max="15108" width="8.28515625" style="40" bestFit="1" customWidth="1"/>
    <col min="15109" max="15109" width="8.42578125" style="40" bestFit="1" customWidth="1"/>
    <col min="15110" max="15111" width="10.140625" style="40" bestFit="1" customWidth="1"/>
    <col min="15112" max="15112" width="8.28515625" style="40" bestFit="1" customWidth="1"/>
    <col min="15113" max="15113" width="8.42578125" style="40" bestFit="1" customWidth="1"/>
    <col min="15114" max="15115" width="10.140625" style="40" bestFit="1" customWidth="1"/>
    <col min="15116" max="15117" width="8.28515625" style="40" bestFit="1" customWidth="1"/>
    <col min="15118" max="15119" width="10.140625" style="40" bestFit="1" customWidth="1"/>
    <col min="15120" max="15121" width="8.28515625" style="40" bestFit="1" customWidth="1"/>
    <col min="15122" max="15123" width="10.140625" style="40" bestFit="1" customWidth="1"/>
    <col min="15124" max="15125" width="8.28515625" style="40" bestFit="1" customWidth="1"/>
    <col min="15126" max="15127" width="10.140625" style="40" bestFit="1" customWidth="1"/>
    <col min="15128" max="15137" width="8.28515625" style="40" bestFit="1" customWidth="1"/>
    <col min="15138" max="15138" width="10.140625" style="40" bestFit="1" customWidth="1"/>
    <col min="15139" max="15139" width="8.42578125" style="40" bestFit="1" customWidth="1"/>
    <col min="15140" max="15141" width="8.28515625" style="40" bestFit="1" customWidth="1"/>
    <col min="15142" max="15143" width="10.140625" style="40" bestFit="1" customWidth="1"/>
    <col min="15144" max="15145" width="8.28515625" style="40" bestFit="1" customWidth="1"/>
    <col min="15146" max="15360" width="8.28515625" style="40" customWidth="1"/>
    <col min="15361" max="15361" width="10.28515625" style="40" customWidth="1"/>
    <col min="15362" max="15363" width="10.140625" style="40" bestFit="1" customWidth="1"/>
    <col min="15364" max="15364" width="8.28515625" style="40" bestFit="1" customWidth="1"/>
    <col min="15365" max="15365" width="8.42578125" style="40" bestFit="1" customWidth="1"/>
    <col min="15366" max="15367" width="10.140625" style="40" bestFit="1" customWidth="1"/>
    <col min="15368" max="15368" width="8.28515625" style="40" bestFit="1" customWidth="1"/>
    <col min="15369" max="15369" width="8.42578125" style="40" bestFit="1" customWidth="1"/>
    <col min="15370" max="15371" width="10.140625" style="40" bestFit="1" customWidth="1"/>
    <col min="15372" max="15373" width="8.28515625" style="40" bestFit="1" customWidth="1"/>
    <col min="15374" max="15375" width="10.140625" style="40" bestFit="1" customWidth="1"/>
    <col min="15376" max="15377" width="8.28515625" style="40" bestFit="1" customWidth="1"/>
    <col min="15378" max="15379" width="10.140625" style="40" bestFit="1" customWidth="1"/>
    <col min="15380" max="15381" width="8.28515625" style="40" bestFit="1" customWidth="1"/>
    <col min="15382" max="15383" width="10.140625" style="40" bestFit="1" customWidth="1"/>
    <col min="15384" max="15393" width="8.28515625" style="40" bestFit="1" customWidth="1"/>
    <col min="15394" max="15394" width="10.140625" style="40" bestFit="1" customWidth="1"/>
    <col min="15395" max="15395" width="8.42578125" style="40" bestFit="1" customWidth="1"/>
    <col min="15396" max="15397" width="8.28515625" style="40" bestFit="1" customWidth="1"/>
    <col min="15398" max="15399" width="10.140625" style="40" bestFit="1" customWidth="1"/>
    <col min="15400" max="15401" width="8.28515625" style="40" bestFit="1" customWidth="1"/>
    <col min="15402" max="15616" width="8.28515625" style="40" customWidth="1"/>
    <col min="15617" max="15617" width="10.28515625" style="40" customWidth="1"/>
    <col min="15618" max="15619" width="10.140625" style="40" bestFit="1" customWidth="1"/>
    <col min="15620" max="15620" width="8.28515625" style="40" bestFit="1" customWidth="1"/>
    <col min="15621" max="15621" width="8.42578125" style="40" bestFit="1" customWidth="1"/>
    <col min="15622" max="15623" width="10.140625" style="40" bestFit="1" customWidth="1"/>
    <col min="15624" max="15624" width="8.28515625" style="40" bestFit="1" customWidth="1"/>
    <col min="15625" max="15625" width="8.42578125" style="40" bestFit="1" customWidth="1"/>
    <col min="15626" max="15627" width="10.140625" style="40" bestFit="1" customWidth="1"/>
    <col min="15628" max="15629" width="8.28515625" style="40" bestFit="1" customWidth="1"/>
    <col min="15630" max="15631" width="10.140625" style="40" bestFit="1" customWidth="1"/>
    <col min="15632" max="15633" width="8.28515625" style="40" bestFit="1" customWidth="1"/>
    <col min="15634" max="15635" width="10.140625" style="40" bestFit="1" customWidth="1"/>
    <col min="15636" max="15637" width="8.28515625" style="40" bestFit="1" customWidth="1"/>
    <col min="15638" max="15639" width="10.140625" style="40" bestFit="1" customWidth="1"/>
    <col min="15640" max="15649" width="8.28515625" style="40" bestFit="1" customWidth="1"/>
    <col min="15650" max="15650" width="10.140625" style="40" bestFit="1" customWidth="1"/>
    <col min="15651" max="15651" width="8.42578125" style="40" bestFit="1" customWidth="1"/>
    <col min="15652" max="15653" width="8.28515625" style="40" bestFit="1" customWidth="1"/>
    <col min="15654" max="15655" width="10.140625" style="40" bestFit="1" customWidth="1"/>
    <col min="15656" max="15657" width="8.28515625" style="40" bestFit="1" customWidth="1"/>
    <col min="15658" max="15872" width="8.28515625" style="40" customWidth="1"/>
    <col min="15873" max="15873" width="10.28515625" style="40" customWidth="1"/>
    <col min="15874" max="15875" width="10.140625" style="40" bestFit="1" customWidth="1"/>
    <col min="15876" max="15876" width="8.28515625" style="40" bestFit="1" customWidth="1"/>
    <col min="15877" max="15877" width="8.42578125" style="40" bestFit="1" customWidth="1"/>
    <col min="15878" max="15879" width="10.140625" style="40" bestFit="1" customWidth="1"/>
    <col min="15880" max="15880" width="8.28515625" style="40" bestFit="1" customWidth="1"/>
    <col min="15881" max="15881" width="8.42578125" style="40" bestFit="1" customWidth="1"/>
    <col min="15882" max="15883" width="10.140625" style="40" bestFit="1" customWidth="1"/>
    <col min="15884" max="15885" width="8.28515625" style="40" bestFit="1" customWidth="1"/>
    <col min="15886" max="15887" width="10.140625" style="40" bestFit="1" customWidth="1"/>
    <col min="15888" max="15889" width="8.28515625" style="40" bestFit="1" customWidth="1"/>
    <col min="15890" max="15891" width="10.140625" style="40" bestFit="1" customWidth="1"/>
    <col min="15892" max="15893" width="8.28515625" style="40" bestFit="1" customWidth="1"/>
    <col min="15894" max="15895" width="10.140625" style="40" bestFit="1" customWidth="1"/>
    <col min="15896" max="15905" width="8.28515625" style="40" bestFit="1" customWidth="1"/>
    <col min="15906" max="15906" width="10.140625" style="40" bestFit="1" customWidth="1"/>
    <col min="15907" max="15907" width="8.42578125" style="40" bestFit="1" customWidth="1"/>
    <col min="15908" max="15909" width="8.28515625" style="40" bestFit="1" customWidth="1"/>
    <col min="15910" max="15911" width="10.140625" style="40" bestFit="1" customWidth="1"/>
    <col min="15912" max="15913" width="8.28515625" style="40" bestFit="1" customWidth="1"/>
    <col min="15914" max="16128" width="8.28515625" style="40" customWidth="1"/>
    <col min="16129" max="16129" width="10.28515625" style="40" customWidth="1"/>
    <col min="16130" max="16131" width="10.140625" style="40" bestFit="1" customWidth="1"/>
    <col min="16132" max="16132" width="8.28515625" style="40" bestFit="1" customWidth="1"/>
    <col min="16133" max="16133" width="8.42578125" style="40" bestFit="1" customWidth="1"/>
    <col min="16134" max="16135" width="10.140625" style="40" bestFit="1" customWidth="1"/>
    <col min="16136" max="16136" width="8.28515625" style="40" bestFit="1" customWidth="1"/>
    <col min="16137" max="16137" width="8.42578125" style="40" bestFit="1" customWidth="1"/>
    <col min="16138" max="16139" width="10.140625" style="40" bestFit="1" customWidth="1"/>
    <col min="16140" max="16141" width="8.28515625" style="40" bestFit="1" customWidth="1"/>
    <col min="16142" max="16143" width="10.140625" style="40" bestFit="1" customWidth="1"/>
    <col min="16144" max="16145" width="8.28515625" style="40" bestFit="1" customWidth="1"/>
    <col min="16146" max="16147" width="10.140625" style="40" bestFit="1" customWidth="1"/>
    <col min="16148" max="16149" width="8.28515625" style="40" bestFit="1" customWidth="1"/>
    <col min="16150" max="16151" width="10.140625" style="40" bestFit="1" customWidth="1"/>
    <col min="16152" max="16161" width="8.28515625" style="40" bestFit="1" customWidth="1"/>
    <col min="16162" max="16162" width="10.140625" style="40" bestFit="1" customWidth="1"/>
    <col min="16163" max="16163" width="8.42578125" style="40" bestFit="1" customWidth="1"/>
    <col min="16164" max="16165" width="8.28515625" style="40" bestFit="1" customWidth="1"/>
    <col min="16166" max="16167" width="10.140625" style="40" bestFit="1" customWidth="1"/>
    <col min="16168" max="16169" width="8.28515625" style="40" bestFit="1" customWidth="1"/>
    <col min="16170" max="16384" width="8.28515625" style="40" customWidth="1"/>
  </cols>
  <sheetData>
    <row r="1" spans="1:41" s="26" customFormat="1" ht="16.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</row>
    <row r="2" spans="1:41" s="26" customFormat="1" ht="16.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</row>
    <row r="3" spans="1:41" s="26" customFormat="1" ht="16.5">
      <c r="A3" s="28" t="s">
        <v>2</v>
      </c>
      <c r="B3" s="28" t="s">
        <v>3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 t="s">
        <v>4</v>
      </c>
      <c r="AI3" s="28"/>
      <c r="AJ3" s="28"/>
      <c r="AK3" s="28"/>
      <c r="AL3" s="28" t="s">
        <v>5</v>
      </c>
      <c r="AM3" s="28"/>
      <c r="AN3" s="28"/>
      <c r="AO3" s="28"/>
    </row>
    <row r="4" spans="1:41" s="26" customFormat="1" ht="16.5">
      <c r="A4" s="28"/>
      <c r="B4" s="28" t="s">
        <v>6</v>
      </c>
      <c r="C4" s="28"/>
      <c r="D4" s="28"/>
      <c r="E4" s="28"/>
      <c r="F4" s="28" t="s">
        <v>7</v>
      </c>
      <c r="G4" s="28"/>
      <c r="H4" s="28"/>
      <c r="I4" s="28"/>
      <c r="J4" s="28" t="s">
        <v>8</v>
      </c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 t="s">
        <v>9</v>
      </c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</row>
    <row r="5" spans="1:41" s="26" customFormat="1" ht="16.5">
      <c r="A5" s="28"/>
      <c r="B5" s="28"/>
      <c r="C5" s="28"/>
      <c r="D5" s="28"/>
      <c r="E5" s="28"/>
      <c r="F5" s="28"/>
      <c r="G5" s="28"/>
      <c r="H5" s="28"/>
      <c r="I5" s="28"/>
      <c r="J5" s="28" t="s">
        <v>10</v>
      </c>
      <c r="K5" s="28"/>
      <c r="L5" s="28"/>
      <c r="M5" s="28"/>
      <c r="N5" s="28" t="s">
        <v>11</v>
      </c>
      <c r="O5" s="28"/>
      <c r="P5" s="28"/>
      <c r="Q5" s="28"/>
      <c r="R5" s="28" t="s">
        <v>12</v>
      </c>
      <c r="S5" s="28"/>
      <c r="T5" s="28"/>
      <c r="U5" s="28"/>
      <c r="V5" s="28" t="s">
        <v>13</v>
      </c>
      <c r="W5" s="28"/>
      <c r="X5" s="28"/>
      <c r="Y5" s="28"/>
      <c r="Z5" s="28" t="s">
        <v>14</v>
      </c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</row>
    <row r="6" spans="1:41" s="26" customFormat="1" ht="16.5">
      <c r="A6" s="28"/>
      <c r="B6" s="29" t="s">
        <v>15</v>
      </c>
      <c r="C6" s="29" t="s">
        <v>16</v>
      </c>
      <c r="D6" s="29" t="s">
        <v>17</v>
      </c>
      <c r="E6" s="29" t="s">
        <v>18</v>
      </c>
      <c r="F6" s="29" t="s">
        <v>15</v>
      </c>
      <c r="G6" s="29" t="s">
        <v>16</v>
      </c>
      <c r="H6" s="29" t="s">
        <v>17</v>
      </c>
      <c r="I6" s="29" t="s">
        <v>18</v>
      </c>
      <c r="J6" s="29" t="s">
        <v>15</v>
      </c>
      <c r="K6" s="29" t="s">
        <v>16</v>
      </c>
      <c r="L6" s="29" t="s">
        <v>17</v>
      </c>
      <c r="M6" s="29" t="s">
        <v>18</v>
      </c>
      <c r="N6" s="29" t="s">
        <v>15</v>
      </c>
      <c r="O6" s="29" t="s">
        <v>16</v>
      </c>
      <c r="P6" s="29" t="s">
        <v>17</v>
      </c>
      <c r="Q6" s="29" t="s">
        <v>18</v>
      </c>
      <c r="R6" s="29" t="s">
        <v>15</v>
      </c>
      <c r="S6" s="29" t="s">
        <v>16</v>
      </c>
      <c r="T6" s="29" t="s">
        <v>17</v>
      </c>
      <c r="U6" s="29" t="s">
        <v>18</v>
      </c>
      <c r="V6" s="29" t="s">
        <v>15</v>
      </c>
      <c r="W6" s="29" t="s">
        <v>16</v>
      </c>
      <c r="X6" s="29" t="s">
        <v>17</v>
      </c>
      <c r="Y6" s="29" t="s">
        <v>18</v>
      </c>
      <c r="Z6" s="29" t="s">
        <v>15</v>
      </c>
      <c r="AA6" s="29" t="s">
        <v>16</v>
      </c>
      <c r="AB6" s="29" t="s">
        <v>17</v>
      </c>
      <c r="AC6" s="29" t="s">
        <v>18</v>
      </c>
      <c r="AD6" s="29" t="s">
        <v>15</v>
      </c>
      <c r="AE6" s="29" t="s">
        <v>16</v>
      </c>
      <c r="AF6" s="29" t="s">
        <v>17</v>
      </c>
      <c r="AG6" s="29" t="s">
        <v>18</v>
      </c>
      <c r="AH6" s="29" t="s">
        <v>15</v>
      </c>
      <c r="AI6" s="29" t="s">
        <v>16</v>
      </c>
      <c r="AJ6" s="29" t="s">
        <v>17</v>
      </c>
      <c r="AK6" s="29" t="s">
        <v>18</v>
      </c>
      <c r="AL6" s="29" t="s">
        <v>15</v>
      </c>
      <c r="AM6" s="29" t="s">
        <v>16</v>
      </c>
      <c r="AN6" s="29" t="s">
        <v>17</v>
      </c>
      <c r="AO6" s="29" t="s">
        <v>18</v>
      </c>
    </row>
    <row r="7" spans="1:41" s="26" customFormat="1" ht="16.5">
      <c r="A7" s="29" t="s">
        <v>19</v>
      </c>
      <c r="B7" s="30">
        <f t="shared" ref="B7:B28" si="0">SUM(F7,J7,AD7)</f>
        <v>8608</v>
      </c>
      <c r="C7" s="30">
        <f t="shared" ref="C7:C28" si="1">SUM(G7,K7,AE7)</f>
        <v>8843</v>
      </c>
      <c r="D7" s="30">
        <f t="shared" ref="D7:D28" si="2">SUM(H7,L7,AF7)</f>
        <v>8</v>
      </c>
      <c r="E7" s="30">
        <f t="shared" ref="E7:E28" si="3">SUM(I7,M7,AG7)</f>
        <v>0</v>
      </c>
      <c r="F7" s="31">
        <v>2004</v>
      </c>
      <c r="G7" s="30">
        <v>2024</v>
      </c>
      <c r="H7" s="30">
        <v>0</v>
      </c>
      <c r="I7" s="30">
        <v>0</v>
      </c>
      <c r="J7" s="30">
        <f t="shared" ref="J7:M8" si="4">SUM(N7,R7,V7,Z7)</f>
        <v>6604</v>
      </c>
      <c r="K7" s="30">
        <f t="shared" si="4"/>
        <v>6819</v>
      </c>
      <c r="L7" s="30">
        <f t="shared" si="4"/>
        <v>8</v>
      </c>
      <c r="M7" s="30">
        <f t="shared" si="4"/>
        <v>0</v>
      </c>
      <c r="N7" s="30">
        <v>2273</v>
      </c>
      <c r="O7" s="30">
        <v>2416</v>
      </c>
      <c r="P7" s="30">
        <v>6</v>
      </c>
      <c r="Q7" s="30">
        <v>0</v>
      </c>
      <c r="R7" s="31">
        <v>4222</v>
      </c>
      <c r="S7" s="30">
        <v>4308</v>
      </c>
      <c r="T7" s="30">
        <v>0</v>
      </c>
      <c r="U7" s="30">
        <v>0</v>
      </c>
      <c r="V7" s="30">
        <v>109</v>
      </c>
      <c r="W7" s="30">
        <v>95</v>
      </c>
      <c r="X7" s="30">
        <v>2</v>
      </c>
      <c r="Y7" s="30">
        <v>0</v>
      </c>
      <c r="Z7" s="30">
        <v>0</v>
      </c>
      <c r="AA7" s="30">
        <v>0</v>
      </c>
      <c r="AB7" s="30">
        <v>0</v>
      </c>
      <c r="AC7" s="30">
        <v>0</v>
      </c>
      <c r="AD7" s="30">
        <v>0</v>
      </c>
      <c r="AE7" s="30">
        <v>0</v>
      </c>
      <c r="AF7" s="30">
        <v>0</v>
      </c>
      <c r="AG7" s="30">
        <v>0</v>
      </c>
      <c r="AH7" s="30">
        <v>1027</v>
      </c>
      <c r="AI7" s="30">
        <v>922</v>
      </c>
      <c r="AJ7" s="30">
        <v>4</v>
      </c>
      <c r="AK7" s="30">
        <v>0</v>
      </c>
      <c r="AL7" s="30">
        <v>1459</v>
      </c>
      <c r="AM7" s="30">
        <v>757</v>
      </c>
      <c r="AN7" s="30">
        <v>2</v>
      </c>
      <c r="AO7" s="30">
        <v>0</v>
      </c>
    </row>
    <row r="8" spans="1:41" s="26" customFormat="1" ht="16.5">
      <c r="A8" s="29" t="s">
        <v>20</v>
      </c>
      <c r="B8" s="32">
        <f t="shared" si="0"/>
        <v>6021</v>
      </c>
      <c r="C8" s="32">
        <f t="shared" si="1"/>
        <v>6691</v>
      </c>
      <c r="D8" s="32">
        <f t="shared" si="2"/>
        <v>11</v>
      </c>
      <c r="E8" s="32">
        <f t="shared" si="3"/>
        <v>0</v>
      </c>
      <c r="F8" s="33">
        <v>1249</v>
      </c>
      <c r="G8" s="32">
        <v>1366</v>
      </c>
      <c r="H8" s="32">
        <v>7</v>
      </c>
      <c r="I8" s="30">
        <v>0</v>
      </c>
      <c r="J8" s="32">
        <f t="shared" si="4"/>
        <v>4772</v>
      </c>
      <c r="K8" s="32">
        <f t="shared" si="4"/>
        <v>5325</v>
      </c>
      <c r="L8" s="32">
        <f t="shared" si="4"/>
        <v>4</v>
      </c>
      <c r="M8" s="32">
        <f t="shared" si="4"/>
        <v>0</v>
      </c>
      <c r="N8" s="34">
        <v>1959</v>
      </c>
      <c r="O8" s="34">
        <v>2117</v>
      </c>
      <c r="P8" s="32">
        <v>2</v>
      </c>
      <c r="Q8" s="30">
        <v>0</v>
      </c>
      <c r="R8" s="33">
        <v>2713</v>
      </c>
      <c r="S8" s="32">
        <v>3087</v>
      </c>
      <c r="T8" s="32">
        <v>2</v>
      </c>
      <c r="U8" s="30">
        <v>0</v>
      </c>
      <c r="V8" s="32">
        <v>100</v>
      </c>
      <c r="W8" s="32">
        <v>121</v>
      </c>
      <c r="X8" s="32">
        <v>0</v>
      </c>
      <c r="Y8" s="30">
        <v>0</v>
      </c>
      <c r="Z8" s="32">
        <v>0</v>
      </c>
      <c r="AA8" s="32">
        <v>0</v>
      </c>
      <c r="AB8" s="32">
        <v>0</v>
      </c>
      <c r="AC8" s="32">
        <v>0</v>
      </c>
      <c r="AD8" s="30">
        <v>0</v>
      </c>
      <c r="AE8" s="30">
        <v>0</v>
      </c>
      <c r="AF8" s="30">
        <v>0</v>
      </c>
      <c r="AG8" s="32">
        <v>0</v>
      </c>
      <c r="AH8" s="32">
        <v>539</v>
      </c>
      <c r="AI8" s="32">
        <v>436</v>
      </c>
      <c r="AJ8" s="32">
        <v>0</v>
      </c>
      <c r="AK8" s="30">
        <v>0</v>
      </c>
      <c r="AL8" s="32">
        <v>692</v>
      </c>
      <c r="AM8" s="32">
        <v>789</v>
      </c>
      <c r="AN8" s="32">
        <v>3</v>
      </c>
      <c r="AO8" s="32">
        <v>0</v>
      </c>
    </row>
    <row r="9" spans="1:41" s="26" customFormat="1" ht="16.5">
      <c r="A9" s="29" t="s">
        <v>21</v>
      </c>
      <c r="B9" s="32">
        <f t="shared" si="0"/>
        <v>6938</v>
      </c>
      <c r="C9" s="32">
        <f t="shared" si="1"/>
        <v>6536</v>
      </c>
      <c r="D9" s="32">
        <f t="shared" si="2"/>
        <v>8</v>
      </c>
      <c r="E9" s="32">
        <f t="shared" si="3"/>
        <v>0</v>
      </c>
      <c r="F9" s="33">
        <v>1818</v>
      </c>
      <c r="G9" s="32">
        <v>1896</v>
      </c>
      <c r="H9" s="32">
        <v>3</v>
      </c>
      <c r="I9" s="30">
        <v>0</v>
      </c>
      <c r="J9" s="32">
        <f t="shared" ref="J9:J28" si="5">SUM(AL9,R9,V9,Z9)</f>
        <v>5120</v>
      </c>
      <c r="K9" s="32">
        <f t="shared" ref="K9:K28" si="6">SUM(AM9,S9,W9,AA9)</f>
        <v>4640</v>
      </c>
      <c r="L9" s="32">
        <f t="shared" ref="L9:L28" si="7">SUM(P9,T9,X9,AB9)</f>
        <v>5</v>
      </c>
      <c r="M9" s="35">
        <f t="shared" ref="M9:M28" si="8">SUM(Q9,U9,Y9,AC9)</f>
        <v>0</v>
      </c>
      <c r="N9" s="34">
        <v>2669</v>
      </c>
      <c r="O9" s="34">
        <v>2658</v>
      </c>
      <c r="P9" s="34">
        <v>3</v>
      </c>
      <c r="Q9" s="30">
        <v>0</v>
      </c>
      <c r="R9" s="33">
        <v>4006</v>
      </c>
      <c r="S9" s="32">
        <v>4125</v>
      </c>
      <c r="T9" s="32">
        <v>2</v>
      </c>
      <c r="U9" s="30">
        <v>0</v>
      </c>
      <c r="V9" s="32">
        <v>96</v>
      </c>
      <c r="W9" s="32">
        <v>68</v>
      </c>
      <c r="X9" s="32">
        <v>0</v>
      </c>
      <c r="Y9" s="30">
        <v>0</v>
      </c>
      <c r="Z9" s="32">
        <v>0</v>
      </c>
      <c r="AA9" s="32">
        <v>0</v>
      </c>
      <c r="AB9" s="32">
        <v>0</v>
      </c>
      <c r="AC9" s="32">
        <v>0</v>
      </c>
      <c r="AD9" s="30">
        <v>0</v>
      </c>
      <c r="AE9" s="30">
        <v>0</v>
      </c>
      <c r="AF9" s="30">
        <v>0</v>
      </c>
      <c r="AG9" s="32">
        <v>0</v>
      </c>
      <c r="AH9" s="32">
        <v>929</v>
      </c>
      <c r="AI9" s="32">
        <v>710</v>
      </c>
      <c r="AJ9" s="32">
        <v>2</v>
      </c>
      <c r="AK9" s="30">
        <v>0</v>
      </c>
      <c r="AL9" s="32">
        <v>1018</v>
      </c>
      <c r="AM9" s="32">
        <v>447</v>
      </c>
      <c r="AN9" s="32">
        <v>1</v>
      </c>
      <c r="AO9" s="32">
        <v>1</v>
      </c>
    </row>
    <row r="10" spans="1:41" s="26" customFormat="1" ht="16.5">
      <c r="A10" s="29" t="s">
        <v>22</v>
      </c>
      <c r="B10" s="32">
        <f t="shared" si="0"/>
        <v>7589</v>
      </c>
      <c r="C10" s="32">
        <f t="shared" si="1"/>
        <v>7045</v>
      </c>
      <c r="D10" s="32">
        <f t="shared" si="2"/>
        <v>4</v>
      </c>
      <c r="E10" s="32">
        <f t="shared" si="3"/>
        <v>0</v>
      </c>
      <c r="F10" s="33">
        <v>1938</v>
      </c>
      <c r="G10" s="32">
        <v>2026</v>
      </c>
      <c r="H10" s="32">
        <v>4</v>
      </c>
      <c r="I10" s="30">
        <v>0</v>
      </c>
      <c r="J10" s="32">
        <f t="shared" si="5"/>
        <v>5651</v>
      </c>
      <c r="K10" s="32">
        <f t="shared" si="6"/>
        <v>5019</v>
      </c>
      <c r="L10" s="32">
        <f t="shared" si="7"/>
        <v>0</v>
      </c>
      <c r="M10" s="35">
        <f t="shared" si="8"/>
        <v>0</v>
      </c>
      <c r="N10" s="34">
        <v>2926</v>
      </c>
      <c r="O10" s="34">
        <v>2955</v>
      </c>
      <c r="P10" s="36">
        <v>0</v>
      </c>
      <c r="Q10" s="30">
        <v>0</v>
      </c>
      <c r="R10" s="33">
        <v>4322</v>
      </c>
      <c r="S10" s="32">
        <v>4428</v>
      </c>
      <c r="T10" s="32">
        <v>0</v>
      </c>
      <c r="U10" s="30">
        <v>0</v>
      </c>
      <c r="V10" s="32">
        <v>76</v>
      </c>
      <c r="W10" s="32">
        <v>69</v>
      </c>
      <c r="X10" s="32">
        <v>0</v>
      </c>
      <c r="Y10" s="30">
        <v>0</v>
      </c>
      <c r="Z10" s="32">
        <v>0</v>
      </c>
      <c r="AA10" s="32">
        <v>0</v>
      </c>
      <c r="AB10" s="32">
        <v>0</v>
      </c>
      <c r="AC10" s="32">
        <v>0</v>
      </c>
      <c r="AD10" s="30">
        <v>0</v>
      </c>
      <c r="AE10" s="30">
        <v>0</v>
      </c>
      <c r="AF10" s="30">
        <v>0</v>
      </c>
      <c r="AG10" s="32">
        <v>0</v>
      </c>
      <c r="AH10" s="32">
        <v>1110</v>
      </c>
      <c r="AI10" s="32">
        <v>795</v>
      </c>
      <c r="AJ10" s="32">
        <v>4</v>
      </c>
      <c r="AK10" s="30">
        <v>0</v>
      </c>
      <c r="AL10" s="32">
        <v>1253</v>
      </c>
      <c r="AM10" s="32">
        <v>522</v>
      </c>
      <c r="AN10" s="32">
        <v>0</v>
      </c>
      <c r="AO10" s="32">
        <v>0</v>
      </c>
    </row>
    <row r="11" spans="1:41" s="26" customFormat="1" ht="16.5">
      <c r="A11" s="29" t="s">
        <v>23</v>
      </c>
      <c r="B11" s="32">
        <f t="shared" si="0"/>
        <v>4213</v>
      </c>
      <c r="C11" s="32">
        <f t="shared" si="1"/>
        <v>3836.8</v>
      </c>
      <c r="D11" s="32">
        <f t="shared" si="2"/>
        <v>5</v>
      </c>
      <c r="E11" s="32">
        <f t="shared" si="3"/>
        <v>0</v>
      </c>
      <c r="F11" s="33">
        <v>968</v>
      </c>
      <c r="G11" s="32">
        <v>994</v>
      </c>
      <c r="H11" s="32">
        <v>2</v>
      </c>
      <c r="I11" s="30">
        <v>0</v>
      </c>
      <c r="J11" s="32">
        <f t="shared" si="5"/>
        <v>3245</v>
      </c>
      <c r="K11" s="32">
        <f t="shared" si="6"/>
        <v>2842.8</v>
      </c>
      <c r="L11" s="32">
        <f t="shared" si="7"/>
        <v>3</v>
      </c>
      <c r="M11" s="35">
        <f t="shared" si="8"/>
        <v>0</v>
      </c>
      <c r="N11" s="34">
        <v>2348</v>
      </c>
      <c r="O11" s="34">
        <v>2356</v>
      </c>
      <c r="P11" s="36">
        <v>2</v>
      </c>
      <c r="Q11" s="30">
        <v>0</v>
      </c>
      <c r="R11" s="33">
        <v>2258</v>
      </c>
      <c r="S11" s="32">
        <v>2319.8000000000002</v>
      </c>
      <c r="T11" s="32">
        <v>1</v>
      </c>
      <c r="U11" s="30">
        <v>0</v>
      </c>
      <c r="V11" s="32">
        <v>40</v>
      </c>
      <c r="W11" s="32">
        <v>38</v>
      </c>
      <c r="X11" s="32">
        <v>0</v>
      </c>
      <c r="Y11" s="30">
        <v>0</v>
      </c>
      <c r="Z11" s="32">
        <v>0</v>
      </c>
      <c r="AA11" s="32">
        <v>0</v>
      </c>
      <c r="AB11" s="32">
        <v>0</v>
      </c>
      <c r="AC11" s="32">
        <v>0</v>
      </c>
      <c r="AD11" s="30">
        <v>0</v>
      </c>
      <c r="AE11" s="30">
        <v>0</v>
      </c>
      <c r="AF11" s="30">
        <v>0</v>
      </c>
      <c r="AG11" s="32">
        <v>0</v>
      </c>
      <c r="AH11" s="32">
        <v>770</v>
      </c>
      <c r="AI11" s="32">
        <v>704</v>
      </c>
      <c r="AJ11" s="32">
        <v>3</v>
      </c>
      <c r="AK11" s="30">
        <v>0</v>
      </c>
      <c r="AL11" s="32">
        <v>947</v>
      </c>
      <c r="AM11" s="32">
        <v>485</v>
      </c>
      <c r="AN11" s="32">
        <v>2</v>
      </c>
      <c r="AO11" s="32">
        <v>0</v>
      </c>
    </row>
    <row r="12" spans="1:41" s="26" customFormat="1" ht="16.5">
      <c r="A12" s="29" t="s">
        <v>24</v>
      </c>
      <c r="B12" s="32">
        <f t="shared" si="0"/>
        <v>4095</v>
      </c>
      <c r="C12" s="32">
        <f t="shared" si="1"/>
        <v>3146</v>
      </c>
      <c r="D12" s="32">
        <f t="shared" si="2"/>
        <v>3</v>
      </c>
      <c r="E12" s="32">
        <f t="shared" si="3"/>
        <v>0</v>
      </c>
      <c r="F12" s="33">
        <v>852</v>
      </c>
      <c r="G12" s="32">
        <v>852</v>
      </c>
      <c r="H12" s="32">
        <v>1</v>
      </c>
      <c r="I12" s="30">
        <v>0</v>
      </c>
      <c r="J12" s="32">
        <f t="shared" si="5"/>
        <v>3243</v>
      </c>
      <c r="K12" s="32">
        <f t="shared" si="6"/>
        <v>2294</v>
      </c>
      <c r="L12" s="32">
        <f t="shared" si="7"/>
        <v>2</v>
      </c>
      <c r="M12" s="35">
        <f t="shared" si="8"/>
        <v>0</v>
      </c>
      <c r="N12" s="34">
        <v>2433</v>
      </c>
      <c r="O12" s="34">
        <v>2423</v>
      </c>
      <c r="P12" s="36">
        <v>0</v>
      </c>
      <c r="Q12" s="30">
        <v>0</v>
      </c>
      <c r="R12" s="33">
        <v>1987</v>
      </c>
      <c r="S12" s="32">
        <v>1988</v>
      </c>
      <c r="T12" s="32">
        <v>1</v>
      </c>
      <c r="U12" s="30">
        <v>0</v>
      </c>
      <c r="V12" s="32">
        <v>21</v>
      </c>
      <c r="W12" s="32">
        <v>19</v>
      </c>
      <c r="X12" s="32">
        <v>1</v>
      </c>
      <c r="Y12" s="30">
        <v>0</v>
      </c>
      <c r="Z12" s="32">
        <v>0</v>
      </c>
      <c r="AA12" s="32">
        <v>0</v>
      </c>
      <c r="AB12" s="32">
        <v>0</v>
      </c>
      <c r="AC12" s="32">
        <v>0</v>
      </c>
      <c r="AD12" s="30">
        <v>0</v>
      </c>
      <c r="AE12" s="30">
        <v>0</v>
      </c>
      <c r="AF12" s="30">
        <v>0</v>
      </c>
      <c r="AG12" s="32">
        <v>0</v>
      </c>
      <c r="AH12" s="32">
        <v>635</v>
      </c>
      <c r="AI12" s="32">
        <v>666</v>
      </c>
      <c r="AJ12" s="32">
        <v>6</v>
      </c>
      <c r="AK12" s="30">
        <v>0</v>
      </c>
      <c r="AL12" s="32">
        <v>1235</v>
      </c>
      <c r="AM12" s="32">
        <v>287</v>
      </c>
      <c r="AN12" s="32">
        <v>1</v>
      </c>
      <c r="AO12" s="32">
        <v>2</v>
      </c>
    </row>
    <row r="13" spans="1:41" s="26" customFormat="1" ht="16.5">
      <c r="A13" s="29" t="s">
        <v>25</v>
      </c>
      <c r="B13" s="30">
        <f t="shared" si="0"/>
        <v>543</v>
      </c>
      <c r="C13" s="30">
        <f t="shared" si="1"/>
        <v>518.5</v>
      </c>
      <c r="D13" s="30">
        <f t="shared" si="2"/>
        <v>1</v>
      </c>
      <c r="E13" s="30">
        <f t="shared" si="3"/>
        <v>0</v>
      </c>
      <c r="F13" s="31">
        <v>139</v>
      </c>
      <c r="G13" s="30">
        <v>146</v>
      </c>
      <c r="H13" s="30">
        <v>0</v>
      </c>
      <c r="I13" s="30">
        <v>0</v>
      </c>
      <c r="J13" s="30">
        <f t="shared" si="5"/>
        <v>404</v>
      </c>
      <c r="K13" s="30">
        <f t="shared" si="6"/>
        <v>372.5</v>
      </c>
      <c r="L13" s="30">
        <f t="shared" si="7"/>
        <v>1</v>
      </c>
      <c r="M13" s="37">
        <f t="shared" si="8"/>
        <v>0</v>
      </c>
      <c r="N13" s="34">
        <v>227</v>
      </c>
      <c r="O13" s="34">
        <v>225</v>
      </c>
      <c r="P13" s="38">
        <v>0</v>
      </c>
      <c r="Q13" s="30">
        <v>0</v>
      </c>
      <c r="R13" s="31">
        <v>325</v>
      </c>
      <c r="S13" s="30">
        <v>339.5</v>
      </c>
      <c r="T13" s="30">
        <v>1</v>
      </c>
      <c r="U13" s="30">
        <v>0</v>
      </c>
      <c r="V13" s="30">
        <v>6</v>
      </c>
      <c r="W13" s="30">
        <v>3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  <c r="AE13" s="30">
        <v>0</v>
      </c>
      <c r="AF13" s="30">
        <v>0</v>
      </c>
      <c r="AG13" s="30">
        <v>0</v>
      </c>
      <c r="AH13" s="30">
        <v>108</v>
      </c>
      <c r="AI13" s="30">
        <v>128</v>
      </c>
      <c r="AJ13" s="30">
        <v>0</v>
      </c>
      <c r="AK13" s="30">
        <v>0</v>
      </c>
      <c r="AL13" s="30">
        <v>73</v>
      </c>
      <c r="AM13" s="30">
        <v>30</v>
      </c>
      <c r="AN13" s="30">
        <v>0</v>
      </c>
      <c r="AO13" s="30">
        <v>1</v>
      </c>
    </row>
    <row r="14" spans="1:41" s="26" customFormat="1" ht="16.5">
      <c r="A14" s="29" t="s">
        <v>26</v>
      </c>
      <c r="B14" s="32">
        <f t="shared" si="0"/>
        <v>606</v>
      </c>
      <c r="C14" s="32">
        <f t="shared" si="1"/>
        <v>396</v>
      </c>
      <c r="D14" s="32">
        <f t="shared" si="2"/>
        <v>3</v>
      </c>
      <c r="E14" s="32">
        <f t="shared" si="3"/>
        <v>0</v>
      </c>
      <c r="F14" s="33">
        <v>116</v>
      </c>
      <c r="G14" s="32">
        <v>99</v>
      </c>
      <c r="H14" s="32">
        <v>1</v>
      </c>
      <c r="I14" s="30">
        <v>0</v>
      </c>
      <c r="J14" s="32">
        <f t="shared" si="5"/>
        <v>490</v>
      </c>
      <c r="K14" s="32">
        <f t="shared" si="6"/>
        <v>297</v>
      </c>
      <c r="L14" s="32">
        <f t="shared" si="7"/>
        <v>2</v>
      </c>
      <c r="M14" s="35">
        <f t="shared" si="8"/>
        <v>0</v>
      </c>
      <c r="N14" s="34">
        <v>385</v>
      </c>
      <c r="O14" s="34">
        <v>364</v>
      </c>
      <c r="P14" s="36">
        <v>2</v>
      </c>
      <c r="Q14" s="30">
        <v>0</v>
      </c>
      <c r="R14" s="33">
        <v>270</v>
      </c>
      <c r="S14" s="32">
        <v>231</v>
      </c>
      <c r="T14" s="32">
        <v>0</v>
      </c>
      <c r="U14" s="30">
        <v>0</v>
      </c>
      <c r="V14" s="32">
        <v>13</v>
      </c>
      <c r="W14" s="32">
        <v>20</v>
      </c>
      <c r="X14" s="32">
        <v>0</v>
      </c>
      <c r="Y14" s="30">
        <v>0</v>
      </c>
      <c r="Z14" s="32">
        <v>0</v>
      </c>
      <c r="AA14" s="32">
        <v>0</v>
      </c>
      <c r="AB14" s="32">
        <v>0</v>
      </c>
      <c r="AC14" s="32">
        <v>0</v>
      </c>
      <c r="AD14" s="30">
        <v>0</v>
      </c>
      <c r="AE14" s="30">
        <v>0</v>
      </c>
      <c r="AF14" s="30">
        <v>0</v>
      </c>
      <c r="AG14" s="32">
        <v>0</v>
      </c>
      <c r="AH14" s="32">
        <v>110</v>
      </c>
      <c r="AI14" s="32">
        <v>91</v>
      </c>
      <c r="AJ14" s="32">
        <v>1</v>
      </c>
      <c r="AK14" s="30">
        <v>0</v>
      </c>
      <c r="AL14" s="32">
        <v>207</v>
      </c>
      <c r="AM14" s="32">
        <v>46</v>
      </c>
      <c r="AN14" s="32">
        <v>0</v>
      </c>
      <c r="AO14" s="32">
        <v>1</v>
      </c>
    </row>
    <row r="15" spans="1:41" s="26" customFormat="1" ht="16.5">
      <c r="A15" s="29" t="s">
        <v>27</v>
      </c>
      <c r="B15" s="32">
        <f t="shared" si="0"/>
        <v>510</v>
      </c>
      <c r="C15" s="32">
        <f t="shared" si="1"/>
        <v>298.10000000000002</v>
      </c>
      <c r="D15" s="32">
        <f t="shared" si="2"/>
        <v>0</v>
      </c>
      <c r="E15" s="32">
        <f t="shared" si="3"/>
        <v>0</v>
      </c>
      <c r="F15" s="33">
        <v>99</v>
      </c>
      <c r="G15" s="32">
        <v>58</v>
      </c>
      <c r="H15" s="32">
        <v>0</v>
      </c>
      <c r="I15" s="30">
        <v>0</v>
      </c>
      <c r="J15" s="32">
        <f t="shared" si="5"/>
        <v>411</v>
      </c>
      <c r="K15" s="32">
        <f t="shared" si="6"/>
        <v>240.1</v>
      </c>
      <c r="L15" s="32">
        <f t="shared" si="7"/>
        <v>0</v>
      </c>
      <c r="M15" s="35">
        <f t="shared" si="8"/>
        <v>0</v>
      </c>
      <c r="N15" s="34">
        <v>410</v>
      </c>
      <c r="O15" s="34">
        <v>462</v>
      </c>
      <c r="P15" s="36">
        <v>0</v>
      </c>
      <c r="Q15" s="30">
        <v>0</v>
      </c>
      <c r="R15" s="33">
        <v>231</v>
      </c>
      <c r="S15" s="32">
        <v>135.1</v>
      </c>
      <c r="T15" s="32">
        <v>0</v>
      </c>
      <c r="U15" s="30">
        <v>0</v>
      </c>
      <c r="V15" s="32">
        <v>14</v>
      </c>
      <c r="W15" s="32">
        <v>11</v>
      </c>
      <c r="X15" s="32">
        <v>0</v>
      </c>
      <c r="Y15" s="30">
        <v>0</v>
      </c>
      <c r="Z15" s="32">
        <v>0</v>
      </c>
      <c r="AA15" s="32">
        <v>0</v>
      </c>
      <c r="AB15" s="32">
        <v>0</v>
      </c>
      <c r="AC15" s="32">
        <v>0</v>
      </c>
      <c r="AD15" s="30">
        <v>0</v>
      </c>
      <c r="AE15" s="30">
        <v>0</v>
      </c>
      <c r="AF15" s="30">
        <v>0</v>
      </c>
      <c r="AG15" s="32">
        <v>0</v>
      </c>
      <c r="AH15" s="32">
        <v>134</v>
      </c>
      <c r="AI15" s="32">
        <v>124</v>
      </c>
      <c r="AJ15" s="32">
        <v>2</v>
      </c>
      <c r="AK15" s="30">
        <v>0</v>
      </c>
      <c r="AL15" s="32">
        <v>166</v>
      </c>
      <c r="AM15" s="32">
        <v>94</v>
      </c>
      <c r="AN15" s="32">
        <v>0</v>
      </c>
      <c r="AO15" s="32">
        <v>0</v>
      </c>
    </row>
    <row r="16" spans="1:41" s="26" customFormat="1" ht="16.5">
      <c r="A16" s="29" t="s">
        <v>28</v>
      </c>
      <c r="B16" s="32">
        <f t="shared" si="0"/>
        <v>424</v>
      </c>
      <c r="C16" s="32">
        <f t="shared" si="1"/>
        <v>1278.5999999999999</v>
      </c>
      <c r="D16" s="32">
        <f t="shared" si="2"/>
        <v>1</v>
      </c>
      <c r="E16" s="32">
        <f t="shared" si="3"/>
        <v>0</v>
      </c>
      <c r="F16" s="33">
        <v>58</v>
      </c>
      <c r="G16" s="32">
        <v>362</v>
      </c>
      <c r="H16" s="32">
        <v>1</v>
      </c>
      <c r="I16" s="30">
        <v>0</v>
      </c>
      <c r="J16" s="32">
        <f t="shared" si="5"/>
        <v>366</v>
      </c>
      <c r="K16" s="32">
        <f t="shared" si="6"/>
        <v>916.6</v>
      </c>
      <c r="L16" s="32">
        <f t="shared" si="7"/>
        <v>0</v>
      </c>
      <c r="M16" s="35">
        <f t="shared" si="8"/>
        <v>0</v>
      </c>
      <c r="N16" s="34">
        <v>346</v>
      </c>
      <c r="O16" s="34">
        <v>345</v>
      </c>
      <c r="P16" s="36">
        <v>0</v>
      </c>
      <c r="Q16" s="30">
        <v>0</v>
      </c>
      <c r="R16" s="33">
        <v>135</v>
      </c>
      <c r="S16" s="32">
        <v>845.6</v>
      </c>
      <c r="T16" s="32">
        <v>0</v>
      </c>
      <c r="U16" s="30">
        <v>0</v>
      </c>
      <c r="V16" s="32">
        <v>4</v>
      </c>
      <c r="W16" s="32">
        <v>5</v>
      </c>
      <c r="X16" s="32">
        <v>0</v>
      </c>
      <c r="Y16" s="30">
        <v>0</v>
      </c>
      <c r="Z16" s="32">
        <v>0</v>
      </c>
      <c r="AA16" s="32">
        <v>0</v>
      </c>
      <c r="AB16" s="32">
        <v>0</v>
      </c>
      <c r="AC16" s="32">
        <v>0</v>
      </c>
      <c r="AD16" s="30">
        <v>0</v>
      </c>
      <c r="AE16" s="30">
        <v>0</v>
      </c>
      <c r="AF16" s="30">
        <v>0</v>
      </c>
      <c r="AG16" s="32">
        <v>0</v>
      </c>
      <c r="AH16" s="32">
        <v>242</v>
      </c>
      <c r="AI16" s="32">
        <v>175</v>
      </c>
      <c r="AJ16" s="32">
        <v>0</v>
      </c>
      <c r="AK16" s="30">
        <v>0</v>
      </c>
      <c r="AL16" s="32">
        <v>227</v>
      </c>
      <c r="AM16" s="32">
        <v>66</v>
      </c>
      <c r="AN16" s="32">
        <v>0</v>
      </c>
      <c r="AO16" s="32">
        <v>1</v>
      </c>
    </row>
    <row r="17" spans="1:41" s="26" customFormat="1" ht="16.5">
      <c r="A17" s="29" t="s">
        <v>29</v>
      </c>
      <c r="B17" s="32">
        <f t="shared" si="0"/>
        <v>1390</v>
      </c>
      <c r="C17" s="32">
        <f t="shared" si="1"/>
        <v>758.5</v>
      </c>
      <c r="D17" s="32">
        <f t="shared" si="2"/>
        <v>0</v>
      </c>
      <c r="E17" s="32">
        <f t="shared" si="3"/>
        <v>0</v>
      </c>
      <c r="F17" s="33">
        <v>362</v>
      </c>
      <c r="G17" s="32">
        <v>212</v>
      </c>
      <c r="H17" s="32">
        <v>0</v>
      </c>
      <c r="I17" s="30">
        <v>0</v>
      </c>
      <c r="J17" s="32">
        <f t="shared" si="5"/>
        <v>1028</v>
      </c>
      <c r="K17" s="32">
        <f t="shared" si="6"/>
        <v>546.5</v>
      </c>
      <c r="L17" s="32">
        <f t="shared" si="7"/>
        <v>0</v>
      </c>
      <c r="M17" s="35">
        <f t="shared" si="8"/>
        <v>0</v>
      </c>
      <c r="N17" s="34">
        <v>452</v>
      </c>
      <c r="O17" s="34">
        <v>416</v>
      </c>
      <c r="P17" s="36">
        <v>0</v>
      </c>
      <c r="Q17" s="30">
        <v>0</v>
      </c>
      <c r="R17" s="33">
        <v>846</v>
      </c>
      <c r="S17" s="32">
        <v>493.5</v>
      </c>
      <c r="T17" s="32">
        <v>0</v>
      </c>
      <c r="U17" s="30">
        <v>0</v>
      </c>
      <c r="V17" s="32">
        <v>7</v>
      </c>
      <c r="W17" s="32">
        <v>3</v>
      </c>
      <c r="X17" s="32">
        <v>0</v>
      </c>
      <c r="Y17" s="30">
        <v>0</v>
      </c>
      <c r="Z17" s="32">
        <v>0</v>
      </c>
      <c r="AA17" s="32">
        <v>0</v>
      </c>
      <c r="AB17" s="32">
        <v>0</v>
      </c>
      <c r="AC17" s="32">
        <v>0</v>
      </c>
      <c r="AD17" s="30">
        <v>0</v>
      </c>
      <c r="AE17" s="30">
        <v>0</v>
      </c>
      <c r="AF17" s="30">
        <v>0</v>
      </c>
      <c r="AG17" s="32">
        <v>0</v>
      </c>
      <c r="AH17" s="32">
        <v>120</v>
      </c>
      <c r="AI17" s="32">
        <v>118</v>
      </c>
      <c r="AJ17" s="32">
        <v>0</v>
      </c>
      <c r="AK17" s="30">
        <v>0</v>
      </c>
      <c r="AL17" s="32">
        <v>175</v>
      </c>
      <c r="AM17" s="32">
        <v>50</v>
      </c>
      <c r="AN17" s="32">
        <v>0</v>
      </c>
      <c r="AO17" s="32">
        <v>0</v>
      </c>
    </row>
    <row r="18" spans="1:41" s="26" customFormat="1" ht="16.5">
      <c r="A18" s="29" t="s">
        <v>30</v>
      </c>
      <c r="B18" s="32">
        <f t="shared" si="0"/>
        <v>1182</v>
      </c>
      <c r="C18" s="32">
        <f t="shared" si="1"/>
        <v>1150.2</v>
      </c>
      <c r="D18" s="32">
        <f t="shared" si="2"/>
        <v>2</v>
      </c>
      <c r="E18" s="32">
        <f t="shared" si="3"/>
        <v>0</v>
      </c>
      <c r="F18" s="33">
        <v>212</v>
      </c>
      <c r="G18" s="32">
        <v>314</v>
      </c>
      <c r="H18" s="32">
        <v>1</v>
      </c>
      <c r="I18" s="30">
        <v>0</v>
      </c>
      <c r="J18" s="32">
        <f t="shared" si="5"/>
        <v>970</v>
      </c>
      <c r="K18" s="32">
        <f t="shared" si="6"/>
        <v>836.2</v>
      </c>
      <c r="L18" s="32">
        <f t="shared" si="7"/>
        <v>1</v>
      </c>
      <c r="M18" s="35">
        <f t="shared" si="8"/>
        <v>0</v>
      </c>
      <c r="N18" s="34">
        <v>868</v>
      </c>
      <c r="O18" s="34">
        <v>848</v>
      </c>
      <c r="P18" s="36">
        <v>1</v>
      </c>
      <c r="Q18" s="30">
        <v>0</v>
      </c>
      <c r="R18" s="33">
        <v>494</v>
      </c>
      <c r="S18" s="32">
        <v>732.2</v>
      </c>
      <c r="T18" s="32">
        <v>0</v>
      </c>
      <c r="U18" s="30">
        <v>0</v>
      </c>
      <c r="V18" s="32">
        <v>33</v>
      </c>
      <c r="W18" s="32">
        <v>38</v>
      </c>
      <c r="X18" s="32">
        <v>0</v>
      </c>
      <c r="Y18" s="30">
        <v>0</v>
      </c>
      <c r="Z18" s="32">
        <v>0</v>
      </c>
      <c r="AA18" s="32">
        <v>0</v>
      </c>
      <c r="AB18" s="32">
        <v>0</v>
      </c>
      <c r="AC18" s="32">
        <v>0</v>
      </c>
      <c r="AD18" s="30">
        <v>0</v>
      </c>
      <c r="AE18" s="30">
        <v>0</v>
      </c>
      <c r="AF18" s="30">
        <v>0</v>
      </c>
      <c r="AG18" s="32">
        <v>0</v>
      </c>
      <c r="AH18" s="32">
        <v>244</v>
      </c>
      <c r="AI18" s="32">
        <v>209</v>
      </c>
      <c r="AJ18" s="32">
        <v>3</v>
      </c>
      <c r="AK18" s="30">
        <v>0</v>
      </c>
      <c r="AL18" s="32">
        <v>443</v>
      </c>
      <c r="AM18" s="32">
        <v>66</v>
      </c>
      <c r="AN18" s="32">
        <v>0</v>
      </c>
      <c r="AO18" s="32">
        <v>0</v>
      </c>
    </row>
    <row r="19" spans="1:41" s="26" customFormat="1" ht="16.5">
      <c r="A19" s="29" t="s">
        <v>31</v>
      </c>
      <c r="B19" s="32">
        <f t="shared" si="0"/>
        <v>1212</v>
      </c>
      <c r="C19" s="32">
        <f t="shared" si="1"/>
        <v>513.4</v>
      </c>
      <c r="D19" s="32">
        <f t="shared" si="2"/>
        <v>0</v>
      </c>
      <c r="E19" s="32">
        <f t="shared" si="3"/>
        <v>0</v>
      </c>
      <c r="F19" s="33">
        <v>314</v>
      </c>
      <c r="G19" s="32">
        <v>127</v>
      </c>
      <c r="H19" s="32">
        <v>0</v>
      </c>
      <c r="I19" s="30">
        <v>0</v>
      </c>
      <c r="J19" s="32">
        <f t="shared" si="5"/>
        <v>898</v>
      </c>
      <c r="K19" s="32">
        <f t="shared" si="6"/>
        <v>386.4</v>
      </c>
      <c r="L19" s="32">
        <f t="shared" si="7"/>
        <v>0</v>
      </c>
      <c r="M19" s="35">
        <f t="shared" si="8"/>
        <v>0</v>
      </c>
      <c r="N19" s="34">
        <v>463</v>
      </c>
      <c r="O19" s="34">
        <v>498</v>
      </c>
      <c r="P19" s="36">
        <v>0</v>
      </c>
      <c r="Q19" s="30">
        <v>0</v>
      </c>
      <c r="R19" s="33">
        <v>732</v>
      </c>
      <c r="S19" s="32">
        <v>295.39999999999998</v>
      </c>
      <c r="T19" s="32">
        <v>0</v>
      </c>
      <c r="U19" s="30">
        <v>0</v>
      </c>
      <c r="V19" s="32">
        <v>6</v>
      </c>
      <c r="W19" s="32">
        <v>4</v>
      </c>
      <c r="X19" s="32">
        <v>0</v>
      </c>
      <c r="Y19" s="30">
        <v>0</v>
      </c>
      <c r="Z19" s="32">
        <v>0</v>
      </c>
      <c r="AA19" s="32">
        <v>0</v>
      </c>
      <c r="AB19" s="32">
        <v>0</v>
      </c>
      <c r="AC19" s="32">
        <v>0</v>
      </c>
      <c r="AD19" s="30">
        <v>0</v>
      </c>
      <c r="AE19" s="30">
        <v>0</v>
      </c>
      <c r="AF19" s="30">
        <v>0</v>
      </c>
      <c r="AG19" s="32">
        <v>0</v>
      </c>
      <c r="AH19" s="32">
        <v>225</v>
      </c>
      <c r="AI19" s="32">
        <v>144</v>
      </c>
      <c r="AJ19" s="32">
        <v>2</v>
      </c>
      <c r="AK19" s="30">
        <v>0</v>
      </c>
      <c r="AL19" s="32">
        <v>160</v>
      </c>
      <c r="AM19" s="32">
        <v>87</v>
      </c>
      <c r="AN19" s="32">
        <v>0</v>
      </c>
      <c r="AO19" s="32">
        <v>3</v>
      </c>
    </row>
    <row r="20" spans="1:41" s="26" customFormat="1" ht="16.5">
      <c r="A20" s="29" t="s">
        <v>32</v>
      </c>
      <c r="B20" s="32">
        <f t="shared" si="0"/>
        <v>1039</v>
      </c>
      <c r="C20" s="32">
        <f t="shared" si="1"/>
        <v>901.8</v>
      </c>
      <c r="D20" s="32">
        <f t="shared" si="2"/>
        <v>3</v>
      </c>
      <c r="E20" s="32">
        <f t="shared" si="3"/>
        <v>0</v>
      </c>
      <c r="F20" s="33">
        <v>127</v>
      </c>
      <c r="G20" s="32">
        <v>223</v>
      </c>
      <c r="H20" s="32">
        <v>1</v>
      </c>
      <c r="I20" s="30">
        <v>0</v>
      </c>
      <c r="J20" s="32">
        <f t="shared" si="5"/>
        <v>912</v>
      </c>
      <c r="K20" s="32">
        <f t="shared" si="6"/>
        <v>678.8</v>
      </c>
      <c r="L20" s="32">
        <f t="shared" si="7"/>
        <v>2</v>
      </c>
      <c r="M20" s="35">
        <f t="shared" si="8"/>
        <v>0</v>
      </c>
      <c r="N20" s="34">
        <v>1240</v>
      </c>
      <c r="O20" s="34">
        <v>1190</v>
      </c>
      <c r="P20" s="36">
        <v>2</v>
      </c>
      <c r="Q20" s="30">
        <v>0</v>
      </c>
      <c r="R20" s="33">
        <v>295</v>
      </c>
      <c r="S20" s="32">
        <v>520.79999999999995</v>
      </c>
      <c r="T20" s="32">
        <v>0</v>
      </c>
      <c r="U20" s="30">
        <v>0</v>
      </c>
      <c r="V20" s="32">
        <v>21</v>
      </c>
      <c r="W20" s="32">
        <v>17</v>
      </c>
      <c r="X20" s="32">
        <v>0</v>
      </c>
      <c r="Y20" s="30">
        <v>0</v>
      </c>
      <c r="Z20" s="32">
        <v>0</v>
      </c>
      <c r="AA20" s="32">
        <v>0</v>
      </c>
      <c r="AB20" s="32">
        <v>0</v>
      </c>
      <c r="AC20" s="32">
        <v>0</v>
      </c>
      <c r="AD20" s="30">
        <v>0</v>
      </c>
      <c r="AE20" s="30">
        <v>0</v>
      </c>
      <c r="AF20" s="30">
        <v>0</v>
      </c>
      <c r="AG20" s="32">
        <v>0</v>
      </c>
      <c r="AH20" s="32">
        <v>310</v>
      </c>
      <c r="AI20" s="32">
        <v>209</v>
      </c>
      <c r="AJ20" s="32">
        <v>1</v>
      </c>
      <c r="AK20" s="30">
        <v>0</v>
      </c>
      <c r="AL20" s="32">
        <v>596</v>
      </c>
      <c r="AM20" s="32">
        <v>141</v>
      </c>
      <c r="AN20" s="32">
        <v>1</v>
      </c>
      <c r="AO20" s="32">
        <v>1</v>
      </c>
    </row>
    <row r="21" spans="1:41" s="26" customFormat="1" ht="16.5">
      <c r="A21" s="29" t="s">
        <v>33</v>
      </c>
      <c r="B21" s="32">
        <f t="shared" si="0"/>
        <v>540</v>
      </c>
      <c r="C21" s="32">
        <f t="shared" si="1"/>
        <v>263.3</v>
      </c>
      <c r="D21" s="32">
        <f t="shared" si="2"/>
        <v>0</v>
      </c>
      <c r="E21" s="32">
        <f t="shared" si="3"/>
        <v>0</v>
      </c>
      <c r="F21" s="33">
        <v>57</v>
      </c>
      <c r="G21" s="32">
        <v>57</v>
      </c>
      <c r="H21" s="32">
        <v>0</v>
      </c>
      <c r="I21" s="30">
        <v>0</v>
      </c>
      <c r="J21" s="32">
        <f t="shared" si="5"/>
        <v>483</v>
      </c>
      <c r="K21" s="32">
        <f t="shared" si="6"/>
        <v>206.3</v>
      </c>
      <c r="L21" s="32">
        <f t="shared" si="7"/>
        <v>0</v>
      </c>
      <c r="M21" s="35">
        <f t="shared" si="8"/>
        <v>0</v>
      </c>
      <c r="N21" s="34">
        <v>699</v>
      </c>
      <c r="O21" s="34">
        <v>721</v>
      </c>
      <c r="P21" s="36">
        <v>0</v>
      </c>
      <c r="Q21" s="30">
        <v>0</v>
      </c>
      <c r="R21" s="33">
        <v>134</v>
      </c>
      <c r="S21" s="32">
        <v>132.30000000000001</v>
      </c>
      <c r="T21" s="32">
        <v>0</v>
      </c>
      <c r="U21" s="30">
        <v>0</v>
      </c>
      <c r="V21" s="32">
        <v>4</v>
      </c>
      <c r="W21" s="32">
        <v>1</v>
      </c>
      <c r="X21" s="32">
        <v>0</v>
      </c>
      <c r="Y21" s="30">
        <v>0</v>
      </c>
      <c r="Z21" s="32">
        <v>0</v>
      </c>
      <c r="AA21" s="32">
        <v>0</v>
      </c>
      <c r="AB21" s="32">
        <v>0</v>
      </c>
      <c r="AC21" s="32">
        <v>0</v>
      </c>
      <c r="AD21" s="30">
        <v>0</v>
      </c>
      <c r="AE21" s="30">
        <v>0</v>
      </c>
      <c r="AF21" s="30">
        <v>0</v>
      </c>
      <c r="AG21" s="32">
        <v>0</v>
      </c>
      <c r="AH21" s="32">
        <v>182</v>
      </c>
      <c r="AI21" s="32">
        <v>157</v>
      </c>
      <c r="AJ21" s="32">
        <v>0</v>
      </c>
      <c r="AK21" s="30">
        <v>0</v>
      </c>
      <c r="AL21" s="32">
        <v>345</v>
      </c>
      <c r="AM21" s="32">
        <v>73</v>
      </c>
      <c r="AN21" s="32">
        <v>0</v>
      </c>
      <c r="AO21" s="32">
        <v>0</v>
      </c>
    </row>
    <row r="22" spans="1:41" s="26" customFormat="1" ht="16.5">
      <c r="A22" s="29" t="s">
        <v>34</v>
      </c>
      <c r="B22" s="32">
        <f t="shared" si="0"/>
        <v>336</v>
      </c>
      <c r="C22" s="32">
        <f t="shared" si="1"/>
        <v>220.8</v>
      </c>
      <c r="D22" s="32">
        <f t="shared" si="2"/>
        <v>0</v>
      </c>
      <c r="E22" s="32">
        <f t="shared" si="3"/>
        <v>0</v>
      </c>
      <c r="F22" s="33">
        <v>49</v>
      </c>
      <c r="G22" s="32">
        <v>55</v>
      </c>
      <c r="H22" s="32">
        <v>0</v>
      </c>
      <c r="I22" s="30">
        <v>0</v>
      </c>
      <c r="J22" s="32">
        <f t="shared" si="5"/>
        <v>287</v>
      </c>
      <c r="K22" s="32">
        <f t="shared" si="6"/>
        <v>165.8</v>
      </c>
      <c r="L22" s="32">
        <f t="shared" si="7"/>
        <v>0</v>
      </c>
      <c r="M22" s="35">
        <f t="shared" si="8"/>
        <v>0</v>
      </c>
      <c r="N22" s="34">
        <v>391</v>
      </c>
      <c r="O22" s="34">
        <v>457</v>
      </c>
      <c r="P22" s="36">
        <v>0</v>
      </c>
      <c r="Q22" s="30">
        <v>0</v>
      </c>
      <c r="R22" s="33">
        <v>113</v>
      </c>
      <c r="S22" s="32">
        <v>128.80000000000001</v>
      </c>
      <c r="T22" s="32">
        <v>0</v>
      </c>
      <c r="U22" s="30">
        <v>0</v>
      </c>
      <c r="V22" s="32">
        <v>0</v>
      </c>
      <c r="W22" s="32">
        <v>0</v>
      </c>
      <c r="X22" s="32">
        <v>0</v>
      </c>
      <c r="Y22" s="30">
        <v>0</v>
      </c>
      <c r="Z22" s="32">
        <v>0</v>
      </c>
      <c r="AA22" s="32">
        <v>0</v>
      </c>
      <c r="AB22" s="32">
        <v>0</v>
      </c>
      <c r="AC22" s="32">
        <v>0</v>
      </c>
      <c r="AD22" s="30">
        <v>0</v>
      </c>
      <c r="AE22" s="30">
        <v>0</v>
      </c>
      <c r="AF22" s="30">
        <v>0</v>
      </c>
      <c r="AG22" s="32">
        <v>0</v>
      </c>
      <c r="AH22" s="32">
        <v>139</v>
      </c>
      <c r="AI22" s="32">
        <v>114</v>
      </c>
      <c r="AJ22" s="32">
        <v>0</v>
      </c>
      <c r="AK22" s="30">
        <v>0</v>
      </c>
      <c r="AL22" s="32">
        <v>174</v>
      </c>
      <c r="AM22" s="32">
        <v>37</v>
      </c>
      <c r="AN22" s="32">
        <v>0</v>
      </c>
      <c r="AO22" s="32">
        <v>0</v>
      </c>
    </row>
    <row r="23" spans="1:41" s="26" customFormat="1" ht="16.5">
      <c r="A23" s="29" t="s">
        <v>35</v>
      </c>
      <c r="B23" s="32">
        <f t="shared" si="0"/>
        <v>157</v>
      </c>
      <c r="C23" s="32">
        <f t="shared" si="1"/>
        <v>131.6</v>
      </c>
      <c r="D23" s="32">
        <f t="shared" si="2"/>
        <v>0</v>
      </c>
      <c r="E23" s="32">
        <f t="shared" si="3"/>
        <v>0</v>
      </c>
      <c r="F23" s="33">
        <v>28</v>
      </c>
      <c r="G23" s="32">
        <v>26</v>
      </c>
      <c r="H23" s="32">
        <v>0</v>
      </c>
      <c r="I23" s="30">
        <v>0</v>
      </c>
      <c r="J23" s="32">
        <f t="shared" si="5"/>
        <v>129</v>
      </c>
      <c r="K23" s="32">
        <f t="shared" si="6"/>
        <v>105.6</v>
      </c>
      <c r="L23" s="32">
        <f t="shared" si="7"/>
        <v>0</v>
      </c>
      <c r="M23" s="35">
        <f t="shared" si="8"/>
        <v>0</v>
      </c>
      <c r="N23" s="34">
        <v>197</v>
      </c>
      <c r="O23" s="34">
        <v>182</v>
      </c>
      <c r="P23" s="36">
        <v>0</v>
      </c>
      <c r="Q23" s="30">
        <v>0</v>
      </c>
      <c r="R23" s="33">
        <v>66</v>
      </c>
      <c r="S23" s="32">
        <v>61.6</v>
      </c>
      <c r="T23" s="32">
        <v>0</v>
      </c>
      <c r="U23" s="30">
        <v>0</v>
      </c>
      <c r="V23" s="32">
        <v>6</v>
      </c>
      <c r="W23" s="32">
        <v>4</v>
      </c>
      <c r="X23" s="32">
        <v>0</v>
      </c>
      <c r="Y23" s="30">
        <v>0</v>
      </c>
      <c r="Z23" s="32">
        <v>0</v>
      </c>
      <c r="AA23" s="32">
        <v>0</v>
      </c>
      <c r="AB23" s="32">
        <v>0</v>
      </c>
      <c r="AC23" s="32">
        <v>0</v>
      </c>
      <c r="AD23" s="30">
        <v>0</v>
      </c>
      <c r="AE23" s="30">
        <v>0</v>
      </c>
      <c r="AF23" s="30">
        <v>0</v>
      </c>
      <c r="AG23" s="32">
        <v>0</v>
      </c>
      <c r="AH23" s="32">
        <v>73</v>
      </c>
      <c r="AI23" s="32">
        <v>45</v>
      </c>
      <c r="AJ23" s="32">
        <v>0</v>
      </c>
      <c r="AK23" s="30">
        <v>0</v>
      </c>
      <c r="AL23" s="32">
        <v>57</v>
      </c>
      <c r="AM23" s="32">
        <v>40</v>
      </c>
      <c r="AN23" s="32">
        <v>0</v>
      </c>
      <c r="AO23" s="32">
        <v>0</v>
      </c>
    </row>
    <row r="24" spans="1:41" s="26" customFormat="1" ht="16.5">
      <c r="A24" s="29" t="s">
        <v>36</v>
      </c>
      <c r="B24" s="32">
        <f t="shared" si="0"/>
        <v>697</v>
      </c>
      <c r="C24" s="32">
        <f t="shared" si="1"/>
        <v>647.5</v>
      </c>
      <c r="D24" s="32">
        <f t="shared" si="2"/>
        <v>0</v>
      </c>
      <c r="E24" s="32">
        <f t="shared" si="3"/>
        <v>0</v>
      </c>
      <c r="F24" s="33">
        <v>168</v>
      </c>
      <c r="G24" s="32">
        <v>176</v>
      </c>
      <c r="H24" s="32">
        <v>0</v>
      </c>
      <c r="I24" s="30">
        <v>0</v>
      </c>
      <c r="J24" s="32">
        <f t="shared" si="5"/>
        <v>529</v>
      </c>
      <c r="K24" s="32">
        <f t="shared" si="6"/>
        <v>471.5</v>
      </c>
      <c r="L24" s="32">
        <f t="shared" si="7"/>
        <v>0</v>
      </c>
      <c r="M24" s="35">
        <f t="shared" si="8"/>
        <v>0</v>
      </c>
      <c r="N24" s="34">
        <v>213</v>
      </c>
      <c r="O24" s="34">
        <v>192</v>
      </c>
      <c r="P24" s="36">
        <v>0</v>
      </c>
      <c r="Q24" s="30">
        <v>0</v>
      </c>
      <c r="R24" s="33">
        <v>391</v>
      </c>
      <c r="S24" s="32">
        <v>409.5</v>
      </c>
      <c r="T24" s="32">
        <v>0</v>
      </c>
      <c r="U24" s="30">
        <v>0</v>
      </c>
      <c r="V24" s="32">
        <v>35</v>
      </c>
      <c r="W24" s="32">
        <v>38</v>
      </c>
      <c r="X24" s="32">
        <v>0</v>
      </c>
      <c r="Y24" s="30">
        <v>0</v>
      </c>
      <c r="Z24" s="32">
        <v>0</v>
      </c>
      <c r="AA24" s="32">
        <v>0</v>
      </c>
      <c r="AB24" s="32">
        <v>0</v>
      </c>
      <c r="AC24" s="32">
        <v>0</v>
      </c>
      <c r="AD24" s="30">
        <v>0</v>
      </c>
      <c r="AE24" s="30">
        <v>0</v>
      </c>
      <c r="AF24" s="30">
        <v>0</v>
      </c>
      <c r="AG24" s="32">
        <v>0</v>
      </c>
      <c r="AH24" s="32">
        <v>71</v>
      </c>
      <c r="AI24" s="32">
        <v>40</v>
      </c>
      <c r="AJ24" s="32">
        <v>0</v>
      </c>
      <c r="AK24" s="30">
        <v>0</v>
      </c>
      <c r="AL24" s="32">
        <v>103</v>
      </c>
      <c r="AM24" s="32">
        <v>24</v>
      </c>
      <c r="AN24" s="32">
        <v>0</v>
      </c>
      <c r="AO24" s="32">
        <v>0</v>
      </c>
    </row>
    <row r="25" spans="1:41" s="26" customFormat="1" ht="16.5">
      <c r="A25" s="29" t="s">
        <v>37</v>
      </c>
      <c r="B25" s="32">
        <f t="shared" si="0"/>
        <v>464</v>
      </c>
      <c r="C25" s="32">
        <f t="shared" si="1"/>
        <v>401.6</v>
      </c>
      <c r="D25" s="32">
        <f t="shared" si="2"/>
        <v>1</v>
      </c>
      <c r="E25" s="32">
        <f t="shared" si="3"/>
        <v>0</v>
      </c>
      <c r="F25" s="33">
        <v>109</v>
      </c>
      <c r="G25" s="32">
        <v>107</v>
      </c>
      <c r="H25" s="32">
        <v>0</v>
      </c>
      <c r="I25" s="30">
        <v>0</v>
      </c>
      <c r="J25" s="32">
        <f t="shared" si="5"/>
        <v>355</v>
      </c>
      <c r="K25" s="32">
        <f t="shared" si="6"/>
        <v>294.60000000000002</v>
      </c>
      <c r="L25" s="32">
        <f t="shared" si="7"/>
        <v>1</v>
      </c>
      <c r="M25" s="35">
        <f t="shared" si="8"/>
        <v>0</v>
      </c>
      <c r="N25" s="34">
        <v>192</v>
      </c>
      <c r="O25" s="34">
        <v>188</v>
      </c>
      <c r="P25" s="36">
        <v>0</v>
      </c>
      <c r="Q25" s="30">
        <v>0</v>
      </c>
      <c r="R25" s="33">
        <v>255</v>
      </c>
      <c r="S25" s="32">
        <v>250.6</v>
      </c>
      <c r="T25" s="32">
        <v>0</v>
      </c>
      <c r="U25" s="30">
        <v>0</v>
      </c>
      <c r="V25" s="32">
        <v>15</v>
      </c>
      <c r="W25" s="32">
        <v>6</v>
      </c>
      <c r="X25" s="32">
        <v>1</v>
      </c>
      <c r="Y25" s="30">
        <v>0</v>
      </c>
      <c r="Z25" s="32">
        <v>0</v>
      </c>
      <c r="AA25" s="32">
        <v>0</v>
      </c>
      <c r="AB25" s="32">
        <v>0</v>
      </c>
      <c r="AC25" s="32">
        <v>0</v>
      </c>
      <c r="AD25" s="30">
        <v>0</v>
      </c>
      <c r="AE25" s="30">
        <v>0</v>
      </c>
      <c r="AF25" s="30">
        <v>0</v>
      </c>
      <c r="AG25" s="32">
        <v>0</v>
      </c>
      <c r="AH25" s="32">
        <v>83</v>
      </c>
      <c r="AI25" s="32">
        <v>68</v>
      </c>
      <c r="AJ25" s="32">
        <v>0</v>
      </c>
      <c r="AK25" s="30">
        <v>0</v>
      </c>
      <c r="AL25" s="32">
        <v>85</v>
      </c>
      <c r="AM25" s="32">
        <v>38</v>
      </c>
      <c r="AN25" s="32">
        <v>0</v>
      </c>
      <c r="AO25" s="32">
        <v>0</v>
      </c>
    </row>
    <row r="26" spans="1:41" s="26" customFormat="1" ht="16.5">
      <c r="A26" s="29" t="s">
        <v>38</v>
      </c>
      <c r="B26" s="32">
        <f t="shared" si="0"/>
        <v>339</v>
      </c>
      <c r="C26" s="32">
        <f t="shared" si="1"/>
        <v>288.60000000000002</v>
      </c>
      <c r="D26" s="32">
        <f t="shared" si="2"/>
        <v>1</v>
      </c>
      <c r="E26" s="32">
        <f t="shared" si="3"/>
        <v>0</v>
      </c>
      <c r="F26" s="33">
        <v>50</v>
      </c>
      <c r="G26" s="32">
        <v>65</v>
      </c>
      <c r="H26" s="32">
        <v>0</v>
      </c>
      <c r="I26" s="30">
        <v>0</v>
      </c>
      <c r="J26" s="32">
        <f t="shared" si="5"/>
        <v>289</v>
      </c>
      <c r="K26" s="32">
        <f t="shared" si="6"/>
        <v>223.6</v>
      </c>
      <c r="L26" s="32">
        <f t="shared" si="7"/>
        <v>1</v>
      </c>
      <c r="M26" s="35">
        <f t="shared" si="8"/>
        <v>0</v>
      </c>
      <c r="N26" s="34">
        <v>377</v>
      </c>
      <c r="O26" s="34">
        <v>386</v>
      </c>
      <c r="P26" s="36">
        <v>1</v>
      </c>
      <c r="Q26" s="30">
        <v>0</v>
      </c>
      <c r="R26" s="33">
        <v>116</v>
      </c>
      <c r="S26" s="32">
        <v>152.6</v>
      </c>
      <c r="T26" s="32">
        <v>0</v>
      </c>
      <c r="U26" s="30">
        <v>0</v>
      </c>
      <c r="V26" s="32">
        <v>5</v>
      </c>
      <c r="W26" s="32">
        <v>4</v>
      </c>
      <c r="X26" s="32">
        <v>0</v>
      </c>
      <c r="Y26" s="30">
        <v>0</v>
      </c>
      <c r="Z26" s="32">
        <v>0</v>
      </c>
      <c r="AA26" s="32">
        <v>0</v>
      </c>
      <c r="AB26" s="32">
        <v>0</v>
      </c>
      <c r="AC26" s="32">
        <v>0</v>
      </c>
      <c r="AD26" s="30">
        <v>0</v>
      </c>
      <c r="AE26" s="30">
        <v>0</v>
      </c>
      <c r="AF26" s="30">
        <v>0</v>
      </c>
      <c r="AG26" s="32">
        <v>0</v>
      </c>
      <c r="AH26" s="32">
        <v>118</v>
      </c>
      <c r="AI26" s="32">
        <v>145</v>
      </c>
      <c r="AJ26" s="32">
        <v>0</v>
      </c>
      <c r="AK26" s="30">
        <v>0</v>
      </c>
      <c r="AL26" s="32">
        <v>168</v>
      </c>
      <c r="AM26" s="32">
        <v>67</v>
      </c>
      <c r="AN26" s="32">
        <v>0</v>
      </c>
      <c r="AO26" s="32">
        <v>0</v>
      </c>
    </row>
    <row r="27" spans="1:41" s="26" customFormat="1" ht="16.5">
      <c r="A27" s="29" t="s">
        <v>39</v>
      </c>
      <c r="B27" s="32">
        <f t="shared" si="0"/>
        <v>79</v>
      </c>
      <c r="C27" s="32">
        <f t="shared" si="1"/>
        <v>48.1</v>
      </c>
      <c r="D27" s="32">
        <f t="shared" si="2"/>
        <v>0</v>
      </c>
      <c r="E27" s="32">
        <f t="shared" si="3"/>
        <v>0</v>
      </c>
      <c r="F27" s="33">
        <v>16</v>
      </c>
      <c r="G27" s="32">
        <v>13</v>
      </c>
      <c r="H27" s="32">
        <v>0</v>
      </c>
      <c r="I27" s="30">
        <v>0</v>
      </c>
      <c r="J27" s="32">
        <f t="shared" si="5"/>
        <v>63</v>
      </c>
      <c r="K27" s="32">
        <f t="shared" si="6"/>
        <v>35.1</v>
      </c>
      <c r="L27" s="32">
        <f t="shared" si="7"/>
        <v>0</v>
      </c>
      <c r="M27" s="35">
        <f t="shared" si="8"/>
        <v>0</v>
      </c>
      <c r="N27" s="34">
        <v>74</v>
      </c>
      <c r="O27" s="34">
        <v>48</v>
      </c>
      <c r="P27" s="36">
        <v>0</v>
      </c>
      <c r="Q27" s="30">
        <v>0</v>
      </c>
      <c r="R27" s="33">
        <v>38</v>
      </c>
      <c r="S27" s="32">
        <v>30.1</v>
      </c>
      <c r="T27" s="32">
        <v>0</v>
      </c>
      <c r="U27" s="30">
        <v>0</v>
      </c>
      <c r="V27" s="32">
        <v>0</v>
      </c>
      <c r="W27" s="32">
        <v>0</v>
      </c>
      <c r="X27" s="32">
        <v>0</v>
      </c>
      <c r="Y27" s="30">
        <v>0</v>
      </c>
      <c r="Z27" s="32">
        <v>0</v>
      </c>
      <c r="AA27" s="32">
        <v>0</v>
      </c>
      <c r="AB27" s="32">
        <v>0</v>
      </c>
      <c r="AC27" s="32">
        <v>0</v>
      </c>
      <c r="AD27" s="30">
        <v>0</v>
      </c>
      <c r="AE27" s="30">
        <v>0</v>
      </c>
      <c r="AF27" s="30">
        <v>0</v>
      </c>
      <c r="AG27" s="32">
        <v>0</v>
      </c>
      <c r="AH27" s="32">
        <v>32</v>
      </c>
      <c r="AI27" s="32">
        <v>16</v>
      </c>
      <c r="AJ27" s="32">
        <v>0</v>
      </c>
      <c r="AK27" s="30">
        <v>0</v>
      </c>
      <c r="AL27" s="32">
        <v>25</v>
      </c>
      <c r="AM27" s="32">
        <v>5</v>
      </c>
      <c r="AN27" s="32">
        <v>0</v>
      </c>
      <c r="AO27" s="32">
        <v>0</v>
      </c>
    </row>
    <row r="28" spans="1:41" s="26" customFormat="1" ht="16.5">
      <c r="A28" s="29" t="s">
        <v>40</v>
      </c>
      <c r="B28" s="32">
        <f t="shared" si="0"/>
        <v>7</v>
      </c>
      <c r="C28" s="32">
        <f t="shared" si="1"/>
        <v>3</v>
      </c>
      <c r="D28" s="32">
        <f t="shared" si="2"/>
        <v>0</v>
      </c>
      <c r="E28" s="32">
        <f t="shared" si="3"/>
        <v>0</v>
      </c>
      <c r="F28" s="33">
        <v>0</v>
      </c>
      <c r="G28" s="32" t="s">
        <v>41</v>
      </c>
      <c r="H28" s="32">
        <v>0</v>
      </c>
      <c r="I28" s="30">
        <v>0</v>
      </c>
      <c r="J28" s="32">
        <f t="shared" si="5"/>
        <v>7</v>
      </c>
      <c r="K28" s="32">
        <f t="shared" si="6"/>
        <v>3</v>
      </c>
      <c r="L28" s="32">
        <f t="shared" si="7"/>
        <v>0</v>
      </c>
      <c r="M28" s="35">
        <f t="shared" si="8"/>
        <v>0</v>
      </c>
      <c r="N28" s="32">
        <v>0</v>
      </c>
      <c r="O28" s="32">
        <v>0</v>
      </c>
      <c r="P28" s="36">
        <v>0</v>
      </c>
      <c r="Q28" s="30">
        <v>0</v>
      </c>
      <c r="R28" s="33">
        <v>1</v>
      </c>
      <c r="S28" s="32">
        <v>3</v>
      </c>
      <c r="T28" s="32">
        <v>0</v>
      </c>
      <c r="U28" s="30">
        <v>0</v>
      </c>
      <c r="V28" s="32">
        <v>3</v>
      </c>
      <c r="W28" s="32">
        <v>0</v>
      </c>
      <c r="X28" s="32">
        <v>0</v>
      </c>
      <c r="Y28" s="30">
        <v>0</v>
      </c>
      <c r="Z28" s="32">
        <v>0</v>
      </c>
      <c r="AA28" s="32">
        <v>0</v>
      </c>
      <c r="AB28" s="32">
        <v>0</v>
      </c>
      <c r="AC28" s="32">
        <v>0</v>
      </c>
      <c r="AD28" s="32">
        <v>0</v>
      </c>
      <c r="AE28" s="32">
        <v>0</v>
      </c>
      <c r="AF28" s="32">
        <v>0</v>
      </c>
      <c r="AG28" s="32">
        <v>0</v>
      </c>
      <c r="AH28" s="32">
        <v>5</v>
      </c>
      <c r="AI28" s="32">
        <v>3</v>
      </c>
      <c r="AJ28" s="32">
        <v>0</v>
      </c>
      <c r="AK28" s="30">
        <v>0</v>
      </c>
      <c r="AL28" s="32">
        <v>3</v>
      </c>
      <c r="AM28" s="32">
        <v>0</v>
      </c>
      <c r="AN28" s="32">
        <v>0</v>
      </c>
      <c r="AO28" s="32">
        <v>0</v>
      </c>
    </row>
    <row r="34" spans="6:6" s="26" customFormat="1">
      <c r="F34" s="39"/>
    </row>
  </sheetData>
  <mergeCells count="15">
    <mergeCell ref="J5:M5"/>
    <mergeCell ref="N5:Q5"/>
    <mergeCell ref="R5:U5"/>
    <mergeCell ref="V5:Y5"/>
    <mergeCell ref="Z5:AC5"/>
    <mergeCell ref="A1:AO1"/>
    <mergeCell ref="A2:AO2"/>
    <mergeCell ref="A3:A6"/>
    <mergeCell ref="B3:AG3"/>
    <mergeCell ref="AH3:AK5"/>
    <mergeCell ref="AL3:AO5"/>
    <mergeCell ref="B4:E5"/>
    <mergeCell ref="F4:I5"/>
    <mergeCell ref="J4:AC4"/>
    <mergeCell ref="AD4:AG5"/>
  </mergeCells>
  <phoneticPr fontId="5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B23A7-70D8-4831-93AE-E313740442D0}">
  <dimension ref="A1:AO28"/>
  <sheetViews>
    <sheetView workbookViewId="0">
      <selection activeCell="A3" sqref="A3:A6"/>
    </sheetView>
  </sheetViews>
  <sheetFormatPr defaultRowHeight="15.75"/>
  <cols>
    <col min="1" max="1" width="10.28515625" style="40" customWidth="1"/>
    <col min="2" max="3" width="10.140625" style="40" bestFit="1" customWidth="1"/>
    <col min="4" max="4" width="8.28515625" style="40" bestFit="1" customWidth="1"/>
    <col min="5" max="5" width="8.42578125" style="40" bestFit="1" customWidth="1"/>
    <col min="6" max="7" width="10.140625" style="40" bestFit="1" customWidth="1"/>
    <col min="8" max="8" width="8.28515625" style="40" bestFit="1" customWidth="1"/>
    <col min="9" max="9" width="8.42578125" style="40" bestFit="1" customWidth="1"/>
    <col min="10" max="11" width="10.140625" style="40" bestFit="1" customWidth="1"/>
    <col min="12" max="13" width="8.28515625" style="40" bestFit="1" customWidth="1"/>
    <col min="14" max="15" width="10.140625" style="40" bestFit="1" customWidth="1"/>
    <col min="16" max="17" width="8.28515625" style="40" bestFit="1" customWidth="1"/>
    <col min="18" max="19" width="10.140625" style="40" bestFit="1" customWidth="1"/>
    <col min="20" max="21" width="8.28515625" style="40" bestFit="1" customWidth="1"/>
    <col min="22" max="23" width="10.140625" style="40" bestFit="1" customWidth="1"/>
    <col min="24" max="33" width="8.28515625" style="40" bestFit="1" customWidth="1"/>
    <col min="34" max="34" width="10.140625" style="40" bestFit="1" customWidth="1"/>
    <col min="35" max="35" width="8.42578125" style="40" bestFit="1" customWidth="1"/>
    <col min="36" max="37" width="8.28515625" style="40" bestFit="1" customWidth="1"/>
    <col min="38" max="39" width="10.140625" style="40" bestFit="1" customWidth="1"/>
    <col min="40" max="41" width="8.28515625" style="40" bestFit="1" customWidth="1"/>
    <col min="42" max="256" width="8.28515625" style="40" customWidth="1"/>
    <col min="257" max="257" width="10.28515625" style="40" customWidth="1"/>
    <col min="258" max="259" width="10.140625" style="40" bestFit="1" customWidth="1"/>
    <col min="260" max="260" width="8.28515625" style="40" bestFit="1" customWidth="1"/>
    <col min="261" max="261" width="8.42578125" style="40" bestFit="1" customWidth="1"/>
    <col min="262" max="263" width="10.140625" style="40" bestFit="1" customWidth="1"/>
    <col min="264" max="264" width="8.28515625" style="40" bestFit="1" customWidth="1"/>
    <col min="265" max="265" width="8.42578125" style="40" bestFit="1" customWidth="1"/>
    <col min="266" max="267" width="10.140625" style="40" bestFit="1" customWidth="1"/>
    <col min="268" max="269" width="8.28515625" style="40" bestFit="1" customWidth="1"/>
    <col min="270" max="271" width="10.140625" style="40" bestFit="1" customWidth="1"/>
    <col min="272" max="273" width="8.28515625" style="40" bestFit="1" customWidth="1"/>
    <col min="274" max="275" width="10.140625" style="40" bestFit="1" customWidth="1"/>
    <col min="276" max="277" width="8.28515625" style="40" bestFit="1" customWidth="1"/>
    <col min="278" max="279" width="10.140625" style="40" bestFit="1" customWidth="1"/>
    <col min="280" max="289" width="8.28515625" style="40" bestFit="1" customWidth="1"/>
    <col min="290" max="290" width="10.140625" style="40" bestFit="1" customWidth="1"/>
    <col min="291" max="291" width="8.42578125" style="40" bestFit="1" customWidth="1"/>
    <col min="292" max="293" width="8.28515625" style="40" bestFit="1" customWidth="1"/>
    <col min="294" max="295" width="10.140625" style="40" bestFit="1" customWidth="1"/>
    <col min="296" max="297" width="8.28515625" style="40" bestFit="1" customWidth="1"/>
    <col min="298" max="512" width="8.28515625" style="40" customWidth="1"/>
    <col min="513" max="513" width="10.28515625" style="40" customWidth="1"/>
    <col min="514" max="515" width="10.140625" style="40" bestFit="1" customWidth="1"/>
    <col min="516" max="516" width="8.28515625" style="40" bestFit="1" customWidth="1"/>
    <col min="517" max="517" width="8.42578125" style="40" bestFit="1" customWidth="1"/>
    <col min="518" max="519" width="10.140625" style="40" bestFit="1" customWidth="1"/>
    <col min="520" max="520" width="8.28515625" style="40" bestFit="1" customWidth="1"/>
    <col min="521" max="521" width="8.42578125" style="40" bestFit="1" customWidth="1"/>
    <col min="522" max="523" width="10.140625" style="40" bestFit="1" customWidth="1"/>
    <col min="524" max="525" width="8.28515625" style="40" bestFit="1" customWidth="1"/>
    <col min="526" max="527" width="10.140625" style="40" bestFit="1" customWidth="1"/>
    <col min="528" max="529" width="8.28515625" style="40" bestFit="1" customWidth="1"/>
    <col min="530" max="531" width="10.140625" style="40" bestFit="1" customWidth="1"/>
    <col min="532" max="533" width="8.28515625" style="40" bestFit="1" customWidth="1"/>
    <col min="534" max="535" width="10.140625" style="40" bestFit="1" customWidth="1"/>
    <col min="536" max="545" width="8.28515625" style="40" bestFit="1" customWidth="1"/>
    <col min="546" max="546" width="10.140625" style="40" bestFit="1" customWidth="1"/>
    <col min="547" max="547" width="8.42578125" style="40" bestFit="1" customWidth="1"/>
    <col min="548" max="549" width="8.28515625" style="40" bestFit="1" customWidth="1"/>
    <col min="550" max="551" width="10.140625" style="40" bestFit="1" customWidth="1"/>
    <col min="552" max="553" width="8.28515625" style="40" bestFit="1" customWidth="1"/>
    <col min="554" max="768" width="8.28515625" style="40" customWidth="1"/>
    <col min="769" max="769" width="10.28515625" style="40" customWidth="1"/>
    <col min="770" max="771" width="10.140625" style="40" bestFit="1" customWidth="1"/>
    <col min="772" max="772" width="8.28515625" style="40" bestFit="1" customWidth="1"/>
    <col min="773" max="773" width="8.42578125" style="40" bestFit="1" customWidth="1"/>
    <col min="774" max="775" width="10.140625" style="40" bestFit="1" customWidth="1"/>
    <col min="776" max="776" width="8.28515625" style="40" bestFit="1" customWidth="1"/>
    <col min="777" max="777" width="8.42578125" style="40" bestFit="1" customWidth="1"/>
    <col min="778" max="779" width="10.140625" style="40" bestFit="1" customWidth="1"/>
    <col min="780" max="781" width="8.28515625" style="40" bestFit="1" customWidth="1"/>
    <col min="782" max="783" width="10.140625" style="40" bestFit="1" customWidth="1"/>
    <col min="784" max="785" width="8.28515625" style="40" bestFit="1" customWidth="1"/>
    <col min="786" max="787" width="10.140625" style="40" bestFit="1" customWidth="1"/>
    <col min="788" max="789" width="8.28515625" style="40" bestFit="1" customWidth="1"/>
    <col min="790" max="791" width="10.140625" style="40" bestFit="1" customWidth="1"/>
    <col min="792" max="801" width="8.28515625" style="40" bestFit="1" customWidth="1"/>
    <col min="802" max="802" width="10.140625" style="40" bestFit="1" customWidth="1"/>
    <col min="803" max="803" width="8.42578125" style="40" bestFit="1" customWidth="1"/>
    <col min="804" max="805" width="8.28515625" style="40" bestFit="1" customWidth="1"/>
    <col min="806" max="807" width="10.140625" style="40" bestFit="1" customWidth="1"/>
    <col min="808" max="809" width="8.28515625" style="40" bestFit="1" customWidth="1"/>
    <col min="810" max="1024" width="8.28515625" style="40" customWidth="1"/>
    <col min="1025" max="1025" width="10.28515625" style="40" customWidth="1"/>
    <col min="1026" max="1027" width="10.140625" style="40" bestFit="1" customWidth="1"/>
    <col min="1028" max="1028" width="8.28515625" style="40" bestFit="1" customWidth="1"/>
    <col min="1029" max="1029" width="8.42578125" style="40" bestFit="1" customWidth="1"/>
    <col min="1030" max="1031" width="10.140625" style="40" bestFit="1" customWidth="1"/>
    <col min="1032" max="1032" width="8.28515625" style="40" bestFit="1" customWidth="1"/>
    <col min="1033" max="1033" width="8.42578125" style="40" bestFit="1" customWidth="1"/>
    <col min="1034" max="1035" width="10.140625" style="40" bestFit="1" customWidth="1"/>
    <col min="1036" max="1037" width="8.28515625" style="40" bestFit="1" customWidth="1"/>
    <col min="1038" max="1039" width="10.140625" style="40" bestFit="1" customWidth="1"/>
    <col min="1040" max="1041" width="8.28515625" style="40" bestFit="1" customWidth="1"/>
    <col min="1042" max="1043" width="10.140625" style="40" bestFit="1" customWidth="1"/>
    <col min="1044" max="1045" width="8.28515625" style="40" bestFit="1" customWidth="1"/>
    <col min="1046" max="1047" width="10.140625" style="40" bestFit="1" customWidth="1"/>
    <col min="1048" max="1057" width="8.28515625" style="40" bestFit="1" customWidth="1"/>
    <col min="1058" max="1058" width="10.140625" style="40" bestFit="1" customWidth="1"/>
    <col min="1059" max="1059" width="8.42578125" style="40" bestFit="1" customWidth="1"/>
    <col min="1060" max="1061" width="8.28515625" style="40" bestFit="1" customWidth="1"/>
    <col min="1062" max="1063" width="10.140625" style="40" bestFit="1" customWidth="1"/>
    <col min="1064" max="1065" width="8.28515625" style="40" bestFit="1" customWidth="1"/>
    <col min="1066" max="1280" width="8.28515625" style="40" customWidth="1"/>
    <col min="1281" max="1281" width="10.28515625" style="40" customWidth="1"/>
    <col min="1282" max="1283" width="10.140625" style="40" bestFit="1" customWidth="1"/>
    <col min="1284" max="1284" width="8.28515625" style="40" bestFit="1" customWidth="1"/>
    <col min="1285" max="1285" width="8.42578125" style="40" bestFit="1" customWidth="1"/>
    <col min="1286" max="1287" width="10.140625" style="40" bestFit="1" customWidth="1"/>
    <col min="1288" max="1288" width="8.28515625" style="40" bestFit="1" customWidth="1"/>
    <col min="1289" max="1289" width="8.42578125" style="40" bestFit="1" customWidth="1"/>
    <col min="1290" max="1291" width="10.140625" style="40" bestFit="1" customWidth="1"/>
    <col min="1292" max="1293" width="8.28515625" style="40" bestFit="1" customWidth="1"/>
    <col min="1294" max="1295" width="10.140625" style="40" bestFit="1" customWidth="1"/>
    <col min="1296" max="1297" width="8.28515625" style="40" bestFit="1" customWidth="1"/>
    <col min="1298" max="1299" width="10.140625" style="40" bestFit="1" customWidth="1"/>
    <col min="1300" max="1301" width="8.28515625" style="40" bestFit="1" customWidth="1"/>
    <col min="1302" max="1303" width="10.140625" style="40" bestFit="1" customWidth="1"/>
    <col min="1304" max="1313" width="8.28515625" style="40" bestFit="1" customWidth="1"/>
    <col min="1314" max="1314" width="10.140625" style="40" bestFit="1" customWidth="1"/>
    <col min="1315" max="1315" width="8.42578125" style="40" bestFit="1" customWidth="1"/>
    <col min="1316" max="1317" width="8.28515625" style="40" bestFit="1" customWidth="1"/>
    <col min="1318" max="1319" width="10.140625" style="40" bestFit="1" customWidth="1"/>
    <col min="1320" max="1321" width="8.28515625" style="40" bestFit="1" customWidth="1"/>
    <col min="1322" max="1536" width="8.28515625" style="40" customWidth="1"/>
    <col min="1537" max="1537" width="10.28515625" style="40" customWidth="1"/>
    <col min="1538" max="1539" width="10.140625" style="40" bestFit="1" customWidth="1"/>
    <col min="1540" max="1540" width="8.28515625" style="40" bestFit="1" customWidth="1"/>
    <col min="1541" max="1541" width="8.42578125" style="40" bestFit="1" customWidth="1"/>
    <col min="1542" max="1543" width="10.140625" style="40" bestFit="1" customWidth="1"/>
    <col min="1544" max="1544" width="8.28515625" style="40" bestFit="1" customWidth="1"/>
    <col min="1545" max="1545" width="8.42578125" style="40" bestFit="1" customWidth="1"/>
    <col min="1546" max="1547" width="10.140625" style="40" bestFit="1" customWidth="1"/>
    <col min="1548" max="1549" width="8.28515625" style="40" bestFit="1" customWidth="1"/>
    <col min="1550" max="1551" width="10.140625" style="40" bestFit="1" customWidth="1"/>
    <col min="1552" max="1553" width="8.28515625" style="40" bestFit="1" customWidth="1"/>
    <col min="1554" max="1555" width="10.140625" style="40" bestFit="1" customWidth="1"/>
    <col min="1556" max="1557" width="8.28515625" style="40" bestFit="1" customWidth="1"/>
    <col min="1558" max="1559" width="10.140625" style="40" bestFit="1" customWidth="1"/>
    <col min="1560" max="1569" width="8.28515625" style="40" bestFit="1" customWidth="1"/>
    <col min="1570" max="1570" width="10.140625" style="40" bestFit="1" customWidth="1"/>
    <col min="1571" max="1571" width="8.42578125" style="40" bestFit="1" customWidth="1"/>
    <col min="1572" max="1573" width="8.28515625" style="40" bestFit="1" customWidth="1"/>
    <col min="1574" max="1575" width="10.140625" style="40" bestFit="1" customWidth="1"/>
    <col min="1576" max="1577" width="8.28515625" style="40" bestFit="1" customWidth="1"/>
    <col min="1578" max="1792" width="8.28515625" style="40" customWidth="1"/>
    <col min="1793" max="1793" width="10.28515625" style="40" customWidth="1"/>
    <col min="1794" max="1795" width="10.140625" style="40" bestFit="1" customWidth="1"/>
    <col min="1796" max="1796" width="8.28515625" style="40" bestFit="1" customWidth="1"/>
    <col min="1797" max="1797" width="8.42578125" style="40" bestFit="1" customWidth="1"/>
    <col min="1798" max="1799" width="10.140625" style="40" bestFit="1" customWidth="1"/>
    <col min="1800" max="1800" width="8.28515625" style="40" bestFit="1" customWidth="1"/>
    <col min="1801" max="1801" width="8.42578125" style="40" bestFit="1" customWidth="1"/>
    <col min="1802" max="1803" width="10.140625" style="40" bestFit="1" customWidth="1"/>
    <col min="1804" max="1805" width="8.28515625" style="40" bestFit="1" customWidth="1"/>
    <col min="1806" max="1807" width="10.140625" style="40" bestFit="1" customWidth="1"/>
    <col min="1808" max="1809" width="8.28515625" style="40" bestFit="1" customWidth="1"/>
    <col min="1810" max="1811" width="10.140625" style="40" bestFit="1" customWidth="1"/>
    <col min="1812" max="1813" width="8.28515625" style="40" bestFit="1" customWidth="1"/>
    <col min="1814" max="1815" width="10.140625" style="40" bestFit="1" customWidth="1"/>
    <col min="1816" max="1825" width="8.28515625" style="40" bestFit="1" customWidth="1"/>
    <col min="1826" max="1826" width="10.140625" style="40" bestFit="1" customWidth="1"/>
    <col min="1827" max="1827" width="8.42578125" style="40" bestFit="1" customWidth="1"/>
    <col min="1828" max="1829" width="8.28515625" style="40" bestFit="1" customWidth="1"/>
    <col min="1830" max="1831" width="10.140625" style="40" bestFit="1" customWidth="1"/>
    <col min="1832" max="1833" width="8.28515625" style="40" bestFit="1" customWidth="1"/>
    <col min="1834" max="2048" width="8.28515625" style="40" customWidth="1"/>
    <col min="2049" max="2049" width="10.28515625" style="40" customWidth="1"/>
    <col min="2050" max="2051" width="10.140625" style="40" bestFit="1" customWidth="1"/>
    <col min="2052" max="2052" width="8.28515625" style="40" bestFit="1" customWidth="1"/>
    <col min="2053" max="2053" width="8.42578125" style="40" bestFit="1" customWidth="1"/>
    <col min="2054" max="2055" width="10.140625" style="40" bestFit="1" customWidth="1"/>
    <col min="2056" max="2056" width="8.28515625" style="40" bestFit="1" customWidth="1"/>
    <col min="2057" max="2057" width="8.42578125" style="40" bestFit="1" customWidth="1"/>
    <col min="2058" max="2059" width="10.140625" style="40" bestFit="1" customWidth="1"/>
    <col min="2060" max="2061" width="8.28515625" style="40" bestFit="1" customWidth="1"/>
    <col min="2062" max="2063" width="10.140625" style="40" bestFit="1" customWidth="1"/>
    <col min="2064" max="2065" width="8.28515625" style="40" bestFit="1" customWidth="1"/>
    <col min="2066" max="2067" width="10.140625" style="40" bestFit="1" customWidth="1"/>
    <col min="2068" max="2069" width="8.28515625" style="40" bestFit="1" customWidth="1"/>
    <col min="2070" max="2071" width="10.140625" style="40" bestFit="1" customWidth="1"/>
    <col min="2072" max="2081" width="8.28515625" style="40" bestFit="1" customWidth="1"/>
    <col min="2082" max="2082" width="10.140625" style="40" bestFit="1" customWidth="1"/>
    <col min="2083" max="2083" width="8.42578125" style="40" bestFit="1" customWidth="1"/>
    <col min="2084" max="2085" width="8.28515625" style="40" bestFit="1" customWidth="1"/>
    <col min="2086" max="2087" width="10.140625" style="40" bestFit="1" customWidth="1"/>
    <col min="2088" max="2089" width="8.28515625" style="40" bestFit="1" customWidth="1"/>
    <col min="2090" max="2304" width="8.28515625" style="40" customWidth="1"/>
    <col min="2305" max="2305" width="10.28515625" style="40" customWidth="1"/>
    <col min="2306" max="2307" width="10.140625" style="40" bestFit="1" customWidth="1"/>
    <col min="2308" max="2308" width="8.28515625" style="40" bestFit="1" customWidth="1"/>
    <col min="2309" max="2309" width="8.42578125" style="40" bestFit="1" customWidth="1"/>
    <col min="2310" max="2311" width="10.140625" style="40" bestFit="1" customWidth="1"/>
    <col min="2312" max="2312" width="8.28515625" style="40" bestFit="1" customWidth="1"/>
    <col min="2313" max="2313" width="8.42578125" style="40" bestFit="1" customWidth="1"/>
    <col min="2314" max="2315" width="10.140625" style="40" bestFit="1" customWidth="1"/>
    <col min="2316" max="2317" width="8.28515625" style="40" bestFit="1" customWidth="1"/>
    <col min="2318" max="2319" width="10.140625" style="40" bestFit="1" customWidth="1"/>
    <col min="2320" max="2321" width="8.28515625" style="40" bestFit="1" customWidth="1"/>
    <col min="2322" max="2323" width="10.140625" style="40" bestFit="1" customWidth="1"/>
    <col min="2324" max="2325" width="8.28515625" style="40" bestFit="1" customWidth="1"/>
    <col min="2326" max="2327" width="10.140625" style="40" bestFit="1" customWidth="1"/>
    <col min="2328" max="2337" width="8.28515625" style="40" bestFit="1" customWidth="1"/>
    <col min="2338" max="2338" width="10.140625" style="40" bestFit="1" customWidth="1"/>
    <col min="2339" max="2339" width="8.42578125" style="40" bestFit="1" customWidth="1"/>
    <col min="2340" max="2341" width="8.28515625" style="40" bestFit="1" customWidth="1"/>
    <col min="2342" max="2343" width="10.140625" style="40" bestFit="1" customWidth="1"/>
    <col min="2344" max="2345" width="8.28515625" style="40" bestFit="1" customWidth="1"/>
    <col min="2346" max="2560" width="8.28515625" style="40" customWidth="1"/>
    <col min="2561" max="2561" width="10.28515625" style="40" customWidth="1"/>
    <col min="2562" max="2563" width="10.140625" style="40" bestFit="1" customWidth="1"/>
    <col min="2564" max="2564" width="8.28515625" style="40" bestFit="1" customWidth="1"/>
    <col min="2565" max="2565" width="8.42578125" style="40" bestFit="1" customWidth="1"/>
    <col min="2566" max="2567" width="10.140625" style="40" bestFit="1" customWidth="1"/>
    <col min="2568" max="2568" width="8.28515625" style="40" bestFit="1" customWidth="1"/>
    <col min="2569" max="2569" width="8.42578125" style="40" bestFit="1" customWidth="1"/>
    <col min="2570" max="2571" width="10.140625" style="40" bestFit="1" customWidth="1"/>
    <col min="2572" max="2573" width="8.28515625" style="40" bestFit="1" customWidth="1"/>
    <col min="2574" max="2575" width="10.140625" style="40" bestFit="1" customWidth="1"/>
    <col min="2576" max="2577" width="8.28515625" style="40" bestFit="1" customWidth="1"/>
    <col min="2578" max="2579" width="10.140625" style="40" bestFit="1" customWidth="1"/>
    <col min="2580" max="2581" width="8.28515625" style="40" bestFit="1" customWidth="1"/>
    <col min="2582" max="2583" width="10.140625" style="40" bestFit="1" customWidth="1"/>
    <col min="2584" max="2593" width="8.28515625" style="40" bestFit="1" customWidth="1"/>
    <col min="2594" max="2594" width="10.140625" style="40" bestFit="1" customWidth="1"/>
    <col min="2595" max="2595" width="8.42578125" style="40" bestFit="1" customWidth="1"/>
    <col min="2596" max="2597" width="8.28515625" style="40" bestFit="1" customWidth="1"/>
    <col min="2598" max="2599" width="10.140625" style="40" bestFit="1" customWidth="1"/>
    <col min="2600" max="2601" width="8.28515625" style="40" bestFit="1" customWidth="1"/>
    <col min="2602" max="2816" width="8.28515625" style="40" customWidth="1"/>
    <col min="2817" max="2817" width="10.28515625" style="40" customWidth="1"/>
    <col min="2818" max="2819" width="10.140625" style="40" bestFit="1" customWidth="1"/>
    <col min="2820" max="2820" width="8.28515625" style="40" bestFit="1" customWidth="1"/>
    <col min="2821" max="2821" width="8.42578125" style="40" bestFit="1" customWidth="1"/>
    <col min="2822" max="2823" width="10.140625" style="40" bestFit="1" customWidth="1"/>
    <col min="2824" max="2824" width="8.28515625" style="40" bestFit="1" customWidth="1"/>
    <col min="2825" max="2825" width="8.42578125" style="40" bestFit="1" customWidth="1"/>
    <col min="2826" max="2827" width="10.140625" style="40" bestFit="1" customWidth="1"/>
    <col min="2828" max="2829" width="8.28515625" style="40" bestFit="1" customWidth="1"/>
    <col min="2830" max="2831" width="10.140625" style="40" bestFit="1" customWidth="1"/>
    <col min="2832" max="2833" width="8.28515625" style="40" bestFit="1" customWidth="1"/>
    <col min="2834" max="2835" width="10.140625" style="40" bestFit="1" customWidth="1"/>
    <col min="2836" max="2837" width="8.28515625" style="40" bestFit="1" customWidth="1"/>
    <col min="2838" max="2839" width="10.140625" style="40" bestFit="1" customWidth="1"/>
    <col min="2840" max="2849" width="8.28515625" style="40" bestFit="1" customWidth="1"/>
    <col min="2850" max="2850" width="10.140625" style="40" bestFit="1" customWidth="1"/>
    <col min="2851" max="2851" width="8.42578125" style="40" bestFit="1" customWidth="1"/>
    <col min="2852" max="2853" width="8.28515625" style="40" bestFit="1" customWidth="1"/>
    <col min="2854" max="2855" width="10.140625" style="40" bestFit="1" customWidth="1"/>
    <col min="2856" max="2857" width="8.28515625" style="40" bestFit="1" customWidth="1"/>
    <col min="2858" max="3072" width="8.28515625" style="40" customWidth="1"/>
    <col min="3073" max="3073" width="10.28515625" style="40" customWidth="1"/>
    <col min="3074" max="3075" width="10.140625" style="40" bestFit="1" customWidth="1"/>
    <col min="3076" max="3076" width="8.28515625" style="40" bestFit="1" customWidth="1"/>
    <col min="3077" max="3077" width="8.42578125" style="40" bestFit="1" customWidth="1"/>
    <col min="3078" max="3079" width="10.140625" style="40" bestFit="1" customWidth="1"/>
    <col min="3080" max="3080" width="8.28515625" style="40" bestFit="1" customWidth="1"/>
    <col min="3081" max="3081" width="8.42578125" style="40" bestFit="1" customWidth="1"/>
    <col min="3082" max="3083" width="10.140625" style="40" bestFit="1" customWidth="1"/>
    <col min="3084" max="3085" width="8.28515625" style="40" bestFit="1" customWidth="1"/>
    <col min="3086" max="3087" width="10.140625" style="40" bestFit="1" customWidth="1"/>
    <col min="3088" max="3089" width="8.28515625" style="40" bestFit="1" customWidth="1"/>
    <col min="3090" max="3091" width="10.140625" style="40" bestFit="1" customWidth="1"/>
    <col min="3092" max="3093" width="8.28515625" style="40" bestFit="1" customWidth="1"/>
    <col min="3094" max="3095" width="10.140625" style="40" bestFit="1" customWidth="1"/>
    <col min="3096" max="3105" width="8.28515625" style="40" bestFit="1" customWidth="1"/>
    <col min="3106" max="3106" width="10.140625" style="40" bestFit="1" customWidth="1"/>
    <col min="3107" max="3107" width="8.42578125" style="40" bestFit="1" customWidth="1"/>
    <col min="3108" max="3109" width="8.28515625" style="40" bestFit="1" customWidth="1"/>
    <col min="3110" max="3111" width="10.140625" style="40" bestFit="1" customWidth="1"/>
    <col min="3112" max="3113" width="8.28515625" style="40" bestFit="1" customWidth="1"/>
    <col min="3114" max="3328" width="8.28515625" style="40" customWidth="1"/>
    <col min="3329" max="3329" width="10.28515625" style="40" customWidth="1"/>
    <col min="3330" max="3331" width="10.140625" style="40" bestFit="1" customWidth="1"/>
    <col min="3332" max="3332" width="8.28515625" style="40" bestFit="1" customWidth="1"/>
    <col min="3333" max="3333" width="8.42578125" style="40" bestFit="1" customWidth="1"/>
    <col min="3334" max="3335" width="10.140625" style="40" bestFit="1" customWidth="1"/>
    <col min="3336" max="3336" width="8.28515625" style="40" bestFit="1" customWidth="1"/>
    <col min="3337" max="3337" width="8.42578125" style="40" bestFit="1" customWidth="1"/>
    <col min="3338" max="3339" width="10.140625" style="40" bestFit="1" customWidth="1"/>
    <col min="3340" max="3341" width="8.28515625" style="40" bestFit="1" customWidth="1"/>
    <col min="3342" max="3343" width="10.140625" style="40" bestFit="1" customWidth="1"/>
    <col min="3344" max="3345" width="8.28515625" style="40" bestFit="1" customWidth="1"/>
    <col min="3346" max="3347" width="10.140625" style="40" bestFit="1" customWidth="1"/>
    <col min="3348" max="3349" width="8.28515625" style="40" bestFit="1" customWidth="1"/>
    <col min="3350" max="3351" width="10.140625" style="40" bestFit="1" customWidth="1"/>
    <col min="3352" max="3361" width="8.28515625" style="40" bestFit="1" customWidth="1"/>
    <col min="3362" max="3362" width="10.140625" style="40" bestFit="1" customWidth="1"/>
    <col min="3363" max="3363" width="8.42578125" style="40" bestFit="1" customWidth="1"/>
    <col min="3364" max="3365" width="8.28515625" style="40" bestFit="1" customWidth="1"/>
    <col min="3366" max="3367" width="10.140625" style="40" bestFit="1" customWidth="1"/>
    <col min="3368" max="3369" width="8.28515625" style="40" bestFit="1" customWidth="1"/>
    <col min="3370" max="3584" width="8.28515625" style="40" customWidth="1"/>
    <col min="3585" max="3585" width="10.28515625" style="40" customWidth="1"/>
    <col min="3586" max="3587" width="10.140625" style="40" bestFit="1" customWidth="1"/>
    <col min="3588" max="3588" width="8.28515625" style="40" bestFit="1" customWidth="1"/>
    <col min="3589" max="3589" width="8.42578125" style="40" bestFit="1" customWidth="1"/>
    <col min="3590" max="3591" width="10.140625" style="40" bestFit="1" customWidth="1"/>
    <col min="3592" max="3592" width="8.28515625" style="40" bestFit="1" customWidth="1"/>
    <col min="3593" max="3593" width="8.42578125" style="40" bestFit="1" customWidth="1"/>
    <col min="3594" max="3595" width="10.140625" style="40" bestFit="1" customWidth="1"/>
    <col min="3596" max="3597" width="8.28515625" style="40" bestFit="1" customWidth="1"/>
    <col min="3598" max="3599" width="10.140625" style="40" bestFit="1" customWidth="1"/>
    <col min="3600" max="3601" width="8.28515625" style="40" bestFit="1" customWidth="1"/>
    <col min="3602" max="3603" width="10.140625" style="40" bestFit="1" customWidth="1"/>
    <col min="3604" max="3605" width="8.28515625" style="40" bestFit="1" customWidth="1"/>
    <col min="3606" max="3607" width="10.140625" style="40" bestFit="1" customWidth="1"/>
    <col min="3608" max="3617" width="8.28515625" style="40" bestFit="1" customWidth="1"/>
    <col min="3618" max="3618" width="10.140625" style="40" bestFit="1" customWidth="1"/>
    <col min="3619" max="3619" width="8.42578125" style="40" bestFit="1" customWidth="1"/>
    <col min="3620" max="3621" width="8.28515625" style="40" bestFit="1" customWidth="1"/>
    <col min="3622" max="3623" width="10.140625" style="40" bestFit="1" customWidth="1"/>
    <col min="3624" max="3625" width="8.28515625" style="40" bestFit="1" customWidth="1"/>
    <col min="3626" max="3840" width="8.28515625" style="40" customWidth="1"/>
    <col min="3841" max="3841" width="10.28515625" style="40" customWidth="1"/>
    <col min="3842" max="3843" width="10.140625" style="40" bestFit="1" customWidth="1"/>
    <col min="3844" max="3844" width="8.28515625" style="40" bestFit="1" customWidth="1"/>
    <col min="3845" max="3845" width="8.42578125" style="40" bestFit="1" customWidth="1"/>
    <col min="3846" max="3847" width="10.140625" style="40" bestFit="1" customWidth="1"/>
    <col min="3848" max="3848" width="8.28515625" style="40" bestFit="1" customWidth="1"/>
    <col min="3849" max="3849" width="8.42578125" style="40" bestFit="1" customWidth="1"/>
    <col min="3850" max="3851" width="10.140625" style="40" bestFit="1" customWidth="1"/>
    <col min="3852" max="3853" width="8.28515625" style="40" bestFit="1" customWidth="1"/>
    <col min="3854" max="3855" width="10.140625" style="40" bestFit="1" customWidth="1"/>
    <col min="3856" max="3857" width="8.28515625" style="40" bestFit="1" customWidth="1"/>
    <col min="3858" max="3859" width="10.140625" style="40" bestFit="1" customWidth="1"/>
    <col min="3860" max="3861" width="8.28515625" style="40" bestFit="1" customWidth="1"/>
    <col min="3862" max="3863" width="10.140625" style="40" bestFit="1" customWidth="1"/>
    <col min="3864" max="3873" width="8.28515625" style="40" bestFit="1" customWidth="1"/>
    <col min="3874" max="3874" width="10.140625" style="40" bestFit="1" customWidth="1"/>
    <col min="3875" max="3875" width="8.42578125" style="40" bestFit="1" customWidth="1"/>
    <col min="3876" max="3877" width="8.28515625" style="40" bestFit="1" customWidth="1"/>
    <col min="3878" max="3879" width="10.140625" style="40" bestFit="1" customWidth="1"/>
    <col min="3880" max="3881" width="8.28515625" style="40" bestFit="1" customWidth="1"/>
    <col min="3882" max="4096" width="8.28515625" style="40" customWidth="1"/>
    <col min="4097" max="4097" width="10.28515625" style="40" customWidth="1"/>
    <col min="4098" max="4099" width="10.140625" style="40" bestFit="1" customWidth="1"/>
    <col min="4100" max="4100" width="8.28515625" style="40" bestFit="1" customWidth="1"/>
    <col min="4101" max="4101" width="8.42578125" style="40" bestFit="1" customWidth="1"/>
    <col min="4102" max="4103" width="10.140625" style="40" bestFit="1" customWidth="1"/>
    <col min="4104" max="4104" width="8.28515625" style="40" bestFit="1" customWidth="1"/>
    <col min="4105" max="4105" width="8.42578125" style="40" bestFit="1" customWidth="1"/>
    <col min="4106" max="4107" width="10.140625" style="40" bestFit="1" customWidth="1"/>
    <col min="4108" max="4109" width="8.28515625" style="40" bestFit="1" customWidth="1"/>
    <col min="4110" max="4111" width="10.140625" style="40" bestFit="1" customWidth="1"/>
    <col min="4112" max="4113" width="8.28515625" style="40" bestFit="1" customWidth="1"/>
    <col min="4114" max="4115" width="10.140625" style="40" bestFit="1" customWidth="1"/>
    <col min="4116" max="4117" width="8.28515625" style="40" bestFit="1" customWidth="1"/>
    <col min="4118" max="4119" width="10.140625" style="40" bestFit="1" customWidth="1"/>
    <col min="4120" max="4129" width="8.28515625" style="40" bestFit="1" customWidth="1"/>
    <col min="4130" max="4130" width="10.140625" style="40" bestFit="1" customWidth="1"/>
    <col min="4131" max="4131" width="8.42578125" style="40" bestFit="1" customWidth="1"/>
    <col min="4132" max="4133" width="8.28515625" style="40" bestFit="1" customWidth="1"/>
    <col min="4134" max="4135" width="10.140625" style="40" bestFit="1" customWidth="1"/>
    <col min="4136" max="4137" width="8.28515625" style="40" bestFit="1" customWidth="1"/>
    <col min="4138" max="4352" width="8.28515625" style="40" customWidth="1"/>
    <col min="4353" max="4353" width="10.28515625" style="40" customWidth="1"/>
    <col min="4354" max="4355" width="10.140625" style="40" bestFit="1" customWidth="1"/>
    <col min="4356" max="4356" width="8.28515625" style="40" bestFit="1" customWidth="1"/>
    <col min="4357" max="4357" width="8.42578125" style="40" bestFit="1" customWidth="1"/>
    <col min="4358" max="4359" width="10.140625" style="40" bestFit="1" customWidth="1"/>
    <col min="4360" max="4360" width="8.28515625" style="40" bestFit="1" customWidth="1"/>
    <col min="4361" max="4361" width="8.42578125" style="40" bestFit="1" customWidth="1"/>
    <col min="4362" max="4363" width="10.140625" style="40" bestFit="1" customWidth="1"/>
    <col min="4364" max="4365" width="8.28515625" style="40" bestFit="1" customWidth="1"/>
    <col min="4366" max="4367" width="10.140625" style="40" bestFit="1" customWidth="1"/>
    <col min="4368" max="4369" width="8.28515625" style="40" bestFit="1" customWidth="1"/>
    <col min="4370" max="4371" width="10.140625" style="40" bestFit="1" customWidth="1"/>
    <col min="4372" max="4373" width="8.28515625" style="40" bestFit="1" customWidth="1"/>
    <col min="4374" max="4375" width="10.140625" style="40" bestFit="1" customWidth="1"/>
    <col min="4376" max="4385" width="8.28515625" style="40" bestFit="1" customWidth="1"/>
    <col min="4386" max="4386" width="10.140625" style="40" bestFit="1" customWidth="1"/>
    <col min="4387" max="4387" width="8.42578125" style="40" bestFit="1" customWidth="1"/>
    <col min="4388" max="4389" width="8.28515625" style="40" bestFit="1" customWidth="1"/>
    <col min="4390" max="4391" width="10.140625" style="40" bestFit="1" customWidth="1"/>
    <col min="4392" max="4393" width="8.28515625" style="40" bestFit="1" customWidth="1"/>
    <col min="4394" max="4608" width="8.28515625" style="40" customWidth="1"/>
    <col min="4609" max="4609" width="10.28515625" style="40" customWidth="1"/>
    <col min="4610" max="4611" width="10.140625" style="40" bestFit="1" customWidth="1"/>
    <col min="4612" max="4612" width="8.28515625" style="40" bestFit="1" customWidth="1"/>
    <col min="4613" max="4613" width="8.42578125" style="40" bestFit="1" customWidth="1"/>
    <col min="4614" max="4615" width="10.140625" style="40" bestFit="1" customWidth="1"/>
    <col min="4616" max="4616" width="8.28515625" style="40" bestFit="1" customWidth="1"/>
    <col min="4617" max="4617" width="8.42578125" style="40" bestFit="1" customWidth="1"/>
    <col min="4618" max="4619" width="10.140625" style="40" bestFit="1" customWidth="1"/>
    <col min="4620" max="4621" width="8.28515625" style="40" bestFit="1" customWidth="1"/>
    <col min="4622" max="4623" width="10.140625" style="40" bestFit="1" customWidth="1"/>
    <col min="4624" max="4625" width="8.28515625" style="40" bestFit="1" customWidth="1"/>
    <col min="4626" max="4627" width="10.140625" style="40" bestFit="1" customWidth="1"/>
    <col min="4628" max="4629" width="8.28515625" style="40" bestFit="1" customWidth="1"/>
    <col min="4630" max="4631" width="10.140625" style="40" bestFit="1" customWidth="1"/>
    <col min="4632" max="4641" width="8.28515625" style="40" bestFit="1" customWidth="1"/>
    <col min="4642" max="4642" width="10.140625" style="40" bestFit="1" customWidth="1"/>
    <col min="4643" max="4643" width="8.42578125" style="40" bestFit="1" customWidth="1"/>
    <col min="4644" max="4645" width="8.28515625" style="40" bestFit="1" customWidth="1"/>
    <col min="4646" max="4647" width="10.140625" style="40" bestFit="1" customWidth="1"/>
    <col min="4648" max="4649" width="8.28515625" style="40" bestFit="1" customWidth="1"/>
    <col min="4650" max="4864" width="8.28515625" style="40" customWidth="1"/>
    <col min="4865" max="4865" width="10.28515625" style="40" customWidth="1"/>
    <col min="4866" max="4867" width="10.140625" style="40" bestFit="1" customWidth="1"/>
    <col min="4868" max="4868" width="8.28515625" style="40" bestFit="1" customWidth="1"/>
    <col min="4869" max="4869" width="8.42578125" style="40" bestFit="1" customWidth="1"/>
    <col min="4870" max="4871" width="10.140625" style="40" bestFit="1" customWidth="1"/>
    <col min="4872" max="4872" width="8.28515625" style="40" bestFit="1" customWidth="1"/>
    <col min="4873" max="4873" width="8.42578125" style="40" bestFit="1" customWidth="1"/>
    <col min="4874" max="4875" width="10.140625" style="40" bestFit="1" customWidth="1"/>
    <col min="4876" max="4877" width="8.28515625" style="40" bestFit="1" customWidth="1"/>
    <col min="4878" max="4879" width="10.140625" style="40" bestFit="1" customWidth="1"/>
    <col min="4880" max="4881" width="8.28515625" style="40" bestFit="1" customWidth="1"/>
    <col min="4882" max="4883" width="10.140625" style="40" bestFit="1" customWidth="1"/>
    <col min="4884" max="4885" width="8.28515625" style="40" bestFit="1" customWidth="1"/>
    <col min="4886" max="4887" width="10.140625" style="40" bestFit="1" customWidth="1"/>
    <col min="4888" max="4897" width="8.28515625" style="40" bestFit="1" customWidth="1"/>
    <col min="4898" max="4898" width="10.140625" style="40" bestFit="1" customWidth="1"/>
    <col min="4899" max="4899" width="8.42578125" style="40" bestFit="1" customWidth="1"/>
    <col min="4900" max="4901" width="8.28515625" style="40" bestFit="1" customWidth="1"/>
    <col min="4902" max="4903" width="10.140625" style="40" bestFit="1" customWidth="1"/>
    <col min="4904" max="4905" width="8.28515625" style="40" bestFit="1" customWidth="1"/>
    <col min="4906" max="5120" width="8.28515625" style="40" customWidth="1"/>
    <col min="5121" max="5121" width="10.28515625" style="40" customWidth="1"/>
    <col min="5122" max="5123" width="10.140625" style="40" bestFit="1" customWidth="1"/>
    <col min="5124" max="5124" width="8.28515625" style="40" bestFit="1" customWidth="1"/>
    <col min="5125" max="5125" width="8.42578125" style="40" bestFit="1" customWidth="1"/>
    <col min="5126" max="5127" width="10.140625" style="40" bestFit="1" customWidth="1"/>
    <col min="5128" max="5128" width="8.28515625" style="40" bestFit="1" customWidth="1"/>
    <col min="5129" max="5129" width="8.42578125" style="40" bestFit="1" customWidth="1"/>
    <col min="5130" max="5131" width="10.140625" style="40" bestFit="1" customWidth="1"/>
    <col min="5132" max="5133" width="8.28515625" style="40" bestFit="1" customWidth="1"/>
    <col min="5134" max="5135" width="10.140625" style="40" bestFit="1" customWidth="1"/>
    <col min="5136" max="5137" width="8.28515625" style="40" bestFit="1" customWidth="1"/>
    <col min="5138" max="5139" width="10.140625" style="40" bestFit="1" customWidth="1"/>
    <col min="5140" max="5141" width="8.28515625" style="40" bestFit="1" customWidth="1"/>
    <col min="5142" max="5143" width="10.140625" style="40" bestFit="1" customWidth="1"/>
    <col min="5144" max="5153" width="8.28515625" style="40" bestFit="1" customWidth="1"/>
    <col min="5154" max="5154" width="10.140625" style="40" bestFit="1" customWidth="1"/>
    <col min="5155" max="5155" width="8.42578125" style="40" bestFit="1" customWidth="1"/>
    <col min="5156" max="5157" width="8.28515625" style="40" bestFit="1" customWidth="1"/>
    <col min="5158" max="5159" width="10.140625" style="40" bestFit="1" customWidth="1"/>
    <col min="5160" max="5161" width="8.28515625" style="40" bestFit="1" customWidth="1"/>
    <col min="5162" max="5376" width="8.28515625" style="40" customWidth="1"/>
    <col min="5377" max="5377" width="10.28515625" style="40" customWidth="1"/>
    <col min="5378" max="5379" width="10.140625" style="40" bestFit="1" customWidth="1"/>
    <col min="5380" max="5380" width="8.28515625" style="40" bestFit="1" customWidth="1"/>
    <col min="5381" max="5381" width="8.42578125" style="40" bestFit="1" customWidth="1"/>
    <col min="5382" max="5383" width="10.140625" style="40" bestFit="1" customWidth="1"/>
    <col min="5384" max="5384" width="8.28515625" style="40" bestFit="1" customWidth="1"/>
    <col min="5385" max="5385" width="8.42578125" style="40" bestFit="1" customWidth="1"/>
    <col min="5386" max="5387" width="10.140625" style="40" bestFit="1" customWidth="1"/>
    <col min="5388" max="5389" width="8.28515625" style="40" bestFit="1" customWidth="1"/>
    <col min="5390" max="5391" width="10.140625" style="40" bestFit="1" customWidth="1"/>
    <col min="5392" max="5393" width="8.28515625" style="40" bestFit="1" customWidth="1"/>
    <col min="5394" max="5395" width="10.140625" style="40" bestFit="1" customWidth="1"/>
    <col min="5396" max="5397" width="8.28515625" style="40" bestFit="1" customWidth="1"/>
    <col min="5398" max="5399" width="10.140625" style="40" bestFit="1" customWidth="1"/>
    <col min="5400" max="5409" width="8.28515625" style="40" bestFit="1" customWidth="1"/>
    <col min="5410" max="5410" width="10.140625" style="40" bestFit="1" customWidth="1"/>
    <col min="5411" max="5411" width="8.42578125" style="40" bestFit="1" customWidth="1"/>
    <col min="5412" max="5413" width="8.28515625" style="40" bestFit="1" customWidth="1"/>
    <col min="5414" max="5415" width="10.140625" style="40" bestFit="1" customWidth="1"/>
    <col min="5416" max="5417" width="8.28515625" style="40" bestFit="1" customWidth="1"/>
    <col min="5418" max="5632" width="8.28515625" style="40" customWidth="1"/>
    <col min="5633" max="5633" width="10.28515625" style="40" customWidth="1"/>
    <col min="5634" max="5635" width="10.140625" style="40" bestFit="1" customWidth="1"/>
    <col min="5636" max="5636" width="8.28515625" style="40" bestFit="1" customWidth="1"/>
    <col min="5637" max="5637" width="8.42578125" style="40" bestFit="1" customWidth="1"/>
    <col min="5638" max="5639" width="10.140625" style="40" bestFit="1" customWidth="1"/>
    <col min="5640" max="5640" width="8.28515625" style="40" bestFit="1" customWidth="1"/>
    <col min="5641" max="5641" width="8.42578125" style="40" bestFit="1" customWidth="1"/>
    <col min="5642" max="5643" width="10.140625" style="40" bestFit="1" customWidth="1"/>
    <col min="5644" max="5645" width="8.28515625" style="40" bestFit="1" customWidth="1"/>
    <col min="5646" max="5647" width="10.140625" style="40" bestFit="1" customWidth="1"/>
    <col min="5648" max="5649" width="8.28515625" style="40" bestFit="1" customWidth="1"/>
    <col min="5650" max="5651" width="10.140625" style="40" bestFit="1" customWidth="1"/>
    <col min="5652" max="5653" width="8.28515625" style="40" bestFit="1" customWidth="1"/>
    <col min="5654" max="5655" width="10.140625" style="40" bestFit="1" customWidth="1"/>
    <col min="5656" max="5665" width="8.28515625" style="40" bestFit="1" customWidth="1"/>
    <col min="5666" max="5666" width="10.140625" style="40" bestFit="1" customWidth="1"/>
    <col min="5667" max="5667" width="8.42578125" style="40" bestFit="1" customWidth="1"/>
    <col min="5668" max="5669" width="8.28515625" style="40" bestFit="1" customWidth="1"/>
    <col min="5670" max="5671" width="10.140625" style="40" bestFit="1" customWidth="1"/>
    <col min="5672" max="5673" width="8.28515625" style="40" bestFit="1" customWidth="1"/>
    <col min="5674" max="5888" width="8.28515625" style="40" customWidth="1"/>
    <col min="5889" max="5889" width="10.28515625" style="40" customWidth="1"/>
    <col min="5890" max="5891" width="10.140625" style="40" bestFit="1" customWidth="1"/>
    <col min="5892" max="5892" width="8.28515625" style="40" bestFit="1" customWidth="1"/>
    <col min="5893" max="5893" width="8.42578125" style="40" bestFit="1" customWidth="1"/>
    <col min="5894" max="5895" width="10.140625" style="40" bestFit="1" customWidth="1"/>
    <col min="5896" max="5896" width="8.28515625" style="40" bestFit="1" customWidth="1"/>
    <col min="5897" max="5897" width="8.42578125" style="40" bestFit="1" customWidth="1"/>
    <col min="5898" max="5899" width="10.140625" style="40" bestFit="1" customWidth="1"/>
    <col min="5900" max="5901" width="8.28515625" style="40" bestFit="1" customWidth="1"/>
    <col min="5902" max="5903" width="10.140625" style="40" bestFit="1" customWidth="1"/>
    <col min="5904" max="5905" width="8.28515625" style="40" bestFit="1" customWidth="1"/>
    <col min="5906" max="5907" width="10.140625" style="40" bestFit="1" customWidth="1"/>
    <col min="5908" max="5909" width="8.28515625" style="40" bestFit="1" customWidth="1"/>
    <col min="5910" max="5911" width="10.140625" style="40" bestFit="1" customWidth="1"/>
    <col min="5912" max="5921" width="8.28515625" style="40" bestFit="1" customWidth="1"/>
    <col min="5922" max="5922" width="10.140625" style="40" bestFit="1" customWidth="1"/>
    <col min="5923" max="5923" width="8.42578125" style="40" bestFit="1" customWidth="1"/>
    <col min="5924" max="5925" width="8.28515625" style="40" bestFit="1" customWidth="1"/>
    <col min="5926" max="5927" width="10.140625" style="40" bestFit="1" customWidth="1"/>
    <col min="5928" max="5929" width="8.28515625" style="40" bestFit="1" customWidth="1"/>
    <col min="5930" max="6144" width="8.28515625" style="40" customWidth="1"/>
    <col min="6145" max="6145" width="10.28515625" style="40" customWidth="1"/>
    <col min="6146" max="6147" width="10.140625" style="40" bestFit="1" customWidth="1"/>
    <col min="6148" max="6148" width="8.28515625" style="40" bestFit="1" customWidth="1"/>
    <col min="6149" max="6149" width="8.42578125" style="40" bestFit="1" customWidth="1"/>
    <col min="6150" max="6151" width="10.140625" style="40" bestFit="1" customWidth="1"/>
    <col min="6152" max="6152" width="8.28515625" style="40" bestFit="1" customWidth="1"/>
    <col min="6153" max="6153" width="8.42578125" style="40" bestFit="1" customWidth="1"/>
    <col min="6154" max="6155" width="10.140625" style="40" bestFit="1" customWidth="1"/>
    <col min="6156" max="6157" width="8.28515625" style="40" bestFit="1" customWidth="1"/>
    <col min="6158" max="6159" width="10.140625" style="40" bestFit="1" customWidth="1"/>
    <col min="6160" max="6161" width="8.28515625" style="40" bestFit="1" customWidth="1"/>
    <col min="6162" max="6163" width="10.140625" style="40" bestFit="1" customWidth="1"/>
    <col min="6164" max="6165" width="8.28515625" style="40" bestFit="1" customWidth="1"/>
    <col min="6166" max="6167" width="10.140625" style="40" bestFit="1" customWidth="1"/>
    <col min="6168" max="6177" width="8.28515625" style="40" bestFit="1" customWidth="1"/>
    <col min="6178" max="6178" width="10.140625" style="40" bestFit="1" customWidth="1"/>
    <col min="6179" max="6179" width="8.42578125" style="40" bestFit="1" customWidth="1"/>
    <col min="6180" max="6181" width="8.28515625" style="40" bestFit="1" customWidth="1"/>
    <col min="6182" max="6183" width="10.140625" style="40" bestFit="1" customWidth="1"/>
    <col min="6184" max="6185" width="8.28515625" style="40" bestFit="1" customWidth="1"/>
    <col min="6186" max="6400" width="8.28515625" style="40" customWidth="1"/>
    <col min="6401" max="6401" width="10.28515625" style="40" customWidth="1"/>
    <col min="6402" max="6403" width="10.140625" style="40" bestFit="1" customWidth="1"/>
    <col min="6404" max="6404" width="8.28515625" style="40" bestFit="1" customWidth="1"/>
    <col min="6405" max="6405" width="8.42578125" style="40" bestFit="1" customWidth="1"/>
    <col min="6406" max="6407" width="10.140625" style="40" bestFit="1" customWidth="1"/>
    <col min="6408" max="6408" width="8.28515625" style="40" bestFit="1" customWidth="1"/>
    <col min="6409" max="6409" width="8.42578125" style="40" bestFit="1" customWidth="1"/>
    <col min="6410" max="6411" width="10.140625" style="40" bestFit="1" customWidth="1"/>
    <col min="6412" max="6413" width="8.28515625" style="40" bestFit="1" customWidth="1"/>
    <col min="6414" max="6415" width="10.140625" style="40" bestFit="1" customWidth="1"/>
    <col min="6416" max="6417" width="8.28515625" style="40" bestFit="1" customWidth="1"/>
    <col min="6418" max="6419" width="10.140625" style="40" bestFit="1" customWidth="1"/>
    <col min="6420" max="6421" width="8.28515625" style="40" bestFit="1" customWidth="1"/>
    <col min="6422" max="6423" width="10.140625" style="40" bestFit="1" customWidth="1"/>
    <col min="6424" max="6433" width="8.28515625" style="40" bestFit="1" customWidth="1"/>
    <col min="6434" max="6434" width="10.140625" style="40" bestFit="1" customWidth="1"/>
    <col min="6435" max="6435" width="8.42578125" style="40" bestFit="1" customWidth="1"/>
    <col min="6436" max="6437" width="8.28515625" style="40" bestFit="1" customWidth="1"/>
    <col min="6438" max="6439" width="10.140625" style="40" bestFit="1" customWidth="1"/>
    <col min="6440" max="6441" width="8.28515625" style="40" bestFit="1" customWidth="1"/>
    <col min="6442" max="6656" width="8.28515625" style="40" customWidth="1"/>
    <col min="6657" max="6657" width="10.28515625" style="40" customWidth="1"/>
    <col min="6658" max="6659" width="10.140625" style="40" bestFit="1" customWidth="1"/>
    <col min="6660" max="6660" width="8.28515625" style="40" bestFit="1" customWidth="1"/>
    <col min="6661" max="6661" width="8.42578125" style="40" bestFit="1" customWidth="1"/>
    <col min="6662" max="6663" width="10.140625" style="40" bestFit="1" customWidth="1"/>
    <col min="6664" max="6664" width="8.28515625" style="40" bestFit="1" customWidth="1"/>
    <col min="6665" max="6665" width="8.42578125" style="40" bestFit="1" customWidth="1"/>
    <col min="6666" max="6667" width="10.140625" style="40" bestFit="1" customWidth="1"/>
    <col min="6668" max="6669" width="8.28515625" style="40" bestFit="1" customWidth="1"/>
    <col min="6670" max="6671" width="10.140625" style="40" bestFit="1" customWidth="1"/>
    <col min="6672" max="6673" width="8.28515625" style="40" bestFit="1" customWidth="1"/>
    <col min="6674" max="6675" width="10.140625" style="40" bestFit="1" customWidth="1"/>
    <col min="6676" max="6677" width="8.28515625" style="40" bestFit="1" customWidth="1"/>
    <col min="6678" max="6679" width="10.140625" style="40" bestFit="1" customWidth="1"/>
    <col min="6680" max="6689" width="8.28515625" style="40" bestFit="1" customWidth="1"/>
    <col min="6690" max="6690" width="10.140625" style="40" bestFit="1" customWidth="1"/>
    <col min="6691" max="6691" width="8.42578125" style="40" bestFit="1" customWidth="1"/>
    <col min="6692" max="6693" width="8.28515625" style="40" bestFit="1" customWidth="1"/>
    <col min="6694" max="6695" width="10.140625" style="40" bestFit="1" customWidth="1"/>
    <col min="6696" max="6697" width="8.28515625" style="40" bestFit="1" customWidth="1"/>
    <col min="6698" max="6912" width="8.28515625" style="40" customWidth="1"/>
    <col min="6913" max="6913" width="10.28515625" style="40" customWidth="1"/>
    <col min="6914" max="6915" width="10.140625" style="40" bestFit="1" customWidth="1"/>
    <col min="6916" max="6916" width="8.28515625" style="40" bestFit="1" customWidth="1"/>
    <col min="6917" max="6917" width="8.42578125" style="40" bestFit="1" customWidth="1"/>
    <col min="6918" max="6919" width="10.140625" style="40" bestFit="1" customWidth="1"/>
    <col min="6920" max="6920" width="8.28515625" style="40" bestFit="1" customWidth="1"/>
    <col min="6921" max="6921" width="8.42578125" style="40" bestFit="1" customWidth="1"/>
    <col min="6922" max="6923" width="10.140625" style="40" bestFit="1" customWidth="1"/>
    <col min="6924" max="6925" width="8.28515625" style="40" bestFit="1" customWidth="1"/>
    <col min="6926" max="6927" width="10.140625" style="40" bestFit="1" customWidth="1"/>
    <col min="6928" max="6929" width="8.28515625" style="40" bestFit="1" customWidth="1"/>
    <col min="6930" max="6931" width="10.140625" style="40" bestFit="1" customWidth="1"/>
    <col min="6932" max="6933" width="8.28515625" style="40" bestFit="1" customWidth="1"/>
    <col min="6934" max="6935" width="10.140625" style="40" bestFit="1" customWidth="1"/>
    <col min="6936" max="6945" width="8.28515625" style="40" bestFit="1" customWidth="1"/>
    <col min="6946" max="6946" width="10.140625" style="40" bestFit="1" customWidth="1"/>
    <col min="6947" max="6947" width="8.42578125" style="40" bestFit="1" customWidth="1"/>
    <col min="6948" max="6949" width="8.28515625" style="40" bestFit="1" customWidth="1"/>
    <col min="6950" max="6951" width="10.140625" style="40" bestFit="1" customWidth="1"/>
    <col min="6952" max="6953" width="8.28515625" style="40" bestFit="1" customWidth="1"/>
    <col min="6954" max="7168" width="8.28515625" style="40" customWidth="1"/>
    <col min="7169" max="7169" width="10.28515625" style="40" customWidth="1"/>
    <col min="7170" max="7171" width="10.140625" style="40" bestFit="1" customWidth="1"/>
    <col min="7172" max="7172" width="8.28515625" style="40" bestFit="1" customWidth="1"/>
    <col min="7173" max="7173" width="8.42578125" style="40" bestFit="1" customWidth="1"/>
    <col min="7174" max="7175" width="10.140625" style="40" bestFit="1" customWidth="1"/>
    <col min="7176" max="7176" width="8.28515625" style="40" bestFit="1" customWidth="1"/>
    <col min="7177" max="7177" width="8.42578125" style="40" bestFit="1" customWidth="1"/>
    <col min="7178" max="7179" width="10.140625" style="40" bestFit="1" customWidth="1"/>
    <col min="7180" max="7181" width="8.28515625" style="40" bestFit="1" customWidth="1"/>
    <col min="7182" max="7183" width="10.140625" style="40" bestFit="1" customWidth="1"/>
    <col min="7184" max="7185" width="8.28515625" style="40" bestFit="1" customWidth="1"/>
    <col min="7186" max="7187" width="10.140625" style="40" bestFit="1" customWidth="1"/>
    <col min="7188" max="7189" width="8.28515625" style="40" bestFit="1" customWidth="1"/>
    <col min="7190" max="7191" width="10.140625" style="40" bestFit="1" customWidth="1"/>
    <col min="7192" max="7201" width="8.28515625" style="40" bestFit="1" customWidth="1"/>
    <col min="7202" max="7202" width="10.140625" style="40" bestFit="1" customWidth="1"/>
    <col min="7203" max="7203" width="8.42578125" style="40" bestFit="1" customWidth="1"/>
    <col min="7204" max="7205" width="8.28515625" style="40" bestFit="1" customWidth="1"/>
    <col min="7206" max="7207" width="10.140625" style="40" bestFit="1" customWidth="1"/>
    <col min="7208" max="7209" width="8.28515625" style="40" bestFit="1" customWidth="1"/>
    <col min="7210" max="7424" width="8.28515625" style="40" customWidth="1"/>
    <col min="7425" max="7425" width="10.28515625" style="40" customWidth="1"/>
    <col min="7426" max="7427" width="10.140625" style="40" bestFit="1" customWidth="1"/>
    <col min="7428" max="7428" width="8.28515625" style="40" bestFit="1" customWidth="1"/>
    <col min="7429" max="7429" width="8.42578125" style="40" bestFit="1" customWidth="1"/>
    <col min="7430" max="7431" width="10.140625" style="40" bestFit="1" customWidth="1"/>
    <col min="7432" max="7432" width="8.28515625" style="40" bestFit="1" customWidth="1"/>
    <col min="7433" max="7433" width="8.42578125" style="40" bestFit="1" customWidth="1"/>
    <col min="7434" max="7435" width="10.140625" style="40" bestFit="1" customWidth="1"/>
    <col min="7436" max="7437" width="8.28515625" style="40" bestFit="1" customWidth="1"/>
    <col min="7438" max="7439" width="10.140625" style="40" bestFit="1" customWidth="1"/>
    <col min="7440" max="7441" width="8.28515625" style="40" bestFit="1" customWidth="1"/>
    <col min="7442" max="7443" width="10.140625" style="40" bestFit="1" customWidth="1"/>
    <col min="7444" max="7445" width="8.28515625" style="40" bestFit="1" customWidth="1"/>
    <col min="7446" max="7447" width="10.140625" style="40" bestFit="1" customWidth="1"/>
    <col min="7448" max="7457" width="8.28515625" style="40" bestFit="1" customWidth="1"/>
    <col min="7458" max="7458" width="10.140625" style="40" bestFit="1" customWidth="1"/>
    <col min="7459" max="7459" width="8.42578125" style="40" bestFit="1" customWidth="1"/>
    <col min="7460" max="7461" width="8.28515625" style="40" bestFit="1" customWidth="1"/>
    <col min="7462" max="7463" width="10.140625" style="40" bestFit="1" customWidth="1"/>
    <col min="7464" max="7465" width="8.28515625" style="40" bestFit="1" customWidth="1"/>
    <col min="7466" max="7680" width="8.28515625" style="40" customWidth="1"/>
    <col min="7681" max="7681" width="10.28515625" style="40" customWidth="1"/>
    <col min="7682" max="7683" width="10.140625" style="40" bestFit="1" customWidth="1"/>
    <col min="7684" max="7684" width="8.28515625" style="40" bestFit="1" customWidth="1"/>
    <col min="7685" max="7685" width="8.42578125" style="40" bestFit="1" customWidth="1"/>
    <col min="7686" max="7687" width="10.140625" style="40" bestFit="1" customWidth="1"/>
    <col min="7688" max="7688" width="8.28515625" style="40" bestFit="1" customWidth="1"/>
    <col min="7689" max="7689" width="8.42578125" style="40" bestFit="1" customWidth="1"/>
    <col min="7690" max="7691" width="10.140625" style="40" bestFit="1" customWidth="1"/>
    <col min="7692" max="7693" width="8.28515625" style="40" bestFit="1" customWidth="1"/>
    <col min="7694" max="7695" width="10.140625" style="40" bestFit="1" customWidth="1"/>
    <col min="7696" max="7697" width="8.28515625" style="40" bestFit="1" customWidth="1"/>
    <col min="7698" max="7699" width="10.140625" style="40" bestFit="1" customWidth="1"/>
    <col min="7700" max="7701" width="8.28515625" style="40" bestFit="1" customWidth="1"/>
    <col min="7702" max="7703" width="10.140625" style="40" bestFit="1" customWidth="1"/>
    <col min="7704" max="7713" width="8.28515625" style="40" bestFit="1" customWidth="1"/>
    <col min="7714" max="7714" width="10.140625" style="40" bestFit="1" customWidth="1"/>
    <col min="7715" max="7715" width="8.42578125" style="40" bestFit="1" customWidth="1"/>
    <col min="7716" max="7717" width="8.28515625" style="40" bestFit="1" customWidth="1"/>
    <col min="7718" max="7719" width="10.140625" style="40" bestFit="1" customWidth="1"/>
    <col min="7720" max="7721" width="8.28515625" style="40" bestFit="1" customWidth="1"/>
    <col min="7722" max="7936" width="8.28515625" style="40" customWidth="1"/>
    <col min="7937" max="7937" width="10.28515625" style="40" customWidth="1"/>
    <col min="7938" max="7939" width="10.140625" style="40" bestFit="1" customWidth="1"/>
    <col min="7940" max="7940" width="8.28515625" style="40" bestFit="1" customWidth="1"/>
    <col min="7941" max="7941" width="8.42578125" style="40" bestFit="1" customWidth="1"/>
    <col min="7942" max="7943" width="10.140625" style="40" bestFit="1" customWidth="1"/>
    <col min="7944" max="7944" width="8.28515625" style="40" bestFit="1" customWidth="1"/>
    <col min="7945" max="7945" width="8.42578125" style="40" bestFit="1" customWidth="1"/>
    <col min="7946" max="7947" width="10.140625" style="40" bestFit="1" customWidth="1"/>
    <col min="7948" max="7949" width="8.28515625" style="40" bestFit="1" customWidth="1"/>
    <col min="7950" max="7951" width="10.140625" style="40" bestFit="1" customWidth="1"/>
    <col min="7952" max="7953" width="8.28515625" style="40" bestFit="1" customWidth="1"/>
    <col min="7954" max="7955" width="10.140625" style="40" bestFit="1" customWidth="1"/>
    <col min="7956" max="7957" width="8.28515625" style="40" bestFit="1" customWidth="1"/>
    <col min="7958" max="7959" width="10.140625" style="40" bestFit="1" customWidth="1"/>
    <col min="7960" max="7969" width="8.28515625" style="40" bestFit="1" customWidth="1"/>
    <col min="7970" max="7970" width="10.140625" style="40" bestFit="1" customWidth="1"/>
    <col min="7971" max="7971" width="8.42578125" style="40" bestFit="1" customWidth="1"/>
    <col min="7972" max="7973" width="8.28515625" style="40" bestFit="1" customWidth="1"/>
    <col min="7974" max="7975" width="10.140625" style="40" bestFit="1" customWidth="1"/>
    <col min="7976" max="7977" width="8.28515625" style="40" bestFit="1" customWidth="1"/>
    <col min="7978" max="8192" width="8.28515625" style="40" customWidth="1"/>
    <col min="8193" max="8193" width="10.28515625" style="40" customWidth="1"/>
    <col min="8194" max="8195" width="10.140625" style="40" bestFit="1" customWidth="1"/>
    <col min="8196" max="8196" width="8.28515625" style="40" bestFit="1" customWidth="1"/>
    <col min="8197" max="8197" width="8.42578125" style="40" bestFit="1" customWidth="1"/>
    <col min="8198" max="8199" width="10.140625" style="40" bestFit="1" customWidth="1"/>
    <col min="8200" max="8200" width="8.28515625" style="40" bestFit="1" customWidth="1"/>
    <col min="8201" max="8201" width="8.42578125" style="40" bestFit="1" customWidth="1"/>
    <col min="8202" max="8203" width="10.140625" style="40" bestFit="1" customWidth="1"/>
    <col min="8204" max="8205" width="8.28515625" style="40" bestFit="1" customWidth="1"/>
    <col min="8206" max="8207" width="10.140625" style="40" bestFit="1" customWidth="1"/>
    <col min="8208" max="8209" width="8.28515625" style="40" bestFit="1" customWidth="1"/>
    <col min="8210" max="8211" width="10.140625" style="40" bestFit="1" customWidth="1"/>
    <col min="8212" max="8213" width="8.28515625" style="40" bestFit="1" customWidth="1"/>
    <col min="8214" max="8215" width="10.140625" style="40" bestFit="1" customWidth="1"/>
    <col min="8216" max="8225" width="8.28515625" style="40" bestFit="1" customWidth="1"/>
    <col min="8226" max="8226" width="10.140625" style="40" bestFit="1" customWidth="1"/>
    <col min="8227" max="8227" width="8.42578125" style="40" bestFit="1" customWidth="1"/>
    <col min="8228" max="8229" width="8.28515625" style="40" bestFit="1" customWidth="1"/>
    <col min="8230" max="8231" width="10.140625" style="40" bestFit="1" customWidth="1"/>
    <col min="8232" max="8233" width="8.28515625" style="40" bestFit="1" customWidth="1"/>
    <col min="8234" max="8448" width="8.28515625" style="40" customWidth="1"/>
    <col min="8449" max="8449" width="10.28515625" style="40" customWidth="1"/>
    <col min="8450" max="8451" width="10.140625" style="40" bestFit="1" customWidth="1"/>
    <col min="8452" max="8452" width="8.28515625" style="40" bestFit="1" customWidth="1"/>
    <col min="8453" max="8453" width="8.42578125" style="40" bestFit="1" customWidth="1"/>
    <col min="8454" max="8455" width="10.140625" style="40" bestFit="1" customWidth="1"/>
    <col min="8456" max="8456" width="8.28515625" style="40" bestFit="1" customWidth="1"/>
    <col min="8457" max="8457" width="8.42578125" style="40" bestFit="1" customWidth="1"/>
    <col min="8458" max="8459" width="10.140625" style="40" bestFit="1" customWidth="1"/>
    <col min="8460" max="8461" width="8.28515625" style="40" bestFit="1" customWidth="1"/>
    <col min="8462" max="8463" width="10.140625" style="40" bestFit="1" customWidth="1"/>
    <col min="8464" max="8465" width="8.28515625" style="40" bestFit="1" customWidth="1"/>
    <col min="8466" max="8467" width="10.140625" style="40" bestFit="1" customWidth="1"/>
    <col min="8468" max="8469" width="8.28515625" style="40" bestFit="1" customWidth="1"/>
    <col min="8470" max="8471" width="10.140625" style="40" bestFit="1" customWidth="1"/>
    <col min="8472" max="8481" width="8.28515625" style="40" bestFit="1" customWidth="1"/>
    <col min="8482" max="8482" width="10.140625" style="40" bestFit="1" customWidth="1"/>
    <col min="8483" max="8483" width="8.42578125" style="40" bestFit="1" customWidth="1"/>
    <col min="8484" max="8485" width="8.28515625" style="40" bestFit="1" customWidth="1"/>
    <col min="8486" max="8487" width="10.140625" style="40" bestFit="1" customWidth="1"/>
    <col min="8488" max="8489" width="8.28515625" style="40" bestFit="1" customWidth="1"/>
    <col min="8490" max="8704" width="8.28515625" style="40" customWidth="1"/>
    <col min="8705" max="8705" width="10.28515625" style="40" customWidth="1"/>
    <col min="8706" max="8707" width="10.140625" style="40" bestFit="1" customWidth="1"/>
    <col min="8708" max="8708" width="8.28515625" style="40" bestFit="1" customWidth="1"/>
    <col min="8709" max="8709" width="8.42578125" style="40" bestFit="1" customWidth="1"/>
    <col min="8710" max="8711" width="10.140625" style="40" bestFit="1" customWidth="1"/>
    <col min="8712" max="8712" width="8.28515625" style="40" bestFit="1" customWidth="1"/>
    <col min="8713" max="8713" width="8.42578125" style="40" bestFit="1" customWidth="1"/>
    <col min="8714" max="8715" width="10.140625" style="40" bestFit="1" customWidth="1"/>
    <col min="8716" max="8717" width="8.28515625" style="40" bestFit="1" customWidth="1"/>
    <col min="8718" max="8719" width="10.140625" style="40" bestFit="1" customWidth="1"/>
    <col min="8720" max="8721" width="8.28515625" style="40" bestFit="1" customWidth="1"/>
    <col min="8722" max="8723" width="10.140625" style="40" bestFit="1" customWidth="1"/>
    <col min="8724" max="8725" width="8.28515625" style="40" bestFit="1" customWidth="1"/>
    <col min="8726" max="8727" width="10.140625" style="40" bestFit="1" customWidth="1"/>
    <col min="8728" max="8737" width="8.28515625" style="40" bestFit="1" customWidth="1"/>
    <col min="8738" max="8738" width="10.140625" style="40" bestFit="1" customWidth="1"/>
    <col min="8739" max="8739" width="8.42578125" style="40" bestFit="1" customWidth="1"/>
    <col min="8740" max="8741" width="8.28515625" style="40" bestFit="1" customWidth="1"/>
    <col min="8742" max="8743" width="10.140625" style="40" bestFit="1" customWidth="1"/>
    <col min="8744" max="8745" width="8.28515625" style="40" bestFit="1" customWidth="1"/>
    <col min="8746" max="8960" width="8.28515625" style="40" customWidth="1"/>
    <col min="8961" max="8961" width="10.28515625" style="40" customWidth="1"/>
    <col min="8962" max="8963" width="10.140625" style="40" bestFit="1" customWidth="1"/>
    <col min="8964" max="8964" width="8.28515625" style="40" bestFit="1" customWidth="1"/>
    <col min="8965" max="8965" width="8.42578125" style="40" bestFit="1" customWidth="1"/>
    <col min="8966" max="8967" width="10.140625" style="40" bestFit="1" customWidth="1"/>
    <col min="8968" max="8968" width="8.28515625" style="40" bestFit="1" customWidth="1"/>
    <col min="8969" max="8969" width="8.42578125" style="40" bestFit="1" customWidth="1"/>
    <col min="8970" max="8971" width="10.140625" style="40" bestFit="1" customWidth="1"/>
    <col min="8972" max="8973" width="8.28515625" style="40" bestFit="1" customWidth="1"/>
    <col min="8974" max="8975" width="10.140625" style="40" bestFit="1" customWidth="1"/>
    <col min="8976" max="8977" width="8.28515625" style="40" bestFit="1" customWidth="1"/>
    <col min="8978" max="8979" width="10.140625" style="40" bestFit="1" customWidth="1"/>
    <col min="8980" max="8981" width="8.28515625" style="40" bestFit="1" customWidth="1"/>
    <col min="8982" max="8983" width="10.140625" style="40" bestFit="1" customWidth="1"/>
    <col min="8984" max="8993" width="8.28515625" style="40" bestFit="1" customWidth="1"/>
    <col min="8994" max="8994" width="10.140625" style="40" bestFit="1" customWidth="1"/>
    <col min="8995" max="8995" width="8.42578125" style="40" bestFit="1" customWidth="1"/>
    <col min="8996" max="8997" width="8.28515625" style="40" bestFit="1" customWidth="1"/>
    <col min="8998" max="8999" width="10.140625" style="40" bestFit="1" customWidth="1"/>
    <col min="9000" max="9001" width="8.28515625" style="40" bestFit="1" customWidth="1"/>
    <col min="9002" max="9216" width="8.28515625" style="40" customWidth="1"/>
    <col min="9217" max="9217" width="10.28515625" style="40" customWidth="1"/>
    <col min="9218" max="9219" width="10.140625" style="40" bestFit="1" customWidth="1"/>
    <col min="9220" max="9220" width="8.28515625" style="40" bestFit="1" customWidth="1"/>
    <col min="9221" max="9221" width="8.42578125" style="40" bestFit="1" customWidth="1"/>
    <col min="9222" max="9223" width="10.140625" style="40" bestFit="1" customWidth="1"/>
    <col min="9224" max="9224" width="8.28515625" style="40" bestFit="1" customWidth="1"/>
    <col min="9225" max="9225" width="8.42578125" style="40" bestFit="1" customWidth="1"/>
    <col min="9226" max="9227" width="10.140625" style="40" bestFit="1" customWidth="1"/>
    <col min="9228" max="9229" width="8.28515625" style="40" bestFit="1" customWidth="1"/>
    <col min="9230" max="9231" width="10.140625" style="40" bestFit="1" customWidth="1"/>
    <col min="9232" max="9233" width="8.28515625" style="40" bestFit="1" customWidth="1"/>
    <col min="9234" max="9235" width="10.140625" style="40" bestFit="1" customWidth="1"/>
    <col min="9236" max="9237" width="8.28515625" style="40" bestFit="1" customWidth="1"/>
    <col min="9238" max="9239" width="10.140625" style="40" bestFit="1" customWidth="1"/>
    <col min="9240" max="9249" width="8.28515625" style="40" bestFit="1" customWidth="1"/>
    <col min="9250" max="9250" width="10.140625" style="40" bestFit="1" customWidth="1"/>
    <col min="9251" max="9251" width="8.42578125" style="40" bestFit="1" customWidth="1"/>
    <col min="9252" max="9253" width="8.28515625" style="40" bestFit="1" customWidth="1"/>
    <col min="9254" max="9255" width="10.140625" style="40" bestFit="1" customWidth="1"/>
    <col min="9256" max="9257" width="8.28515625" style="40" bestFit="1" customWidth="1"/>
    <col min="9258" max="9472" width="8.28515625" style="40" customWidth="1"/>
    <col min="9473" max="9473" width="10.28515625" style="40" customWidth="1"/>
    <col min="9474" max="9475" width="10.140625" style="40" bestFit="1" customWidth="1"/>
    <col min="9476" max="9476" width="8.28515625" style="40" bestFit="1" customWidth="1"/>
    <col min="9477" max="9477" width="8.42578125" style="40" bestFit="1" customWidth="1"/>
    <col min="9478" max="9479" width="10.140625" style="40" bestFit="1" customWidth="1"/>
    <col min="9480" max="9480" width="8.28515625" style="40" bestFit="1" customWidth="1"/>
    <col min="9481" max="9481" width="8.42578125" style="40" bestFit="1" customWidth="1"/>
    <col min="9482" max="9483" width="10.140625" style="40" bestFit="1" customWidth="1"/>
    <col min="9484" max="9485" width="8.28515625" style="40" bestFit="1" customWidth="1"/>
    <col min="9486" max="9487" width="10.140625" style="40" bestFit="1" customWidth="1"/>
    <col min="9488" max="9489" width="8.28515625" style="40" bestFit="1" customWidth="1"/>
    <col min="9490" max="9491" width="10.140625" style="40" bestFit="1" customWidth="1"/>
    <col min="9492" max="9493" width="8.28515625" style="40" bestFit="1" customWidth="1"/>
    <col min="9494" max="9495" width="10.140625" style="40" bestFit="1" customWidth="1"/>
    <col min="9496" max="9505" width="8.28515625" style="40" bestFit="1" customWidth="1"/>
    <col min="9506" max="9506" width="10.140625" style="40" bestFit="1" customWidth="1"/>
    <col min="9507" max="9507" width="8.42578125" style="40" bestFit="1" customWidth="1"/>
    <col min="9508" max="9509" width="8.28515625" style="40" bestFit="1" customWidth="1"/>
    <col min="9510" max="9511" width="10.140625" style="40" bestFit="1" customWidth="1"/>
    <col min="9512" max="9513" width="8.28515625" style="40" bestFit="1" customWidth="1"/>
    <col min="9514" max="9728" width="8.28515625" style="40" customWidth="1"/>
    <col min="9729" max="9729" width="10.28515625" style="40" customWidth="1"/>
    <col min="9730" max="9731" width="10.140625" style="40" bestFit="1" customWidth="1"/>
    <col min="9732" max="9732" width="8.28515625" style="40" bestFit="1" customWidth="1"/>
    <col min="9733" max="9733" width="8.42578125" style="40" bestFit="1" customWidth="1"/>
    <col min="9734" max="9735" width="10.140625" style="40" bestFit="1" customWidth="1"/>
    <col min="9736" max="9736" width="8.28515625" style="40" bestFit="1" customWidth="1"/>
    <col min="9737" max="9737" width="8.42578125" style="40" bestFit="1" customWidth="1"/>
    <col min="9738" max="9739" width="10.140625" style="40" bestFit="1" customWidth="1"/>
    <col min="9740" max="9741" width="8.28515625" style="40" bestFit="1" customWidth="1"/>
    <col min="9742" max="9743" width="10.140625" style="40" bestFit="1" customWidth="1"/>
    <col min="9744" max="9745" width="8.28515625" style="40" bestFit="1" customWidth="1"/>
    <col min="9746" max="9747" width="10.140625" style="40" bestFit="1" customWidth="1"/>
    <col min="9748" max="9749" width="8.28515625" style="40" bestFit="1" customWidth="1"/>
    <col min="9750" max="9751" width="10.140625" style="40" bestFit="1" customWidth="1"/>
    <col min="9752" max="9761" width="8.28515625" style="40" bestFit="1" customWidth="1"/>
    <col min="9762" max="9762" width="10.140625" style="40" bestFit="1" customWidth="1"/>
    <col min="9763" max="9763" width="8.42578125" style="40" bestFit="1" customWidth="1"/>
    <col min="9764" max="9765" width="8.28515625" style="40" bestFit="1" customWidth="1"/>
    <col min="9766" max="9767" width="10.140625" style="40" bestFit="1" customWidth="1"/>
    <col min="9768" max="9769" width="8.28515625" style="40" bestFit="1" customWidth="1"/>
    <col min="9770" max="9984" width="8.28515625" style="40" customWidth="1"/>
    <col min="9985" max="9985" width="10.28515625" style="40" customWidth="1"/>
    <col min="9986" max="9987" width="10.140625" style="40" bestFit="1" customWidth="1"/>
    <col min="9988" max="9988" width="8.28515625" style="40" bestFit="1" customWidth="1"/>
    <col min="9989" max="9989" width="8.42578125" style="40" bestFit="1" customWidth="1"/>
    <col min="9990" max="9991" width="10.140625" style="40" bestFit="1" customWidth="1"/>
    <col min="9992" max="9992" width="8.28515625" style="40" bestFit="1" customWidth="1"/>
    <col min="9993" max="9993" width="8.42578125" style="40" bestFit="1" customWidth="1"/>
    <col min="9994" max="9995" width="10.140625" style="40" bestFit="1" customWidth="1"/>
    <col min="9996" max="9997" width="8.28515625" style="40" bestFit="1" customWidth="1"/>
    <col min="9998" max="9999" width="10.140625" style="40" bestFit="1" customWidth="1"/>
    <col min="10000" max="10001" width="8.28515625" style="40" bestFit="1" customWidth="1"/>
    <col min="10002" max="10003" width="10.140625" style="40" bestFit="1" customWidth="1"/>
    <col min="10004" max="10005" width="8.28515625" style="40" bestFit="1" customWidth="1"/>
    <col min="10006" max="10007" width="10.140625" style="40" bestFit="1" customWidth="1"/>
    <col min="10008" max="10017" width="8.28515625" style="40" bestFit="1" customWidth="1"/>
    <col min="10018" max="10018" width="10.140625" style="40" bestFit="1" customWidth="1"/>
    <col min="10019" max="10019" width="8.42578125" style="40" bestFit="1" customWidth="1"/>
    <col min="10020" max="10021" width="8.28515625" style="40" bestFit="1" customWidth="1"/>
    <col min="10022" max="10023" width="10.140625" style="40" bestFit="1" customWidth="1"/>
    <col min="10024" max="10025" width="8.28515625" style="40" bestFit="1" customWidth="1"/>
    <col min="10026" max="10240" width="8.28515625" style="40" customWidth="1"/>
    <col min="10241" max="10241" width="10.28515625" style="40" customWidth="1"/>
    <col min="10242" max="10243" width="10.140625" style="40" bestFit="1" customWidth="1"/>
    <col min="10244" max="10244" width="8.28515625" style="40" bestFit="1" customWidth="1"/>
    <col min="10245" max="10245" width="8.42578125" style="40" bestFit="1" customWidth="1"/>
    <col min="10246" max="10247" width="10.140625" style="40" bestFit="1" customWidth="1"/>
    <col min="10248" max="10248" width="8.28515625" style="40" bestFit="1" customWidth="1"/>
    <col min="10249" max="10249" width="8.42578125" style="40" bestFit="1" customWidth="1"/>
    <col min="10250" max="10251" width="10.140625" style="40" bestFit="1" customWidth="1"/>
    <col min="10252" max="10253" width="8.28515625" style="40" bestFit="1" customWidth="1"/>
    <col min="10254" max="10255" width="10.140625" style="40" bestFit="1" customWidth="1"/>
    <col min="10256" max="10257" width="8.28515625" style="40" bestFit="1" customWidth="1"/>
    <col min="10258" max="10259" width="10.140625" style="40" bestFit="1" customWidth="1"/>
    <col min="10260" max="10261" width="8.28515625" style="40" bestFit="1" customWidth="1"/>
    <col min="10262" max="10263" width="10.140625" style="40" bestFit="1" customWidth="1"/>
    <col min="10264" max="10273" width="8.28515625" style="40" bestFit="1" customWidth="1"/>
    <col min="10274" max="10274" width="10.140625" style="40" bestFit="1" customWidth="1"/>
    <col min="10275" max="10275" width="8.42578125" style="40" bestFit="1" customWidth="1"/>
    <col min="10276" max="10277" width="8.28515625" style="40" bestFit="1" customWidth="1"/>
    <col min="10278" max="10279" width="10.140625" style="40" bestFit="1" customWidth="1"/>
    <col min="10280" max="10281" width="8.28515625" style="40" bestFit="1" customWidth="1"/>
    <col min="10282" max="10496" width="8.28515625" style="40" customWidth="1"/>
    <col min="10497" max="10497" width="10.28515625" style="40" customWidth="1"/>
    <col min="10498" max="10499" width="10.140625" style="40" bestFit="1" customWidth="1"/>
    <col min="10500" max="10500" width="8.28515625" style="40" bestFit="1" customWidth="1"/>
    <col min="10501" max="10501" width="8.42578125" style="40" bestFit="1" customWidth="1"/>
    <col min="10502" max="10503" width="10.140625" style="40" bestFit="1" customWidth="1"/>
    <col min="10504" max="10504" width="8.28515625" style="40" bestFit="1" customWidth="1"/>
    <col min="10505" max="10505" width="8.42578125" style="40" bestFit="1" customWidth="1"/>
    <col min="10506" max="10507" width="10.140625" style="40" bestFit="1" customWidth="1"/>
    <col min="10508" max="10509" width="8.28515625" style="40" bestFit="1" customWidth="1"/>
    <col min="10510" max="10511" width="10.140625" style="40" bestFit="1" customWidth="1"/>
    <col min="10512" max="10513" width="8.28515625" style="40" bestFit="1" customWidth="1"/>
    <col min="10514" max="10515" width="10.140625" style="40" bestFit="1" customWidth="1"/>
    <col min="10516" max="10517" width="8.28515625" style="40" bestFit="1" customWidth="1"/>
    <col min="10518" max="10519" width="10.140625" style="40" bestFit="1" customWidth="1"/>
    <col min="10520" max="10529" width="8.28515625" style="40" bestFit="1" customWidth="1"/>
    <col min="10530" max="10530" width="10.140625" style="40" bestFit="1" customWidth="1"/>
    <col min="10531" max="10531" width="8.42578125" style="40" bestFit="1" customWidth="1"/>
    <col min="10532" max="10533" width="8.28515625" style="40" bestFit="1" customWidth="1"/>
    <col min="10534" max="10535" width="10.140625" style="40" bestFit="1" customWidth="1"/>
    <col min="10536" max="10537" width="8.28515625" style="40" bestFit="1" customWidth="1"/>
    <col min="10538" max="10752" width="8.28515625" style="40" customWidth="1"/>
    <col min="10753" max="10753" width="10.28515625" style="40" customWidth="1"/>
    <col min="10754" max="10755" width="10.140625" style="40" bestFit="1" customWidth="1"/>
    <col min="10756" max="10756" width="8.28515625" style="40" bestFit="1" customWidth="1"/>
    <col min="10757" max="10757" width="8.42578125" style="40" bestFit="1" customWidth="1"/>
    <col min="10758" max="10759" width="10.140625" style="40" bestFit="1" customWidth="1"/>
    <col min="10760" max="10760" width="8.28515625" style="40" bestFit="1" customWidth="1"/>
    <col min="10761" max="10761" width="8.42578125" style="40" bestFit="1" customWidth="1"/>
    <col min="10762" max="10763" width="10.140625" style="40" bestFit="1" customWidth="1"/>
    <col min="10764" max="10765" width="8.28515625" style="40" bestFit="1" customWidth="1"/>
    <col min="10766" max="10767" width="10.140625" style="40" bestFit="1" customWidth="1"/>
    <col min="10768" max="10769" width="8.28515625" style="40" bestFit="1" customWidth="1"/>
    <col min="10770" max="10771" width="10.140625" style="40" bestFit="1" customWidth="1"/>
    <col min="10772" max="10773" width="8.28515625" style="40" bestFit="1" customWidth="1"/>
    <col min="10774" max="10775" width="10.140625" style="40" bestFit="1" customWidth="1"/>
    <col min="10776" max="10785" width="8.28515625" style="40" bestFit="1" customWidth="1"/>
    <col min="10786" max="10786" width="10.140625" style="40" bestFit="1" customWidth="1"/>
    <col min="10787" max="10787" width="8.42578125" style="40" bestFit="1" customWidth="1"/>
    <col min="10788" max="10789" width="8.28515625" style="40" bestFit="1" customWidth="1"/>
    <col min="10790" max="10791" width="10.140625" style="40" bestFit="1" customWidth="1"/>
    <col min="10792" max="10793" width="8.28515625" style="40" bestFit="1" customWidth="1"/>
    <col min="10794" max="11008" width="8.28515625" style="40" customWidth="1"/>
    <col min="11009" max="11009" width="10.28515625" style="40" customWidth="1"/>
    <col min="11010" max="11011" width="10.140625" style="40" bestFit="1" customWidth="1"/>
    <col min="11012" max="11012" width="8.28515625" style="40" bestFit="1" customWidth="1"/>
    <col min="11013" max="11013" width="8.42578125" style="40" bestFit="1" customWidth="1"/>
    <col min="11014" max="11015" width="10.140625" style="40" bestFit="1" customWidth="1"/>
    <col min="11016" max="11016" width="8.28515625" style="40" bestFit="1" customWidth="1"/>
    <col min="11017" max="11017" width="8.42578125" style="40" bestFit="1" customWidth="1"/>
    <col min="11018" max="11019" width="10.140625" style="40" bestFit="1" customWidth="1"/>
    <col min="11020" max="11021" width="8.28515625" style="40" bestFit="1" customWidth="1"/>
    <col min="11022" max="11023" width="10.140625" style="40" bestFit="1" customWidth="1"/>
    <col min="11024" max="11025" width="8.28515625" style="40" bestFit="1" customWidth="1"/>
    <col min="11026" max="11027" width="10.140625" style="40" bestFit="1" customWidth="1"/>
    <col min="11028" max="11029" width="8.28515625" style="40" bestFit="1" customWidth="1"/>
    <col min="11030" max="11031" width="10.140625" style="40" bestFit="1" customWidth="1"/>
    <col min="11032" max="11041" width="8.28515625" style="40" bestFit="1" customWidth="1"/>
    <col min="11042" max="11042" width="10.140625" style="40" bestFit="1" customWidth="1"/>
    <col min="11043" max="11043" width="8.42578125" style="40" bestFit="1" customWidth="1"/>
    <col min="11044" max="11045" width="8.28515625" style="40" bestFit="1" customWidth="1"/>
    <col min="11046" max="11047" width="10.140625" style="40" bestFit="1" customWidth="1"/>
    <col min="11048" max="11049" width="8.28515625" style="40" bestFit="1" customWidth="1"/>
    <col min="11050" max="11264" width="8.28515625" style="40" customWidth="1"/>
    <col min="11265" max="11265" width="10.28515625" style="40" customWidth="1"/>
    <col min="11266" max="11267" width="10.140625" style="40" bestFit="1" customWidth="1"/>
    <col min="11268" max="11268" width="8.28515625" style="40" bestFit="1" customWidth="1"/>
    <col min="11269" max="11269" width="8.42578125" style="40" bestFit="1" customWidth="1"/>
    <col min="11270" max="11271" width="10.140625" style="40" bestFit="1" customWidth="1"/>
    <col min="11272" max="11272" width="8.28515625" style="40" bestFit="1" customWidth="1"/>
    <col min="11273" max="11273" width="8.42578125" style="40" bestFit="1" customWidth="1"/>
    <col min="11274" max="11275" width="10.140625" style="40" bestFit="1" customWidth="1"/>
    <col min="11276" max="11277" width="8.28515625" style="40" bestFit="1" customWidth="1"/>
    <col min="11278" max="11279" width="10.140625" style="40" bestFit="1" customWidth="1"/>
    <col min="11280" max="11281" width="8.28515625" style="40" bestFit="1" customWidth="1"/>
    <col min="11282" max="11283" width="10.140625" style="40" bestFit="1" customWidth="1"/>
    <col min="11284" max="11285" width="8.28515625" style="40" bestFit="1" customWidth="1"/>
    <col min="11286" max="11287" width="10.140625" style="40" bestFit="1" customWidth="1"/>
    <col min="11288" max="11297" width="8.28515625" style="40" bestFit="1" customWidth="1"/>
    <col min="11298" max="11298" width="10.140625" style="40" bestFit="1" customWidth="1"/>
    <col min="11299" max="11299" width="8.42578125" style="40" bestFit="1" customWidth="1"/>
    <col min="11300" max="11301" width="8.28515625" style="40" bestFit="1" customWidth="1"/>
    <col min="11302" max="11303" width="10.140625" style="40" bestFit="1" customWidth="1"/>
    <col min="11304" max="11305" width="8.28515625" style="40" bestFit="1" customWidth="1"/>
    <col min="11306" max="11520" width="8.28515625" style="40" customWidth="1"/>
    <col min="11521" max="11521" width="10.28515625" style="40" customWidth="1"/>
    <col min="11522" max="11523" width="10.140625" style="40" bestFit="1" customWidth="1"/>
    <col min="11524" max="11524" width="8.28515625" style="40" bestFit="1" customWidth="1"/>
    <col min="11525" max="11525" width="8.42578125" style="40" bestFit="1" customWidth="1"/>
    <col min="11526" max="11527" width="10.140625" style="40" bestFit="1" customWidth="1"/>
    <col min="11528" max="11528" width="8.28515625" style="40" bestFit="1" customWidth="1"/>
    <col min="11529" max="11529" width="8.42578125" style="40" bestFit="1" customWidth="1"/>
    <col min="11530" max="11531" width="10.140625" style="40" bestFit="1" customWidth="1"/>
    <col min="11532" max="11533" width="8.28515625" style="40" bestFit="1" customWidth="1"/>
    <col min="11534" max="11535" width="10.140625" style="40" bestFit="1" customWidth="1"/>
    <col min="11536" max="11537" width="8.28515625" style="40" bestFit="1" customWidth="1"/>
    <col min="11538" max="11539" width="10.140625" style="40" bestFit="1" customWidth="1"/>
    <col min="11540" max="11541" width="8.28515625" style="40" bestFit="1" customWidth="1"/>
    <col min="11542" max="11543" width="10.140625" style="40" bestFit="1" customWidth="1"/>
    <col min="11544" max="11553" width="8.28515625" style="40" bestFit="1" customWidth="1"/>
    <col min="11554" max="11554" width="10.140625" style="40" bestFit="1" customWidth="1"/>
    <col min="11555" max="11555" width="8.42578125" style="40" bestFit="1" customWidth="1"/>
    <col min="11556" max="11557" width="8.28515625" style="40" bestFit="1" customWidth="1"/>
    <col min="11558" max="11559" width="10.140625" style="40" bestFit="1" customWidth="1"/>
    <col min="11560" max="11561" width="8.28515625" style="40" bestFit="1" customWidth="1"/>
    <col min="11562" max="11776" width="8.28515625" style="40" customWidth="1"/>
    <col min="11777" max="11777" width="10.28515625" style="40" customWidth="1"/>
    <col min="11778" max="11779" width="10.140625" style="40" bestFit="1" customWidth="1"/>
    <col min="11780" max="11780" width="8.28515625" style="40" bestFit="1" customWidth="1"/>
    <col min="11781" max="11781" width="8.42578125" style="40" bestFit="1" customWidth="1"/>
    <col min="11782" max="11783" width="10.140625" style="40" bestFit="1" customWidth="1"/>
    <col min="11784" max="11784" width="8.28515625" style="40" bestFit="1" customWidth="1"/>
    <col min="11785" max="11785" width="8.42578125" style="40" bestFit="1" customWidth="1"/>
    <col min="11786" max="11787" width="10.140625" style="40" bestFit="1" customWidth="1"/>
    <col min="11788" max="11789" width="8.28515625" style="40" bestFit="1" customWidth="1"/>
    <col min="11790" max="11791" width="10.140625" style="40" bestFit="1" customWidth="1"/>
    <col min="11792" max="11793" width="8.28515625" style="40" bestFit="1" customWidth="1"/>
    <col min="11794" max="11795" width="10.140625" style="40" bestFit="1" customWidth="1"/>
    <col min="11796" max="11797" width="8.28515625" style="40" bestFit="1" customWidth="1"/>
    <col min="11798" max="11799" width="10.140625" style="40" bestFit="1" customWidth="1"/>
    <col min="11800" max="11809" width="8.28515625" style="40" bestFit="1" customWidth="1"/>
    <col min="11810" max="11810" width="10.140625" style="40" bestFit="1" customWidth="1"/>
    <col min="11811" max="11811" width="8.42578125" style="40" bestFit="1" customWidth="1"/>
    <col min="11812" max="11813" width="8.28515625" style="40" bestFit="1" customWidth="1"/>
    <col min="11814" max="11815" width="10.140625" style="40" bestFit="1" customWidth="1"/>
    <col min="11816" max="11817" width="8.28515625" style="40" bestFit="1" customWidth="1"/>
    <col min="11818" max="12032" width="8.28515625" style="40" customWidth="1"/>
    <col min="12033" max="12033" width="10.28515625" style="40" customWidth="1"/>
    <col min="12034" max="12035" width="10.140625" style="40" bestFit="1" customWidth="1"/>
    <col min="12036" max="12036" width="8.28515625" style="40" bestFit="1" customWidth="1"/>
    <col min="12037" max="12037" width="8.42578125" style="40" bestFit="1" customWidth="1"/>
    <col min="12038" max="12039" width="10.140625" style="40" bestFit="1" customWidth="1"/>
    <col min="12040" max="12040" width="8.28515625" style="40" bestFit="1" customWidth="1"/>
    <col min="12041" max="12041" width="8.42578125" style="40" bestFit="1" customWidth="1"/>
    <col min="12042" max="12043" width="10.140625" style="40" bestFit="1" customWidth="1"/>
    <col min="12044" max="12045" width="8.28515625" style="40" bestFit="1" customWidth="1"/>
    <col min="12046" max="12047" width="10.140625" style="40" bestFit="1" customWidth="1"/>
    <col min="12048" max="12049" width="8.28515625" style="40" bestFit="1" customWidth="1"/>
    <col min="12050" max="12051" width="10.140625" style="40" bestFit="1" customWidth="1"/>
    <col min="12052" max="12053" width="8.28515625" style="40" bestFit="1" customWidth="1"/>
    <col min="12054" max="12055" width="10.140625" style="40" bestFit="1" customWidth="1"/>
    <col min="12056" max="12065" width="8.28515625" style="40" bestFit="1" customWidth="1"/>
    <col min="12066" max="12066" width="10.140625" style="40" bestFit="1" customWidth="1"/>
    <col min="12067" max="12067" width="8.42578125" style="40" bestFit="1" customWidth="1"/>
    <col min="12068" max="12069" width="8.28515625" style="40" bestFit="1" customWidth="1"/>
    <col min="12070" max="12071" width="10.140625" style="40" bestFit="1" customWidth="1"/>
    <col min="12072" max="12073" width="8.28515625" style="40" bestFit="1" customWidth="1"/>
    <col min="12074" max="12288" width="8.28515625" style="40" customWidth="1"/>
    <col min="12289" max="12289" width="10.28515625" style="40" customWidth="1"/>
    <col min="12290" max="12291" width="10.140625" style="40" bestFit="1" customWidth="1"/>
    <col min="12292" max="12292" width="8.28515625" style="40" bestFit="1" customWidth="1"/>
    <col min="12293" max="12293" width="8.42578125" style="40" bestFit="1" customWidth="1"/>
    <col min="12294" max="12295" width="10.140625" style="40" bestFit="1" customWidth="1"/>
    <col min="12296" max="12296" width="8.28515625" style="40" bestFit="1" customWidth="1"/>
    <col min="12297" max="12297" width="8.42578125" style="40" bestFit="1" customWidth="1"/>
    <col min="12298" max="12299" width="10.140625" style="40" bestFit="1" customWidth="1"/>
    <col min="12300" max="12301" width="8.28515625" style="40" bestFit="1" customWidth="1"/>
    <col min="12302" max="12303" width="10.140625" style="40" bestFit="1" customWidth="1"/>
    <col min="12304" max="12305" width="8.28515625" style="40" bestFit="1" customWidth="1"/>
    <col min="12306" max="12307" width="10.140625" style="40" bestFit="1" customWidth="1"/>
    <col min="12308" max="12309" width="8.28515625" style="40" bestFit="1" customWidth="1"/>
    <col min="12310" max="12311" width="10.140625" style="40" bestFit="1" customWidth="1"/>
    <col min="12312" max="12321" width="8.28515625" style="40" bestFit="1" customWidth="1"/>
    <col min="12322" max="12322" width="10.140625" style="40" bestFit="1" customWidth="1"/>
    <col min="12323" max="12323" width="8.42578125" style="40" bestFit="1" customWidth="1"/>
    <col min="12324" max="12325" width="8.28515625" style="40" bestFit="1" customWidth="1"/>
    <col min="12326" max="12327" width="10.140625" style="40" bestFit="1" customWidth="1"/>
    <col min="12328" max="12329" width="8.28515625" style="40" bestFit="1" customWidth="1"/>
    <col min="12330" max="12544" width="8.28515625" style="40" customWidth="1"/>
    <col min="12545" max="12545" width="10.28515625" style="40" customWidth="1"/>
    <col min="12546" max="12547" width="10.140625" style="40" bestFit="1" customWidth="1"/>
    <col min="12548" max="12548" width="8.28515625" style="40" bestFit="1" customWidth="1"/>
    <col min="12549" max="12549" width="8.42578125" style="40" bestFit="1" customWidth="1"/>
    <col min="12550" max="12551" width="10.140625" style="40" bestFit="1" customWidth="1"/>
    <col min="12552" max="12552" width="8.28515625" style="40" bestFit="1" customWidth="1"/>
    <col min="12553" max="12553" width="8.42578125" style="40" bestFit="1" customWidth="1"/>
    <col min="12554" max="12555" width="10.140625" style="40" bestFit="1" customWidth="1"/>
    <col min="12556" max="12557" width="8.28515625" style="40" bestFit="1" customWidth="1"/>
    <col min="12558" max="12559" width="10.140625" style="40" bestFit="1" customWidth="1"/>
    <col min="12560" max="12561" width="8.28515625" style="40" bestFit="1" customWidth="1"/>
    <col min="12562" max="12563" width="10.140625" style="40" bestFit="1" customWidth="1"/>
    <col min="12564" max="12565" width="8.28515625" style="40" bestFit="1" customWidth="1"/>
    <col min="12566" max="12567" width="10.140625" style="40" bestFit="1" customWidth="1"/>
    <col min="12568" max="12577" width="8.28515625" style="40" bestFit="1" customWidth="1"/>
    <col min="12578" max="12578" width="10.140625" style="40" bestFit="1" customWidth="1"/>
    <col min="12579" max="12579" width="8.42578125" style="40" bestFit="1" customWidth="1"/>
    <col min="12580" max="12581" width="8.28515625" style="40" bestFit="1" customWidth="1"/>
    <col min="12582" max="12583" width="10.140625" style="40" bestFit="1" customWidth="1"/>
    <col min="12584" max="12585" width="8.28515625" style="40" bestFit="1" customWidth="1"/>
    <col min="12586" max="12800" width="8.28515625" style="40" customWidth="1"/>
    <col min="12801" max="12801" width="10.28515625" style="40" customWidth="1"/>
    <col min="12802" max="12803" width="10.140625" style="40" bestFit="1" customWidth="1"/>
    <col min="12804" max="12804" width="8.28515625" style="40" bestFit="1" customWidth="1"/>
    <col min="12805" max="12805" width="8.42578125" style="40" bestFit="1" customWidth="1"/>
    <col min="12806" max="12807" width="10.140625" style="40" bestFit="1" customWidth="1"/>
    <col min="12808" max="12808" width="8.28515625" style="40" bestFit="1" customWidth="1"/>
    <col min="12809" max="12809" width="8.42578125" style="40" bestFit="1" customWidth="1"/>
    <col min="12810" max="12811" width="10.140625" style="40" bestFit="1" customWidth="1"/>
    <col min="12812" max="12813" width="8.28515625" style="40" bestFit="1" customWidth="1"/>
    <col min="12814" max="12815" width="10.140625" style="40" bestFit="1" customWidth="1"/>
    <col min="12816" max="12817" width="8.28515625" style="40" bestFit="1" customWidth="1"/>
    <col min="12818" max="12819" width="10.140625" style="40" bestFit="1" customWidth="1"/>
    <col min="12820" max="12821" width="8.28515625" style="40" bestFit="1" customWidth="1"/>
    <col min="12822" max="12823" width="10.140625" style="40" bestFit="1" customWidth="1"/>
    <col min="12824" max="12833" width="8.28515625" style="40" bestFit="1" customWidth="1"/>
    <col min="12834" max="12834" width="10.140625" style="40" bestFit="1" customWidth="1"/>
    <col min="12835" max="12835" width="8.42578125" style="40" bestFit="1" customWidth="1"/>
    <col min="12836" max="12837" width="8.28515625" style="40" bestFit="1" customWidth="1"/>
    <col min="12838" max="12839" width="10.140625" style="40" bestFit="1" customWidth="1"/>
    <col min="12840" max="12841" width="8.28515625" style="40" bestFit="1" customWidth="1"/>
    <col min="12842" max="13056" width="8.28515625" style="40" customWidth="1"/>
    <col min="13057" max="13057" width="10.28515625" style="40" customWidth="1"/>
    <col min="13058" max="13059" width="10.140625" style="40" bestFit="1" customWidth="1"/>
    <col min="13060" max="13060" width="8.28515625" style="40" bestFit="1" customWidth="1"/>
    <col min="13061" max="13061" width="8.42578125" style="40" bestFit="1" customWidth="1"/>
    <col min="13062" max="13063" width="10.140625" style="40" bestFit="1" customWidth="1"/>
    <col min="13064" max="13064" width="8.28515625" style="40" bestFit="1" customWidth="1"/>
    <col min="13065" max="13065" width="8.42578125" style="40" bestFit="1" customWidth="1"/>
    <col min="13066" max="13067" width="10.140625" style="40" bestFit="1" customWidth="1"/>
    <col min="13068" max="13069" width="8.28515625" style="40" bestFit="1" customWidth="1"/>
    <col min="13070" max="13071" width="10.140625" style="40" bestFit="1" customWidth="1"/>
    <col min="13072" max="13073" width="8.28515625" style="40" bestFit="1" customWidth="1"/>
    <col min="13074" max="13075" width="10.140625" style="40" bestFit="1" customWidth="1"/>
    <col min="13076" max="13077" width="8.28515625" style="40" bestFit="1" customWidth="1"/>
    <col min="13078" max="13079" width="10.140625" style="40" bestFit="1" customWidth="1"/>
    <col min="13080" max="13089" width="8.28515625" style="40" bestFit="1" customWidth="1"/>
    <col min="13090" max="13090" width="10.140625" style="40" bestFit="1" customWidth="1"/>
    <col min="13091" max="13091" width="8.42578125" style="40" bestFit="1" customWidth="1"/>
    <col min="13092" max="13093" width="8.28515625" style="40" bestFit="1" customWidth="1"/>
    <col min="13094" max="13095" width="10.140625" style="40" bestFit="1" customWidth="1"/>
    <col min="13096" max="13097" width="8.28515625" style="40" bestFit="1" customWidth="1"/>
    <col min="13098" max="13312" width="8.28515625" style="40" customWidth="1"/>
    <col min="13313" max="13313" width="10.28515625" style="40" customWidth="1"/>
    <col min="13314" max="13315" width="10.140625" style="40" bestFit="1" customWidth="1"/>
    <col min="13316" max="13316" width="8.28515625" style="40" bestFit="1" customWidth="1"/>
    <col min="13317" max="13317" width="8.42578125" style="40" bestFit="1" customWidth="1"/>
    <col min="13318" max="13319" width="10.140625" style="40" bestFit="1" customWidth="1"/>
    <col min="13320" max="13320" width="8.28515625" style="40" bestFit="1" customWidth="1"/>
    <col min="13321" max="13321" width="8.42578125" style="40" bestFit="1" customWidth="1"/>
    <col min="13322" max="13323" width="10.140625" style="40" bestFit="1" customWidth="1"/>
    <col min="13324" max="13325" width="8.28515625" style="40" bestFit="1" customWidth="1"/>
    <col min="13326" max="13327" width="10.140625" style="40" bestFit="1" customWidth="1"/>
    <col min="13328" max="13329" width="8.28515625" style="40" bestFit="1" customWidth="1"/>
    <col min="13330" max="13331" width="10.140625" style="40" bestFit="1" customWidth="1"/>
    <col min="13332" max="13333" width="8.28515625" style="40" bestFit="1" customWidth="1"/>
    <col min="13334" max="13335" width="10.140625" style="40" bestFit="1" customWidth="1"/>
    <col min="13336" max="13345" width="8.28515625" style="40" bestFit="1" customWidth="1"/>
    <col min="13346" max="13346" width="10.140625" style="40" bestFit="1" customWidth="1"/>
    <col min="13347" max="13347" width="8.42578125" style="40" bestFit="1" customWidth="1"/>
    <col min="13348" max="13349" width="8.28515625" style="40" bestFit="1" customWidth="1"/>
    <col min="13350" max="13351" width="10.140625" style="40" bestFit="1" customWidth="1"/>
    <col min="13352" max="13353" width="8.28515625" style="40" bestFit="1" customWidth="1"/>
    <col min="13354" max="13568" width="8.28515625" style="40" customWidth="1"/>
    <col min="13569" max="13569" width="10.28515625" style="40" customWidth="1"/>
    <col min="13570" max="13571" width="10.140625" style="40" bestFit="1" customWidth="1"/>
    <col min="13572" max="13572" width="8.28515625" style="40" bestFit="1" customWidth="1"/>
    <col min="13573" max="13573" width="8.42578125" style="40" bestFit="1" customWidth="1"/>
    <col min="13574" max="13575" width="10.140625" style="40" bestFit="1" customWidth="1"/>
    <col min="13576" max="13576" width="8.28515625" style="40" bestFit="1" customWidth="1"/>
    <col min="13577" max="13577" width="8.42578125" style="40" bestFit="1" customWidth="1"/>
    <col min="13578" max="13579" width="10.140625" style="40" bestFit="1" customWidth="1"/>
    <col min="13580" max="13581" width="8.28515625" style="40" bestFit="1" customWidth="1"/>
    <col min="13582" max="13583" width="10.140625" style="40" bestFit="1" customWidth="1"/>
    <col min="13584" max="13585" width="8.28515625" style="40" bestFit="1" customWidth="1"/>
    <col min="13586" max="13587" width="10.140625" style="40" bestFit="1" customWidth="1"/>
    <col min="13588" max="13589" width="8.28515625" style="40" bestFit="1" customWidth="1"/>
    <col min="13590" max="13591" width="10.140625" style="40" bestFit="1" customWidth="1"/>
    <col min="13592" max="13601" width="8.28515625" style="40" bestFit="1" customWidth="1"/>
    <col min="13602" max="13602" width="10.140625" style="40" bestFit="1" customWidth="1"/>
    <col min="13603" max="13603" width="8.42578125" style="40" bestFit="1" customWidth="1"/>
    <col min="13604" max="13605" width="8.28515625" style="40" bestFit="1" customWidth="1"/>
    <col min="13606" max="13607" width="10.140625" style="40" bestFit="1" customWidth="1"/>
    <col min="13608" max="13609" width="8.28515625" style="40" bestFit="1" customWidth="1"/>
    <col min="13610" max="13824" width="8.28515625" style="40" customWidth="1"/>
    <col min="13825" max="13825" width="10.28515625" style="40" customWidth="1"/>
    <col min="13826" max="13827" width="10.140625" style="40" bestFit="1" customWidth="1"/>
    <col min="13828" max="13828" width="8.28515625" style="40" bestFit="1" customWidth="1"/>
    <col min="13829" max="13829" width="8.42578125" style="40" bestFit="1" customWidth="1"/>
    <col min="13830" max="13831" width="10.140625" style="40" bestFit="1" customWidth="1"/>
    <col min="13832" max="13832" width="8.28515625" style="40" bestFit="1" customWidth="1"/>
    <col min="13833" max="13833" width="8.42578125" style="40" bestFit="1" customWidth="1"/>
    <col min="13834" max="13835" width="10.140625" style="40" bestFit="1" customWidth="1"/>
    <col min="13836" max="13837" width="8.28515625" style="40" bestFit="1" customWidth="1"/>
    <col min="13838" max="13839" width="10.140625" style="40" bestFit="1" customWidth="1"/>
    <col min="13840" max="13841" width="8.28515625" style="40" bestFit="1" customWidth="1"/>
    <col min="13842" max="13843" width="10.140625" style="40" bestFit="1" customWidth="1"/>
    <col min="13844" max="13845" width="8.28515625" style="40" bestFit="1" customWidth="1"/>
    <col min="13846" max="13847" width="10.140625" style="40" bestFit="1" customWidth="1"/>
    <col min="13848" max="13857" width="8.28515625" style="40" bestFit="1" customWidth="1"/>
    <col min="13858" max="13858" width="10.140625" style="40" bestFit="1" customWidth="1"/>
    <col min="13859" max="13859" width="8.42578125" style="40" bestFit="1" customWidth="1"/>
    <col min="13860" max="13861" width="8.28515625" style="40" bestFit="1" customWidth="1"/>
    <col min="13862" max="13863" width="10.140625" style="40" bestFit="1" customWidth="1"/>
    <col min="13864" max="13865" width="8.28515625" style="40" bestFit="1" customWidth="1"/>
    <col min="13866" max="14080" width="8.28515625" style="40" customWidth="1"/>
    <col min="14081" max="14081" width="10.28515625" style="40" customWidth="1"/>
    <col min="14082" max="14083" width="10.140625" style="40" bestFit="1" customWidth="1"/>
    <col min="14084" max="14084" width="8.28515625" style="40" bestFit="1" customWidth="1"/>
    <col min="14085" max="14085" width="8.42578125" style="40" bestFit="1" customWidth="1"/>
    <col min="14086" max="14087" width="10.140625" style="40" bestFit="1" customWidth="1"/>
    <col min="14088" max="14088" width="8.28515625" style="40" bestFit="1" customWidth="1"/>
    <col min="14089" max="14089" width="8.42578125" style="40" bestFit="1" customWidth="1"/>
    <col min="14090" max="14091" width="10.140625" style="40" bestFit="1" customWidth="1"/>
    <col min="14092" max="14093" width="8.28515625" style="40" bestFit="1" customWidth="1"/>
    <col min="14094" max="14095" width="10.140625" style="40" bestFit="1" customWidth="1"/>
    <col min="14096" max="14097" width="8.28515625" style="40" bestFit="1" customWidth="1"/>
    <col min="14098" max="14099" width="10.140625" style="40" bestFit="1" customWidth="1"/>
    <col min="14100" max="14101" width="8.28515625" style="40" bestFit="1" customWidth="1"/>
    <col min="14102" max="14103" width="10.140625" style="40" bestFit="1" customWidth="1"/>
    <col min="14104" max="14113" width="8.28515625" style="40" bestFit="1" customWidth="1"/>
    <col min="14114" max="14114" width="10.140625" style="40" bestFit="1" customWidth="1"/>
    <col min="14115" max="14115" width="8.42578125" style="40" bestFit="1" customWidth="1"/>
    <col min="14116" max="14117" width="8.28515625" style="40" bestFit="1" customWidth="1"/>
    <col min="14118" max="14119" width="10.140625" style="40" bestFit="1" customWidth="1"/>
    <col min="14120" max="14121" width="8.28515625" style="40" bestFit="1" customWidth="1"/>
    <col min="14122" max="14336" width="8.28515625" style="40" customWidth="1"/>
    <col min="14337" max="14337" width="10.28515625" style="40" customWidth="1"/>
    <col min="14338" max="14339" width="10.140625" style="40" bestFit="1" customWidth="1"/>
    <col min="14340" max="14340" width="8.28515625" style="40" bestFit="1" customWidth="1"/>
    <col min="14341" max="14341" width="8.42578125" style="40" bestFit="1" customWidth="1"/>
    <col min="14342" max="14343" width="10.140625" style="40" bestFit="1" customWidth="1"/>
    <col min="14344" max="14344" width="8.28515625" style="40" bestFit="1" customWidth="1"/>
    <col min="14345" max="14345" width="8.42578125" style="40" bestFit="1" customWidth="1"/>
    <col min="14346" max="14347" width="10.140625" style="40" bestFit="1" customWidth="1"/>
    <col min="14348" max="14349" width="8.28515625" style="40" bestFit="1" customWidth="1"/>
    <col min="14350" max="14351" width="10.140625" style="40" bestFit="1" customWidth="1"/>
    <col min="14352" max="14353" width="8.28515625" style="40" bestFit="1" customWidth="1"/>
    <col min="14354" max="14355" width="10.140625" style="40" bestFit="1" customWidth="1"/>
    <col min="14356" max="14357" width="8.28515625" style="40" bestFit="1" customWidth="1"/>
    <col min="14358" max="14359" width="10.140625" style="40" bestFit="1" customWidth="1"/>
    <col min="14360" max="14369" width="8.28515625" style="40" bestFit="1" customWidth="1"/>
    <col min="14370" max="14370" width="10.140625" style="40" bestFit="1" customWidth="1"/>
    <col min="14371" max="14371" width="8.42578125" style="40" bestFit="1" customWidth="1"/>
    <col min="14372" max="14373" width="8.28515625" style="40" bestFit="1" customWidth="1"/>
    <col min="14374" max="14375" width="10.140625" style="40" bestFit="1" customWidth="1"/>
    <col min="14376" max="14377" width="8.28515625" style="40" bestFit="1" customWidth="1"/>
    <col min="14378" max="14592" width="8.28515625" style="40" customWidth="1"/>
    <col min="14593" max="14593" width="10.28515625" style="40" customWidth="1"/>
    <col min="14594" max="14595" width="10.140625" style="40" bestFit="1" customWidth="1"/>
    <col min="14596" max="14596" width="8.28515625" style="40" bestFit="1" customWidth="1"/>
    <col min="14597" max="14597" width="8.42578125" style="40" bestFit="1" customWidth="1"/>
    <col min="14598" max="14599" width="10.140625" style="40" bestFit="1" customWidth="1"/>
    <col min="14600" max="14600" width="8.28515625" style="40" bestFit="1" customWidth="1"/>
    <col min="14601" max="14601" width="8.42578125" style="40" bestFit="1" customWidth="1"/>
    <col min="14602" max="14603" width="10.140625" style="40" bestFit="1" customWidth="1"/>
    <col min="14604" max="14605" width="8.28515625" style="40" bestFit="1" customWidth="1"/>
    <col min="14606" max="14607" width="10.140625" style="40" bestFit="1" customWidth="1"/>
    <col min="14608" max="14609" width="8.28515625" style="40" bestFit="1" customWidth="1"/>
    <col min="14610" max="14611" width="10.140625" style="40" bestFit="1" customWidth="1"/>
    <col min="14612" max="14613" width="8.28515625" style="40" bestFit="1" customWidth="1"/>
    <col min="14614" max="14615" width="10.140625" style="40" bestFit="1" customWidth="1"/>
    <col min="14616" max="14625" width="8.28515625" style="40" bestFit="1" customWidth="1"/>
    <col min="14626" max="14626" width="10.140625" style="40" bestFit="1" customWidth="1"/>
    <col min="14627" max="14627" width="8.42578125" style="40" bestFit="1" customWidth="1"/>
    <col min="14628" max="14629" width="8.28515625" style="40" bestFit="1" customWidth="1"/>
    <col min="14630" max="14631" width="10.140625" style="40" bestFit="1" customWidth="1"/>
    <col min="14632" max="14633" width="8.28515625" style="40" bestFit="1" customWidth="1"/>
    <col min="14634" max="14848" width="8.28515625" style="40" customWidth="1"/>
    <col min="14849" max="14849" width="10.28515625" style="40" customWidth="1"/>
    <col min="14850" max="14851" width="10.140625" style="40" bestFit="1" customWidth="1"/>
    <col min="14852" max="14852" width="8.28515625" style="40" bestFit="1" customWidth="1"/>
    <col min="14853" max="14853" width="8.42578125" style="40" bestFit="1" customWidth="1"/>
    <col min="14854" max="14855" width="10.140625" style="40" bestFit="1" customWidth="1"/>
    <col min="14856" max="14856" width="8.28515625" style="40" bestFit="1" customWidth="1"/>
    <col min="14857" max="14857" width="8.42578125" style="40" bestFit="1" customWidth="1"/>
    <col min="14858" max="14859" width="10.140625" style="40" bestFit="1" customWidth="1"/>
    <col min="14860" max="14861" width="8.28515625" style="40" bestFit="1" customWidth="1"/>
    <col min="14862" max="14863" width="10.140625" style="40" bestFit="1" customWidth="1"/>
    <col min="14864" max="14865" width="8.28515625" style="40" bestFit="1" customWidth="1"/>
    <col min="14866" max="14867" width="10.140625" style="40" bestFit="1" customWidth="1"/>
    <col min="14868" max="14869" width="8.28515625" style="40" bestFit="1" customWidth="1"/>
    <col min="14870" max="14871" width="10.140625" style="40" bestFit="1" customWidth="1"/>
    <col min="14872" max="14881" width="8.28515625" style="40" bestFit="1" customWidth="1"/>
    <col min="14882" max="14882" width="10.140625" style="40" bestFit="1" customWidth="1"/>
    <col min="14883" max="14883" width="8.42578125" style="40" bestFit="1" customWidth="1"/>
    <col min="14884" max="14885" width="8.28515625" style="40" bestFit="1" customWidth="1"/>
    <col min="14886" max="14887" width="10.140625" style="40" bestFit="1" customWidth="1"/>
    <col min="14888" max="14889" width="8.28515625" style="40" bestFit="1" customWidth="1"/>
    <col min="14890" max="15104" width="8.28515625" style="40" customWidth="1"/>
    <col min="15105" max="15105" width="10.28515625" style="40" customWidth="1"/>
    <col min="15106" max="15107" width="10.140625" style="40" bestFit="1" customWidth="1"/>
    <col min="15108" max="15108" width="8.28515625" style="40" bestFit="1" customWidth="1"/>
    <col min="15109" max="15109" width="8.42578125" style="40" bestFit="1" customWidth="1"/>
    <col min="15110" max="15111" width="10.140625" style="40" bestFit="1" customWidth="1"/>
    <col min="15112" max="15112" width="8.28515625" style="40" bestFit="1" customWidth="1"/>
    <col min="15113" max="15113" width="8.42578125" style="40" bestFit="1" customWidth="1"/>
    <col min="15114" max="15115" width="10.140625" style="40" bestFit="1" customWidth="1"/>
    <col min="15116" max="15117" width="8.28515625" style="40" bestFit="1" customWidth="1"/>
    <col min="15118" max="15119" width="10.140625" style="40" bestFit="1" customWidth="1"/>
    <col min="15120" max="15121" width="8.28515625" style="40" bestFit="1" customWidth="1"/>
    <col min="15122" max="15123" width="10.140625" style="40" bestFit="1" customWidth="1"/>
    <col min="15124" max="15125" width="8.28515625" style="40" bestFit="1" customWidth="1"/>
    <col min="15126" max="15127" width="10.140625" style="40" bestFit="1" customWidth="1"/>
    <col min="15128" max="15137" width="8.28515625" style="40" bestFit="1" customWidth="1"/>
    <col min="15138" max="15138" width="10.140625" style="40" bestFit="1" customWidth="1"/>
    <col min="15139" max="15139" width="8.42578125" style="40" bestFit="1" customWidth="1"/>
    <col min="15140" max="15141" width="8.28515625" style="40" bestFit="1" customWidth="1"/>
    <col min="15142" max="15143" width="10.140625" style="40" bestFit="1" customWidth="1"/>
    <col min="15144" max="15145" width="8.28515625" style="40" bestFit="1" customWidth="1"/>
    <col min="15146" max="15360" width="8.28515625" style="40" customWidth="1"/>
    <col min="15361" max="15361" width="10.28515625" style="40" customWidth="1"/>
    <col min="15362" max="15363" width="10.140625" style="40" bestFit="1" customWidth="1"/>
    <col min="15364" max="15364" width="8.28515625" style="40" bestFit="1" customWidth="1"/>
    <col min="15365" max="15365" width="8.42578125" style="40" bestFit="1" customWidth="1"/>
    <col min="15366" max="15367" width="10.140625" style="40" bestFit="1" customWidth="1"/>
    <col min="15368" max="15368" width="8.28515625" style="40" bestFit="1" customWidth="1"/>
    <col min="15369" max="15369" width="8.42578125" style="40" bestFit="1" customWidth="1"/>
    <col min="15370" max="15371" width="10.140625" style="40" bestFit="1" customWidth="1"/>
    <col min="15372" max="15373" width="8.28515625" style="40" bestFit="1" customWidth="1"/>
    <col min="15374" max="15375" width="10.140625" style="40" bestFit="1" customWidth="1"/>
    <col min="15376" max="15377" width="8.28515625" style="40" bestFit="1" customWidth="1"/>
    <col min="15378" max="15379" width="10.140625" style="40" bestFit="1" customWidth="1"/>
    <col min="15380" max="15381" width="8.28515625" style="40" bestFit="1" customWidth="1"/>
    <col min="15382" max="15383" width="10.140625" style="40" bestFit="1" customWidth="1"/>
    <col min="15384" max="15393" width="8.28515625" style="40" bestFit="1" customWidth="1"/>
    <col min="15394" max="15394" width="10.140625" style="40" bestFit="1" customWidth="1"/>
    <col min="15395" max="15395" width="8.42578125" style="40" bestFit="1" customWidth="1"/>
    <col min="15396" max="15397" width="8.28515625" style="40" bestFit="1" customWidth="1"/>
    <col min="15398" max="15399" width="10.140625" style="40" bestFit="1" customWidth="1"/>
    <col min="15400" max="15401" width="8.28515625" style="40" bestFit="1" customWidth="1"/>
    <col min="15402" max="15616" width="8.28515625" style="40" customWidth="1"/>
    <col min="15617" max="15617" width="10.28515625" style="40" customWidth="1"/>
    <col min="15618" max="15619" width="10.140625" style="40" bestFit="1" customWidth="1"/>
    <col min="15620" max="15620" width="8.28515625" style="40" bestFit="1" customWidth="1"/>
    <col min="15621" max="15621" width="8.42578125" style="40" bestFit="1" customWidth="1"/>
    <col min="15622" max="15623" width="10.140625" style="40" bestFit="1" customWidth="1"/>
    <col min="15624" max="15624" width="8.28515625" style="40" bestFit="1" customWidth="1"/>
    <col min="15625" max="15625" width="8.42578125" style="40" bestFit="1" customWidth="1"/>
    <col min="15626" max="15627" width="10.140625" style="40" bestFit="1" customWidth="1"/>
    <col min="15628" max="15629" width="8.28515625" style="40" bestFit="1" customWidth="1"/>
    <col min="15630" max="15631" width="10.140625" style="40" bestFit="1" customWidth="1"/>
    <col min="15632" max="15633" width="8.28515625" style="40" bestFit="1" customWidth="1"/>
    <col min="15634" max="15635" width="10.140625" style="40" bestFit="1" customWidth="1"/>
    <col min="15636" max="15637" width="8.28515625" style="40" bestFit="1" customWidth="1"/>
    <col min="15638" max="15639" width="10.140625" style="40" bestFit="1" customWidth="1"/>
    <col min="15640" max="15649" width="8.28515625" style="40" bestFit="1" customWidth="1"/>
    <col min="15650" max="15650" width="10.140625" style="40" bestFit="1" customWidth="1"/>
    <col min="15651" max="15651" width="8.42578125" style="40" bestFit="1" customWidth="1"/>
    <col min="15652" max="15653" width="8.28515625" style="40" bestFit="1" customWidth="1"/>
    <col min="15654" max="15655" width="10.140625" style="40" bestFit="1" customWidth="1"/>
    <col min="15656" max="15657" width="8.28515625" style="40" bestFit="1" customWidth="1"/>
    <col min="15658" max="15872" width="8.28515625" style="40" customWidth="1"/>
    <col min="15873" max="15873" width="10.28515625" style="40" customWidth="1"/>
    <col min="15874" max="15875" width="10.140625" style="40" bestFit="1" customWidth="1"/>
    <col min="15876" max="15876" width="8.28515625" style="40" bestFit="1" customWidth="1"/>
    <col min="15877" max="15877" width="8.42578125" style="40" bestFit="1" customWidth="1"/>
    <col min="15878" max="15879" width="10.140625" style="40" bestFit="1" customWidth="1"/>
    <col min="15880" max="15880" width="8.28515625" style="40" bestFit="1" customWidth="1"/>
    <col min="15881" max="15881" width="8.42578125" style="40" bestFit="1" customWidth="1"/>
    <col min="15882" max="15883" width="10.140625" style="40" bestFit="1" customWidth="1"/>
    <col min="15884" max="15885" width="8.28515625" style="40" bestFit="1" customWidth="1"/>
    <col min="15886" max="15887" width="10.140625" style="40" bestFit="1" customWidth="1"/>
    <col min="15888" max="15889" width="8.28515625" style="40" bestFit="1" customWidth="1"/>
    <col min="15890" max="15891" width="10.140625" style="40" bestFit="1" customWidth="1"/>
    <col min="15892" max="15893" width="8.28515625" style="40" bestFit="1" customWidth="1"/>
    <col min="15894" max="15895" width="10.140625" style="40" bestFit="1" customWidth="1"/>
    <col min="15896" max="15905" width="8.28515625" style="40" bestFit="1" customWidth="1"/>
    <col min="15906" max="15906" width="10.140625" style="40" bestFit="1" customWidth="1"/>
    <col min="15907" max="15907" width="8.42578125" style="40" bestFit="1" customWidth="1"/>
    <col min="15908" max="15909" width="8.28515625" style="40" bestFit="1" customWidth="1"/>
    <col min="15910" max="15911" width="10.140625" style="40" bestFit="1" customWidth="1"/>
    <col min="15912" max="15913" width="8.28515625" style="40" bestFit="1" customWidth="1"/>
    <col min="15914" max="16128" width="8.28515625" style="40" customWidth="1"/>
    <col min="16129" max="16129" width="10.28515625" style="40" customWidth="1"/>
    <col min="16130" max="16131" width="10.140625" style="40" bestFit="1" customWidth="1"/>
    <col min="16132" max="16132" width="8.28515625" style="40" bestFit="1" customWidth="1"/>
    <col min="16133" max="16133" width="8.42578125" style="40" bestFit="1" customWidth="1"/>
    <col min="16134" max="16135" width="10.140625" style="40" bestFit="1" customWidth="1"/>
    <col min="16136" max="16136" width="8.28515625" style="40" bestFit="1" customWidth="1"/>
    <col min="16137" max="16137" width="8.42578125" style="40" bestFit="1" customWidth="1"/>
    <col min="16138" max="16139" width="10.140625" style="40" bestFit="1" customWidth="1"/>
    <col min="16140" max="16141" width="8.28515625" style="40" bestFit="1" customWidth="1"/>
    <col min="16142" max="16143" width="10.140625" style="40" bestFit="1" customWidth="1"/>
    <col min="16144" max="16145" width="8.28515625" style="40" bestFit="1" customWidth="1"/>
    <col min="16146" max="16147" width="10.140625" style="40" bestFit="1" customWidth="1"/>
    <col min="16148" max="16149" width="8.28515625" style="40" bestFit="1" customWidth="1"/>
    <col min="16150" max="16151" width="10.140625" style="40" bestFit="1" customWidth="1"/>
    <col min="16152" max="16161" width="8.28515625" style="40" bestFit="1" customWidth="1"/>
    <col min="16162" max="16162" width="10.140625" style="40" bestFit="1" customWidth="1"/>
    <col min="16163" max="16163" width="8.42578125" style="40" bestFit="1" customWidth="1"/>
    <col min="16164" max="16165" width="8.28515625" style="40" bestFit="1" customWidth="1"/>
    <col min="16166" max="16167" width="10.140625" style="40" bestFit="1" customWidth="1"/>
    <col min="16168" max="16169" width="8.28515625" style="40" bestFit="1" customWidth="1"/>
    <col min="16170" max="16384" width="8.28515625" style="40" customWidth="1"/>
  </cols>
  <sheetData>
    <row r="1" spans="1:41" s="26" customFormat="1" ht="16.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</row>
    <row r="2" spans="1:41" s="26" customFormat="1" ht="16.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</row>
    <row r="3" spans="1:41" s="26" customFormat="1" ht="16.5">
      <c r="A3" s="28" t="s">
        <v>2</v>
      </c>
      <c r="B3" s="28" t="s">
        <v>3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 t="s">
        <v>4</v>
      </c>
      <c r="AI3" s="28"/>
      <c r="AJ3" s="28"/>
      <c r="AK3" s="28"/>
      <c r="AL3" s="28" t="s">
        <v>5</v>
      </c>
      <c r="AM3" s="28"/>
      <c r="AN3" s="28"/>
      <c r="AO3" s="28"/>
    </row>
    <row r="4" spans="1:41" s="26" customFormat="1" ht="16.5">
      <c r="A4" s="28"/>
      <c r="B4" s="28" t="s">
        <v>6</v>
      </c>
      <c r="C4" s="28"/>
      <c r="D4" s="28"/>
      <c r="E4" s="28"/>
      <c r="F4" s="28" t="s">
        <v>7</v>
      </c>
      <c r="G4" s="28"/>
      <c r="H4" s="28"/>
      <c r="I4" s="28"/>
      <c r="J4" s="28" t="s">
        <v>8</v>
      </c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 t="s">
        <v>9</v>
      </c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</row>
    <row r="5" spans="1:41" s="26" customFormat="1" ht="16.5">
      <c r="A5" s="28"/>
      <c r="B5" s="28"/>
      <c r="C5" s="28"/>
      <c r="D5" s="28"/>
      <c r="E5" s="28"/>
      <c r="F5" s="28"/>
      <c r="G5" s="28"/>
      <c r="H5" s="28"/>
      <c r="I5" s="28"/>
      <c r="J5" s="28" t="s">
        <v>10</v>
      </c>
      <c r="K5" s="28"/>
      <c r="L5" s="28"/>
      <c r="M5" s="28"/>
      <c r="N5" s="28" t="s">
        <v>11</v>
      </c>
      <c r="O5" s="28"/>
      <c r="P5" s="28"/>
      <c r="Q5" s="28"/>
      <c r="R5" s="28" t="s">
        <v>12</v>
      </c>
      <c r="S5" s="28"/>
      <c r="T5" s="28"/>
      <c r="U5" s="28"/>
      <c r="V5" s="28" t="s">
        <v>13</v>
      </c>
      <c r="W5" s="28"/>
      <c r="X5" s="28"/>
      <c r="Y5" s="28"/>
      <c r="Z5" s="28" t="s">
        <v>14</v>
      </c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</row>
    <row r="6" spans="1:41" s="26" customFormat="1" ht="16.5">
      <c r="A6" s="28"/>
      <c r="B6" s="29" t="s">
        <v>15</v>
      </c>
      <c r="C6" s="29" t="s">
        <v>16</v>
      </c>
      <c r="D6" s="29" t="s">
        <v>17</v>
      </c>
      <c r="E6" s="29" t="s">
        <v>18</v>
      </c>
      <c r="F6" s="29" t="s">
        <v>15</v>
      </c>
      <c r="G6" s="29" t="s">
        <v>16</v>
      </c>
      <c r="H6" s="29" t="s">
        <v>17</v>
      </c>
      <c r="I6" s="29" t="s">
        <v>18</v>
      </c>
      <c r="J6" s="29" t="s">
        <v>15</v>
      </c>
      <c r="K6" s="29" t="s">
        <v>16</v>
      </c>
      <c r="L6" s="29" t="s">
        <v>17</v>
      </c>
      <c r="M6" s="29" t="s">
        <v>18</v>
      </c>
      <c r="N6" s="29" t="s">
        <v>15</v>
      </c>
      <c r="O6" s="29" t="s">
        <v>16</v>
      </c>
      <c r="P6" s="29" t="s">
        <v>17</v>
      </c>
      <c r="Q6" s="29" t="s">
        <v>18</v>
      </c>
      <c r="R6" s="29" t="s">
        <v>15</v>
      </c>
      <c r="S6" s="29" t="s">
        <v>16</v>
      </c>
      <c r="T6" s="29" t="s">
        <v>17</v>
      </c>
      <c r="U6" s="29" t="s">
        <v>18</v>
      </c>
      <c r="V6" s="29" t="s">
        <v>15</v>
      </c>
      <c r="W6" s="29" t="s">
        <v>16</v>
      </c>
      <c r="X6" s="29" t="s">
        <v>17</v>
      </c>
      <c r="Y6" s="29" t="s">
        <v>18</v>
      </c>
      <c r="Z6" s="29" t="s">
        <v>15</v>
      </c>
      <c r="AA6" s="29" t="s">
        <v>16</v>
      </c>
      <c r="AB6" s="29" t="s">
        <v>17</v>
      </c>
      <c r="AC6" s="29" t="s">
        <v>18</v>
      </c>
      <c r="AD6" s="29" t="s">
        <v>15</v>
      </c>
      <c r="AE6" s="29" t="s">
        <v>16</v>
      </c>
      <c r="AF6" s="29" t="s">
        <v>17</v>
      </c>
      <c r="AG6" s="29" t="s">
        <v>18</v>
      </c>
      <c r="AH6" s="29" t="s">
        <v>15</v>
      </c>
      <c r="AI6" s="29" t="s">
        <v>16</v>
      </c>
      <c r="AJ6" s="29" t="s">
        <v>17</v>
      </c>
      <c r="AK6" s="29" t="s">
        <v>18</v>
      </c>
      <c r="AL6" s="29" t="s">
        <v>15</v>
      </c>
      <c r="AM6" s="29" t="s">
        <v>16</v>
      </c>
      <c r="AN6" s="29" t="s">
        <v>17</v>
      </c>
      <c r="AO6" s="29" t="s">
        <v>18</v>
      </c>
    </row>
    <row r="7" spans="1:41" s="26" customFormat="1" ht="16.5">
      <c r="A7" s="29" t="s">
        <v>19</v>
      </c>
      <c r="B7" s="32">
        <f t="shared" ref="B7:B28" si="0">SUM(F7,J7,AD7)</f>
        <v>5336</v>
      </c>
      <c r="C7" s="32">
        <f t="shared" ref="C7:C28" si="1">SUM(G7,K7,AE7)</f>
        <v>4002</v>
      </c>
      <c r="D7" s="32">
        <f t="shared" ref="D7:D28" si="2">SUM(H7,L7,AF7)</f>
        <v>4</v>
      </c>
      <c r="E7" s="32">
        <f t="shared" ref="E7:E28" si="3">SUM(I7,M7,AG7)</f>
        <v>59</v>
      </c>
      <c r="F7" s="33">
        <v>928</v>
      </c>
      <c r="G7" s="32">
        <v>820</v>
      </c>
      <c r="H7" s="32">
        <v>0</v>
      </c>
      <c r="I7" s="32">
        <v>50</v>
      </c>
      <c r="J7" s="32">
        <f t="shared" ref="J7:J28" si="4">SUM(N7,R7,V7,Z7)</f>
        <v>4373</v>
      </c>
      <c r="K7" s="32">
        <f t="shared" ref="K7:K28" si="5">SUM(O7,S7,W7,AA7)</f>
        <v>3159</v>
      </c>
      <c r="L7" s="32">
        <f t="shared" ref="L7:L28" si="6">SUM(P7,T7,X7,AB7)</f>
        <v>4</v>
      </c>
      <c r="M7" s="32">
        <f t="shared" ref="M7:M28" si="7">SUM(Q7,U7,Y7,AC7)</f>
        <v>9</v>
      </c>
      <c r="N7" s="32">
        <v>1492</v>
      </c>
      <c r="O7" s="32">
        <v>916</v>
      </c>
      <c r="P7" s="32">
        <v>2</v>
      </c>
      <c r="Q7" s="32">
        <v>0</v>
      </c>
      <c r="R7" s="32">
        <v>2016</v>
      </c>
      <c r="S7" s="32">
        <v>1601</v>
      </c>
      <c r="T7" s="32">
        <v>0</v>
      </c>
      <c r="U7" s="32">
        <v>2</v>
      </c>
      <c r="V7" s="32">
        <v>865</v>
      </c>
      <c r="W7" s="32">
        <v>642</v>
      </c>
      <c r="X7" s="32">
        <v>2</v>
      </c>
      <c r="Y7" s="32">
        <v>7</v>
      </c>
      <c r="Z7" s="32">
        <v>0</v>
      </c>
      <c r="AA7" s="32">
        <v>0</v>
      </c>
      <c r="AB7" s="32">
        <v>0</v>
      </c>
      <c r="AC7" s="32">
        <v>0</v>
      </c>
      <c r="AD7" s="32">
        <v>35</v>
      </c>
      <c r="AE7" s="32">
        <v>23</v>
      </c>
      <c r="AF7" s="32">
        <v>0</v>
      </c>
      <c r="AG7" s="32">
        <v>0</v>
      </c>
      <c r="AH7" s="32">
        <v>1327</v>
      </c>
      <c r="AI7" s="32">
        <v>922</v>
      </c>
      <c r="AJ7" s="32">
        <v>4</v>
      </c>
      <c r="AK7" s="32">
        <v>3</v>
      </c>
      <c r="AL7" s="32">
        <v>1892</v>
      </c>
      <c r="AM7" s="32">
        <v>1376</v>
      </c>
      <c r="AN7" s="32">
        <v>4</v>
      </c>
      <c r="AO7" s="32">
        <v>10</v>
      </c>
    </row>
    <row r="8" spans="1:41" s="26" customFormat="1" ht="16.5">
      <c r="A8" s="29" t="s">
        <v>20</v>
      </c>
      <c r="B8" s="32">
        <f t="shared" si="0"/>
        <v>3319</v>
      </c>
      <c r="C8" s="32">
        <f t="shared" si="1"/>
        <v>3133</v>
      </c>
      <c r="D8" s="32">
        <f t="shared" si="2"/>
        <v>5</v>
      </c>
      <c r="E8" s="32">
        <f t="shared" si="3"/>
        <v>69</v>
      </c>
      <c r="F8" s="33">
        <v>888</v>
      </c>
      <c r="G8" s="32">
        <v>983</v>
      </c>
      <c r="H8" s="32">
        <v>1</v>
      </c>
      <c r="I8" s="32">
        <v>68</v>
      </c>
      <c r="J8" s="32">
        <f t="shared" si="4"/>
        <v>2430</v>
      </c>
      <c r="K8" s="32">
        <f t="shared" si="5"/>
        <v>2150</v>
      </c>
      <c r="L8" s="32">
        <f t="shared" si="6"/>
        <v>4</v>
      </c>
      <c r="M8" s="32">
        <f t="shared" si="7"/>
        <v>1</v>
      </c>
      <c r="N8" s="32">
        <v>729</v>
      </c>
      <c r="O8" s="32">
        <v>564</v>
      </c>
      <c r="P8" s="32">
        <v>0</v>
      </c>
      <c r="Q8" s="32">
        <v>0</v>
      </c>
      <c r="R8" s="32">
        <v>1513</v>
      </c>
      <c r="S8" s="32">
        <v>1383</v>
      </c>
      <c r="T8" s="32">
        <v>2</v>
      </c>
      <c r="U8" s="32">
        <v>0</v>
      </c>
      <c r="V8" s="32">
        <v>188</v>
      </c>
      <c r="W8" s="32">
        <v>203</v>
      </c>
      <c r="X8" s="32">
        <v>2</v>
      </c>
      <c r="Y8" s="32">
        <v>1</v>
      </c>
      <c r="Z8" s="32">
        <v>0</v>
      </c>
      <c r="AA8" s="32">
        <v>0</v>
      </c>
      <c r="AB8" s="32">
        <v>0</v>
      </c>
      <c r="AC8" s="32">
        <v>0</v>
      </c>
      <c r="AD8" s="32">
        <v>1</v>
      </c>
      <c r="AE8" s="32">
        <v>0</v>
      </c>
      <c r="AF8" s="32">
        <v>0</v>
      </c>
      <c r="AG8" s="32">
        <v>0</v>
      </c>
      <c r="AH8" s="32">
        <v>539</v>
      </c>
      <c r="AI8" s="32">
        <v>436</v>
      </c>
      <c r="AJ8" s="32">
        <v>0</v>
      </c>
      <c r="AK8" s="32">
        <v>0</v>
      </c>
      <c r="AL8" s="32">
        <v>597</v>
      </c>
      <c r="AM8" s="32">
        <v>408</v>
      </c>
      <c r="AN8" s="32">
        <v>0</v>
      </c>
      <c r="AO8" s="32">
        <v>0</v>
      </c>
    </row>
    <row r="9" spans="1:41" s="26" customFormat="1" ht="16.5">
      <c r="A9" s="29" t="s">
        <v>21</v>
      </c>
      <c r="B9" s="32">
        <f t="shared" si="0"/>
        <v>3780</v>
      </c>
      <c r="C9" s="32">
        <f t="shared" si="1"/>
        <v>3388</v>
      </c>
      <c r="D9" s="32">
        <f t="shared" si="2"/>
        <v>5</v>
      </c>
      <c r="E9" s="32">
        <f t="shared" si="3"/>
        <v>75</v>
      </c>
      <c r="F9" s="33">
        <v>1146</v>
      </c>
      <c r="G9" s="32">
        <v>1029</v>
      </c>
      <c r="H9" s="32">
        <v>2</v>
      </c>
      <c r="I9" s="32">
        <v>74</v>
      </c>
      <c r="J9" s="32">
        <f t="shared" si="4"/>
        <v>2576</v>
      </c>
      <c r="K9" s="32">
        <f t="shared" si="5"/>
        <v>2318</v>
      </c>
      <c r="L9" s="32">
        <f t="shared" si="6"/>
        <v>3</v>
      </c>
      <c r="M9" s="32">
        <f t="shared" si="7"/>
        <v>1</v>
      </c>
      <c r="N9" s="32">
        <v>962</v>
      </c>
      <c r="O9" s="32">
        <v>673</v>
      </c>
      <c r="P9" s="32">
        <v>1</v>
      </c>
      <c r="Q9" s="32">
        <v>0</v>
      </c>
      <c r="R9" s="32">
        <v>1561</v>
      </c>
      <c r="S9" s="32">
        <v>1621</v>
      </c>
      <c r="T9" s="32">
        <v>2</v>
      </c>
      <c r="U9" s="32">
        <v>1</v>
      </c>
      <c r="V9" s="32">
        <v>53</v>
      </c>
      <c r="W9" s="32">
        <v>24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32">
        <v>0</v>
      </c>
      <c r="AD9" s="32">
        <v>58</v>
      </c>
      <c r="AE9" s="32">
        <v>41</v>
      </c>
      <c r="AF9" s="32">
        <v>0</v>
      </c>
      <c r="AG9" s="32">
        <v>0</v>
      </c>
      <c r="AH9" s="32">
        <v>929</v>
      </c>
      <c r="AI9" s="32">
        <v>710</v>
      </c>
      <c r="AJ9" s="32">
        <v>2</v>
      </c>
      <c r="AK9" s="32">
        <v>1</v>
      </c>
      <c r="AL9" s="32">
        <v>747</v>
      </c>
      <c r="AM9" s="32">
        <v>517</v>
      </c>
      <c r="AN9" s="32">
        <v>1</v>
      </c>
      <c r="AO9" s="32">
        <v>1</v>
      </c>
    </row>
    <row r="10" spans="1:41" s="26" customFormat="1" ht="16.5">
      <c r="A10" s="29" t="s">
        <v>22</v>
      </c>
      <c r="B10" s="32">
        <f t="shared" si="0"/>
        <v>4267</v>
      </c>
      <c r="C10" s="32">
        <f t="shared" si="1"/>
        <v>3632</v>
      </c>
      <c r="D10" s="32">
        <f t="shared" si="2"/>
        <v>2</v>
      </c>
      <c r="E10" s="32">
        <f t="shared" si="3"/>
        <v>84</v>
      </c>
      <c r="F10" s="33">
        <v>1048</v>
      </c>
      <c r="G10" s="32">
        <v>1115</v>
      </c>
      <c r="H10" s="32">
        <v>1</v>
      </c>
      <c r="I10" s="32">
        <v>83</v>
      </c>
      <c r="J10" s="32">
        <f t="shared" si="4"/>
        <v>3187</v>
      </c>
      <c r="K10" s="32">
        <f t="shared" si="5"/>
        <v>2487</v>
      </c>
      <c r="L10" s="32">
        <f t="shared" si="6"/>
        <v>1</v>
      </c>
      <c r="M10" s="32">
        <f t="shared" si="7"/>
        <v>1</v>
      </c>
      <c r="N10" s="32">
        <v>1132</v>
      </c>
      <c r="O10" s="32">
        <v>770</v>
      </c>
      <c r="P10" s="32">
        <v>1</v>
      </c>
      <c r="Q10" s="32">
        <v>0</v>
      </c>
      <c r="R10" s="32">
        <v>1783</v>
      </c>
      <c r="S10" s="32">
        <v>1525</v>
      </c>
      <c r="T10" s="32">
        <v>0</v>
      </c>
      <c r="U10" s="32">
        <v>0</v>
      </c>
      <c r="V10" s="32">
        <v>272</v>
      </c>
      <c r="W10" s="32">
        <v>192</v>
      </c>
      <c r="X10" s="32">
        <v>0</v>
      </c>
      <c r="Y10" s="32">
        <v>1</v>
      </c>
      <c r="Z10" s="32">
        <v>0</v>
      </c>
      <c r="AA10" s="32">
        <v>0</v>
      </c>
      <c r="AB10" s="32">
        <v>0</v>
      </c>
      <c r="AC10" s="32">
        <v>0</v>
      </c>
      <c r="AD10" s="32">
        <v>32</v>
      </c>
      <c r="AE10" s="32">
        <v>30</v>
      </c>
      <c r="AF10" s="32">
        <v>0</v>
      </c>
      <c r="AG10" s="32">
        <v>0</v>
      </c>
      <c r="AH10" s="32">
        <v>1110</v>
      </c>
      <c r="AI10" s="32">
        <v>795</v>
      </c>
      <c r="AJ10" s="32">
        <v>0</v>
      </c>
      <c r="AK10" s="32">
        <v>0</v>
      </c>
      <c r="AL10" s="32">
        <v>1287</v>
      </c>
      <c r="AM10" s="32">
        <v>819</v>
      </c>
      <c r="AN10" s="32">
        <v>0</v>
      </c>
      <c r="AO10" s="32">
        <v>0</v>
      </c>
    </row>
    <row r="11" spans="1:41" s="26" customFormat="1" ht="16.5">
      <c r="A11" s="29" t="s">
        <v>23</v>
      </c>
      <c r="B11" s="32">
        <f t="shared" si="0"/>
        <v>1892</v>
      </c>
      <c r="C11" s="32">
        <f t="shared" si="1"/>
        <v>1839</v>
      </c>
      <c r="D11" s="32">
        <f t="shared" si="2"/>
        <v>3</v>
      </c>
      <c r="E11" s="32">
        <f t="shared" si="3"/>
        <v>8</v>
      </c>
      <c r="F11" s="33">
        <v>129</v>
      </c>
      <c r="G11" s="32">
        <v>122</v>
      </c>
      <c r="H11" s="32">
        <v>0</v>
      </c>
      <c r="I11" s="32">
        <v>4</v>
      </c>
      <c r="J11" s="32">
        <f t="shared" si="4"/>
        <v>1730</v>
      </c>
      <c r="K11" s="32">
        <f t="shared" si="5"/>
        <v>1692</v>
      </c>
      <c r="L11" s="32">
        <f t="shared" si="6"/>
        <v>3</v>
      </c>
      <c r="M11" s="32">
        <f t="shared" si="7"/>
        <v>4</v>
      </c>
      <c r="N11" s="32">
        <v>753</v>
      </c>
      <c r="O11" s="32">
        <v>761</v>
      </c>
      <c r="P11" s="32">
        <v>2</v>
      </c>
      <c r="Q11" s="32">
        <v>0</v>
      </c>
      <c r="R11" s="32">
        <v>891</v>
      </c>
      <c r="S11" s="32">
        <v>864</v>
      </c>
      <c r="T11" s="32">
        <v>1</v>
      </c>
      <c r="U11" s="32">
        <v>0</v>
      </c>
      <c r="V11" s="32">
        <v>86</v>
      </c>
      <c r="W11" s="32">
        <v>67</v>
      </c>
      <c r="X11" s="32">
        <v>0</v>
      </c>
      <c r="Y11" s="32">
        <v>4</v>
      </c>
      <c r="Z11" s="32">
        <v>0</v>
      </c>
      <c r="AA11" s="32">
        <v>0</v>
      </c>
      <c r="AB11" s="32">
        <v>0</v>
      </c>
      <c r="AC11" s="32">
        <v>0</v>
      </c>
      <c r="AD11" s="32">
        <v>33</v>
      </c>
      <c r="AE11" s="32">
        <v>25</v>
      </c>
      <c r="AF11" s="32">
        <v>0</v>
      </c>
      <c r="AG11" s="32">
        <v>0</v>
      </c>
      <c r="AH11" s="32">
        <v>770</v>
      </c>
      <c r="AI11" s="32">
        <v>704</v>
      </c>
      <c r="AJ11" s="32">
        <v>1</v>
      </c>
      <c r="AK11" s="32">
        <v>0</v>
      </c>
      <c r="AL11" s="32">
        <v>709</v>
      </c>
      <c r="AM11" s="32">
        <v>620</v>
      </c>
      <c r="AN11" s="32">
        <v>2</v>
      </c>
      <c r="AO11" s="32">
        <v>0</v>
      </c>
    </row>
    <row r="12" spans="1:41" s="26" customFormat="1" ht="16.5">
      <c r="A12" s="29" t="s">
        <v>24</v>
      </c>
      <c r="B12" s="32">
        <f t="shared" si="0"/>
        <v>4743</v>
      </c>
      <c r="C12" s="32">
        <f t="shared" si="1"/>
        <v>4749</v>
      </c>
      <c r="D12" s="32">
        <f t="shared" si="2"/>
        <v>9</v>
      </c>
      <c r="E12" s="32">
        <f t="shared" si="3"/>
        <v>487</v>
      </c>
      <c r="F12" s="33">
        <v>2984</v>
      </c>
      <c r="G12" s="32">
        <v>3182</v>
      </c>
      <c r="H12" s="32">
        <v>7</v>
      </c>
      <c r="I12" s="32">
        <v>485</v>
      </c>
      <c r="J12" s="32">
        <f t="shared" si="4"/>
        <v>1717</v>
      </c>
      <c r="K12" s="32">
        <f t="shared" si="5"/>
        <v>1523</v>
      </c>
      <c r="L12" s="32">
        <f t="shared" si="6"/>
        <v>2</v>
      </c>
      <c r="M12" s="32">
        <f t="shared" si="7"/>
        <v>2</v>
      </c>
      <c r="N12" s="32">
        <v>787</v>
      </c>
      <c r="O12" s="32">
        <v>764</v>
      </c>
      <c r="P12" s="32">
        <v>0</v>
      </c>
      <c r="Q12" s="32">
        <v>0</v>
      </c>
      <c r="R12" s="32">
        <v>843</v>
      </c>
      <c r="S12" s="32">
        <v>711</v>
      </c>
      <c r="T12" s="32">
        <v>1</v>
      </c>
      <c r="U12" s="32">
        <v>1</v>
      </c>
      <c r="V12" s="32">
        <v>87</v>
      </c>
      <c r="W12" s="32">
        <v>48</v>
      </c>
      <c r="X12" s="32">
        <v>1</v>
      </c>
      <c r="Y12" s="32">
        <v>1</v>
      </c>
      <c r="Z12" s="32">
        <v>0</v>
      </c>
      <c r="AA12" s="32">
        <v>0</v>
      </c>
      <c r="AB12" s="32">
        <v>0</v>
      </c>
      <c r="AC12" s="32">
        <v>0</v>
      </c>
      <c r="AD12" s="32">
        <v>42</v>
      </c>
      <c r="AE12" s="32">
        <v>44</v>
      </c>
      <c r="AF12" s="32">
        <v>0</v>
      </c>
      <c r="AG12" s="32">
        <v>0</v>
      </c>
      <c r="AH12" s="32">
        <v>635</v>
      </c>
      <c r="AI12" s="32">
        <v>666</v>
      </c>
      <c r="AJ12" s="32">
        <v>0</v>
      </c>
      <c r="AK12" s="32">
        <v>1</v>
      </c>
      <c r="AL12" s="32">
        <v>595</v>
      </c>
      <c r="AM12" s="32">
        <v>731</v>
      </c>
      <c r="AN12" s="32">
        <v>1</v>
      </c>
      <c r="AO12" s="32">
        <v>2</v>
      </c>
    </row>
    <row r="13" spans="1:41" s="26" customFormat="1" ht="16.5">
      <c r="A13" s="29" t="s">
        <v>25</v>
      </c>
      <c r="B13" s="32">
        <f t="shared" si="0"/>
        <v>370</v>
      </c>
      <c r="C13" s="32">
        <f t="shared" si="1"/>
        <v>444</v>
      </c>
      <c r="D13" s="32">
        <f t="shared" si="2"/>
        <v>1</v>
      </c>
      <c r="E13" s="32">
        <f t="shared" si="3"/>
        <v>17</v>
      </c>
      <c r="F13" s="33">
        <v>158</v>
      </c>
      <c r="G13" s="32">
        <v>215</v>
      </c>
      <c r="H13" s="32">
        <v>0</v>
      </c>
      <c r="I13" s="32">
        <v>17</v>
      </c>
      <c r="J13" s="32">
        <f t="shared" si="4"/>
        <v>210</v>
      </c>
      <c r="K13" s="32">
        <f t="shared" si="5"/>
        <v>225</v>
      </c>
      <c r="L13" s="32">
        <f t="shared" si="6"/>
        <v>1</v>
      </c>
      <c r="M13" s="32">
        <f t="shared" si="7"/>
        <v>0</v>
      </c>
      <c r="N13" s="32">
        <v>94</v>
      </c>
      <c r="O13" s="32">
        <v>101</v>
      </c>
      <c r="P13" s="32">
        <v>0</v>
      </c>
      <c r="Q13" s="32">
        <v>0</v>
      </c>
      <c r="R13" s="32">
        <v>111</v>
      </c>
      <c r="S13" s="32">
        <v>117</v>
      </c>
      <c r="T13" s="32">
        <v>1</v>
      </c>
      <c r="U13" s="32">
        <v>0</v>
      </c>
      <c r="V13" s="32">
        <v>5</v>
      </c>
      <c r="W13" s="32">
        <v>7</v>
      </c>
      <c r="X13" s="32">
        <v>0</v>
      </c>
      <c r="Y13" s="32">
        <v>0</v>
      </c>
      <c r="Z13" s="32">
        <v>0</v>
      </c>
      <c r="AA13" s="32">
        <v>0</v>
      </c>
      <c r="AB13" s="32">
        <v>0</v>
      </c>
      <c r="AC13" s="32">
        <v>0</v>
      </c>
      <c r="AD13" s="32">
        <v>2</v>
      </c>
      <c r="AE13" s="32">
        <v>4</v>
      </c>
      <c r="AF13" s="32">
        <v>0</v>
      </c>
      <c r="AG13" s="32">
        <v>0</v>
      </c>
      <c r="AH13" s="32">
        <v>108</v>
      </c>
      <c r="AI13" s="32">
        <v>128</v>
      </c>
      <c r="AJ13" s="32">
        <v>0</v>
      </c>
      <c r="AK13" s="32">
        <v>1</v>
      </c>
      <c r="AL13" s="32">
        <v>166</v>
      </c>
      <c r="AM13" s="32">
        <v>215</v>
      </c>
      <c r="AN13" s="32">
        <v>0</v>
      </c>
      <c r="AO13" s="32">
        <v>1</v>
      </c>
    </row>
    <row r="14" spans="1:41" s="26" customFormat="1" ht="16.5">
      <c r="A14" s="29" t="s">
        <v>26</v>
      </c>
      <c r="B14" s="32">
        <f t="shared" si="0"/>
        <v>431</v>
      </c>
      <c r="C14" s="32">
        <f t="shared" si="1"/>
        <v>328</v>
      </c>
      <c r="D14" s="32">
        <f t="shared" si="2"/>
        <v>1</v>
      </c>
      <c r="E14" s="32">
        <f t="shared" si="3"/>
        <v>2</v>
      </c>
      <c r="F14" s="33">
        <v>15</v>
      </c>
      <c r="G14" s="32">
        <v>10</v>
      </c>
      <c r="H14" s="32">
        <v>0</v>
      </c>
      <c r="I14" s="32">
        <v>2</v>
      </c>
      <c r="J14" s="32">
        <f t="shared" si="4"/>
        <v>403</v>
      </c>
      <c r="K14" s="32">
        <f t="shared" si="5"/>
        <v>311</v>
      </c>
      <c r="L14" s="32">
        <f t="shared" si="6"/>
        <v>1</v>
      </c>
      <c r="M14" s="32">
        <f t="shared" si="7"/>
        <v>0</v>
      </c>
      <c r="N14" s="32">
        <v>168</v>
      </c>
      <c r="O14" s="32">
        <v>137</v>
      </c>
      <c r="P14" s="32">
        <v>1</v>
      </c>
      <c r="Q14" s="32">
        <v>0</v>
      </c>
      <c r="R14" s="32">
        <v>205</v>
      </c>
      <c r="S14" s="32">
        <v>152</v>
      </c>
      <c r="T14" s="32">
        <v>0</v>
      </c>
      <c r="U14" s="32">
        <v>0</v>
      </c>
      <c r="V14" s="32">
        <v>30</v>
      </c>
      <c r="W14" s="32">
        <v>22</v>
      </c>
      <c r="X14" s="32">
        <v>0</v>
      </c>
      <c r="Y14" s="32">
        <v>0</v>
      </c>
      <c r="Z14" s="32">
        <v>0</v>
      </c>
      <c r="AA14" s="32">
        <v>0</v>
      </c>
      <c r="AB14" s="32">
        <v>0</v>
      </c>
      <c r="AC14" s="32">
        <v>0</v>
      </c>
      <c r="AD14" s="32">
        <v>13</v>
      </c>
      <c r="AE14" s="32">
        <v>7</v>
      </c>
      <c r="AF14" s="32">
        <v>0</v>
      </c>
      <c r="AG14" s="32">
        <v>0</v>
      </c>
      <c r="AH14" s="32">
        <v>110</v>
      </c>
      <c r="AI14" s="32">
        <v>91</v>
      </c>
      <c r="AJ14" s="32">
        <v>0</v>
      </c>
      <c r="AK14" s="32">
        <v>1</v>
      </c>
      <c r="AL14" s="32">
        <v>184</v>
      </c>
      <c r="AM14" s="32">
        <v>142</v>
      </c>
      <c r="AN14" s="32">
        <v>0</v>
      </c>
      <c r="AO14" s="32">
        <v>1</v>
      </c>
    </row>
    <row r="15" spans="1:41" s="26" customFormat="1" ht="16.5">
      <c r="A15" s="29" t="s">
        <v>27</v>
      </c>
      <c r="B15" s="32">
        <f t="shared" si="0"/>
        <v>342</v>
      </c>
      <c r="C15" s="32">
        <f t="shared" si="1"/>
        <v>354</v>
      </c>
      <c r="D15" s="32">
        <f t="shared" si="2"/>
        <v>0</v>
      </c>
      <c r="E15" s="32">
        <f t="shared" si="3"/>
        <v>8</v>
      </c>
      <c r="F15" s="33">
        <v>70</v>
      </c>
      <c r="G15" s="32">
        <v>81</v>
      </c>
      <c r="H15" s="32">
        <v>0</v>
      </c>
      <c r="I15" s="32">
        <v>8</v>
      </c>
      <c r="J15" s="32">
        <f t="shared" si="4"/>
        <v>271</v>
      </c>
      <c r="K15" s="32">
        <f t="shared" si="5"/>
        <v>272</v>
      </c>
      <c r="L15" s="32">
        <f t="shared" si="6"/>
        <v>0</v>
      </c>
      <c r="M15" s="32">
        <f t="shared" si="7"/>
        <v>0</v>
      </c>
      <c r="N15" s="32">
        <v>133</v>
      </c>
      <c r="O15" s="32">
        <v>146</v>
      </c>
      <c r="P15" s="32">
        <v>0</v>
      </c>
      <c r="Q15" s="32">
        <v>0</v>
      </c>
      <c r="R15" s="32">
        <v>105</v>
      </c>
      <c r="S15" s="32">
        <v>94</v>
      </c>
      <c r="T15" s="32">
        <v>0</v>
      </c>
      <c r="U15" s="32">
        <v>0</v>
      </c>
      <c r="V15" s="32">
        <v>33</v>
      </c>
      <c r="W15" s="32">
        <v>32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1</v>
      </c>
      <c r="AE15" s="32">
        <v>1</v>
      </c>
      <c r="AF15" s="32">
        <v>0</v>
      </c>
      <c r="AG15" s="32">
        <v>0</v>
      </c>
      <c r="AH15" s="32">
        <v>134</v>
      </c>
      <c r="AI15" s="32">
        <v>124</v>
      </c>
      <c r="AJ15" s="32">
        <v>0</v>
      </c>
      <c r="AK15" s="32">
        <v>0</v>
      </c>
      <c r="AL15" s="32">
        <v>161</v>
      </c>
      <c r="AM15" s="32">
        <v>164</v>
      </c>
      <c r="AN15" s="32">
        <v>0</v>
      </c>
      <c r="AO15" s="32">
        <v>0</v>
      </c>
    </row>
    <row r="16" spans="1:41" s="26" customFormat="1" ht="16.5">
      <c r="A16" s="29" t="s">
        <v>28</v>
      </c>
      <c r="B16" s="32">
        <f t="shared" si="0"/>
        <v>1325</v>
      </c>
      <c r="C16" s="32">
        <f t="shared" si="1"/>
        <v>1440</v>
      </c>
      <c r="D16" s="32">
        <f t="shared" si="2"/>
        <v>0</v>
      </c>
      <c r="E16" s="32">
        <f t="shared" si="3"/>
        <v>46</v>
      </c>
      <c r="F16" s="33">
        <v>386</v>
      </c>
      <c r="G16" s="32">
        <v>706</v>
      </c>
      <c r="H16" s="32">
        <v>0</v>
      </c>
      <c r="I16" s="32">
        <v>46</v>
      </c>
      <c r="J16" s="32">
        <f t="shared" si="4"/>
        <v>930</v>
      </c>
      <c r="K16" s="32">
        <f t="shared" si="5"/>
        <v>719</v>
      </c>
      <c r="L16" s="32">
        <f t="shared" si="6"/>
        <v>0</v>
      </c>
      <c r="M16" s="32">
        <f t="shared" si="7"/>
        <v>0</v>
      </c>
      <c r="N16" s="32">
        <v>268</v>
      </c>
      <c r="O16" s="32">
        <v>201</v>
      </c>
      <c r="P16" s="32">
        <v>0</v>
      </c>
      <c r="Q16" s="32">
        <v>0</v>
      </c>
      <c r="R16" s="32">
        <v>520</v>
      </c>
      <c r="S16" s="32">
        <v>415</v>
      </c>
      <c r="T16" s="32">
        <v>0</v>
      </c>
      <c r="U16" s="32">
        <v>0</v>
      </c>
      <c r="V16" s="32">
        <v>142</v>
      </c>
      <c r="W16" s="32">
        <v>103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32">
        <v>0</v>
      </c>
      <c r="AD16" s="32">
        <v>9</v>
      </c>
      <c r="AE16" s="32">
        <v>15</v>
      </c>
      <c r="AF16" s="32">
        <v>0</v>
      </c>
      <c r="AG16" s="32">
        <v>0</v>
      </c>
      <c r="AH16" s="32">
        <v>242</v>
      </c>
      <c r="AI16" s="32">
        <v>175</v>
      </c>
      <c r="AJ16" s="32">
        <v>0</v>
      </c>
      <c r="AK16" s="32">
        <v>1</v>
      </c>
      <c r="AL16" s="32">
        <v>249</v>
      </c>
      <c r="AM16" s="32">
        <v>235</v>
      </c>
      <c r="AN16" s="32">
        <v>0</v>
      </c>
      <c r="AO16" s="32">
        <v>1</v>
      </c>
    </row>
    <row r="17" spans="1:41" s="26" customFormat="1" ht="16.5">
      <c r="A17" s="29" t="s">
        <v>29</v>
      </c>
      <c r="B17" s="32">
        <f t="shared" si="0"/>
        <v>657</v>
      </c>
      <c r="C17" s="32">
        <f t="shared" si="1"/>
        <v>515</v>
      </c>
      <c r="D17" s="32">
        <f t="shared" si="2"/>
        <v>1</v>
      </c>
      <c r="E17" s="32">
        <f t="shared" si="3"/>
        <v>17</v>
      </c>
      <c r="F17" s="33">
        <v>186</v>
      </c>
      <c r="G17" s="32">
        <v>118</v>
      </c>
      <c r="H17" s="32">
        <v>1</v>
      </c>
      <c r="I17" s="32">
        <v>17</v>
      </c>
      <c r="J17" s="32">
        <f t="shared" si="4"/>
        <v>458</v>
      </c>
      <c r="K17" s="32">
        <f t="shared" si="5"/>
        <v>383</v>
      </c>
      <c r="L17" s="32">
        <f t="shared" si="6"/>
        <v>0</v>
      </c>
      <c r="M17" s="32">
        <f t="shared" si="7"/>
        <v>0</v>
      </c>
      <c r="N17" s="32">
        <v>128</v>
      </c>
      <c r="O17" s="32">
        <v>114</v>
      </c>
      <c r="P17" s="32">
        <v>0</v>
      </c>
      <c r="Q17" s="32">
        <v>0</v>
      </c>
      <c r="R17" s="32">
        <v>313</v>
      </c>
      <c r="S17" s="32">
        <v>263</v>
      </c>
      <c r="T17" s="32">
        <v>0</v>
      </c>
      <c r="U17" s="32">
        <v>0</v>
      </c>
      <c r="V17" s="32">
        <v>17</v>
      </c>
      <c r="W17" s="32">
        <v>6</v>
      </c>
      <c r="X17" s="32">
        <v>0</v>
      </c>
      <c r="Y17" s="32">
        <v>0</v>
      </c>
      <c r="Z17" s="32">
        <v>0</v>
      </c>
      <c r="AA17" s="32">
        <v>0</v>
      </c>
      <c r="AB17" s="32">
        <v>0</v>
      </c>
      <c r="AC17" s="32">
        <v>0</v>
      </c>
      <c r="AD17" s="32">
        <v>13</v>
      </c>
      <c r="AE17" s="32">
        <v>14</v>
      </c>
      <c r="AF17" s="32">
        <v>0</v>
      </c>
      <c r="AG17" s="32">
        <v>0</v>
      </c>
      <c r="AH17" s="32">
        <v>120</v>
      </c>
      <c r="AI17" s="32">
        <v>118</v>
      </c>
      <c r="AJ17" s="32">
        <v>0</v>
      </c>
      <c r="AK17" s="32">
        <v>0</v>
      </c>
      <c r="AL17" s="32">
        <v>222</v>
      </c>
      <c r="AM17" s="32">
        <v>229</v>
      </c>
      <c r="AN17" s="32">
        <v>0</v>
      </c>
      <c r="AO17" s="32">
        <v>0</v>
      </c>
    </row>
    <row r="18" spans="1:41" s="26" customFormat="1" ht="16.5">
      <c r="A18" s="29" t="s">
        <v>30</v>
      </c>
      <c r="B18" s="32">
        <f t="shared" si="0"/>
        <v>1062</v>
      </c>
      <c r="C18" s="32">
        <f t="shared" si="1"/>
        <v>923</v>
      </c>
      <c r="D18" s="32">
        <f t="shared" si="2"/>
        <v>4</v>
      </c>
      <c r="E18" s="32">
        <f t="shared" si="3"/>
        <v>19</v>
      </c>
      <c r="F18" s="33">
        <v>376</v>
      </c>
      <c r="G18" s="32">
        <v>335</v>
      </c>
      <c r="H18" s="32">
        <v>3</v>
      </c>
      <c r="I18" s="32">
        <v>19</v>
      </c>
      <c r="J18" s="32">
        <f t="shared" si="4"/>
        <v>669</v>
      </c>
      <c r="K18" s="32">
        <f t="shared" si="5"/>
        <v>585</v>
      </c>
      <c r="L18" s="32">
        <f t="shared" si="6"/>
        <v>1</v>
      </c>
      <c r="M18" s="32">
        <f t="shared" si="7"/>
        <v>0</v>
      </c>
      <c r="N18" s="32">
        <v>248</v>
      </c>
      <c r="O18" s="32">
        <v>240</v>
      </c>
      <c r="P18" s="32">
        <v>1</v>
      </c>
      <c r="Q18" s="32">
        <v>0</v>
      </c>
      <c r="R18" s="32">
        <v>320</v>
      </c>
      <c r="S18" s="32">
        <v>278</v>
      </c>
      <c r="T18" s="32">
        <v>0</v>
      </c>
      <c r="U18" s="32">
        <v>0</v>
      </c>
      <c r="V18" s="32">
        <v>101</v>
      </c>
      <c r="W18" s="32">
        <v>67</v>
      </c>
      <c r="X18" s="32">
        <v>0</v>
      </c>
      <c r="Y18" s="32">
        <v>0</v>
      </c>
      <c r="Z18" s="32">
        <v>0</v>
      </c>
      <c r="AA18" s="32">
        <v>0</v>
      </c>
      <c r="AB18" s="32">
        <v>0</v>
      </c>
      <c r="AC18" s="32">
        <v>0</v>
      </c>
      <c r="AD18" s="32">
        <v>17</v>
      </c>
      <c r="AE18" s="32">
        <v>3</v>
      </c>
      <c r="AF18" s="32">
        <v>0</v>
      </c>
      <c r="AG18" s="32">
        <v>0</v>
      </c>
      <c r="AH18" s="32">
        <v>244</v>
      </c>
      <c r="AI18" s="32">
        <v>209</v>
      </c>
      <c r="AJ18" s="32">
        <v>0</v>
      </c>
      <c r="AK18" s="32">
        <v>0</v>
      </c>
      <c r="AL18" s="32">
        <v>235</v>
      </c>
      <c r="AM18" s="32">
        <v>230</v>
      </c>
      <c r="AN18" s="32">
        <v>0</v>
      </c>
      <c r="AO18" s="32">
        <v>0</v>
      </c>
    </row>
    <row r="19" spans="1:41" s="26" customFormat="1" ht="16.5">
      <c r="A19" s="29" t="s">
        <v>31</v>
      </c>
      <c r="B19" s="32">
        <f t="shared" si="0"/>
        <v>518</v>
      </c>
      <c r="C19" s="32">
        <f t="shared" si="1"/>
        <v>529</v>
      </c>
      <c r="D19" s="32">
        <f t="shared" si="2"/>
        <v>0</v>
      </c>
      <c r="E19" s="32">
        <f t="shared" si="3"/>
        <v>32</v>
      </c>
      <c r="F19" s="33">
        <v>149</v>
      </c>
      <c r="G19" s="32">
        <v>214</v>
      </c>
      <c r="H19" s="32">
        <v>0</v>
      </c>
      <c r="I19" s="32">
        <v>32</v>
      </c>
      <c r="J19" s="32">
        <f t="shared" si="4"/>
        <v>352</v>
      </c>
      <c r="K19" s="32">
        <f t="shared" si="5"/>
        <v>301</v>
      </c>
      <c r="L19" s="32">
        <f t="shared" si="6"/>
        <v>0</v>
      </c>
      <c r="M19" s="32">
        <f t="shared" si="7"/>
        <v>0</v>
      </c>
      <c r="N19" s="32">
        <v>161</v>
      </c>
      <c r="O19" s="32">
        <v>116</v>
      </c>
      <c r="P19" s="32">
        <v>0</v>
      </c>
      <c r="Q19" s="32">
        <v>0</v>
      </c>
      <c r="R19" s="32">
        <v>176</v>
      </c>
      <c r="S19" s="32">
        <v>164</v>
      </c>
      <c r="T19" s="32">
        <v>0</v>
      </c>
      <c r="U19" s="32">
        <v>0</v>
      </c>
      <c r="V19" s="32">
        <v>15</v>
      </c>
      <c r="W19" s="32">
        <v>21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32">
        <v>0</v>
      </c>
      <c r="AD19" s="32">
        <v>17</v>
      </c>
      <c r="AE19" s="32">
        <v>14</v>
      </c>
      <c r="AF19" s="32">
        <v>0</v>
      </c>
      <c r="AG19" s="32">
        <v>0</v>
      </c>
      <c r="AH19" s="32">
        <v>225</v>
      </c>
      <c r="AI19" s="32">
        <v>144</v>
      </c>
      <c r="AJ19" s="32">
        <v>0</v>
      </c>
      <c r="AK19" s="32">
        <v>1</v>
      </c>
      <c r="AL19" s="32">
        <v>240</v>
      </c>
      <c r="AM19" s="32">
        <v>226</v>
      </c>
      <c r="AN19" s="32">
        <v>0</v>
      </c>
      <c r="AO19" s="32">
        <v>3</v>
      </c>
    </row>
    <row r="20" spans="1:41" s="26" customFormat="1" ht="16.5">
      <c r="A20" s="29" t="s">
        <v>32</v>
      </c>
      <c r="B20" s="32">
        <f t="shared" si="0"/>
        <v>1712</v>
      </c>
      <c r="C20" s="32">
        <f t="shared" si="1"/>
        <v>1216</v>
      </c>
      <c r="D20" s="32">
        <f t="shared" si="2"/>
        <v>1</v>
      </c>
      <c r="E20" s="32">
        <f t="shared" si="3"/>
        <v>88</v>
      </c>
      <c r="F20" s="33">
        <v>1017</v>
      </c>
      <c r="G20" s="32">
        <v>697</v>
      </c>
      <c r="H20" s="32">
        <v>1</v>
      </c>
      <c r="I20" s="32">
        <v>88</v>
      </c>
      <c r="J20" s="32">
        <f t="shared" si="4"/>
        <v>683</v>
      </c>
      <c r="K20" s="32">
        <f t="shared" si="5"/>
        <v>509</v>
      </c>
      <c r="L20" s="32">
        <f t="shared" si="6"/>
        <v>0</v>
      </c>
      <c r="M20" s="32">
        <f t="shared" si="7"/>
        <v>0</v>
      </c>
      <c r="N20" s="32">
        <v>362</v>
      </c>
      <c r="O20" s="32">
        <v>261</v>
      </c>
      <c r="P20" s="32">
        <v>0</v>
      </c>
      <c r="Q20" s="32">
        <v>0</v>
      </c>
      <c r="R20" s="32">
        <v>278</v>
      </c>
      <c r="S20" s="32">
        <v>226</v>
      </c>
      <c r="T20" s="32">
        <v>0</v>
      </c>
      <c r="U20" s="32">
        <v>0</v>
      </c>
      <c r="V20" s="32">
        <v>43</v>
      </c>
      <c r="W20" s="32">
        <v>22</v>
      </c>
      <c r="X20" s="32">
        <v>0</v>
      </c>
      <c r="Y20" s="32">
        <v>0</v>
      </c>
      <c r="Z20" s="32">
        <v>0</v>
      </c>
      <c r="AA20" s="32">
        <v>0</v>
      </c>
      <c r="AB20" s="32">
        <v>0</v>
      </c>
      <c r="AC20" s="32">
        <v>0</v>
      </c>
      <c r="AD20" s="32">
        <v>12</v>
      </c>
      <c r="AE20" s="32">
        <v>10</v>
      </c>
      <c r="AF20" s="32">
        <v>0</v>
      </c>
      <c r="AG20" s="32">
        <v>0</v>
      </c>
      <c r="AH20" s="32">
        <v>310</v>
      </c>
      <c r="AI20" s="32">
        <v>209</v>
      </c>
      <c r="AJ20" s="32">
        <v>1</v>
      </c>
      <c r="AK20" s="32">
        <v>1</v>
      </c>
      <c r="AL20" s="32">
        <v>289</v>
      </c>
      <c r="AM20" s="32">
        <v>207</v>
      </c>
      <c r="AN20" s="32">
        <v>1</v>
      </c>
      <c r="AO20" s="32">
        <v>1</v>
      </c>
    </row>
    <row r="21" spans="1:41" s="26" customFormat="1" ht="16.5">
      <c r="A21" s="29" t="s">
        <v>33</v>
      </c>
      <c r="B21" s="32">
        <f t="shared" si="0"/>
        <v>469</v>
      </c>
      <c r="C21" s="32">
        <f t="shared" si="1"/>
        <v>426</v>
      </c>
      <c r="D21" s="32">
        <f t="shared" si="2"/>
        <v>0</v>
      </c>
      <c r="E21" s="32">
        <f t="shared" si="3"/>
        <v>5</v>
      </c>
      <c r="F21" s="33">
        <v>66</v>
      </c>
      <c r="G21" s="32">
        <v>61</v>
      </c>
      <c r="H21" s="32">
        <v>0</v>
      </c>
      <c r="I21" s="32">
        <v>5</v>
      </c>
      <c r="J21" s="32">
        <f t="shared" si="4"/>
        <v>396</v>
      </c>
      <c r="K21" s="32">
        <f t="shared" si="5"/>
        <v>358</v>
      </c>
      <c r="L21" s="32">
        <f t="shared" si="6"/>
        <v>0</v>
      </c>
      <c r="M21" s="32">
        <f t="shared" si="7"/>
        <v>0</v>
      </c>
      <c r="N21" s="32">
        <v>278</v>
      </c>
      <c r="O21" s="32">
        <v>227</v>
      </c>
      <c r="P21" s="32">
        <v>0</v>
      </c>
      <c r="Q21" s="32">
        <v>0</v>
      </c>
      <c r="R21" s="32">
        <v>112</v>
      </c>
      <c r="S21" s="32">
        <v>123</v>
      </c>
      <c r="T21" s="32">
        <v>0</v>
      </c>
      <c r="U21" s="32">
        <v>0</v>
      </c>
      <c r="V21" s="32">
        <v>6</v>
      </c>
      <c r="W21" s="32">
        <v>8</v>
      </c>
      <c r="X21" s="32">
        <v>0</v>
      </c>
      <c r="Y21" s="32">
        <v>0</v>
      </c>
      <c r="Z21" s="32">
        <v>0</v>
      </c>
      <c r="AA21" s="32">
        <v>0</v>
      </c>
      <c r="AB21" s="32">
        <v>0</v>
      </c>
      <c r="AC21" s="32">
        <v>0</v>
      </c>
      <c r="AD21" s="32">
        <v>7</v>
      </c>
      <c r="AE21" s="32">
        <v>7</v>
      </c>
      <c r="AF21" s="32">
        <v>0</v>
      </c>
      <c r="AG21" s="32">
        <v>0</v>
      </c>
      <c r="AH21" s="32">
        <v>182</v>
      </c>
      <c r="AI21" s="32">
        <v>157</v>
      </c>
      <c r="AJ21" s="32">
        <v>0</v>
      </c>
      <c r="AK21" s="32">
        <v>0</v>
      </c>
      <c r="AL21" s="32">
        <v>188</v>
      </c>
      <c r="AM21" s="32">
        <v>189</v>
      </c>
      <c r="AN21" s="32">
        <v>0</v>
      </c>
      <c r="AO21" s="32">
        <v>0</v>
      </c>
    </row>
    <row r="22" spans="1:41" s="26" customFormat="1" ht="16.5">
      <c r="A22" s="29" t="s">
        <v>34</v>
      </c>
      <c r="B22" s="32">
        <f t="shared" si="0"/>
        <v>443</v>
      </c>
      <c r="C22" s="32">
        <f t="shared" si="1"/>
        <v>622</v>
      </c>
      <c r="D22" s="32">
        <f t="shared" si="2"/>
        <v>0</v>
      </c>
      <c r="E22" s="32">
        <f t="shared" si="3"/>
        <v>100</v>
      </c>
      <c r="F22" s="33">
        <v>251</v>
      </c>
      <c r="G22" s="32">
        <v>448</v>
      </c>
      <c r="H22" s="32">
        <v>0</v>
      </c>
      <c r="I22" s="32">
        <v>100</v>
      </c>
      <c r="J22" s="32">
        <f t="shared" si="4"/>
        <v>188</v>
      </c>
      <c r="K22" s="32">
        <f t="shared" si="5"/>
        <v>167</v>
      </c>
      <c r="L22" s="32">
        <f t="shared" si="6"/>
        <v>0</v>
      </c>
      <c r="M22" s="32">
        <f t="shared" si="7"/>
        <v>0</v>
      </c>
      <c r="N22" s="32">
        <v>128</v>
      </c>
      <c r="O22" s="32">
        <v>117</v>
      </c>
      <c r="P22" s="32">
        <v>0</v>
      </c>
      <c r="Q22" s="32">
        <v>0</v>
      </c>
      <c r="R22" s="32">
        <v>48</v>
      </c>
      <c r="S22" s="32">
        <v>41</v>
      </c>
      <c r="T22" s="32">
        <v>0</v>
      </c>
      <c r="U22" s="32">
        <v>0</v>
      </c>
      <c r="V22" s="32">
        <v>12</v>
      </c>
      <c r="W22" s="32">
        <v>9</v>
      </c>
      <c r="X22" s="32">
        <v>0</v>
      </c>
      <c r="Y22" s="32">
        <v>0</v>
      </c>
      <c r="Z22" s="32">
        <v>0</v>
      </c>
      <c r="AA22" s="32">
        <v>0</v>
      </c>
      <c r="AB22" s="32">
        <v>0</v>
      </c>
      <c r="AC22" s="32">
        <v>0</v>
      </c>
      <c r="AD22" s="32">
        <v>4</v>
      </c>
      <c r="AE22" s="32">
        <v>7</v>
      </c>
      <c r="AF22" s="32">
        <v>0</v>
      </c>
      <c r="AG22" s="32">
        <v>0</v>
      </c>
      <c r="AH22" s="32">
        <v>139</v>
      </c>
      <c r="AI22" s="32">
        <v>114</v>
      </c>
      <c r="AJ22" s="32">
        <v>0</v>
      </c>
      <c r="AK22" s="32">
        <v>0</v>
      </c>
      <c r="AL22" s="32">
        <v>186</v>
      </c>
      <c r="AM22" s="32">
        <v>151</v>
      </c>
      <c r="AN22" s="32">
        <v>0</v>
      </c>
      <c r="AO22" s="32">
        <v>0</v>
      </c>
    </row>
    <row r="23" spans="1:41" s="26" customFormat="1" ht="16.5">
      <c r="A23" s="29" t="s">
        <v>35</v>
      </c>
      <c r="B23" s="32">
        <f t="shared" si="0"/>
        <v>150</v>
      </c>
      <c r="C23" s="32">
        <f t="shared" si="1"/>
        <v>131</v>
      </c>
      <c r="D23" s="32">
        <f t="shared" si="2"/>
        <v>0</v>
      </c>
      <c r="E23" s="32">
        <f t="shared" si="3"/>
        <v>2</v>
      </c>
      <c r="F23" s="33">
        <v>33</v>
      </c>
      <c r="G23" s="32">
        <v>29</v>
      </c>
      <c r="H23" s="32">
        <v>0</v>
      </c>
      <c r="I23" s="32">
        <v>2</v>
      </c>
      <c r="J23" s="32">
        <f t="shared" si="4"/>
        <v>115</v>
      </c>
      <c r="K23" s="32">
        <f t="shared" si="5"/>
        <v>101</v>
      </c>
      <c r="L23" s="32">
        <f t="shared" si="6"/>
        <v>0</v>
      </c>
      <c r="M23" s="32">
        <f t="shared" si="7"/>
        <v>0</v>
      </c>
      <c r="N23" s="32">
        <v>76</v>
      </c>
      <c r="O23" s="32">
        <v>76</v>
      </c>
      <c r="P23" s="32">
        <v>0</v>
      </c>
      <c r="Q23" s="32">
        <v>0</v>
      </c>
      <c r="R23" s="32">
        <v>11</v>
      </c>
      <c r="S23" s="32">
        <v>10</v>
      </c>
      <c r="T23" s="32">
        <v>0</v>
      </c>
      <c r="U23" s="32">
        <v>0</v>
      </c>
      <c r="V23" s="32">
        <v>28</v>
      </c>
      <c r="W23" s="32">
        <v>15</v>
      </c>
      <c r="X23" s="32">
        <v>0</v>
      </c>
      <c r="Y23" s="32">
        <v>0</v>
      </c>
      <c r="Z23" s="32">
        <v>0</v>
      </c>
      <c r="AA23" s="32">
        <v>0</v>
      </c>
      <c r="AB23" s="32">
        <v>0</v>
      </c>
      <c r="AC23" s="32">
        <v>0</v>
      </c>
      <c r="AD23" s="32">
        <v>2</v>
      </c>
      <c r="AE23" s="32">
        <v>1</v>
      </c>
      <c r="AF23" s="32">
        <v>0</v>
      </c>
      <c r="AG23" s="32">
        <v>0</v>
      </c>
      <c r="AH23" s="32">
        <v>73</v>
      </c>
      <c r="AI23" s="32">
        <v>45</v>
      </c>
      <c r="AJ23" s="32">
        <v>0</v>
      </c>
      <c r="AK23" s="32">
        <v>0</v>
      </c>
      <c r="AL23" s="32">
        <v>81</v>
      </c>
      <c r="AM23" s="32">
        <v>56</v>
      </c>
      <c r="AN23" s="32">
        <v>0</v>
      </c>
      <c r="AO23" s="32">
        <v>0</v>
      </c>
    </row>
    <row r="24" spans="1:41" s="26" customFormat="1" ht="16.5">
      <c r="A24" s="29" t="s">
        <v>36</v>
      </c>
      <c r="B24" s="32">
        <f t="shared" si="0"/>
        <v>929</v>
      </c>
      <c r="C24" s="32">
        <f t="shared" si="1"/>
        <v>1055</v>
      </c>
      <c r="D24" s="32">
        <f t="shared" si="2"/>
        <v>3</v>
      </c>
      <c r="E24" s="32">
        <f t="shared" si="3"/>
        <v>54</v>
      </c>
      <c r="F24" s="33">
        <v>670</v>
      </c>
      <c r="G24" s="32">
        <v>819</v>
      </c>
      <c r="H24" s="32">
        <v>3</v>
      </c>
      <c r="I24" s="32">
        <v>54</v>
      </c>
      <c r="J24" s="32">
        <f t="shared" si="4"/>
        <v>248</v>
      </c>
      <c r="K24" s="32">
        <f t="shared" si="5"/>
        <v>227</v>
      </c>
      <c r="L24" s="32">
        <f t="shared" si="6"/>
        <v>0</v>
      </c>
      <c r="M24" s="32">
        <f t="shared" si="7"/>
        <v>0</v>
      </c>
      <c r="N24" s="32">
        <v>96</v>
      </c>
      <c r="O24" s="32">
        <v>64</v>
      </c>
      <c r="P24" s="32">
        <v>0</v>
      </c>
      <c r="Q24" s="32">
        <v>0</v>
      </c>
      <c r="R24" s="32">
        <v>129</v>
      </c>
      <c r="S24" s="32">
        <v>149</v>
      </c>
      <c r="T24" s="32">
        <v>0</v>
      </c>
      <c r="U24" s="32">
        <v>0</v>
      </c>
      <c r="V24" s="32">
        <v>23</v>
      </c>
      <c r="W24" s="32">
        <v>14</v>
      </c>
      <c r="X24" s="32">
        <v>0</v>
      </c>
      <c r="Y24" s="32">
        <v>0</v>
      </c>
      <c r="Z24" s="32">
        <v>0</v>
      </c>
      <c r="AA24" s="32">
        <v>0</v>
      </c>
      <c r="AB24" s="32">
        <v>0</v>
      </c>
      <c r="AC24" s="32">
        <v>0</v>
      </c>
      <c r="AD24" s="32">
        <v>11</v>
      </c>
      <c r="AE24" s="32">
        <v>9</v>
      </c>
      <c r="AF24" s="32">
        <v>0</v>
      </c>
      <c r="AG24" s="32">
        <v>0</v>
      </c>
      <c r="AH24" s="32">
        <v>71</v>
      </c>
      <c r="AI24" s="32">
        <v>40</v>
      </c>
      <c r="AJ24" s="32">
        <v>0</v>
      </c>
      <c r="AK24" s="32">
        <v>0</v>
      </c>
      <c r="AL24" s="32">
        <v>117</v>
      </c>
      <c r="AM24" s="32">
        <v>102</v>
      </c>
      <c r="AN24" s="32">
        <v>0</v>
      </c>
      <c r="AO24" s="32">
        <v>0</v>
      </c>
    </row>
    <row r="25" spans="1:41" s="26" customFormat="1" ht="16.5">
      <c r="A25" s="29" t="s">
        <v>37</v>
      </c>
      <c r="B25" s="32">
        <f t="shared" si="0"/>
        <v>395</v>
      </c>
      <c r="C25" s="32">
        <f t="shared" si="1"/>
        <v>343</v>
      </c>
      <c r="D25" s="32">
        <f t="shared" si="2"/>
        <v>3</v>
      </c>
      <c r="E25" s="32">
        <f t="shared" si="3"/>
        <v>36</v>
      </c>
      <c r="F25" s="33">
        <v>106</v>
      </c>
      <c r="G25" s="32">
        <v>106</v>
      </c>
      <c r="H25" s="32">
        <v>1</v>
      </c>
      <c r="I25" s="32">
        <v>36</v>
      </c>
      <c r="J25" s="32">
        <f t="shared" si="4"/>
        <v>278</v>
      </c>
      <c r="K25" s="32">
        <f t="shared" si="5"/>
        <v>223</v>
      </c>
      <c r="L25" s="32">
        <f t="shared" si="6"/>
        <v>2</v>
      </c>
      <c r="M25" s="32">
        <f t="shared" si="7"/>
        <v>0</v>
      </c>
      <c r="N25" s="32">
        <v>94</v>
      </c>
      <c r="O25" s="32">
        <v>72</v>
      </c>
      <c r="P25" s="32">
        <v>1</v>
      </c>
      <c r="Q25" s="32">
        <v>0</v>
      </c>
      <c r="R25" s="32">
        <v>149</v>
      </c>
      <c r="S25" s="32">
        <v>135</v>
      </c>
      <c r="T25" s="32">
        <v>0</v>
      </c>
      <c r="U25" s="32">
        <v>0</v>
      </c>
      <c r="V25" s="32">
        <v>35</v>
      </c>
      <c r="W25" s="32">
        <v>16</v>
      </c>
      <c r="X25" s="32">
        <v>1</v>
      </c>
      <c r="Y25" s="32">
        <v>0</v>
      </c>
      <c r="Z25" s="32">
        <v>0</v>
      </c>
      <c r="AA25" s="32">
        <v>0</v>
      </c>
      <c r="AB25" s="32">
        <v>0</v>
      </c>
      <c r="AC25" s="32">
        <v>0</v>
      </c>
      <c r="AD25" s="32">
        <v>11</v>
      </c>
      <c r="AE25" s="32">
        <v>14</v>
      </c>
      <c r="AF25" s="32">
        <v>0</v>
      </c>
      <c r="AG25" s="32">
        <v>0</v>
      </c>
      <c r="AH25" s="32">
        <v>83</v>
      </c>
      <c r="AI25" s="32">
        <v>68</v>
      </c>
      <c r="AJ25" s="32">
        <v>1</v>
      </c>
      <c r="AK25" s="32">
        <v>0</v>
      </c>
      <c r="AL25" s="32">
        <v>72</v>
      </c>
      <c r="AM25" s="32">
        <v>64</v>
      </c>
      <c r="AN25" s="32">
        <v>0</v>
      </c>
      <c r="AO25" s="32">
        <v>0</v>
      </c>
    </row>
    <row r="26" spans="1:41" s="26" customFormat="1" ht="16.5">
      <c r="A26" s="29" t="s">
        <v>38</v>
      </c>
      <c r="B26" s="32">
        <f t="shared" si="0"/>
        <v>328</v>
      </c>
      <c r="C26" s="32">
        <f t="shared" si="1"/>
        <v>335</v>
      </c>
      <c r="D26" s="32">
        <f t="shared" si="2"/>
        <v>0</v>
      </c>
      <c r="E26" s="32">
        <f t="shared" si="3"/>
        <v>35</v>
      </c>
      <c r="F26" s="33">
        <v>132</v>
      </c>
      <c r="G26" s="32">
        <v>150</v>
      </c>
      <c r="H26" s="32">
        <v>0</v>
      </c>
      <c r="I26" s="32">
        <v>34</v>
      </c>
      <c r="J26" s="32">
        <f t="shared" si="4"/>
        <v>195</v>
      </c>
      <c r="K26" s="32">
        <f t="shared" si="5"/>
        <v>185</v>
      </c>
      <c r="L26" s="32">
        <f t="shared" si="6"/>
        <v>0</v>
      </c>
      <c r="M26" s="32">
        <f t="shared" si="7"/>
        <v>1</v>
      </c>
      <c r="N26" s="32">
        <v>135</v>
      </c>
      <c r="O26" s="32">
        <v>126</v>
      </c>
      <c r="P26" s="32">
        <v>0</v>
      </c>
      <c r="Q26" s="32">
        <v>0</v>
      </c>
      <c r="R26" s="32">
        <v>54</v>
      </c>
      <c r="S26" s="32">
        <v>57</v>
      </c>
      <c r="T26" s="32">
        <v>0</v>
      </c>
      <c r="U26" s="32">
        <v>0</v>
      </c>
      <c r="V26" s="32">
        <v>6</v>
      </c>
      <c r="W26" s="32">
        <v>2</v>
      </c>
      <c r="X26" s="32">
        <v>0</v>
      </c>
      <c r="Y26" s="32">
        <v>1</v>
      </c>
      <c r="Z26" s="32">
        <v>0</v>
      </c>
      <c r="AA26" s="32">
        <v>0</v>
      </c>
      <c r="AB26" s="32">
        <v>0</v>
      </c>
      <c r="AC26" s="32">
        <v>0</v>
      </c>
      <c r="AD26" s="32">
        <v>1</v>
      </c>
      <c r="AE26" s="32">
        <v>0</v>
      </c>
      <c r="AF26" s="32">
        <v>0</v>
      </c>
      <c r="AG26" s="32">
        <v>0</v>
      </c>
      <c r="AH26" s="32">
        <v>118</v>
      </c>
      <c r="AI26" s="32">
        <v>145</v>
      </c>
      <c r="AJ26" s="32">
        <v>0</v>
      </c>
      <c r="AK26" s="32">
        <v>0</v>
      </c>
      <c r="AL26" s="32">
        <v>113</v>
      </c>
      <c r="AM26" s="32">
        <v>142</v>
      </c>
      <c r="AN26" s="32">
        <v>0</v>
      </c>
      <c r="AO26" s="32">
        <v>0</v>
      </c>
    </row>
    <row r="27" spans="1:41" s="26" customFormat="1" ht="16.5">
      <c r="A27" s="29" t="s">
        <v>39</v>
      </c>
      <c r="B27" s="32">
        <f t="shared" si="0"/>
        <v>63</v>
      </c>
      <c r="C27" s="32">
        <f t="shared" si="1"/>
        <v>56</v>
      </c>
      <c r="D27" s="32">
        <f t="shared" si="2"/>
        <v>0</v>
      </c>
      <c r="E27" s="32">
        <f t="shared" si="3"/>
        <v>0</v>
      </c>
      <c r="F27" s="33">
        <v>10</v>
      </c>
      <c r="G27" s="32">
        <v>20</v>
      </c>
      <c r="H27" s="32">
        <v>0</v>
      </c>
      <c r="I27" s="32">
        <v>0</v>
      </c>
      <c r="J27" s="32">
        <f t="shared" si="4"/>
        <v>51</v>
      </c>
      <c r="K27" s="32">
        <f t="shared" si="5"/>
        <v>34</v>
      </c>
      <c r="L27" s="32">
        <f t="shared" si="6"/>
        <v>0</v>
      </c>
      <c r="M27" s="32">
        <f t="shared" si="7"/>
        <v>0</v>
      </c>
      <c r="N27" s="32">
        <v>26</v>
      </c>
      <c r="O27" s="32">
        <v>15</v>
      </c>
      <c r="P27" s="32">
        <v>0</v>
      </c>
      <c r="Q27" s="32">
        <v>0</v>
      </c>
      <c r="R27" s="32">
        <v>23</v>
      </c>
      <c r="S27" s="32">
        <v>18</v>
      </c>
      <c r="T27" s="32">
        <v>0</v>
      </c>
      <c r="U27" s="32">
        <v>0</v>
      </c>
      <c r="V27" s="32">
        <v>2</v>
      </c>
      <c r="W27" s="32">
        <v>1</v>
      </c>
      <c r="X27" s="32">
        <v>0</v>
      </c>
      <c r="Y27" s="32">
        <v>0</v>
      </c>
      <c r="Z27" s="32">
        <v>0</v>
      </c>
      <c r="AA27" s="32">
        <v>0</v>
      </c>
      <c r="AB27" s="32">
        <v>0</v>
      </c>
      <c r="AC27" s="32">
        <v>0</v>
      </c>
      <c r="AD27" s="32">
        <v>2</v>
      </c>
      <c r="AE27" s="32">
        <v>2</v>
      </c>
      <c r="AF27" s="32">
        <v>0</v>
      </c>
      <c r="AG27" s="32">
        <v>0</v>
      </c>
      <c r="AH27" s="32">
        <v>32</v>
      </c>
      <c r="AI27" s="32">
        <v>16</v>
      </c>
      <c r="AJ27" s="32">
        <v>0</v>
      </c>
      <c r="AK27" s="32">
        <v>0</v>
      </c>
      <c r="AL27" s="32">
        <v>47</v>
      </c>
      <c r="AM27" s="32">
        <v>52</v>
      </c>
      <c r="AN27" s="32">
        <v>0</v>
      </c>
      <c r="AO27" s="32">
        <v>0</v>
      </c>
    </row>
    <row r="28" spans="1:41" s="26" customFormat="1" ht="16.5">
      <c r="A28" s="29" t="s">
        <v>40</v>
      </c>
      <c r="B28" s="32">
        <f t="shared" si="0"/>
        <v>4</v>
      </c>
      <c r="C28" s="32">
        <f t="shared" si="1"/>
        <v>4</v>
      </c>
      <c r="D28" s="32">
        <f t="shared" si="2"/>
        <v>0</v>
      </c>
      <c r="E28" s="32">
        <f t="shared" si="3"/>
        <v>0</v>
      </c>
      <c r="F28" s="33">
        <v>0</v>
      </c>
      <c r="G28" s="32">
        <v>0</v>
      </c>
      <c r="H28" s="32">
        <v>0</v>
      </c>
      <c r="I28" s="32">
        <v>0</v>
      </c>
      <c r="J28" s="32">
        <f t="shared" si="4"/>
        <v>4</v>
      </c>
      <c r="K28" s="32">
        <f t="shared" si="5"/>
        <v>4</v>
      </c>
      <c r="L28" s="32">
        <f t="shared" si="6"/>
        <v>0</v>
      </c>
      <c r="M28" s="32">
        <f t="shared" si="7"/>
        <v>0</v>
      </c>
      <c r="N28" s="32">
        <v>3</v>
      </c>
      <c r="O28" s="32">
        <v>2</v>
      </c>
      <c r="P28" s="32">
        <v>0</v>
      </c>
      <c r="Q28" s="32">
        <v>0</v>
      </c>
      <c r="R28" s="32">
        <v>0</v>
      </c>
      <c r="S28" s="32">
        <v>1</v>
      </c>
      <c r="T28" s="32">
        <v>0</v>
      </c>
      <c r="U28" s="32">
        <v>0</v>
      </c>
      <c r="V28" s="32">
        <v>1</v>
      </c>
      <c r="W28" s="32">
        <v>1</v>
      </c>
      <c r="X28" s="32">
        <v>0</v>
      </c>
      <c r="Y28" s="32">
        <v>0</v>
      </c>
      <c r="Z28" s="32">
        <v>0</v>
      </c>
      <c r="AA28" s="32">
        <v>0</v>
      </c>
      <c r="AB28" s="32">
        <v>0</v>
      </c>
      <c r="AC28" s="32">
        <v>0</v>
      </c>
      <c r="AD28" s="32">
        <v>0</v>
      </c>
      <c r="AE28" s="32">
        <v>0</v>
      </c>
      <c r="AF28" s="32">
        <v>0</v>
      </c>
      <c r="AG28" s="32">
        <v>0</v>
      </c>
      <c r="AH28" s="32">
        <v>5</v>
      </c>
      <c r="AI28" s="32">
        <v>3</v>
      </c>
      <c r="AJ28" s="32">
        <v>0</v>
      </c>
      <c r="AK28" s="32">
        <v>0</v>
      </c>
      <c r="AL28" s="32">
        <v>13</v>
      </c>
      <c r="AM28" s="32">
        <v>11</v>
      </c>
      <c r="AN28" s="32">
        <v>0</v>
      </c>
      <c r="AO28" s="32">
        <v>0</v>
      </c>
    </row>
  </sheetData>
  <mergeCells count="15">
    <mergeCell ref="J5:M5"/>
    <mergeCell ref="N5:Q5"/>
    <mergeCell ref="R5:U5"/>
    <mergeCell ref="V5:Y5"/>
    <mergeCell ref="Z5:AC5"/>
    <mergeCell ref="A1:AO1"/>
    <mergeCell ref="A2:AO2"/>
    <mergeCell ref="A3:A6"/>
    <mergeCell ref="B3:AG3"/>
    <mergeCell ref="AH3:AK5"/>
    <mergeCell ref="AL3:AO5"/>
    <mergeCell ref="B4:E5"/>
    <mergeCell ref="F4:I5"/>
    <mergeCell ref="J4:AC4"/>
    <mergeCell ref="AD4:AG5"/>
  </mergeCells>
  <phoneticPr fontId="5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F32B2-F196-47E8-9E1A-C83694472CAD}">
  <dimension ref="A1:AO28"/>
  <sheetViews>
    <sheetView workbookViewId="0">
      <selection sqref="A1:AO1"/>
    </sheetView>
  </sheetViews>
  <sheetFormatPr defaultColWidth="8.28515625" defaultRowHeight="15"/>
  <cols>
    <col min="1" max="1" width="10.28515625" style="1" customWidth="1"/>
    <col min="2" max="3" width="10.140625" style="1" bestFit="1" customWidth="1"/>
    <col min="4" max="4" width="8.28515625" style="1" bestFit="1" customWidth="1"/>
    <col min="5" max="5" width="8.42578125" style="1" bestFit="1" customWidth="1"/>
    <col min="6" max="7" width="10.140625" style="1" bestFit="1" customWidth="1"/>
    <col min="8" max="8" width="8.28515625" style="1" bestFit="1" customWidth="1"/>
    <col min="9" max="9" width="8.42578125" style="1" bestFit="1" customWidth="1"/>
    <col min="10" max="11" width="10.140625" style="1" bestFit="1" customWidth="1"/>
    <col min="12" max="13" width="8.28515625" style="1" bestFit="1" customWidth="1"/>
    <col min="14" max="15" width="10.140625" style="1" bestFit="1" customWidth="1"/>
    <col min="16" max="17" width="8.28515625" style="1" bestFit="1" customWidth="1"/>
    <col min="18" max="19" width="10.140625" style="1" bestFit="1" customWidth="1"/>
    <col min="20" max="21" width="8.28515625" style="1" bestFit="1" customWidth="1"/>
    <col min="22" max="23" width="10.140625" style="1" bestFit="1" customWidth="1"/>
    <col min="24" max="33" width="8.28515625" style="1" bestFit="1" customWidth="1"/>
    <col min="34" max="34" width="10.140625" style="1" bestFit="1" customWidth="1"/>
    <col min="35" max="35" width="8.42578125" style="1" bestFit="1" customWidth="1"/>
    <col min="36" max="37" width="8.28515625" style="1" bestFit="1" customWidth="1"/>
    <col min="38" max="39" width="10.140625" style="1" bestFit="1" customWidth="1"/>
    <col min="40" max="41" width="8.28515625" style="1" bestFit="1" customWidth="1"/>
    <col min="42" max="42" width="8.28515625" style="1" customWidth="1"/>
    <col min="43" max="16384" width="8.28515625" style="1"/>
  </cols>
  <sheetData>
    <row r="1" spans="1:41" ht="16.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1" ht="16.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</row>
    <row r="3" spans="1:41" ht="16.5">
      <c r="A3" s="6" t="s">
        <v>2</v>
      </c>
      <c r="B3" s="6" t="s">
        <v>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 t="s">
        <v>4</v>
      </c>
      <c r="AI3" s="6"/>
      <c r="AJ3" s="6"/>
      <c r="AK3" s="6"/>
      <c r="AL3" s="6" t="s">
        <v>5</v>
      </c>
      <c r="AM3" s="6"/>
      <c r="AN3" s="6"/>
      <c r="AO3" s="6"/>
    </row>
    <row r="4" spans="1:41" ht="16.5">
      <c r="A4" s="6"/>
      <c r="B4" s="6" t="s">
        <v>6</v>
      </c>
      <c r="C4" s="6"/>
      <c r="D4" s="6"/>
      <c r="E4" s="6"/>
      <c r="F4" s="6" t="s">
        <v>7</v>
      </c>
      <c r="G4" s="6"/>
      <c r="H4" s="6"/>
      <c r="I4" s="6"/>
      <c r="J4" s="6" t="s">
        <v>8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 t="s">
        <v>9</v>
      </c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</row>
    <row r="5" spans="1:41" ht="16.5">
      <c r="A5" s="6"/>
      <c r="B5" s="6"/>
      <c r="C5" s="6"/>
      <c r="D5" s="6"/>
      <c r="E5" s="6"/>
      <c r="F5" s="6"/>
      <c r="G5" s="6"/>
      <c r="H5" s="6"/>
      <c r="I5" s="6"/>
      <c r="J5" s="6" t="s">
        <v>10</v>
      </c>
      <c r="K5" s="6"/>
      <c r="L5" s="6"/>
      <c r="M5" s="6"/>
      <c r="N5" s="6" t="s">
        <v>11</v>
      </c>
      <c r="O5" s="6"/>
      <c r="P5" s="6"/>
      <c r="Q5" s="6"/>
      <c r="R5" s="6" t="s">
        <v>12</v>
      </c>
      <c r="S5" s="6"/>
      <c r="T5" s="6"/>
      <c r="U5" s="6"/>
      <c r="V5" s="6" t="s">
        <v>13</v>
      </c>
      <c r="W5" s="6"/>
      <c r="X5" s="6"/>
      <c r="Y5" s="6"/>
      <c r="Z5" s="6" t="s">
        <v>14</v>
      </c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1:41" ht="16.5">
      <c r="A6" s="6"/>
      <c r="B6" s="2" t="s">
        <v>15</v>
      </c>
      <c r="C6" s="2" t="s">
        <v>16</v>
      </c>
      <c r="D6" s="2" t="s">
        <v>17</v>
      </c>
      <c r="E6" s="2" t="s">
        <v>18</v>
      </c>
      <c r="F6" s="2" t="s">
        <v>15</v>
      </c>
      <c r="G6" s="2" t="s">
        <v>16</v>
      </c>
      <c r="H6" s="2" t="s">
        <v>17</v>
      </c>
      <c r="I6" s="2" t="s">
        <v>18</v>
      </c>
      <c r="J6" s="2" t="s">
        <v>15</v>
      </c>
      <c r="K6" s="2" t="s">
        <v>16</v>
      </c>
      <c r="L6" s="2" t="s">
        <v>17</v>
      </c>
      <c r="M6" s="2" t="s">
        <v>18</v>
      </c>
      <c r="N6" s="2" t="s">
        <v>15</v>
      </c>
      <c r="O6" s="2" t="s">
        <v>16</v>
      </c>
      <c r="P6" s="2" t="s">
        <v>17</v>
      </c>
      <c r="Q6" s="2" t="s">
        <v>18</v>
      </c>
      <c r="R6" s="2" t="s">
        <v>15</v>
      </c>
      <c r="S6" s="2" t="s">
        <v>16</v>
      </c>
      <c r="T6" s="2" t="s">
        <v>17</v>
      </c>
      <c r="U6" s="2" t="s">
        <v>18</v>
      </c>
      <c r="V6" s="2" t="s">
        <v>15</v>
      </c>
      <c r="W6" s="2" t="s">
        <v>16</v>
      </c>
      <c r="X6" s="2" t="s">
        <v>17</v>
      </c>
      <c r="Y6" s="2" t="s">
        <v>18</v>
      </c>
      <c r="Z6" s="2" t="s">
        <v>15</v>
      </c>
      <c r="AA6" s="2" t="s">
        <v>16</v>
      </c>
      <c r="AB6" s="2" t="s">
        <v>17</v>
      </c>
      <c r="AC6" s="2" t="s">
        <v>18</v>
      </c>
      <c r="AD6" s="2" t="s">
        <v>15</v>
      </c>
      <c r="AE6" s="2" t="s">
        <v>16</v>
      </c>
      <c r="AF6" s="2" t="s">
        <v>17</v>
      </c>
      <c r="AG6" s="2" t="s">
        <v>18</v>
      </c>
      <c r="AH6" s="2" t="s">
        <v>15</v>
      </c>
      <c r="AI6" s="2" t="s">
        <v>16</v>
      </c>
      <c r="AJ6" s="2" t="s">
        <v>17</v>
      </c>
      <c r="AK6" s="2" t="s">
        <v>18</v>
      </c>
      <c r="AL6" s="2" t="s">
        <v>15</v>
      </c>
      <c r="AM6" s="2" t="s">
        <v>16</v>
      </c>
      <c r="AN6" s="2" t="s">
        <v>17</v>
      </c>
      <c r="AO6" s="2" t="s">
        <v>18</v>
      </c>
    </row>
    <row r="7" spans="1:41" ht="16.5">
      <c r="A7" s="2" t="s">
        <v>19</v>
      </c>
      <c r="B7" s="3">
        <f t="shared" ref="B7:B28" si="0">SUM(F7,J7,AD7)</f>
        <v>4220</v>
      </c>
      <c r="C7" s="3">
        <f t="shared" ref="C7:C28" si="1">SUM(G7,K7,AE7)</f>
        <v>3448</v>
      </c>
      <c r="D7" s="3">
        <f t="shared" ref="D7:D28" si="2">SUM(H7,L7,AF7)</f>
        <v>11</v>
      </c>
      <c r="E7" s="3">
        <f t="shared" ref="E7:E28" si="3">SUM(I7,M7,AG7)</f>
        <v>56</v>
      </c>
      <c r="F7" s="3">
        <v>655</v>
      </c>
      <c r="G7" s="3">
        <v>617</v>
      </c>
      <c r="H7" s="3">
        <v>0</v>
      </c>
      <c r="I7" s="3">
        <v>51</v>
      </c>
      <c r="J7" s="3">
        <f t="shared" ref="J7:J28" si="4">SUM(N7,R7,V7,Z7)</f>
        <v>3565</v>
      </c>
      <c r="K7" s="3">
        <f t="shared" ref="K7:K28" si="5">SUM(O7,S7,W7,AA7)</f>
        <v>2831</v>
      </c>
      <c r="L7" s="3">
        <f t="shared" ref="L7:L28" si="6">SUM(P7,T7,X7,AB7)</f>
        <v>11</v>
      </c>
      <c r="M7" s="3">
        <f t="shared" ref="M7:M28" si="7">SUM(Q7,U7,Y7,AC7)</f>
        <v>5</v>
      </c>
      <c r="N7" s="3">
        <v>1411</v>
      </c>
      <c r="O7" s="3">
        <v>1005</v>
      </c>
      <c r="P7" s="3">
        <v>3</v>
      </c>
      <c r="Q7" s="3">
        <v>0</v>
      </c>
      <c r="R7" s="3">
        <v>900</v>
      </c>
      <c r="S7" s="3">
        <v>749</v>
      </c>
      <c r="T7" s="3">
        <v>3</v>
      </c>
      <c r="U7" s="3">
        <v>1</v>
      </c>
      <c r="V7" s="3">
        <v>1251</v>
      </c>
      <c r="W7" s="3">
        <v>1074</v>
      </c>
      <c r="X7" s="3">
        <v>5</v>
      </c>
      <c r="Y7" s="3">
        <v>4</v>
      </c>
      <c r="Z7" s="3">
        <v>3</v>
      </c>
      <c r="AA7" s="3">
        <v>3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1366</v>
      </c>
      <c r="AI7" s="3">
        <v>920</v>
      </c>
      <c r="AJ7" s="3">
        <v>5</v>
      </c>
      <c r="AK7" s="3">
        <v>7</v>
      </c>
      <c r="AL7" s="3">
        <v>1983</v>
      </c>
      <c r="AM7" s="3">
        <v>1434</v>
      </c>
      <c r="AN7" s="3">
        <v>4</v>
      </c>
      <c r="AO7" s="3">
        <v>10</v>
      </c>
    </row>
    <row r="8" spans="1:41" ht="16.5">
      <c r="A8" s="2" t="s">
        <v>20</v>
      </c>
      <c r="B8" s="3">
        <f t="shared" si="0"/>
        <v>3249</v>
      </c>
      <c r="C8" s="3">
        <f t="shared" si="1"/>
        <v>2994</v>
      </c>
      <c r="D8" s="3">
        <f t="shared" si="2"/>
        <v>3</v>
      </c>
      <c r="E8" s="3">
        <f t="shared" si="3"/>
        <v>90</v>
      </c>
      <c r="F8" s="3">
        <v>1064</v>
      </c>
      <c r="G8" s="3">
        <v>969</v>
      </c>
      <c r="H8" s="3">
        <v>1</v>
      </c>
      <c r="I8" s="3">
        <v>87</v>
      </c>
      <c r="J8" s="3">
        <f t="shared" si="4"/>
        <v>2185</v>
      </c>
      <c r="K8" s="3">
        <f t="shared" si="5"/>
        <v>2025</v>
      </c>
      <c r="L8" s="3">
        <f t="shared" si="6"/>
        <v>2</v>
      </c>
      <c r="M8" s="3">
        <f t="shared" si="7"/>
        <v>3</v>
      </c>
      <c r="N8" s="3">
        <v>497</v>
      </c>
      <c r="O8" s="3">
        <v>338</v>
      </c>
      <c r="P8" s="3">
        <v>0</v>
      </c>
      <c r="Q8" s="3">
        <v>0</v>
      </c>
      <c r="R8" s="3">
        <v>1300</v>
      </c>
      <c r="S8" s="3">
        <v>1297</v>
      </c>
      <c r="T8" s="3">
        <v>2</v>
      </c>
      <c r="U8" s="3">
        <v>1</v>
      </c>
      <c r="V8" s="3">
        <v>388</v>
      </c>
      <c r="W8" s="3">
        <v>390</v>
      </c>
      <c r="X8" s="3">
        <v>0</v>
      </c>
      <c r="Y8" s="3">
        <v>2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465</v>
      </c>
      <c r="AI8" s="3">
        <v>379</v>
      </c>
      <c r="AJ8" s="3">
        <v>0</v>
      </c>
      <c r="AK8" s="3">
        <v>1</v>
      </c>
      <c r="AL8" s="3">
        <v>648</v>
      </c>
      <c r="AM8" s="3">
        <v>432</v>
      </c>
      <c r="AN8" s="3">
        <v>0</v>
      </c>
      <c r="AO8" s="3">
        <v>0</v>
      </c>
    </row>
    <row r="9" spans="1:41" ht="16.5">
      <c r="A9" s="2" t="s">
        <v>21</v>
      </c>
      <c r="B9" s="3">
        <f t="shared" si="0"/>
        <v>3735</v>
      </c>
      <c r="C9" s="3">
        <f t="shared" si="1"/>
        <v>3660</v>
      </c>
      <c r="D9" s="3">
        <f t="shared" si="2"/>
        <v>5</v>
      </c>
      <c r="E9" s="3">
        <f t="shared" si="3"/>
        <v>107</v>
      </c>
      <c r="F9" s="3">
        <v>1080</v>
      </c>
      <c r="G9" s="3">
        <v>1083</v>
      </c>
      <c r="H9" s="3">
        <v>3</v>
      </c>
      <c r="I9" s="3">
        <v>107</v>
      </c>
      <c r="J9" s="3">
        <f t="shared" si="4"/>
        <v>2655</v>
      </c>
      <c r="K9" s="3">
        <f t="shared" si="5"/>
        <v>2577</v>
      </c>
      <c r="L9" s="3">
        <f t="shared" si="6"/>
        <v>2</v>
      </c>
      <c r="M9" s="3">
        <f t="shared" si="7"/>
        <v>0</v>
      </c>
      <c r="N9" s="3">
        <v>1097</v>
      </c>
      <c r="O9" s="3">
        <v>861</v>
      </c>
      <c r="P9" s="3">
        <v>1</v>
      </c>
      <c r="Q9" s="3">
        <v>0</v>
      </c>
      <c r="R9" s="3">
        <v>1496</v>
      </c>
      <c r="S9" s="3">
        <v>1669</v>
      </c>
      <c r="T9" s="3">
        <v>1</v>
      </c>
      <c r="U9" s="3">
        <v>0</v>
      </c>
      <c r="V9" s="3">
        <v>59</v>
      </c>
      <c r="W9" s="3">
        <v>47</v>
      </c>
      <c r="X9" s="3">
        <v>0</v>
      </c>
      <c r="Y9" s="3">
        <v>0</v>
      </c>
      <c r="Z9" s="3">
        <v>3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1017</v>
      </c>
      <c r="AI9" s="3">
        <v>789</v>
      </c>
      <c r="AJ9" s="3">
        <v>0</v>
      </c>
      <c r="AK9" s="3">
        <v>1</v>
      </c>
      <c r="AL9" s="3">
        <v>905</v>
      </c>
      <c r="AM9" s="3">
        <v>622</v>
      </c>
      <c r="AN9" s="3">
        <v>1</v>
      </c>
      <c r="AO9" s="3">
        <v>0</v>
      </c>
    </row>
    <row r="10" spans="1:41" ht="16.5">
      <c r="A10" s="2" t="s">
        <v>22</v>
      </c>
      <c r="B10" s="3">
        <f t="shared" si="0"/>
        <v>3522</v>
      </c>
      <c r="C10" s="3">
        <f t="shared" si="1"/>
        <v>2997</v>
      </c>
      <c r="D10" s="3">
        <f t="shared" si="2"/>
        <v>3</v>
      </c>
      <c r="E10" s="3">
        <f t="shared" si="3"/>
        <v>70</v>
      </c>
      <c r="F10" s="3">
        <v>695</v>
      </c>
      <c r="G10" s="3">
        <v>767</v>
      </c>
      <c r="H10" s="3">
        <v>0</v>
      </c>
      <c r="I10" s="3">
        <v>70</v>
      </c>
      <c r="J10" s="3">
        <f t="shared" si="4"/>
        <v>2827</v>
      </c>
      <c r="K10" s="3">
        <f t="shared" si="5"/>
        <v>2230</v>
      </c>
      <c r="L10" s="3">
        <f t="shared" si="6"/>
        <v>3</v>
      </c>
      <c r="M10" s="3">
        <f t="shared" si="7"/>
        <v>0</v>
      </c>
      <c r="N10" s="3">
        <v>1133</v>
      </c>
      <c r="O10" s="3">
        <v>844</v>
      </c>
      <c r="P10" s="3">
        <v>0</v>
      </c>
      <c r="Q10" s="3">
        <v>0</v>
      </c>
      <c r="R10" s="3">
        <v>1213</v>
      </c>
      <c r="S10" s="3">
        <v>1011</v>
      </c>
      <c r="T10" s="3">
        <v>1</v>
      </c>
      <c r="U10" s="3">
        <v>0</v>
      </c>
      <c r="V10" s="3">
        <v>481</v>
      </c>
      <c r="W10" s="3">
        <v>375</v>
      </c>
      <c r="X10" s="3">
        <v>2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996</v>
      </c>
      <c r="AI10" s="3">
        <v>799</v>
      </c>
      <c r="AJ10" s="3">
        <v>0</v>
      </c>
      <c r="AK10" s="3">
        <v>1</v>
      </c>
      <c r="AL10" s="3">
        <v>1393</v>
      </c>
      <c r="AM10" s="3">
        <v>898</v>
      </c>
      <c r="AN10" s="3">
        <v>0</v>
      </c>
      <c r="AO10" s="3">
        <v>0</v>
      </c>
    </row>
    <row r="11" spans="1:41" ht="16.5">
      <c r="A11" s="2" t="s">
        <v>23</v>
      </c>
      <c r="B11" s="3">
        <f t="shared" si="0"/>
        <v>1761</v>
      </c>
      <c r="C11" s="3">
        <f t="shared" si="1"/>
        <v>1595</v>
      </c>
      <c r="D11" s="3">
        <f t="shared" si="2"/>
        <v>4</v>
      </c>
      <c r="E11" s="3">
        <f t="shared" si="3"/>
        <v>17</v>
      </c>
      <c r="F11" s="3">
        <v>133</v>
      </c>
      <c r="G11" s="3">
        <v>142</v>
      </c>
      <c r="H11" s="3">
        <v>1</v>
      </c>
      <c r="I11" s="3">
        <v>17</v>
      </c>
      <c r="J11" s="3">
        <f t="shared" si="4"/>
        <v>1628</v>
      </c>
      <c r="K11" s="3">
        <f t="shared" si="5"/>
        <v>1453</v>
      </c>
      <c r="L11" s="3">
        <f t="shared" si="6"/>
        <v>3</v>
      </c>
      <c r="M11" s="3">
        <f t="shared" si="7"/>
        <v>0</v>
      </c>
      <c r="N11" s="3">
        <v>759</v>
      </c>
      <c r="O11" s="3">
        <v>656</v>
      </c>
      <c r="P11" s="3">
        <v>1</v>
      </c>
      <c r="Q11" s="3">
        <v>0</v>
      </c>
      <c r="R11" s="3">
        <v>773</v>
      </c>
      <c r="S11" s="3">
        <v>728</v>
      </c>
      <c r="T11" s="3">
        <v>1</v>
      </c>
      <c r="U11" s="3">
        <v>0</v>
      </c>
      <c r="V11" s="3">
        <v>95</v>
      </c>
      <c r="W11" s="3">
        <v>67</v>
      </c>
      <c r="X11" s="3">
        <v>1</v>
      </c>
      <c r="Y11" s="3">
        <v>0</v>
      </c>
      <c r="Z11" s="3">
        <v>1</v>
      </c>
      <c r="AA11" s="3">
        <v>2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621</v>
      </c>
      <c r="AI11" s="3">
        <v>546</v>
      </c>
      <c r="AJ11" s="3">
        <v>3</v>
      </c>
      <c r="AK11" s="3">
        <v>0</v>
      </c>
      <c r="AL11" s="3">
        <v>769</v>
      </c>
      <c r="AM11" s="3">
        <v>684</v>
      </c>
      <c r="AN11" s="3">
        <v>2</v>
      </c>
      <c r="AO11" s="3">
        <v>0</v>
      </c>
    </row>
    <row r="12" spans="1:41" ht="16.5">
      <c r="A12" s="2" t="s">
        <v>24</v>
      </c>
      <c r="B12" s="3">
        <f t="shared" si="0"/>
        <v>2662</v>
      </c>
      <c r="C12" s="3">
        <f t="shared" si="1"/>
        <v>2476</v>
      </c>
      <c r="D12" s="3">
        <f t="shared" si="2"/>
        <v>4</v>
      </c>
      <c r="E12" s="3">
        <f t="shared" si="3"/>
        <v>188</v>
      </c>
      <c r="F12" s="3">
        <v>1311</v>
      </c>
      <c r="G12" s="3">
        <v>1247</v>
      </c>
      <c r="H12" s="3">
        <v>2</v>
      </c>
      <c r="I12" s="3">
        <v>188</v>
      </c>
      <c r="J12" s="3">
        <f t="shared" si="4"/>
        <v>1351</v>
      </c>
      <c r="K12" s="3">
        <f t="shared" si="5"/>
        <v>1229</v>
      </c>
      <c r="L12" s="3">
        <f t="shared" si="6"/>
        <v>2</v>
      </c>
      <c r="M12" s="3">
        <f t="shared" si="7"/>
        <v>0</v>
      </c>
      <c r="N12" s="3">
        <v>582</v>
      </c>
      <c r="O12" s="3">
        <v>605</v>
      </c>
      <c r="P12" s="3">
        <v>1</v>
      </c>
      <c r="Q12" s="3">
        <v>0</v>
      </c>
      <c r="R12" s="3">
        <v>542</v>
      </c>
      <c r="S12" s="3">
        <v>469</v>
      </c>
      <c r="T12" s="3">
        <v>1</v>
      </c>
      <c r="U12" s="3">
        <v>0</v>
      </c>
      <c r="V12" s="3">
        <v>227</v>
      </c>
      <c r="W12" s="3">
        <v>153</v>
      </c>
      <c r="X12" s="3">
        <v>0</v>
      </c>
      <c r="Y12" s="3">
        <v>0</v>
      </c>
      <c r="Z12" s="3">
        <v>0</v>
      </c>
      <c r="AA12" s="3">
        <v>2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522</v>
      </c>
      <c r="AI12" s="3">
        <v>609</v>
      </c>
      <c r="AJ12" s="3">
        <v>1</v>
      </c>
      <c r="AK12" s="3">
        <v>0</v>
      </c>
      <c r="AL12" s="3">
        <v>652</v>
      </c>
      <c r="AM12" s="3">
        <v>784</v>
      </c>
      <c r="AN12" s="3">
        <v>1</v>
      </c>
      <c r="AO12" s="3">
        <v>1</v>
      </c>
    </row>
    <row r="13" spans="1:41" ht="16.5">
      <c r="A13" s="2" t="s">
        <v>25</v>
      </c>
      <c r="B13" s="3">
        <f t="shared" si="0"/>
        <v>365</v>
      </c>
      <c r="C13" s="3">
        <f t="shared" si="1"/>
        <v>420</v>
      </c>
      <c r="D13" s="3">
        <f t="shared" si="2"/>
        <v>0</v>
      </c>
      <c r="E13" s="3">
        <f t="shared" si="3"/>
        <v>17</v>
      </c>
      <c r="F13" s="3">
        <v>136</v>
      </c>
      <c r="G13" s="3">
        <v>163</v>
      </c>
      <c r="H13" s="3">
        <v>0</v>
      </c>
      <c r="I13" s="3">
        <v>17</v>
      </c>
      <c r="J13" s="3">
        <f t="shared" si="4"/>
        <v>229</v>
      </c>
      <c r="K13" s="3">
        <f t="shared" si="5"/>
        <v>257</v>
      </c>
      <c r="L13" s="3">
        <f t="shared" si="6"/>
        <v>0</v>
      </c>
      <c r="M13" s="3">
        <f t="shared" si="7"/>
        <v>0</v>
      </c>
      <c r="N13" s="3">
        <v>103</v>
      </c>
      <c r="O13" s="3">
        <v>114</v>
      </c>
      <c r="P13" s="3">
        <v>0</v>
      </c>
      <c r="Q13" s="3">
        <v>0</v>
      </c>
      <c r="R13" s="3">
        <v>109</v>
      </c>
      <c r="S13" s="3">
        <v>122</v>
      </c>
      <c r="T13" s="3">
        <v>0</v>
      </c>
      <c r="U13" s="3">
        <v>0</v>
      </c>
      <c r="V13" s="3">
        <v>16</v>
      </c>
      <c r="W13" s="3">
        <v>21</v>
      </c>
      <c r="X13" s="3">
        <v>0</v>
      </c>
      <c r="Y13" s="3">
        <v>0</v>
      </c>
      <c r="Z13" s="3">
        <v>1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115</v>
      </c>
      <c r="AI13" s="3">
        <v>118</v>
      </c>
      <c r="AJ13" s="3">
        <v>0</v>
      </c>
      <c r="AK13" s="3">
        <v>1</v>
      </c>
      <c r="AL13" s="3">
        <v>186</v>
      </c>
      <c r="AM13" s="3">
        <v>232</v>
      </c>
      <c r="AN13" s="3">
        <v>0</v>
      </c>
      <c r="AO13" s="3">
        <v>1</v>
      </c>
    </row>
    <row r="14" spans="1:41" ht="16.5">
      <c r="A14" s="2" t="s">
        <v>26</v>
      </c>
      <c r="B14" s="3">
        <f t="shared" si="0"/>
        <v>504</v>
      </c>
      <c r="C14" s="3">
        <f t="shared" si="1"/>
        <v>387</v>
      </c>
      <c r="D14" s="3">
        <f t="shared" si="2"/>
        <v>0</v>
      </c>
      <c r="E14" s="3">
        <f t="shared" si="3"/>
        <v>0</v>
      </c>
      <c r="F14" s="3">
        <v>7</v>
      </c>
      <c r="G14" s="3">
        <v>9</v>
      </c>
      <c r="H14" s="3">
        <v>0</v>
      </c>
      <c r="I14" s="3">
        <v>0</v>
      </c>
      <c r="J14" s="3">
        <f t="shared" si="4"/>
        <v>497</v>
      </c>
      <c r="K14" s="3">
        <f t="shared" si="5"/>
        <v>378</v>
      </c>
      <c r="L14" s="3">
        <f t="shared" si="6"/>
        <v>0</v>
      </c>
      <c r="M14" s="3">
        <f t="shared" si="7"/>
        <v>0</v>
      </c>
      <c r="N14" s="3">
        <v>191</v>
      </c>
      <c r="O14" s="3">
        <v>129</v>
      </c>
      <c r="P14" s="3">
        <v>0</v>
      </c>
      <c r="Q14" s="3">
        <v>0</v>
      </c>
      <c r="R14" s="3">
        <v>268</v>
      </c>
      <c r="S14" s="3">
        <v>217</v>
      </c>
      <c r="T14" s="3">
        <v>0</v>
      </c>
      <c r="U14" s="3">
        <v>0</v>
      </c>
      <c r="V14" s="3">
        <v>38</v>
      </c>
      <c r="W14" s="3">
        <v>32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128</v>
      </c>
      <c r="AI14" s="3">
        <v>114</v>
      </c>
      <c r="AJ14" s="3">
        <v>0</v>
      </c>
      <c r="AK14" s="3">
        <v>1</v>
      </c>
      <c r="AL14" s="3">
        <v>210</v>
      </c>
      <c r="AM14" s="3">
        <v>160</v>
      </c>
      <c r="AN14" s="3">
        <v>0</v>
      </c>
      <c r="AO14" s="3">
        <v>1</v>
      </c>
    </row>
    <row r="15" spans="1:41" ht="16.5">
      <c r="A15" s="2" t="s">
        <v>27</v>
      </c>
      <c r="B15" s="3">
        <f t="shared" si="0"/>
        <v>300</v>
      </c>
      <c r="C15" s="3">
        <f t="shared" si="1"/>
        <v>316</v>
      </c>
      <c r="D15" s="3">
        <f t="shared" si="2"/>
        <v>1</v>
      </c>
      <c r="E15" s="3">
        <f t="shared" si="3"/>
        <v>14</v>
      </c>
      <c r="F15" s="3">
        <v>88</v>
      </c>
      <c r="G15" s="3">
        <v>109</v>
      </c>
      <c r="H15" s="3">
        <v>1</v>
      </c>
      <c r="I15" s="3">
        <v>14</v>
      </c>
      <c r="J15" s="3">
        <f t="shared" si="4"/>
        <v>212</v>
      </c>
      <c r="K15" s="3">
        <f t="shared" si="5"/>
        <v>207</v>
      </c>
      <c r="L15" s="3">
        <f t="shared" si="6"/>
        <v>0</v>
      </c>
      <c r="M15" s="3">
        <f t="shared" si="7"/>
        <v>0</v>
      </c>
      <c r="N15" s="3">
        <v>106</v>
      </c>
      <c r="O15" s="3">
        <v>105</v>
      </c>
      <c r="P15" s="3">
        <v>0</v>
      </c>
      <c r="Q15" s="3">
        <v>0</v>
      </c>
      <c r="R15" s="3">
        <v>69</v>
      </c>
      <c r="S15" s="3">
        <v>60</v>
      </c>
      <c r="T15" s="3">
        <v>0</v>
      </c>
      <c r="U15" s="3">
        <v>0</v>
      </c>
      <c r="V15" s="3">
        <v>37</v>
      </c>
      <c r="W15" s="3">
        <v>42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137</v>
      </c>
      <c r="AI15" s="3">
        <v>179</v>
      </c>
      <c r="AJ15" s="3">
        <v>0</v>
      </c>
      <c r="AK15" s="3">
        <v>0</v>
      </c>
      <c r="AL15" s="3">
        <v>173</v>
      </c>
      <c r="AM15" s="3">
        <v>176</v>
      </c>
      <c r="AN15" s="3">
        <v>0</v>
      </c>
      <c r="AO15" s="3">
        <v>0</v>
      </c>
    </row>
    <row r="16" spans="1:41" ht="16.5">
      <c r="A16" s="2" t="s">
        <v>28</v>
      </c>
      <c r="B16" s="3">
        <f t="shared" si="0"/>
        <v>1126</v>
      </c>
      <c r="C16" s="3">
        <f t="shared" si="1"/>
        <v>1216</v>
      </c>
      <c r="D16" s="3">
        <f t="shared" si="2"/>
        <v>3</v>
      </c>
      <c r="E16" s="3">
        <f t="shared" si="3"/>
        <v>56</v>
      </c>
      <c r="F16" s="3">
        <v>378</v>
      </c>
      <c r="G16" s="3">
        <v>609</v>
      </c>
      <c r="H16" s="3">
        <v>1</v>
      </c>
      <c r="I16" s="3">
        <v>56</v>
      </c>
      <c r="J16" s="3">
        <f t="shared" si="4"/>
        <v>748</v>
      </c>
      <c r="K16" s="3">
        <f t="shared" si="5"/>
        <v>607</v>
      </c>
      <c r="L16" s="3">
        <f t="shared" si="6"/>
        <v>2</v>
      </c>
      <c r="M16" s="3">
        <f t="shared" si="7"/>
        <v>0</v>
      </c>
      <c r="N16" s="3">
        <v>230</v>
      </c>
      <c r="O16" s="3">
        <v>211</v>
      </c>
      <c r="P16" s="3">
        <v>1</v>
      </c>
      <c r="Q16" s="3">
        <v>0</v>
      </c>
      <c r="R16" s="3">
        <v>369</v>
      </c>
      <c r="S16" s="3">
        <v>314</v>
      </c>
      <c r="T16" s="3">
        <v>1</v>
      </c>
      <c r="U16" s="3">
        <v>0</v>
      </c>
      <c r="V16" s="3">
        <v>148</v>
      </c>
      <c r="W16" s="3">
        <v>81</v>
      </c>
      <c r="X16" s="3">
        <v>0</v>
      </c>
      <c r="Y16" s="3">
        <v>0</v>
      </c>
      <c r="Z16" s="3">
        <v>1</v>
      </c>
      <c r="AA16" s="3">
        <v>1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228</v>
      </c>
      <c r="AI16" s="3">
        <v>206</v>
      </c>
      <c r="AJ16" s="3">
        <v>1</v>
      </c>
      <c r="AK16" s="3">
        <v>4</v>
      </c>
      <c r="AL16" s="3">
        <v>272</v>
      </c>
      <c r="AM16" s="3">
        <v>261</v>
      </c>
      <c r="AN16" s="3">
        <v>0</v>
      </c>
      <c r="AO16" s="3">
        <v>1</v>
      </c>
    </row>
    <row r="17" spans="1:41" ht="16.5">
      <c r="A17" s="2" t="s">
        <v>29</v>
      </c>
      <c r="B17" s="3">
        <f t="shared" si="0"/>
        <v>483</v>
      </c>
      <c r="C17" s="3">
        <f t="shared" si="1"/>
        <v>404</v>
      </c>
      <c r="D17" s="3">
        <f t="shared" si="2"/>
        <v>0</v>
      </c>
      <c r="E17" s="3">
        <f t="shared" si="3"/>
        <v>6</v>
      </c>
      <c r="F17" s="3">
        <v>111</v>
      </c>
      <c r="G17" s="3">
        <v>107</v>
      </c>
      <c r="H17" s="3">
        <v>0</v>
      </c>
      <c r="I17" s="3">
        <v>6</v>
      </c>
      <c r="J17" s="3">
        <f t="shared" si="4"/>
        <v>372</v>
      </c>
      <c r="K17" s="3">
        <f t="shared" si="5"/>
        <v>297</v>
      </c>
      <c r="L17" s="3">
        <f t="shared" si="6"/>
        <v>0</v>
      </c>
      <c r="M17" s="3">
        <f t="shared" si="7"/>
        <v>0</v>
      </c>
      <c r="N17" s="3">
        <v>121</v>
      </c>
      <c r="O17" s="3">
        <v>121</v>
      </c>
      <c r="P17" s="3">
        <v>0</v>
      </c>
      <c r="Q17" s="3">
        <v>0</v>
      </c>
      <c r="R17" s="3">
        <v>181</v>
      </c>
      <c r="S17" s="3">
        <v>121</v>
      </c>
      <c r="T17" s="3">
        <v>0</v>
      </c>
      <c r="U17" s="3">
        <v>0</v>
      </c>
      <c r="V17" s="3">
        <v>70</v>
      </c>
      <c r="W17" s="3">
        <v>55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154</v>
      </c>
      <c r="AI17" s="3">
        <v>144</v>
      </c>
      <c r="AJ17" s="3">
        <v>0</v>
      </c>
      <c r="AK17" s="3">
        <v>0</v>
      </c>
      <c r="AL17" s="3">
        <v>232</v>
      </c>
      <c r="AM17" s="3">
        <v>239</v>
      </c>
      <c r="AN17" s="3">
        <v>0</v>
      </c>
      <c r="AO17" s="3">
        <v>0</v>
      </c>
    </row>
    <row r="18" spans="1:41" ht="16.5">
      <c r="A18" s="2" t="s">
        <v>30</v>
      </c>
      <c r="B18" s="3">
        <f t="shared" si="0"/>
        <v>968</v>
      </c>
      <c r="C18" s="3">
        <f t="shared" si="1"/>
        <v>955</v>
      </c>
      <c r="D18" s="3">
        <f t="shared" si="2"/>
        <v>1</v>
      </c>
      <c r="E18" s="3">
        <f t="shared" si="3"/>
        <v>26</v>
      </c>
      <c r="F18" s="3">
        <v>344</v>
      </c>
      <c r="G18" s="3">
        <v>339</v>
      </c>
      <c r="H18" s="3">
        <v>0</v>
      </c>
      <c r="I18" s="3">
        <v>26</v>
      </c>
      <c r="J18" s="3">
        <f t="shared" si="4"/>
        <v>624</v>
      </c>
      <c r="K18" s="3">
        <f t="shared" si="5"/>
        <v>616</v>
      </c>
      <c r="L18" s="3">
        <f t="shared" si="6"/>
        <v>1</v>
      </c>
      <c r="M18" s="3">
        <f t="shared" si="7"/>
        <v>0</v>
      </c>
      <c r="N18" s="3">
        <v>280</v>
      </c>
      <c r="O18" s="3">
        <v>286</v>
      </c>
      <c r="P18" s="3">
        <v>0</v>
      </c>
      <c r="Q18" s="3">
        <v>0</v>
      </c>
      <c r="R18" s="3">
        <v>222</v>
      </c>
      <c r="S18" s="3">
        <v>229</v>
      </c>
      <c r="T18" s="3">
        <v>0</v>
      </c>
      <c r="U18" s="3">
        <v>0</v>
      </c>
      <c r="V18" s="3">
        <v>121</v>
      </c>
      <c r="W18" s="3">
        <v>101</v>
      </c>
      <c r="X18" s="3">
        <v>1</v>
      </c>
      <c r="Y18" s="3">
        <v>0</v>
      </c>
      <c r="Z18" s="3">
        <v>1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272</v>
      </c>
      <c r="AI18" s="3">
        <v>295</v>
      </c>
      <c r="AJ18" s="3">
        <v>1</v>
      </c>
      <c r="AK18" s="3">
        <v>0</v>
      </c>
      <c r="AL18" s="3">
        <v>256</v>
      </c>
      <c r="AM18" s="3">
        <v>251</v>
      </c>
      <c r="AN18" s="3">
        <v>0</v>
      </c>
      <c r="AO18" s="3">
        <v>0</v>
      </c>
    </row>
    <row r="19" spans="1:41" ht="16.5">
      <c r="A19" s="2" t="s">
        <v>31</v>
      </c>
      <c r="B19" s="3">
        <f t="shared" si="0"/>
        <v>547</v>
      </c>
      <c r="C19" s="3">
        <f t="shared" si="1"/>
        <v>526</v>
      </c>
      <c r="D19" s="3">
        <f t="shared" si="2"/>
        <v>2</v>
      </c>
      <c r="E19" s="3">
        <f t="shared" si="3"/>
        <v>26</v>
      </c>
      <c r="F19" s="3">
        <v>124</v>
      </c>
      <c r="G19" s="3">
        <v>204</v>
      </c>
      <c r="H19" s="3">
        <v>0</v>
      </c>
      <c r="I19" s="3">
        <v>26</v>
      </c>
      <c r="J19" s="3">
        <f t="shared" si="4"/>
        <v>423</v>
      </c>
      <c r="K19" s="3">
        <f t="shared" si="5"/>
        <v>322</v>
      </c>
      <c r="L19" s="3">
        <f t="shared" si="6"/>
        <v>2</v>
      </c>
      <c r="M19" s="3">
        <f t="shared" si="7"/>
        <v>0</v>
      </c>
      <c r="N19" s="3">
        <v>201</v>
      </c>
      <c r="O19" s="3">
        <v>154</v>
      </c>
      <c r="P19" s="3">
        <v>0</v>
      </c>
      <c r="Q19" s="3">
        <v>0</v>
      </c>
      <c r="R19" s="3">
        <v>158</v>
      </c>
      <c r="S19" s="3">
        <v>126</v>
      </c>
      <c r="T19" s="3">
        <v>2</v>
      </c>
      <c r="U19" s="3">
        <v>0</v>
      </c>
      <c r="V19" s="3">
        <v>64</v>
      </c>
      <c r="W19" s="3">
        <v>41</v>
      </c>
      <c r="X19" s="3">
        <v>0</v>
      </c>
      <c r="Y19" s="3">
        <v>0</v>
      </c>
      <c r="Z19" s="3">
        <v>0</v>
      </c>
      <c r="AA19" s="3">
        <v>1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144</v>
      </c>
      <c r="AI19" s="3">
        <v>113</v>
      </c>
      <c r="AJ19" s="3">
        <v>0</v>
      </c>
      <c r="AK19" s="3">
        <v>3</v>
      </c>
      <c r="AL19" s="3">
        <v>261</v>
      </c>
      <c r="AM19" s="3">
        <v>251</v>
      </c>
      <c r="AN19" s="3">
        <v>0</v>
      </c>
      <c r="AO19" s="3">
        <v>3</v>
      </c>
    </row>
    <row r="20" spans="1:41" ht="16.5">
      <c r="A20" s="2" t="s">
        <v>32</v>
      </c>
      <c r="B20" s="3">
        <f t="shared" si="0"/>
        <v>3386</v>
      </c>
      <c r="C20" s="3">
        <f t="shared" si="1"/>
        <v>2425</v>
      </c>
      <c r="D20" s="3">
        <f t="shared" si="2"/>
        <v>4</v>
      </c>
      <c r="E20" s="3">
        <f t="shared" si="3"/>
        <v>325</v>
      </c>
      <c r="F20" s="3">
        <v>2810</v>
      </c>
      <c r="G20" s="3">
        <v>2006</v>
      </c>
      <c r="H20" s="3">
        <v>1</v>
      </c>
      <c r="I20" s="3">
        <v>325</v>
      </c>
      <c r="J20" s="3">
        <f t="shared" si="4"/>
        <v>576</v>
      </c>
      <c r="K20" s="3">
        <f t="shared" si="5"/>
        <v>419</v>
      </c>
      <c r="L20" s="3">
        <f t="shared" si="6"/>
        <v>3</v>
      </c>
      <c r="M20" s="3">
        <f t="shared" si="7"/>
        <v>0</v>
      </c>
      <c r="N20" s="3">
        <v>307</v>
      </c>
      <c r="O20" s="3">
        <v>215</v>
      </c>
      <c r="P20" s="3">
        <v>2</v>
      </c>
      <c r="Q20" s="3">
        <v>0</v>
      </c>
      <c r="R20" s="3">
        <v>236</v>
      </c>
      <c r="S20" s="3">
        <v>167</v>
      </c>
      <c r="T20" s="3">
        <v>1</v>
      </c>
      <c r="U20" s="3">
        <v>0</v>
      </c>
      <c r="V20" s="3">
        <v>33</v>
      </c>
      <c r="W20" s="3">
        <v>37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296</v>
      </c>
      <c r="AI20" s="3">
        <v>218</v>
      </c>
      <c r="AJ20" s="3">
        <v>1</v>
      </c>
      <c r="AK20" s="3">
        <v>2</v>
      </c>
      <c r="AL20" s="3">
        <v>309</v>
      </c>
      <c r="AM20" s="3">
        <v>227</v>
      </c>
      <c r="AN20" s="3">
        <v>1</v>
      </c>
      <c r="AO20" s="3">
        <v>1</v>
      </c>
    </row>
    <row r="21" spans="1:41" ht="16.5">
      <c r="A21" s="2" t="s">
        <v>33</v>
      </c>
      <c r="B21" s="3">
        <f t="shared" si="0"/>
        <v>355</v>
      </c>
      <c r="C21" s="3">
        <f t="shared" si="1"/>
        <v>362</v>
      </c>
      <c r="D21" s="3">
        <f t="shared" si="2"/>
        <v>0</v>
      </c>
      <c r="E21" s="3">
        <f t="shared" si="3"/>
        <v>9</v>
      </c>
      <c r="F21" s="3">
        <v>97</v>
      </c>
      <c r="G21" s="3">
        <v>93</v>
      </c>
      <c r="H21" s="3">
        <v>0</v>
      </c>
      <c r="I21" s="3">
        <v>9</v>
      </c>
      <c r="J21" s="3">
        <f t="shared" si="4"/>
        <v>258</v>
      </c>
      <c r="K21" s="3">
        <f t="shared" si="5"/>
        <v>269</v>
      </c>
      <c r="L21" s="3">
        <f t="shared" si="6"/>
        <v>0</v>
      </c>
      <c r="M21" s="3">
        <f t="shared" si="7"/>
        <v>0</v>
      </c>
      <c r="N21" s="3">
        <v>171</v>
      </c>
      <c r="O21" s="3">
        <v>184</v>
      </c>
      <c r="P21" s="3">
        <v>0</v>
      </c>
      <c r="Q21" s="3">
        <v>0</v>
      </c>
      <c r="R21" s="3">
        <v>79</v>
      </c>
      <c r="S21" s="3">
        <v>73</v>
      </c>
      <c r="T21" s="3">
        <v>0</v>
      </c>
      <c r="U21" s="3">
        <v>0</v>
      </c>
      <c r="V21" s="3">
        <v>8</v>
      </c>
      <c r="W21" s="3">
        <v>12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163</v>
      </c>
      <c r="AI21" s="3">
        <v>141</v>
      </c>
      <c r="AJ21" s="3">
        <v>2</v>
      </c>
      <c r="AK21" s="3">
        <v>0</v>
      </c>
      <c r="AL21" s="3">
        <v>209</v>
      </c>
      <c r="AM21" s="3">
        <v>214</v>
      </c>
      <c r="AN21" s="3">
        <v>0</v>
      </c>
      <c r="AO21" s="3">
        <v>0</v>
      </c>
    </row>
    <row r="22" spans="1:41" ht="16.5">
      <c r="A22" s="2" t="s">
        <v>34</v>
      </c>
      <c r="B22" s="3">
        <f t="shared" si="0"/>
        <v>304</v>
      </c>
      <c r="C22" s="3">
        <f t="shared" si="1"/>
        <v>321</v>
      </c>
      <c r="D22" s="3">
        <f t="shared" si="2"/>
        <v>0</v>
      </c>
      <c r="E22" s="3">
        <f t="shared" si="3"/>
        <v>25</v>
      </c>
      <c r="F22" s="3">
        <v>126</v>
      </c>
      <c r="G22" s="3">
        <v>170</v>
      </c>
      <c r="H22" s="3">
        <v>0</v>
      </c>
      <c r="I22" s="3">
        <v>25</v>
      </c>
      <c r="J22" s="3">
        <f t="shared" si="4"/>
        <v>178</v>
      </c>
      <c r="K22" s="3">
        <f t="shared" si="5"/>
        <v>151</v>
      </c>
      <c r="L22" s="3">
        <f t="shared" si="6"/>
        <v>0</v>
      </c>
      <c r="M22" s="3">
        <f t="shared" si="7"/>
        <v>0</v>
      </c>
      <c r="N22" s="3">
        <v>107</v>
      </c>
      <c r="O22" s="3">
        <v>95</v>
      </c>
      <c r="P22" s="3">
        <v>0</v>
      </c>
      <c r="Q22" s="3">
        <v>0</v>
      </c>
      <c r="R22" s="3">
        <v>36</v>
      </c>
      <c r="S22" s="3">
        <v>35</v>
      </c>
      <c r="T22" s="3">
        <v>0</v>
      </c>
      <c r="U22" s="3">
        <v>0</v>
      </c>
      <c r="V22" s="3">
        <v>35</v>
      </c>
      <c r="W22" s="3">
        <v>21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119</v>
      </c>
      <c r="AI22" s="3">
        <v>105</v>
      </c>
      <c r="AJ22" s="3">
        <v>0</v>
      </c>
      <c r="AK22" s="3">
        <v>1</v>
      </c>
      <c r="AL22" s="3">
        <v>202</v>
      </c>
      <c r="AM22" s="3">
        <v>156</v>
      </c>
      <c r="AN22" s="3">
        <v>0</v>
      </c>
      <c r="AO22" s="3">
        <v>0</v>
      </c>
    </row>
    <row r="23" spans="1:41" ht="16.5">
      <c r="A23" s="2" t="s">
        <v>35</v>
      </c>
      <c r="B23" s="3">
        <f t="shared" si="0"/>
        <v>140</v>
      </c>
      <c r="C23" s="3">
        <f t="shared" si="1"/>
        <v>115</v>
      </c>
      <c r="D23" s="3">
        <f t="shared" si="2"/>
        <v>0</v>
      </c>
      <c r="E23" s="3">
        <f t="shared" si="3"/>
        <v>5</v>
      </c>
      <c r="F23" s="3">
        <v>51</v>
      </c>
      <c r="G23" s="3">
        <v>42</v>
      </c>
      <c r="H23" s="3">
        <v>0</v>
      </c>
      <c r="I23" s="3">
        <v>5</v>
      </c>
      <c r="J23" s="3">
        <f t="shared" si="4"/>
        <v>89</v>
      </c>
      <c r="K23" s="3">
        <f t="shared" si="5"/>
        <v>73</v>
      </c>
      <c r="L23" s="3">
        <f t="shared" si="6"/>
        <v>0</v>
      </c>
      <c r="M23" s="3">
        <f t="shared" si="7"/>
        <v>0</v>
      </c>
      <c r="N23" s="3">
        <v>77</v>
      </c>
      <c r="O23" s="3">
        <v>53</v>
      </c>
      <c r="P23" s="3">
        <v>0</v>
      </c>
      <c r="Q23" s="3">
        <v>0</v>
      </c>
      <c r="R23" s="3">
        <v>6</v>
      </c>
      <c r="S23" s="3">
        <v>8</v>
      </c>
      <c r="T23" s="3">
        <v>0</v>
      </c>
      <c r="U23" s="3">
        <v>0</v>
      </c>
      <c r="V23" s="3">
        <v>6</v>
      </c>
      <c r="W23" s="3">
        <v>12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56</v>
      </c>
      <c r="AI23" s="3">
        <v>53</v>
      </c>
      <c r="AJ23" s="3">
        <v>0</v>
      </c>
      <c r="AK23" s="3">
        <v>1</v>
      </c>
      <c r="AL23" s="3">
        <v>89</v>
      </c>
      <c r="AM23" s="3">
        <v>65</v>
      </c>
      <c r="AN23" s="3">
        <v>0</v>
      </c>
      <c r="AO23" s="3">
        <v>0</v>
      </c>
    </row>
    <row r="24" spans="1:41" ht="16.5">
      <c r="A24" s="2" t="s">
        <v>36</v>
      </c>
      <c r="B24" s="3">
        <f t="shared" si="0"/>
        <v>1038</v>
      </c>
      <c r="C24" s="3">
        <f t="shared" si="1"/>
        <v>1174</v>
      </c>
      <c r="D24" s="3">
        <f t="shared" si="2"/>
        <v>0</v>
      </c>
      <c r="E24" s="3">
        <f t="shared" si="3"/>
        <v>76</v>
      </c>
      <c r="F24" s="3">
        <v>807</v>
      </c>
      <c r="G24" s="3">
        <v>938</v>
      </c>
      <c r="H24" s="3">
        <v>0</v>
      </c>
      <c r="I24" s="3">
        <v>76</v>
      </c>
      <c r="J24" s="3">
        <f t="shared" si="4"/>
        <v>231</v>
      </c>
      <c r="K24" s="3">
        <f t="shared" si="5"/>
        <v>236</v>
      </c>
      <c r="L24" s="3">
        <f t="shared" si="6"/>
        <v>0</v>
      </c>
      <c r="M24" s="3">
        <f t="shared" si="7"/>
        <v>0</v>
      </c>
      <c r="N24" s="3">
        <v>87</v>
      </c>
      <c r="O24" s="3">
        <v>54</v>
      </c>
      <c r="P24" s="3">
        <v>0</v>
      </c>
      <c r="Q24" s="3">
        <v>0</v>
      </c>
      <c r="R24" s="3">
        <v>102</v>
      </c>
      <c r="S24" s="3">
        <v>146</v>
      </c>
      <c r="T24" s="3">
        <v>0</v>
      </c>
      <c r="U24" s="3">
        <v>0</v>
      </c>
      <c r="V24" s="3">
        <v>42</v>
      </c>
      <c r="W24" s="3">
        <v>36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58</v>
      </c>
      <c r="AI24" s="3">
        <v>47</v>
      </c>
      <c r="AJ24" s="3">
        <v>0</v>
      </c>
      <c r="AK24" s="3">
        <v>0</v>
      </c>
      <c r="AL24" s="3">
        <v>134</v>
      </c>
      <c r="AM24" s="3">
        <v>111</v>
      </c>
      <c r="AN24" s="3">
        <v>0</v>
      </c>
      <c r="AO24" s="3">
        <v>0</v>
      </c>
    </row>
    <row r="25" spans="1:41" ht="16.5">
      <c r="A25" s="2" t="s">
        <v>37</v>
      </c>
      <c r="B25" s="3">
        <f t="shared" si="0"/>
        <v>372</v>
      </c>
      <c r="C25" s="3">
        <f t="shared" si="1"/>
        <v>282</v>
      </c>
      <c r="D25" s="3">
        <f t="shared" si="2"/>
        <v>1</v>
      </c>
      <c r="E25" s="3">
        <f t="shared" si="3"/>
        <v>11</v>
      </c>
      <c r="F25" s="3">
        <v>108</v>
      </c>
      <c r="G25" s="3">
        <v>102</v>
      </c>
      <c r="H25" s="3">
        <v>1</v>
      </c>
      <c r="I25" s="3">
        <v>11</v>
      </c>
      <c r="J25" s="3">
        <f t="shared" si="4"/>
        <v>264</v>
      </c>
      <c r="K25" s="3">
        <f t="shared" si="5"/>
        <v>180</v>
      </c>
      <c r="L25" s="3">
        <f t="shared" si="6"/>
        <v>0</v>
      </c>
      <c r="M25" s="3">
        <f t="shared" si="7"/>
        <v>0</v>
      </c>
      <c r="N25" s="3">
        <v>93</v>
      </c>
      <c r="O25" s="3">
        <v>56</v>
      </c>
      <c r="P25" s="3">
        <v>0</v>
      </c>
      <c r="Q25" s="3">
        <v>0</v>
      </c>
      <c r="R25" s="3">
        <v>116</v>
      </c>
      <c r="S25" s="3">
        <v>88</v>
      </c>
      <c r="T25" s="3">
        <v>0</v>
      </c>
      <c r="U25" s="3">
        <v>0</v>
      </c>
      <c r="V25" s="3">
        <v>54</v>
      </c>
      <c r="W25" s="3">
        <v>36</v>
      </c>
      <c r="X25" s="3">
        <v>0</v>
      </c>
      <c r="Y25" s="3">
        <v>0</v>
      </c>
      <c r="Z25" s="3">
        <v>1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66</v>
      </c>
      <c r="AI25" s="3">
        <v>37</v>
      </c>
      <c r="AJ25" s="3">
        <v>0</v>
      </c>
      <c r="AK25" s="3">
        <v>0</v>
      </c>
      <c r="AL25" s="3">
        <v>83</v>
      </c>
      <c r="AM25" s="3">
        <v>77</v>
      </c>
      <c r="AN25" s="3">
        <v>0</v>
      </c>
      <c r="AO25" s="3">
        <v>0</v>
      </c>
    </row>
    <row r="26" spans="1:41" ht="16.5">
      <c r="A26" s="2" t="s">
        <v>38</v>
      </c>
      <c r="B26" s="3">
        <f t="shared" si="0"/>
        <v>357</v>
      </c>
      <c r="C26" s="3">
        <f t="shared" si="1"/>
        <v>446</v>
      </c>
      <c r="D26" s="3">
        <f t="shared" si="2"/>
        <v>0</v>
      </c>
      <c r="E26" s="3">
        <f t="shared" si="3"/>
        <v>20</v>
      </c>
      <c r="F26" s="3">
        <v>163</v>
      </c>
      <c r="G26" s="3">
        <v>194</v>
      </c>
      <c r="H26" s="3">
        <v>0</v>
      </c>
      <c r="I26" s="3">
        <v>20</v>
      </c>
      <c r="J26" s="3">
        <f t="shared" si="4"/>
        <v>194</v>
      </c>
      <c r="K26" s="3">
        <f t="shared" si="5"/>
        <v>252</v>
      </c>
      <c r="L26" s="3">
        <f t="shared" si="6"/>
        <v>0</v>
      </c>
      <c r="M26" s="3">
        <f t="shared" si="7"/>
        <v>0</v>
      </c>
      <c r="N26" s="3">
        <v>131</v>
      </c>
      <c r="O26" s="3">
        <v>159</v>
      </c>
      <c r="P26" s="3">
        <v>0</v>
      </c>
      <c r="Q26" s="3">
        <v>0</v>
      </c>
      <c r="R26" s="3">
        <v>54</v>
      </c>
      <c r="S26" s="3">
        <v>91</v>
      </c>
      <c r="T26" s="3">
        <v>0</v>
      </c>
      <c r="U26" s="3">
        <v>0</v>
      </c>
      <c r="V26" s="3">
        <v>9</v>
      </c>
      <c r="W26" s="3">
        <v>2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91</v>
      </c>
      <c r="AI26" s="3">
        <v>150</v>
      </c>
      <c r="AJ26" s="3">
        <v>2</v>
      </c>
      <c r="AK26" s="3">
        <v>0</v>
      </c>
      <c r="AL26" s="3">
        <v>120</v>
      </c>
      <c r="AM26" s="3">
        <v>154</v>
      </c>
      <c r="AN26" s="3">
        <v>0</v>
      </c>
      <c r="AO26" s="3">
        <v>0</v>
      </c>
    </row>
    <row r="27" spans="1:41" ht="16.5">
      <c r="A27" s="2" t="s">
        <v>39</v>
      </c>
      <c r="B27" s="3">
        <f t="shared" si="0"/>
        <v>53</v>
      </c>
      <c r="C27" s="3">
        <f t="shared" si="1"/>
        <v>37</v>
      </c>
      <c r="D27" s="3">
        <f t="shared" si="2"/>
        <v>0</v>
      </c>
      <c r="E27" s="3">
        <f t="shared" si="3"/>
        <v>0</v>
      </c>
      <c r="F27" s="3">
        <v>9</v>
      </c>
      <c r="G27" s="3">
        <v>9</v>
      </c>
      <c r="H27" s="3">
        <v>0</v>
      </c>
      <c r="I27" s="3">
        <v>0</v>
      </c>
      <c r="J27" s="3">
        <f t="shared" si="4"/>
        <v>44</v>
      </c>
      <c r="K27" s="3">
        <f t="shared" si="5"/>
        <v>28</v>
      </c>
      <c r="L27" s="3">
        <f t="shared" si="6"/>
        <v>0</v>
      </c>
      <c r="M27" s="3">
        <f t="shared" si="7"/>
        <v>0</v>
      </c>
      <c r="N27" s="3">
        <v>21</v>
      </c>
      <c r="O27" s="3">
        <v>14</v>
      </c>
      <c r="P27" s="3">
        <v>0</v>
      </c>
      <c r="Q27" s="3">
        <v>0</v>
      </c>
      <c r="R27" s="3">
        <v>17</v>
      </c>
      <c r="S27" s="3">
        <v>11</v>
      </c>
      <c r="T27" s="3">
        <v>0</v>
      </c>
      <c r="U27" s="3">
        <v>0</v>
      </c>
      <c r="V27" s="3">
        <v>6</v>
      </c>
      <c r="W27" s="3">
        <v>3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20</v>
      </c>
      <c r="AI27" s="3">
        <v>16</v>
      </c>
      <c r="AJ27" s="3">
        <v>0</v>
      </c>
      <c r="AK27" s="3">
        <v>0</v>
      </c>
      <c r="AL27" s="3">
        <v>50</v>
      </c>
      <c r="AM27" s="3">
        <v>53</v>
      </c>
      <c r="AN27" s="3">
        <v>0</v>
      </c>
      <c r="AO27" s="3">
        <v>0</v>
      </c>
    </row>
    <row r="28" spans="1:41" ht="16.5">
      <c r="A28" s="2" t="s">
        <v>40</v>
      </c>
      <c r="B28" s="3">
        <f t="shared" si="0"/>
        <v>4</v>
      </c>
      <c r="C28" s="3">
        <f t="shared" si="1"/>
        <v>1</v>
      </c>
      <c r="D28" s="3">
        <f t="shared" si="2"/>
        <v>0</v>
      </c>
      <c r="E28" s="3">
        <f t="shared" si="3"/>
        <v>0</v>
      </c>
      <c r="F28" s="3">
        <v>0</v>
      </c>
      <c r="G28" s="3">
        <v>0</v>
      </c>
      <c r="H28" s="3">
        <v>0</v>
      </c>
      <c r="I28" s="3">
        <v>0</v>
      </c>
      <c r="J28" s="3">
        <f t="shared" si="4"/>
        <v>4</v>
      </c>
      <c r="K28" s="3">
        <f t="shared" si="5"/>
        <v>1</v>
      </c>
      <c r="L28" s="3">
        <f t="shared" si="6"/>
        <v>0</v>
      </c>
      <c r="M28" s="3">
        <f t="shared" si="7"/>
        <v>0</v>
      </c>
      <c r="N28" s="3">
        <v>4</v>
      </c>
      <c r="O28" s="3">
        <v>1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2</v>
      </c>
      <c r="AJ28" s="3">
        <v>0</v>
      </c>
      <c r="AK28" s="3">
        <v>0</v>
      </c>
      <c r="AL28" s="3">
        <v>13</v>
      </c>
      <c r="AM28" s="3">
        <v>11</v>
      </c>
      <c r="AN28" s="3">
        <v>0</v>
      </c>
      <c r="AO28" s="3">
        <v>0</v>
      </c>
    </row>
  </sheetData>
  <mergeCells count="15">
    <mergeCell ref="J5:M5"/>
    <mergeCell ref="N5:Q5"/>
    <mergeCell ref="R5:U5"/>
    <mergeCell ref="V5:Y5"/>
    <mergeCell ref="Z5:AC5"/>
    <mergeCell ref="A1:AO1"/>
    <mergeCell ref="A2:AO2"/>
    <mergeCell ref="A3:A6"/>
    <mergeCell ref="B3:AG3"/>
    <mergeCell ref="AH3:AK5"/>
    <mergeCell ref="AL3:AO5"/>
    <mergeCell ref="B4:E5"/>
    <mergeCell ref="F4:I5"/>
    <mergeCell ref="J4:AC4"/>
    <mergeCell ref="AD4:AG5"/>
  </mergeCells>
  <phoneticPr fontId="5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D6F2B-D2F0-4F75-9EEE-121717133385}">
  <dimension ref="A1:AO28"/>
  <sheetViews>
    <sheetView workbookViewId="0"/>
  </sheetViews>
  <sheetFormatPr defaultColWidth="10.28515625" defaultRowHeight="15"/>
  <cols>
    <col min="1" max="1" width="10.28515625" customWidth="1"/>
  </cols>
  <sheetData>
    <row r="1" spans="1:41" ht="16.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</row>
    <row r="2" spans="1:41" ht="16.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</row>
    <row r="3" spans="1:41" ht="16.5">
      <c r="A3" s="12" t="s">
        <v>2</v>
      </c>
      <c r="B3" s="12" t="s">
        <v>3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 t="s">
        <v>4</v>
      </c>
      <c r="AI3" s="12"/>
      <c r="AJ3" s="12"/>
      <c r="AK3" s="12"/>
      <c r="AL3" s="12" t="s">
        <v>5</v>
      </c>
      <c r="AM3" s="12"/>
      <c r="AN3" s="12"/>
      <c r="AO3" s="12"/>
    </row>
    <row r="4" spans="1:41" ht="16.5">
      <c r="A4" s="12"/>
      <c r="B4" s="12" t="s">
        <v>6</v>
      </c>
      <c r="C4" s="12"/>
      <c r="D4" s="12"/>
      <c r="E4" s="12"/>
      <c r="F4" s="12" t="s">
        <v>7</v>
      </c>
      <c r="G4" s="12"/>
      <c r="H4" s="12"/>
      <c r="I4" s="12"/>
      <c r="J4" s="12" t="s">
        <v>8</v>
      </c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 t="s">
        <v>9</v>
      </c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</row>
    <row r="5" spans="1:41" ht="16.5">
      <c r="A5" s="12"/>
      <c r="B5" s="12"/>
      <c r="C5" s="12"/>
      <c r="D5" s="12"/>
      <c r="E5" s="12"/>
      <c r="F5" s="12"/>
      <c r="G5" s="12"/>
      <c r="H5" s="12"/>
      <c r="I5" s="12"/>
      <c r="J5" s="12" t="s">
        <v>10</v>
      </c>
      <c r="K5" s="12"/>
      <c r="L5" s="12"/>
      <c r="M5" s="12"/>
      <c r="N5" s="12" t="s">
        <v>11</v>
      </c>
      <c r="O5" s="12"/>
      <c r="P5" s="12"/>
      <c r="Q5" s="12"/>
      <c r="R5" s="12" t="s">
        <v>12</v>
      </c>
      <c r="S5" s="12"/>
      <c r="T5" s="12"/>
      <c r="U5" s="12"/>
      <c r="V5" s="12" t="s">
        <v>13</v>
      </c>
      <c r="W5" s="12"/>
      <c r="X5" s="12"/>
      <c r="Y5" s="12"/>
      <c r="Z5" s="12" t="s">
        <v>14</v>
      </c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</row>
    <row r="6" spans="1:41" ht="15.75">
      <c r="A6" s="12"/>
      <c r="B6" s="8" t="s">
        <v>15</v>
      </c>
      <c r="C6" s="8" t="s">
        <v>16</v>
      </c>
      <c r="D6" s="8" t="s">
        <v>17</v>
      </c>
      <c r="E6" s="8" t="s">
        <v>18</v>
      </c>
      <c r="F6" s="8" t="s">
        <v>15</v>
      </c>
      <c r="G6" s="8" t="s">
        <v>16</v>
      </c>
      <c r="H6" s="8" t="s">
        <v>17</v>
      </c>
      <c r="I6" s="8" t="s">
        <v>18</v>
      </c>
      <c r="J6" s="8" t="s">
        <v>15</v>
      </c>
      <c r="K6" s="8" t="s">
        <v>16</v>
      </c>
      <c r="L6" s="8" t="s">
        <v>17</v>
      </c>
      <c r="M6" s="8" t="s">
        <v>18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15</v>
      </c>
      <c r="S6" s="8" t="s">
        <v>16</v>
      </c>
      <c r="T6" s="8" t="s">
        <v>17</v>
      </c>
      <c r="U6" s="8" t="s">
        <v>18</v>
      </c>
      <c r="V6" s="8" t="s">
        <v>15</v>
      </c>
      <c r="W6" s="8" t="s">
        <v>16</v>
      </c>
      <c r="X6" s="8" t="s">
        <v>17</v>
      </c>
      <c r="Y6" s="8" t="s">
        <v>18</v>
      </c>
      <c r="Z6" s="8" t="s">
        <v>15</v>
      </c>
      <c r="AA6" s="8" t="s">
        <v>16</v>
      </c>
      <c r="AB6" s="8" t="s">
        <v>17</v>
      </c>
      <c r="AC6" s="8" t="s">
        <v>18</v>
      </c>
      <c r="AD6" s="8" t="s">
        <v>15</v>
      </c>
      <c r="AE6" s="8" t="s">
        <v>16</v>
      </c>
      <c r="AF6" s="8" t="s">
        <v>17</v>
      </c>
      <c r="AG6" s="8" t="s">
        <v>18</v>
      </c>
      <c r="AH6" s="8" t="s">
        <v>15</v>
      </c>
      <c r="AI6" s="8" t="s">
        <v>16</v>
      </c>
      <c r="AJ6" s="8" t="s">
        <v>17</v>
      </c>
      <c r="AK6" s="8" t="s">
        <v>18</v>
      </c>
      <c r="AL6" s="8" t="s">
        <v>15</v>
      </c>
      <c r="AM6" s="8" t="s">
        <v>16</v>
      </c>
      <c r="AN6" s="8" t="s">
        <v>17</v>
      </c>
      <c r="AO6" s="8" t="s">
        <v>18</v>
      </c>
    </row>
    <row r="7" spans="1:41" ht="16.5">
      <c r="A7" s="9" t="s">
        <v>19</v>
      </c>
      <c r="B7" s="3">
        <f t="shared" ref="B7:B28" si="0">SUM(F7,J7,AD7)</f>
        <v>4132</v>
      </c>
      <c r="C7" s="3">
        <f t="shared" ref="C7:C28" si="1">SUM(G7,K7,AE7)</f>
        <v>3586</v>
      </c>
      <c r="D7" s="3">
        <f t="shared" ref="D7:D28" si="2">SUM(H7,L7,AF7)</f>
        <v>15</v>
      </c>
      <c r="E7" s="3">
        <f t="shared" ref="E7:E28" si="3">SUM(I7,M7,AG7)</f>
        <v>128</v>
      </c>
      <c r="F7" s="3">
        <v>782</v>
      </c>
      <c r="G7" s="3">
        <v>797</v>
      </c>
      <c r="H7" s="3">
        <v>2</v>
      </c>
      <c r="I7" s="3">
        <v>73</v>
      </c>
      <c r="J7" s="3">
        <f t="shared" ref="J7:J28" si="4">SUM(N7,R7,V7,Z7)</f>
        <v>3343</v>
      </c>
      <c r="K7" s="3">
        <f t="shared" ref="K7:K28" si="5">SUM(O7,S7,W7,AA7)</f>
        <v>2785</v>
      </c>
      <c r="L7" s="3">
        <f t="shared" ref="L7:L28" si="6">SUM(P7,T7,X7,AB7)</f>
        <v>13</v>
      </c>
      <c r="M7" s="3">
        <f t="shared" ref="M7:M28" si="7">SUM(Q7,U7,Y7,AC7)</f>
        <v>55</v>
      </c>
      <c r="N7" s="3">
        <v>1380</v>
      </c>
      <c r="O7" s="3">
        <v>1010</v>
      </c>
      <c r="P7" s="3">
        <v>10</v>
      </c>
      <c r="Q7" s="3">
        <v>19</v>
      </c>
      <c r="R7" s="3">
        <v>619</v>
      </c>
      <c r="S7" s="3">
        <v>546</v>
      </c>
      <c r="T7" s="3">
        <v>0</v>
      </c>
      <c r="U7" s="3">
        <v>11</v>
      </c>
      <c r="V7" s="3">
        <v>1344</v>
      </c>
      <c r="W7" s="3">
        <v>1228</v>
      </c>
      <c r="X7" s="3">
        <v>3</v>
      </c>
      <c r="Y7" s="3">
        <v>25</v>
      </c>
      <c r="Z7" s="3">
        <v>0</v>
      </c>
      <c r="AA7" s="3">
        <v>1</v>
      </c>
      <c r="AB7" s="3">
        <v>0</v>
      </c>
      <c r="AC7" s="3">
        <v>0</v>
      </c>
      <c r="AD7" s="3">
        <v>7</v>
      </c>
      <c r="AE7" s="3">
        <v>4</v>
      </c>
      <c r="AF7" s="3">
        <v>0</v>
      </c>
      <c r="AG7" s="3">
        <v>0</v>
      </c>
      <c r="AH7" s="3">
        <v>1384</v>
      </c>
      <c r="AI7" s="3">
        <v>1001</v>
      </c>
      <c r="AJ7" s="3">
        <v>6</v>
      </c>
      <c r="AK7" s="3">
        <v>31</v>
      </c>
      <c r="AL7" s="3">
        <v>1852</v>
      </c>
      <c r="AM7" s="3">
        <v>1299</v>
      </c>
      <c r="AN7" s="3">
        <v>0</v>
      </c>
      <c r="AO7" s="3">
        <v>29</v>
      </c>
    </row>
    <row r="8" spans="1:41" ht="16.5">
      <c r="A8" s="9" t="s">
        <v>20</v>
      </c>
      <c r="B8" s="3">
        <f t="shared" si="0"/>
        <v>4704</v>
      </c>
      <c r="C8" s="3">
        <f t="shared" si="1"/>
        <v>4703</v>
      </c>
      <c r="D8" s="3">
        <f t="shared" si="2"/>
        <v>12</v>
      </c>
      <c r="E8" s="3">
        <f t="shared" si="3"/>
        <v>267</v>
      </c>
      <c r="F8" s="3">
        <v>1749</v>
      </c>
      <c r="G8" s="3">
        <v>1942</v>
      </c>
      <c r="H8" s="3">
        <v>7</v>
      </c>
      <c r="I8" s="3">
        <v>217</v>
      </c>
      <c r="J8" s="3">
        <f t="shared" si="4"/>
        <v>2949</v>
      </c>
      <c r="K8" s="3">
        <f t="shared" si="5"/>
        <v>2759</v>
      </c>
      <c r="L8" s="3">
        <f t="shared" si="6"/>
        <v>5</v>
      </c>
      <c r="M8" s="3">
        <f t="shared" si="7"/>
        <v>50</v>
      </c>
      <c r="N8" s="3">
        <v>537</v>
      </c>
      <c r="O8" s="3">
        <v>447</v>
      </c>
      <c r="P8" s="3">
        <v>0</v>
      </c>
      <c r="Q8" s="3">
        <v>2</v>
      </c>
      <c r="R8" s="3">
        <v>1674</v>
      </c>
      <c r="S8" s="3">
        <v>1573</v>
      </c>
      <c r="T8" s="3">
        <v>3</v>
      </c>
      <c r="U8" s="3">
        <v>24</v>
      </c>
      <c r="V8" s="3">
        <v>737</v>
      </c>
      <c r="W8" s="3">
        <v>739</v>
      </c>
      <c r="X8" s="3">
        <v>2</v>
      </c>
      <c r="Y8" s="3">
        <v>24</v>
      </c>
      <c r="Z8" s="3">
        <v>1</v>
      </c>
      <c r="AA8" s="3">
        <v>0</v>
      </c>
      <c r="AB8" s="3">
        <v>0</v>
      </c>
      <c r="AC8" s="3">
        <v>0</v>
      </c>
      <c r="AD8" s="3">
        <v>6</v>
      </c>
      <c r="AE8" s="3">
        <v>2</v>
      </c>
      <c r="AF8" s="3">
        <v>0</v>
      </c>
      <c r="AG8" s="3">
        <v>0</v>
      </c>
      <c r="AH8" s="3">
        <v>570</v>
      </c>
      <c r="AI8" s="3">
        <v>496</v>
      </c>
      <c r="AJ8" s="3">
        <v>1</v>
      </c>
      <c r="AK8" s="3">
        <v>3</v>
      </c>
      <c r="AL8" s="3">
        <v>612</v>
      </c>
      <c r="AM8" s="3">
        <v>488</v>
      </c>
      <c r="AN8" s="3">
        <v>1</v>
      </c>
      <c r="AO8" s="3">
        <v>2</v>
      </c>
    </row>
    <row r="9" spans="1:41" ht="16.5">
      <c r="A9" s="9" t="s">
        <v>21</v>
      </c>
      <c r="B9" s="3">
        <f t="shared" si="0"/>
        <v>3631</v>
      </c>
      <c r="C9" s="3">
        <f t="shared" si="1"/>
        <v>3563</v>
      </c>
      <c r="D9" s="3">
        <f t="shared" si="2"/>
        <v>8</v>
      </c>
      <c r="E9" s="3">
        <f t="shared" si="3"/>
        <v>141</v>
      </c>
      <c r="F9" s="3">
        <v>1150</v>
      </c>
      <c r="G9" s="3">
        <v>1073</v>
      </c>
      <c r="H9" s="3">
        <v>7</v>
      </c>
      <c r="I9" s="3">
        <v>132</v>
      </c>
      <c r="J9" s="3">
        <f t="shared" si="4"/>
        <v>2461</v>
      </c>
      <c r="K9" s="3">
        <f t="shared" si="5"/>
        <v>2462</v>
      </c>
      <c r="L9" s="3">
        <f t="shared" si="6"/>
        <v>1</v>
      </c>
      <c r="M9" s="3">
        <f t="shared" si="7"/>
        <v>9</v>
      </c>
      <c r="N9" s="3">
        <v>1028</v>
      </c>
      <c r="O9" s="3">
        <v>857</v>
      </c>
      <c r="P9" s="3">
        <v>0</v>
      </c>
      <c r="Q9" s="3">
        <v>1</v>
      </c>
      <c r="R9" s="3">
        <v>1268</v>
      </c>
      <c r="S9" s="3">
        <v>1413</v>
      </c>
      <c r="T9" s="3">
        <v>1</v>
      </c>
      <c r="U9" s="3">
        <v>6</v>
      </c>
      <c r="V9" s="3">
        <v>163</v>
      </c>
      <c r="W9" s="3">
        <v>192</v>
      </c>
      <c r="X9" s="3">
        <v>0</v>
      </c>
      <c r="Y9" s="3">
        <v>2</v>
      </c>
      <c r="Z9" s="3">
        <v>2</v>
      </c>
      <c r="AA9" s="3">
        <v>0</v>
      </c>
      <c r="AB9" s="3">
        <v>0</v>
      </c>
      <c r="AC9" s="3">
        <v>0</v>
      </c>
      <c r="AD9" s="3">
        <v>20</v>
      </c>
      <c r="AE9" s="3">
        <v>28</v>
      </c>
      <c r="AF9" s="3">
        <v>0</v>
      </c>
      <c r="AG9" s="3">
        <v>0</v>
      </c>
      <c r="AH9" s="3">
        <v>936</v>
      </c>
      <c r="AI9" s="3">
        <v>802</v>
      </c>
      <c r="AJ9" s="3">
        <v>0</v>
      </c>
      <c r="AK9" s="3">
        <v>2</v>
      </c>
      <c r="AL9" s="3">
        <v>647</v>
      </c>
      <c r="AM9" s="3">
        <v>428</v>
      </c>
      <c r="AN9" s="3">
        <v>0</v>
      </c>
      <c r="AO9" s="3">
        <v>3</v>
      </c>
    </row>
    <row r="10" spans="1:41" ht="16.5">
      <c r="A10" s="9" t="s">
        <v>22</v>
      </c>
      <c r="B10" s="3">
        <f t="shared" si="0"/>
        <v>3251</v>
      </c>
      <c r="C10" s="3">
        <f t="shared" si="1"/>
        <v>2741</v>
      </c>
      <c r="D10" s="3">
        <f t="shared" si="2"/>
        <v>4</v>
      </c>
      <c r="E10" s="3">
        <f t="shared" si="3"/>
        <v>46</v>
      </c>
      <c r="F10" s="3">
        <v>470</v>
      </c>
      <c r="G10" s="3">
        <v>488</v>
      </c>
      <c r="H10" s="3">
        <v>1</v>
      </c>
      <c r="I10" s="3">
        <v>44</v>
      </c>
      <c r="J10" s="3">
        <f t="shared" si="4"/>
        <v>2748</v>
      </c>
      <c r="K10" s="3">
        <f t="shared" si="5"/>
        <v>2231</v>
      </c>
      <c r="L10" s="3">
        <f t="shared" si="6"/>
        <v>3</v>
      </c>
      <c r="M10" s="3">
        <f t="shared" si="7"/>
        <v>2</v>
      </c>
      <c r="N10" s="3">
        <v>1095</v>
      </c>
      <c r="O10" s="3">
        <v>768</v>
      </c>
      <c r="P10" s="3">
        <v>0</v>
      </c>
      <c r="Q10" s="3">
        <v>1</v>
      </c>
      <c r="R10" s="3">
        <v>1041</v>
      </c>
      <c r="S10" s="3">
        <v>931</v>
      </c>
      <c r="T10" s="3">
        <v>2</v>
      </c>
      <c r="U10" s="3">
        <v>1</v>
      </c>
      <c r="V10" s="3">
        <v>612</v>
      </c>
      <c r="W10" s="3">
        <v>528</v>
      </c>
      <c r="X10" s="3">
        <v>1</v>
      </c>
      <c r="Y10" s="3">
        <v>0</v>
      </c>
      <c r="Z10" s="3">
        <v>0</v>
      </c>
      <c r="AA10" s="3">
        <v>4</v>
      </c>
      <c r="AB10" s="3">
        <v>0</v>
      </c>
      <c r="AC10" s="3">
        <v>0</v>
      </c>
      <c r="AD10" s="3">
        <v>33</v>
      </c>
      <c r="AE10" s="3">
        <v>22</v>
      </c>
      <c r="AF10" s="3">
        <v>0</v>
      </c>
      <c r="AG10" s="3">
        <v>0</v>
      </c>
      <c r="AH10" s="3">
        <v>967</v>
      </c>
      <c r="AI10" s="3">
        <v>752</v>
      </c>
      <c r="AJ10" s="3">
        <v>0</v>
      </c>
      <c r="AK10" s="3">
        <v>0</v>
      </c>
      <c r="AL10" s="3">
        <v>1002</v>
      </c>
      <c r="AM10" s="3">
        <v>767</v>
      </c>
      <c r="AN10" s="3">
        <v>0</v>
      </c>
      <c r="AO10" s="3">
        <v>0</v>
      </c>
    </row>
    <row r="11" spans="1:41" ht="16.5">
      <c r="A11" s="9" t="s">
        <v>23</v>
      </c>
      <c r="B11" s="3">
        <f t="shared" si="0"/>
        <v>1748</v>
      </c>
      <c r="C11" s="3">
        <f t="shared" si="1"/>
        <v>1637</v>
      </c>
      <c r="D11" s="3">
        <f t="shared" si="2"/>
        <v>4</v>
      </c>
      <c r="E11" s="3">
        <f t="shared" si="3"/>
        <v>44</v>
      </c>
      <c r="F11" s="3">
        <v>134</v>
      </c>
      <c r="G11" s="3">
        <v>144</v>
      </c>
      <c r="H11" s="3">
        <v>0</v>
      </c>
      <c r="I11" s="3">
        <v>43</v>
      </c>
      <c r="J11" s="3">
        <f t="shared" si="4"/>
        <v>1548</v>
      </c>
      <c r="K11" s="3">
        <f t="shared" si="5"/>
        <v>1434</v>
      </c>
      <c r="L11" s="3">
        <f t="shared" si="6"/>
        <v>4</v>
      </c>
      <c r="M11" s="3">
        <f t="shared" si="7"/>
        <v>1</v>
      </c>
      <c r="N11" s="3">
        <v>550</v>
      </c>
      <c r="O11" s="3">
        <v>525</v>
      </c>
      <c r="P11" s="3">
        <v>3</v>
      </c>
      <c r="Q11" s="3">
        <v>0</v>
      </c>
      <c r="R11" s="3">
        <v>833</v>
      </c>
      <c r="S11" s="3">
        <v>778</v>
      </c>
      <c r="T11" s="3">
        <v>0</v>
      </c>
      <c r="U11" s="3">
        <v>1</v>
      </c>
      <c r="V11" s="3">
        <v>163</v>
      </c>
      <c r="W11" s="3">
        <v>131</v>
      </c>
      <c r="X11" s="3">
        <v>1</v>
      </c>
      <c r="Y11" s="3">
        <v>0</v>
      </c>
      <c r="Z11" s="3">
        <v>2</v>
      </c>
      <c r="AA11" s="3">
        <v>0</v>
      </c>
      <c r="AB11" s="3">
        <v>0</v>
      </c>
      <c r="AC11" s="3">
        <v>0</v>
      </c>
      <c r="AD11" s="3">
        <v>66</v>
      </c>
      <c r="AE11" s="3">
        <v>59</v>
      </c>
      <c r="AF11" s="3">
        <v>0</v>
      </c>
      <c r="AG11" s="3">
        <v>0</v>
      </c>
      <c r="AH11" s="3">
        <v>552</v>
      </c>
      <c r="AI11" s="3">
        <v>541</v>
      </c>
      <c r="AJ11" s="3">
        <v>0</v>
      </c>
      <c r="AK11" s="3">
        <v>0</v>
      </c>
      <c r="AL11" s="3">
        <v>549</v>
      </c>
      <c r="AM11" s="3">
        <v>523</v>
      </c>
      <c r="AN11" s="3">
        <v>0</v>
      </c>
      <c r="AO11" s="3">
        <v>0</v>
      </c>
    </row>
    <row r="12" spans="1:41" ht="16.5">
      <c r="A12" s="9" t="s">
        <v>24</v>
      </c>
      <c r="B12" s="3">
        <f t="shared" si="0"/>
        <v>3792</v>
      </c>
      <c r="C12" s="3">
        <f t="shared" si="1"/>
        <v>3647</v>
      </c>
      <c r="D12" s="3">
        <f t="shared" si="2"/>
        <v>6</v>
      </c>
      <c r="E12" s="3">
        <f t="shared" si="3"/>
        <v>400</v>
      </c>
      <c r="F12" s="3">
        <v>2539</v>
      </c>
      <c r="G12" s="3">
        <v>2361</v>
      </c>
      <c r="H12" s="3">
        <v>4</v>
      </c>
      <c r="I12" s="3">
        <v>398</v>
      </c>
      <c r="J12" s="3">
        <f t="shared" si="4"/>
        <v>1253</v>
      </c>
      <c r="K12" s="3">
        <f t="shared" si="5"/>
        <v>1286</v>
      </c>
      <c r="L12" s="3">
        <f t="shared" si="6"/>
        <v>2</v>
      </c>
      <c r="M12" s="3">
        <f t="shared" si="7"/>
        <v>2</v>
      </c>
      <c r="N12" s="3">
        <v>512</v>
      </c>
      <c r="O12" s="3">
        <v>606</v>
      </c>
      <c r="P12" s="3">
        <v>0</v>
      </c>
      <c r="Q12" s="3">
        <v>1</v>
      </c>
      <c r="R12" s="3">
        <v>416</v>
      </c>
      <c r="S12" s="3">
        <v>388</v>
      </c>
      <c r="T12" s="3">
        <v>2</v>
      </c>
      <c r="U12" s="3">
        <v>0</v>
      </c>
      <c r="V12" s="3">
        <v>325</v>
      </c>
      <c r="W12" s="3">
        <v>292</v>
      </c>
      <c r="X12" s="3">
        <v>0</v>
      </c>
      <c r="Y12" s="3">
        <v>1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549</v>
      </c>
      <c r="AI12" s="3">
        <v>617</v>
      </c>
      <c r="AJ12" s="3">
        <v>0</v>
      </c>
      <c r="AK12" s="3">
        <v>3</v>
      </c>
      <c r="AL12" s="3">
        <v>594</v>
      </c>
      <c r="AM12" s="3">
        <v>751</v>
      </c>
      <c r="AN12" s="3">
        <v>1</v>
      </c>
      <c r="AO12" s="3">
        <v>4</v>
      </c>
    </row>
    <row r="13" spans="1:41" ht="16.5">
      <c r="A13" s="9" t="s">
        <v>25</v>
      </c>
      <c r="B13" s="3">
        <f t="shared" si="0"/>
        <v>619</v>
      </c>
      <c r="C13" s="3">
        <f t="shared" si="1"/>
        <v>675</v>
      </c>
      <c r="D13" s="3">
        <f t="shared" si="2"/>
        <v>1</v>
      </c>
      <c r="E13" s="3">
        <f t="shared" si="3"/>
        <v>36</v>
      </c>
      <c r="F13" s="3">
        <v>315</v>
      </c>
      <c r="G13" s="3">
        <v>321</v>
      </c>
      <c r="H13" s="3">
        <v>1</v>
      </c>
      <c r="I13" s="3">
        <v>29</v>
      </c>
      <c r="J13" s="3">
        <f t="shared" si="4"/>
        <v>276</v>
      </c>
      <c r="K13" s="3">
        <f t="shared" si="5"/>
        <v>319</v>
      </c>
      <c r="L13" s="3">
        <f t="shared" si="6"/>
        <v>0</v>
      </c>
      <c r="M13" s="3">
        <f t="shared" si="7"/>
        <v>7</v>
      </c>
      <c r="N13" s="3">
        <v>127</v>
      </c>
      <c r="O13" s="3">
        <v>161</v>
      </c>
      <c r="P13" s="3">
        <v>0</v>
      </c>
      <c r="Q13" s="3">
        <v>1</v>
      </c>
      <c r="R13" s="3">
        <v>100</v>
      </c>
      <c r="S13" s="3">
        <v>100</v>
      </c>
      <c r="T13" s="3">
        <v>0</v>
      </c>
      <c r="U13" s="3">
        <v>0</v>
      </c>
      <c r="V13" s="3">
        <v>49</v>
      </c>
      <c r="W13" s="3">
        <v>58</v>
      </c>
      <c r="X13" s="3">
        <v>0</v>
      </c>
      <c r="Y13" s="3">
        <v>6</v>
      </c>
      <c r="Z13" s="3">
        <v>0</v>
      </c>
      <c r="AA13" s="3">
        <v>0</v>
      </c>
      <c r="AB13" s="3">
        <v>0</v>
      </c>
      <c r="AC13" s="3">
        <v>0</v>
      </c>
      <c r="AD13" s="3">
        <v>28</v>
      </c>
      <c r="AE13" s="3">
        <v>35</v>
      </c>
      <c r="AF13" s="3">
        <v>0</v>
      </c>
      <c r="AG13" s="3">
        <v>0</v>
      </c>
      <c r="AH13" s="3">
        <v>95</v>
      </c>
      <c r="AI13" s="3">
        <v>90</v>
      </c>
      <c r="AJ13" s="3">
        <v>0</v>
      </c>
      <c r="AK13" s="3">
        <v>0</v>
      </c>
      <c r="AL13" s="3">
        <v>142</v>
      </c>
      <c r="AM13" s="3">
        <v>137</v>
      </c>
      <c r="AN13" s="3">
        <v>0</v>
      </c>
      <c r="AO13" s="3">
        <v>1</v>
      </c>
    </row>
    <row r="14" spans="1:41" ht="16.5">
      <c r="A14" s="9" t="s">
        <v>26</v>
      </c>
      <c r="B14" s="3">
        <f t="shared" si="0"/>
        <v>308</v>
      </c>
      <c r="C14" s="3">
        <f t="shared" si="1"/>
        <v>284</v>
      </c>
      <c r="D14" s="3">
        <f t="shared" si="2"/>
        <v>0</v>
      </c>
      <c r="E14" s="3">
        <f t="shared" si="3"/>
        <v>4</v>
      </c>
      <c r="F14" s="3">
        <v>5</v>
      </c>
      <c r="G14" s="3">
        <v>10</v>
      </c>
      <c r="H14" s="3">
        <v>0</v>
      </c>
      <c r="I14" s="3">
        <v>2</v>
      </c>
      <c r="J14" s="3">
        <f t="shared" si="4"/>
        <v>303</v>
      </c>
      <c r="K14" s="3">
        <f t="shared" si="5"/>
        <v>274</v>
      </c>
      <c r="L14" s="3">
        <f t="shared" si="6"/>
        <v>0</v>
      </c>
      <c r="M14" s="3">
        <f t="shared" si="7"/>
        <v>2</v>
      </c>
      <c r="N14" s="3">
        <v>132</v>
      </c>
      <c r="O14" s="3">
        <v>122</v>
      </c>
      <c r="P14" s="3">
        <v>0</v>
      </c>
      <c r="Q14" s="3">
        <v>1</v>
      </c>
      <c r="R14" s="3">
        <v>126</v>
      </c>
      <c r="S14" s="3">
        <v>113</v>
      </c>
      <c r="T14" s="3">
        <v>0</v>
      </c>
      <c r="U14" s="3">
        <v>1</v>
      </c>
      <c r="V14" s="3">
        <v>45</v>
      </c>
      <c r="W14" s="3">
        <v>39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99</v>
      </c>
      <c r="AI14" s="3">
        <v>82</v>
      </c>
      <c r="AJ14" s="3">
        <v>0</v>
      </c>
      <c r="AK14" s="3">
        <v>0</v>
      </c>
      <c r="AL14" s="3">
        <v>105</v>
      </c>
      <c r="AM14" s="3">
        <v>99</v>
      </c>
      <c r="AN14" s="3">
        <v>0</v>
      </c>
      <c r="AO14" s="3">
        <v>1</v>
      </c>
    </row>
    <row r="15" spans="1:41" ht="16.5">
      <c r="A15" s="9" t="s">
        <v>27</v>
      </c>
      <c r="B15" s="3">
        <f t="shared" si="0"/>
        <v>261</v>
      </c>
      <c r="C15" s="3">
        <f t="shared" si="1"/>
        <v>409</v>
      </c>
      <c r="D15" s="3">
        <f t="shared" si="2"/>
        <v>0</v>
      </c>
      <c r="E15" s="3">
        <f t="shared" si="3"/>
        <v>25</v>
      </c>
      <c r="F15" s="3">
        <v>99</v>
      </c>
      <c r="G15" s="3">
        <v>197</v>
      </c>
      <c r="H15" s="3">
        <v>0</v>
      </c>
      <c r="I15" s="3">
        <v>22</v>
      </c>
      <c r="J15" s="3">
        <f t="shared" si="4"/>
        <v>161</v>
      </c>
      <c r="K15" s="3">
        <f t="shared" si="5"/>
        <v>212</v>
      </c>
      <c r="L15" s="3">
        <f t="shared" si="6"/>
        <v>0</v>
      </c>
      <c r="M15" s="3">
        <f t="shared" si="7"/>
        <v>3</v>
      </c>
      <c r="N15" s="3">
        <v>73</v>
      </c>
      <c r="O15" s="3">
        <v>103</v>
      </c>
      <c r="P15" s="3">
        <v>0</v>
      </c>
      <c r="Q15" s="3">
        <v>1</v>
      </c>
      <c r="R15" s="3">
        <v>37</v>
      </c>
      <c r="S15" s="3">
        <v>46</v>
      </c>
      <c r="T15" s="3">
        <v>0</v>
      </c>
      <c r="U15" s="3">
        <v>0</v>
      </c>
      <c r="V15" s="3">
        <v>51</v>
      </c>
      <c r="W15" s="3">
        <v>63</v>
      </c>
      <c r="X15" s="3">
        <v>0</v>
      </c>
      <c r="Y15" s="3">
        <v>2</v>
      </c>
      <c r="Z15" s="3">
        <v>0</v>
      </c>
      <c r="AA15" s="3">
        <v>0</v>
      </c>
      <c r="AB15" s="3">
        <v>0</v>
      </c>
      <c r="AC15" s="3">
        <v>0</v>
      </c>
      <c r="AD15" s="3">
        <v>1</v>
      </c>
      <c r="AE15" s="3">
        <v>0</v>
      </c>
      <c r="AF15" s="3">
        <v>0</v>
      </c>
      <c r="AG15" s="3">
        <v>0</v>
      </c>
      <c r="AH15" s="3">
        <v>76</v>
      </c>
      <c r="AI15" s="3">
        <v>127</v>
      </c>
      <c r="AJ15" s="3">
        <v>0</v>
      </c>
      <c r="AK15" s="3">
        <v>1</v>
      </c>
      <c r="AL15" s="3">
        <v>195</v>
      </c>
      <c r="AM15" s="3">
        <v>265</v>
      </c>
      <c r="AN15" s="3">
        <v>0</v>
      </c>
      <c r="AO15" s="3">
        <v>1</v>
      </c>
    </row>
    <row r="16" spans="1:41" ht="16.5">
      <c r="A16" s="9" t="s">
        <v>28</v>
      </c>
      <c r="B16" s="3">
        <f t="shared" si="0"/>
        <v>1054</v>
      </c>
      <c r="C16" s="3">
        <f t="shared" si="1"/>
        <v>1284</v>
      </c>
      <c r="D16" s="3">
        <f t="shared" si="2"/>
        <v>1</v>
      </c>
      <c r="E16" s="3">
        <f t="shared" si="3"/>
        <v>83</v>
      </c>
      <c r="F16" s="3">
        <v>459</v>
      </c>
      <c r="G16" s="3">
        <v>758</v>
      </c>
      <c r="H16" s="3">
        <v>1</v>
      </c>
      <c r="I16" s="3">
        <v>77</v>
      </c>
      <c r="J16" s="3">
        <f t="shared" si="4"/>
        <v>583</v>
      </c>
      <c r="K16" s="3">
        <f t="shared" si="5"/>
        <v>510</v>
      </c>
      <c r="L16" s="3">
        <f t="shared" si="6"/>
        <v>0</v>
      </c>
      <c r="M16" s="3">
        <f t="shared" si="7"/>
        <v>6</v>
      </c>
      <c r="N16" s="3">
        <v>255</v>
      </c>
      <c r="O16" s="3">
        <v>216</v>
      </c>
      <c r="P16" s="3">
        <v>0</v>
      </c>
      <c r="Q16" s="3">
        <v>5</v>
      </c>
      <c r="R16" s="3">
        <v>197</v>
      </c>
      <c r="S16" s="3">
        <v>188</v>
      </c>
      <c r="T16" s="3">
        <v>0</v>
      </c>
      <c r="U16" s="3">
        <v>1</v>
      </c>
      <c r="V16" s="3">
        <v>131</v>
      </c>
      <c r="W16" s="3">
        <v>106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12</v>
      </c>
      <c r="AE16" s="3">
        <v>16</v>
      </c>
      <c r="AF16" s="3">
        <v>0</v>
      </c>
      <c r="AG16" s="3">
        <v>0</v>
      </c>
      <c r="AH16" s="3">
        <v>277</v>
      </c>
      <c r="AI16" s="3">
        <v>255</v>
      </c>
      <c r="AJ16" s="3">
        <v>1</v>
      </c>
      <c r="AK16" s="3">
        <v>4</v>
      </c>
      <c r="AL16" s="3">
        <v>264</v>
      </c>
      <c r="AM16" s="3">
        <v>270</v>
      </c>
      <c r="AN16" s="3">
        <v>1</v>
      </c>
      <c r="AO16" s="3">
        <v>4</v>
      </c>
    </row>
    <row r="17" spans="1:41" ht="16.5">
      <c r="A17" s="9" t="s">
        <v>29</v>
      </c>
      <c r="B17" s="3">
        <f t="shared" si="0"/>
        <v>408</v>
      </c>
      <c r="C17" s="3">
        <f t="shared" si="1"/>
        <v>396</v>
      </c>
      <c r="D17" s="3">
        <f t="shared" si="2"/>
        <v>0</v>
      </c>
      <c r="E17" s="3">
        <f t="shared" si="3"/>
        <v>14</v>
      </c>
      <c r="F17" s="3">
        <v>129</v>
      </c>
      <c r="G17" s="3">
        <v>117</v>
      </c>
      <c r="H17" s="3">
        <v>0</v>
      </c>
      <c r="I17" s="3">
        <v>13</v>
      </c>
      <c r="J17" s="3">
        <f t="shared" si="4"/>
        <v>271</v>
      </c>
      <c r="K17" s="3">
        <f t="shared" si="5"/>
        <v>273</v>
      </c>
      <c r="L17" s="3">
        <f t="shared" si="6"/>
        <v>0</v>
      </c>
      <c r="M17" s="3">
        <f t="shared" si="7"/>
        <v>1</v>
      </c>
      <c r="N17" s="3">
        <v>104</v>
      </c>
      <c r="O17" s="3">
        <v>110</v>
      </c>
      <c r="P17" s="3">
        <v>0</v>
      </c>
      <c r="Q17" s="3">
        <v>0</v>
      </c>
      <c r="R17" s="3">
        <v>86</v>
      </c>
      <c r="S17" s="3">
        <v>89</v>
      </c>
      <c r="T17" s="3">
        <v>0</v>
      </c>
      <c r="U17" s="3">
        <v>0</v>
      </c>
      <c r="V17" s="3">
        <v>81</v>
      </c>
      <c r="W17" s="3">
        <v>74</v>
      </c>
      <c r="X17" s="3">
        <v>0</v>
      </c>
      <c r="Y17" s="3">
        <v>1</v>
      </c>
      <c r="Z17" s="3">
        <v>0</v>
      </c>
      <c r="AA17" s="3">
        <v>0</v>
      </c>
      <c r="AB17" s="3">
        <v>0</v>
      </c>
      <c r="AC17" s="3">
        <v>0</v>
      </c>
      <c r="AD17" s="3">
        <v>8</v>
      </c>
      <c r="AE17" s="3">
        <v>6</v>
      </c>
      <c r="AF17" s="3">
        <v>0</v>
      </c>
      <c r="AG17" s="3">
        <v>0</v>
      </c>
      <c r="AH17" s="3">
        <v>117</v>
      </c>
      <c r="AI17" s="3">
        <v>96</v>
      </c>
      <c r="AJ17" s="3">
        <v>0</v>
      </c>
      <c r="AK17" s="3">
        <v>0</v>
      </c>
      <c r="AL17" s="3">
        <v>264</v>
      </c>
      <c r="AM17" s="3">
        <v>234</v>
      </c>
      <c r="AN17" s="3">
        <v>0</v>
      </c>
      <c r="AO17" s="3">
        <v>0</v>
      </c>
    </row>
    <row r="18" spans="1:41" ht="16.5">
      <c r="A18" s="9" t="s">
        <v>30</v>
      </c>
      <c r="B18" s="3">
        <f t="shared" si="0"/>
        <v>877</v>
      </c>
      <c r="C18" s="3">
        <f t="shared" si="1"/>
        <v>1212</v>
      </c>
      <c r="D18" s="3">
        <f t="shared" si="2"/>
        <v>1</v>
      </c>
      <c r="E18" s="3">
        <f t="shared" si="3"/>
        <v>105</v>
      </c>
      <c r="F18" s="3">
        <v>412</v>
      </c>
      <c r="G18" s="3">
        <v>699</v>
      </c>
      <c r="H18" s="3">
        <v>0</v>
      </c>
      <c r="I18" s="3">
        <v>102</v>
      </c>
      <c r="J18" s="3">
        <f t="shared" si="4"/>
        <v>465</v>
      </c>
      <c r="K18" s="3">
        <f t="shared" si="5"/>
        <v>512</v>
      </c>
      <c r="L18" s="3">
        <f t="shared" si="6"/>
        <v>1</v>
      </c>
      <c r="M18" s="3">
        <f t="shared" si="7"/>
        <v>3</v>
      </c>
      <c r="N18" s="3">
        <v>273</v>
      </c>
      <c r="O18" s="3">
        <v>283</v>
      </c>
      <c r="P18" s="3">
        <v>1</v>
      </c>
      <c r="Q18" s="3">
        <v>0</v>
      </c>
      <c r="R18" s="3">
        <v>101</v>
      </c>
      <c r="S18" s="3">
        <v>130</v>
      </c>
      <c r="T18" s="3">
        <v>0</v>
      </c>
      <c r="U18" s="3">
        <v>3</v>
      </c>
      <c r="V18" s="3">
        <v>91</v>
      </c>
      <c r="W18" s="3">
        <v>99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1</v>
      </c>
      <c r="AF18" s="3">
        <v>0</v>
      </c>
      <c r="AG18" s="3">
        <v>0</v>
      </c>
      <c r="AH18" s="3">
        <v>172</v>
      </c>
      <c r="AI18" s="3">
        <v>213</v>
      </c>
      <c r="AJ18" s="3">
        <v>0</v>
      </c>
      <c r="AK18" s="3">
        <v>1</v>
      </c>
      <c r="AL18" s="3">
        <v>120</v>
      </c>
      <c r="AM18" s="3">
        <v>160</v>
      </c>
      <c r="AN18" s="3">
        <v>0</v>
      </c>
      <c r="AO18" s="3">
        <v>1</v>
      </c>
    </row>
    <row r="19" spans="1:41" ht="16.5">
      <c r="A19" s="9" t="s">
        <v>31</v>
      </c>
      <c r="B19" s="3">
        <f t="shared" si="0"/>
        <v>469</v>
      </c>
      <c r="C19" s="3">
        <f t="shared" si="1"/>
        <v>539</v>
      </c>
      <c r="D19" s="3">
        <f t="shared" si="2"/>
        <v>3</v>
      </c>
      <c r="E19" s="3">
        <f t="shared" si="3"/>
        <v>31</v>
      </c>
      <c r="F19" s="3">
        <v>139</v>
      </c>
      <c r="G19" s="3">
        <v>165</v>
      </c>
      <c r="H19" s="3">
        <v>1</v>
      </c>
      <c r="I19" s="3">
        <v>28</v>
      </c>
      <c r="J19" s="3">
        <f t="shared" si="4"/>
        <v>320</v>
      </c>
      <c r="K19" s="3">
        <f t="shared" si="5"/>
        <v>373</v>
      </c>
      <c r="L19" s="3">
        <f t="shared" si="6"/>
        <v>2</v>
      </c>
      <c r="M19" s="3">
        <f t="shared" si="7"/>
        <v>3</v>
      </c>
      <c r="N19" s="3">
        <v>137</v>
      </c>
      <c r="O19" s="3">
        <v>152</v>
      </c>
      <c r="P19" s="3">
        <v>0</v>
      </c>
      <c r="Q19" s="3">
        <v>2</v>
      </c>
      <c r="R19" s="3">
        <v>120</v>
      </c>
      <c r="S19" s="3">
        <v>144</v>
      </c>
      <c r="T19" s="3">
        <v>2</v>
      </c>
      <c r="U19" s="3">
        <v>1</v>
      </c>
      <c r="V19" s="3">
        <v>63</v>
      </c>
      <c r="W19" s="3">
        <v>77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10</v>
      </c>
      <c r="AE19" s="3">
        <v>1</v>
      </c>
      <c r="AF19" s="3">
        <v>0</v>
      </c>
      <c r="AG19" s="3">
        <v>0</v>
      </c>
      <c r="AH19" s="3">
        <v>201</v>
      </c>
      <c r="AI19" s="3">
        <v>202</v>
      </c>
      <c r="AJ19" s="3">
        <v>0</v>
      </c>
      <c r="AK19" s="3">
        <v>8</v>
      </c>
      <c r="AL19" s="3">
        <v>249</v>
      </c>
      <c r="AM19" s="3">
        <v>240</v>
      </c>
      <c r="AN19" s="3">
        <v>0</v>
      </c>
      <c r="AO19" s="3">
        <v>12</v>
      </c>
    </row>
    <row r="20" spans="1:41" ht="16.5">
      <c r="A20" s="9" t="s">
        <v>32</v>
      </c>
      <c r="B20" s="3">
        <f t="shared" si="0"/>
        <v>3798</v>
      </c>
      <c r="C20" s="3">
        <f t="shared" si="1"/>
        <v>2974</v>
      </c>
      <c r="D20" s="3">
        <f t="shared" si="2"/>
        <v>3</v>
      </c>
      <c r="E20" s="3">
        <f t="shared" si="3"/>
        <v>315</v>
      </c>
      <c r="F20" s="3">
        <v>3284</v>
      </c>
      <c r="G20" s="3">
        <v>2544</v>
      </c>
      <c r="H20" s="3">
        <v>1</v>
      </c>
      <c r="I20" s="3">
        <v>312</v>
      </c>
      <c r="J20" s="3">
        <f t="shared" si="4"/>
        <v>509</v>
      </c>
      <c r="K20" s="3">
        <f t="shared" si="5"/>
        <v>421</v>
      </c>
      <c r="L20" s="3">
        <f t="shared" si="6"/>
        <v>2</v>
      </c>
      <c r="M20" s="3">
        <f t="shared" si="7"/>
        <v>3</v>
      </c>
      <c r="N20" s="3">
        <v>294</v>
      </c>
      <c r="O20" s="3">
        <v>243</v>
      </c>
      <c r="P20" s="3">
        <v>1</v>
      </c>
      <c r="Q20" s="3">
        <v>3</v>
      </c>
      <c r="R20" s="3">
        <v>134</v>
      </c>
      <c r="S20" s="3">
        <v>107</v>
      </c>
      <c r="T20" s="3">
        <v>1</v>
      </c>
      <c r="U20" s="3">
        <v>0</v>
      </c>
      <c r="V20" s="3">
        <v>81</v>
      </c>
      <c r="W20" s="3">
        <v>70</v>
      </c>
      <c r="X20" s="3">
        <v>0</v>
      </c>
      <c r="Y20" s="3">
        <v>0</v>
      </c>
      <c r="Z20" s="3">
        <v>0</v>
      </c>
      <c r="AA20" s="3">
        <v>1</v>
      </c>
      <c r="AB20" s="3">
        <v>0</v>
      </c>
      <c r="AC20" s="3">
        <v>0</v>
      </c>
      <c r="AD20" s="3">
        <v>5</v>
      </c>
      <c r="AE20" s="3">
        <v>9</v>
      </c>
      <c r="AF20" s="3">
        <v>0</v>
      </c>
      <c r="AG20" s="3">
        <v>0</v>
      </c>
      <c r="AH20" s="3">
        <v>311</v>
      </c>
      <c r="AI20" s="3">
        <v>252</v>
      </c>
      <c r="AJ20" s="3">
        <v>2</v>
      </c>
      <c r="AK20" s="3">
        <v>0</v>
      </c>
      <c r="AL20" s="3">
        <v>276</v>
      </c>
      <c r="AM20" s="3">
        <v>223</v>
      </c>
      <c r="AN20" s="3">
        <v>1</v>
      </c>
      <c r="AO20" s="3">
        <v>1</v>
      </c>
    </row>
    <row r="21" spans="1:41" ht="16.5">
      <c r="A21" s="9" t="s">
        <v>33</v>
      </c>
      <c r="B21" s="3">
        <f t="shared" si="0"/>
        <v>582</v>
      </c>
      <c r="C21" s="3">
        <f t="shared" si="1"/>
        <v>557</v>
      </c>
      <c r="D21" s="3">
        <f t="shared" si="2"/>
        <v>3</v>
      </c>
      <c r="E21" s="3">
        <f t="shared" si="3"/>
        <v>24</v>
      </c>
      <c r="F21" s="3">
        <v>306</v>
      </c>
      <c r="G21" s="3">
        <v>316</v>
      </c>
      <c r="H21" s="3">
        <v>0</v>
      </c>
      <c r="I21" s="3">
        <v>24</v>
      </c>
      <c r="J21" s="3">
        <f t="shared" si="4"/>
        <v>276</v>
      </c>
      <c r="K21" s="3">
        <f t="shared" si="5"/>
        <v>239</v>
      </c>
      <c r="L21" s="3">
        <f t="shared" si="6"/>
        <v>3</v>
      </c>
      <c r="M21" s="3">
        <f t="shared" si="7"/>
        <v>0</v>
      </c>
      <c r="N21" s="3">
        <v>184</v>
      </c>
      <c r="O21" s="3">
        <v>161</v>
      </c>
      <c r="P21" s="3">
        <v>3</v>
      </c>
      <c r="Q21" s="3">
        <v>0</v>
      </c>
      <c r="R21" s="3">
        <v>67</v>
      </c>
      <c r="S21" s="3">
        <v>58</v>
      </c>
      <c r="T21" s="3">
        <v>0</v>
      </c>
      <c r="U21" s="3">
        <v>0</v>
      </c>
      <c r="V21" s="3">
        <v>25</v>
      </c>
      <c r="W21" s="3">
        <v>20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2</v>
      </c>
      <c r="AF21" s="3">
        <v>0</v>
      </c>
      <c r="AG21" s="3">
        <v>0</v>
      </c>
      <c r="AH21" s="3">
        <v>137</v>
      </c>
      <c r="AI21" s="3">
        <v>128</v>
      </c>
      <c r="AJ21" s="3">
        <v>1</v>
      </c>
      <c r="AK21" s="3">
        <v>0</v>
      </c>
      <c r="AL21" s="3">
        <v>142</v>
      </c>
      <c r="AM21" s="3">
        <v>125</v>
      </c>
      <c r="AN21" s="3">
        <v>0</v>
      </c>
      <c r="AO21" s="3">
        <v>0</v>
      </c>
    </row>
    <row r="22" spans="1:41" ht="16.5">
      <c r="A22" s="9" t="s">
        <v>34</v>
      </c>
      <c r="B22" s="3">
        <f t="shared" si="0"/>
        <v>622</v>
      </c>
      <c r="C22" s="3">
        <f t="shared" si="1"/>
        <v>621</v>
      </c>
      <c r="D22" s="3">
        <f t="shared" si="2"/>
        <v>1</v>
      </c>
      <c r="E22" s="3">
        <f t="shared" si="3"/>
        <v>45</v>
      </c>
      <c r="F22" s="3">
        <v>400</v>
      </c>
      <c r="G22" s="3">
        <v>416</v>
      </c>
      <c r="H22" s="3">
        <v>0</v>
      </c>
      <c r="I22" s="3">
        <v>45</v>
      </c>
      <c r="J22" s="3">
        <f t="shared" si="4"/>
        <v>217</v>
      </c>
      <c r="K22" s="3">
        <f t="shared" si="5"/>
        <v>198</v>
      </c>
      <c r="L22" s="3">
        <f t="shared" si="6"/>
        <v>1</v>
      </c>
      <c r="M22" s="3">
        <f t="shared" si="7"/>
        <v>0</v>
      </c>
      <c r="N22" s="3">
        <v>123</v>
      </c>
      <c r="O22" s="3">
        <v>106</v>
      </c>
      <c r="P22" s="3">
        <v>0</v>
      </c>
      <c r="Q22" s="3">
        <v>0</v>
      </c>
      <c r="R22" s="3">
        <v>50</v>
      </c>
      <c r="S22" s="3">
        <v>58</v>
      </c>
      <c r="T22" s="3">
        <v>0</v>
      </c>
      <c r="U22" s="3">
        <v>0</v>
      </c>
      <c r="V22" s="3">
        <v>44</v>
      </c>
      <c r="W22" s="3">
        <v>34</v>
      </c>
      <c r="X22" s="3">
        <v>1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5</v>
      </c>
      <c r="AE22" s="3">
        <v>7</v>
      </c>
      <c r="AF22" s="3">
        <v>0</v>
      </c>
      <c r="AG22" s="3">
        <v>0</v>
      </c>
      <c r="AH22" s="3">
        <v>121</v>
      </c>
      <c r="AI22" s="3">
        <v>106</v>
      </c>
      <c r="AJ22" s="3">
        <v>0</v>
      </c>
      <c r="AK22" s="3">
        <v>0</v>
      </c>
      <c r="AL22" s="3">
        <v>189</v>
      </c>
      <c r="AM22" s="3">
        <v>150</v>
      </c>
      <c r="AN22" s="3">
        <v>0</v>
      </c>
      <c r="AO22" s="3">
        <v>1</v>
      </c>
    </row>
    <row r="23" spans="1:41" ht="16.5">
      <c r="A23" s="9" t="s">
        <v>35</v>
      </c>
      <c r="B23" s="3">
        <f t="shared" si="0"/>
        <v>224</v>
      </c>
      <c r="C23" s="3">
        <f t="shared" si="1"/>
        <v>226</v>
      </c>
      <c r="D23" s="3">
        <f t="shared" si="2"/>
        <v>0</v>
      </c>
      <c r="E23" s="3">
        <f t="shared" si="3"/>
        <v>18</v>
      </c>
      <c r="F23" s="3">
        <v>154</v>
      </c>
      <c r="G23" s="3">
        <v>153</v>
      </c>
      <c r="H23" s="3">
        <v>0</v>
      </c>
      <c r="I23" s="3">
        <v>16</v>
      </c>
      <c r="J23" s="3">
        <f t="shared" si="4"/>
        <v>70</v>
      </c>
      <c r="K23" s="3">
        <f t="shared" si="5"/>
        <v>71</v>
      </c>
      <c r="L23" s="3">
        <f t="shared" si="6"/>
        <v>0</v>
      </c>
      <c r="M23" s="3">
        <f t="shared" si="7"/>
        <v>2</v>
      </c>
      <c r="N23" s="3">
        <v>55</v>
      </c>
      <c r="O23" s="3">
        <v>53</v>
      </c>
      <c r="P23" s="3">
        <v>0</v>
      </c>
      <c r="Q23" s="3">
        <v>2</v>
      </c>
      <c r="R23" s="3">
        <v>8</v>
      </c>
      <c r="S23" s="3">
        <v>9</v>
      </c>
      <c r="T23" s="3">
        <v>0</v>
      </c>
      <c r="U23" s="3">
        <v>0</v>
      </c>
      <c r="V23" s="3">
        <v>7</v>
      </c>
      <c r="W23" s="3">
        <v>9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2</v>
      </c>
      <c r="AF23" s="3">
        <v>0</v>
      </c>
      <c r="AG23" s="3">
        <v>0</v>
      </c>
      <c r="AH23" s="3">
        <v>39</v>
      </c>
      <c r="AI23" s="3">
        <v>39</v>
      </c>
      <c r="AJ23" s="3">
        <v>0</v>
      </c>
      <c r="AK23" s="3">
        <v>1</v>
      </c>
      <c r="AL23" s="3">
        <v>44</v>
      </c>
      <c r="AM23" s="3">
        <v>40</v>
      </c>
      <c r="AN23" s="3">
        <v>0</v>
      </c>
      <c r="AO23" s="3">
        <v>0</v>
      </c>
    </row>
    <row r="24" spans="1:41" ht="16.5">
      <c r="A24" s="9" t="s">
        <v>36</v>
      </c>
      <c r="B24" s="3">
        <f t="shared" si="0"/>
        <v>944</v>
      </c>
      <c r="C24" s="3">
        <f t="shared" si="1"/>
        <v>1148</v>
      </c>
      <c r="D24" s="3">
        <f t="shared" si="2"/>
        <v>3</v>
      </c>
      <c r="E24" s="3">
        <f t="shared" si="3"/>
        <v>61</v>
      </c>
      <c r="F24" s="3">
        <v>648</v>
      </c>
      <c r="G24" s="3">
        <v>806</v>
      </c>
      <c r="H24" s="3">
        <v>0</v>
      </c>
      <c r="I24" s="3">
        <v>61</v>
      </c>
      <c r="J24" s="3">
        <f t="shared" si="4"/>
        <v>293</v>
      </c>
      <c r="K24" s="3">
        <f t="shared" si="5"/>
        <v>338</v>
      </c>
      <c r="L24" s="3">
        <f t="shared" si="6"/>
        <v>3</v>
      </c>
      <c r="M24" s="3">
        <f t="shared" si="7"/>
        <v>0</v>
      </c>
      <c r="N24" s="3">
        <v>69</v>
      </c>
      <c r="O24" s="3">
        <v>81</v>
      </c>
      <c r="P24" s="3">
        <v>0</v>
      </c>
      <c r="Q24" s="3">
        <v>0</v>
      </c>
      <c r="R24" s="3">
        <v>124</v>
      </c>
      <c r="S24" s="3">
        <v>140</v>
      </c>
      <c r="T24" s="3">
        <v>1</v>
      </c>
      <c r="U24" s="3">
        <v>0</v>
      </c>
      <c r="V24" s="3">
        <v>100</v>
      </c>
      <c r="W24" s="3">
        <v>117</v>
      </c>
      <c r="X24" s="3">
        <v>2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3</v>
      </c>
      <c r="AE24" s="3">
        <v>4</v>
      </c>
      <c r="AF24" s="3">
        <v>0</v>
      </c>
      <c r="AG24" s="3">
        <v>0</v>
      </c>
      <c r="AH24" s="3">
        <v>59</v>
      </c>
      <c r="AI24" s="3">
        <v>54</v>
      </c>
      <c r="AJ24" s="3">
        <v>0</v>
      </c>
      <c r="AK24" s="3">
        <v>0</v>
      </c>
      <c r="AL24" s="3">
        <v>85</v>
      </c>
      <c r="AM24" s="3">
        <v>65</v>
      </c>
      <c r="AN24" s="3">
        <v>0</v>
      </c>
      <c r="AO24" s="3">
        <v>0</v>
      </c>
    </row>
    <row r="25" spans="1:41" ht="16.5">
      <c r="A25" s="9" t="s">
        <v>37</v>
      </c>
      <c r="B25" s="3">
        <f t="shared" si="0"/>
        <v>309</v>
      </c>
      <c r="C25" s="3">
        <f t="shared" si="1"/>
        <v>353</v>
      </c>
      <c r="D25" s="3">
        <f t="shared" si="2"/>
        <v>1</v>
      </c>
      <c r="E25" s="3">
        <f t="shared" si="3"/>
        <v>17</v>
      </c>
      <c r="F25" s="3">
        <v>116</v>
      </c>
      <c r="G25" s="3">
        <v>197</v>
      </c>
      <c r="H25" s="3">
        <v>0</v>
      </c>
      <c r="I25" s="3">
        <v>16</v>
      </c>
      <c r="J25" s="3">
        <f t="shared" si="4"/>
        <v>188</v>
      </c>
      <c r="K25" s="3">
        <f t="shared" si="5"/>
        <v>152</v>
      </c>
      <c r="L25" s="3">
        <f t="shared" si="6"/>
        <v>1</v>
      </c>
      <c r="M25" s="3">
        <f t="shared" si="7"/>
        <v>1</v>
      </c>
      <c r="N25" s="3">
        <v>61</v>
      </c>
      <c r="O25" s="3">
        <v>44</v>
      </c>
      <c r="P25" s="3">
        <v>0</v>
      </c>
      <c r="Q25" s="3">
        <v>0</v>
      </c>
      <c r="R25" s="3">
        <v>77</v>
      </c>
      <c r="S25" s="3">
        <v>64</v>
      </c>
      <c r="T25" s="3">
        <v>0</v>
      </c>
      <c r="U25" s="3">
        <v>0</v>
      </c>
      <c r="V25" s="3">
        <v>50</v>
      </c>
      <c r="W25" s="3">
        <v>44</v>
      </c>
      <c r="X25" s="3">
        <v>1</v>
      </c>
      <c r="Y25" s="3">
        <v>1</v>
      </c>
      <c r="Z25" s="3">
        <v>0</v>
      </c>
      <c r="AA25" s="3">
        <v>0</v>
      </c>
      <c r="AB25" s="3">
        <v>0</v>
      </c>
      <c r="AC25" s="3">
        <v>0</v>
      </c>
      <c r="AD25" s="3">
        <v>5</v>
      </c>
      <c r="AE25" s="3">
        <v>4</v>
      </c>
      <c r="AF25" s="3">
        <v>0</v>
      </c>
      <c r="AG25" s="3">
        <v>0</v>
      </c>
      <c r="AH25" s="3">
        <v>71</v>
      </c>
      <c r="AI25" s="3">
        <v>53</v>
      </c>
      <c r="AJ25" s="3">
        <v>0</v>
      </c>
      <c r="AK25" s="3">
        <v>0</v>
      </c>
      <c r="AL25" s="3">
        <v>62</v>
      </c>
      <c r="AM25" s="3">
        <v>65</v>
      </c>
      <c r="AN25" s="3">
        <v>0</v>
      </c>
      <c r="AO25" s="3">
        <v>0</v>
      </c>
    </row>
    <row r="26" spans="1:41" ht="16.5">
      <c r="A26" s="9" t="s">
        <v>38</v>
      </c>
      <c r="B26" s="3">
        <f t="shared" si="0"/>
        <v>382</v>
      </c>
      <c r="C26" s="3">
        <f t="shared" si="1"/>
        <v>612</v>
      </c>
      <c r="D26" s="3">
        <f t="shared" si="2"/>
        <v>1</v>
      </c>
      <c r="E26" s="3">
        <f t="shared" si="3"/>
        <v>35</v>
      </c>
      <c r="F26" s="3">
        <v>249</v>
      </c>
      <c r="G26" s="3">
        <v>362</v>
      </c>
      <c r="H26" s="3">
        <v>0</v>
      </c>
      <c r="I26" s="3">
        <v>35</v>
      </c>
      <c r="J26" s="3">
        <f t="shared" si="4"/>
        <v>132</v>
      </c>
      <c r="K26" s="3">
        <f t="shared" si="5"/>
        <v>250</v>
      </c>
      <c r="L26" s="3">
        <f t="shared" si="6"/>
        <v>1</v>
      </c>
      <c r="M26" s="3">
        <f t="shared" si="7"/>
        <v>0</v>
      </c>
      <c r="N26" s="3">
        <v>64</v>
      </c>
      <c r="O26" s="3">
        <v>126</v>
      </c>
      <c r="P26" s="3">
        <v>1</v>
      </c>
      <c r="Q26" s="3">
        <v>0</v>
      </c>
      <c r="R26" s="3">
        <v>56</v>
      </c>
      <c r="S26" s="3">
        <v>119</v>
      </c>
      <c r="T26" s="3">
        <v>0</v>
      </c>
      <c r="U26" s="3">
        <v>0</v>
      </c>
      <c r="V26" s="3">
        <v>12</v>
      </c>
      <c r="W26" s="3">
        <v>5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1</v>
      </c>
      <c r="AE26" s="3">
        <v>0</v>
      </c>
      <c r="AF26" s="3">
        <v>0</v>
      </c>
      <c r="AG26" s="3">
        <v>0</v>
      </c>
      <c r="AH26" s="3">
        <v>54</v>
      </c>
      <c r="AI26" s="3">
        <v>102</v>
      </c>
      <c r="AJ26" s="3">
        <v>0</v>
      </c>
      <c r="AK26" s="3">
        <v>0</v>
      </c>
      <c r="AL26" s="3">
        <v>65</v>
      </c>
      <c r="AM26" s="3">
        <v>112</v>
      </c>
      <c r="AN26" s="3">
        <v>1</v>
      </c>
      <c r="AO26" s="3">
        <v>0</v>
      </c>
    </row>
    <row r="27" spans="1:41" ht="16.5">
      <c r="A27" s="9" t="s">
        <v>39</v>
      </c>
      <c r="B27" s="3">
        <f t="shared" si="0"/>
        <v>53</v>
      </c>
      <c r="C27" s="3">
        <f t="shared" si="1"/>
        <v>57</v>
      </c>
      <c r="D27" s="3">
        <f t="shared" si="2"/>
        <v>0</v>
      </c>
      <c r="E27" s="3">
        <f t="shared" si="3"/>
        <v>1</v>
      </c>
      <c r="F27" s="3">
        <v>12</v>
      </c>
      <c r="G27" s="3">
        <v>20</v>
      </c>
      <c r="H27" s="3">
        <v>0</v>
      </c>
      <c r="I27" s="3">
        <v>1</v>
      </c>
      <c r="J27" s="3">
        <f t="shared" si="4"/>
        <v>41</v>
      </c>
      <c r="K27" s="3">
        <f t="shared" si="5"/>
        <v>36</v>
      </c>
      <c r="L27" s="3">
        <f t="shared" si="6"/>
        <v>0</v>
      </c>
      <c r="M27" s="3">
        <f t="shared" si="7"/>
        <v>0</v>
      </c>
      <c r="N27" s="3">
        <v>24</v>
      </c>
      <c r="O27" s="3">
        <v>26</v>
      </c>
      <c r="P27" s="3">
        <v>0</v>
      </c>
      <c r="Q27" s="3">
        <v>0</v>
      </c>
      <c r="R27" s="3">
        <v>15</v>
      </c>
      <c r="S27" s="3">
        <v>7</v>
      </c>
      <c r="T27" s="3">
        <v>0</v>
      </c>
      <c r="U27" s="3">
        <v>0</v>
      </c>
      <c r="V27" s="3">
        <v>2</v>
      </c>
      <c r="W27" s="3">
        <v>3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1</v>
      </c>
      <c r="AF27" s="3">
        <v>0</v>
      </c>
      <c r="AG27" s="3">
        <v>0</v>
      </c>
      <c r="AH27" s="3">
        <v>17</v>
      </c>
      <c r="AI27" s="3">
        <v>27</v>
      </c>
      <c r="AJ27" s="3">
        <v>0</v>
      </c>
      <c r="AK27" s="3">
        <v>0</v>
      </c>
      <c r="AL27" s="3">
        <v>39</v>
      </c>
      <c r="AM27" s="3">
        <v>51</v>
      </c>
      <c r="AN27" s="3">
        <v>0</v>
      </c>
      <c r="AO27" s="3">
        <v>0</v>
      </c>
    </row>
    <row r="28" spans="1:41" ht="16.5">
      <c r="A28" s="9" t="s">
        <v>40</v>
      </c>
      <c r="B28" s="3">
        <f t="shared" si="0"/>
        <v>2</v>
      </c>
      <c r="C28" s="3">
        <f t="shared" si="1"/>
        <v>3</v>
      </c>
      <c r="D28" s="3">
        <f t="shared" si="2"/>
        <v>0</v>
      </c>
      <c r="E28" s="3">
        <f t="shared" si="3"/>
        <v>1</v>
      </c>
      <c r="F28" s="3">
        <v>0</v>
      </c>
      <c r="G28" s="3">
        <v>0</v>
      </c>
      <c r="H28" s="3">
        <v>0</v>
      </c>
      <c r="I28" s="3">
        <v>1</v>
      </c>
      <c r="J28" s="3">
        <f t="shared" si="4"/>
        <v>2</v>
      </c>
      <c r="K28" s="3">
        <f t="shared" si="5"/>
        <v>3</v>
      </c>
      <c r="L28" s="3">
        <f t="shared" si="6"/>
        <v>0</v>
      </c>
      <c r="M28" s="3">
        <f t="shared" si="7"/>
        <v>0</v>
      </c>
      <c r="N28" s="3">
        <v>0</v>
      </c>
      <c r="O28" s="3">
        <v>2</v>
      </c>
      <c r="P28" s="3">
        <v>0</v>
      </c>
      <c r="Q28" s="3">
        <v>0</v>
      </c>
      <c r="R28" s="3">
        <v>1</v>
      </c>
      <c r="S28" s="3">
        <v>0</v>
      </c>
      <c r="T28" s="3">
        <v>0</v>
      </c>
      <c r="U28" s="3">
        <v>0</v>
      </c>
      <c r="V28" s="3">
        <v>1</v>
      </c>
      <c r="W28" s="3">
        <v>1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9</v>
      </c>
      <c r="AM28" s="3">
        <v>10</v>
      </c>
      <c r="AN28" s="3">
        <v>0</v>
      </c>
      <c r="AO28" s="3">
        <v>0</v>
      </c>
    </row>
  </sheetData>
  <mergeCells count="15">
    <mergeCell ref="J5:M5"/>
    <mergeCell ref="N5:Q5"/>
    <mergeCell ref="R5:U5"/>
    <mergeCell ref="V5:Y5"/>
    <mergeCell ref="Z5:AC5"/>
    <mergeCell ref="A1:AO1"/>
    <mergeCell ref="A2:AO2"/>
    <mergeCell ref="A3:A6"/>
    <mergeCell ref="B3:AG3"/>
    <mergeCell ref="AH3:AK5"/>
    <mergeCell ref="AL3:AO5"/>
    <mergeCell ref="B4:E5"/>
    <mergeCell ref="F4:I5"/>
    <mergeCell ref="J4:AC4"/>
    <mergeCell ref="AD4:AG5"/>
  </mergeCells>
  <phoneticPr fontId="5" type="noConversion"/>
  <pageMargins left="0.70000000000000007" right="0.70000000000000007" top="0.75" bottom="0.75" header="0.30000000000000004" footer="0.3000000000000000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846E0-F79B-4BA3-B7AB-9FB55C3EEF08}">
  <dimension ref="A1:AS29"/>
  <sheetViews>
    <sheetView workbookViewId="0"/>
  </sheetViews>
  <sheetFormatPr defaultColWidth="10.28515625" defaultRowHeight="15"/>
  <cols>
    <col min="1" max="1" width="10.28515625" customWidth="1"/>
    <col min="2" max="3" width="11.5703125" bestFit="1" customWidth="1"/>
    <col min="4" max="5" width="10.42578125" bestFit="1" customWidth="1"/>
    <col min="6" max="7" width="11.5703125" bestFit="1" customWidth="1"/>
    <col min="8" max="9" width="10.42578125" bestFit="1" customWidth="1"/>
    <col min="10" max="11" width="11.5703125" bestFit="1" customWidth="1"/>
    <col min="12" max="13" width="10.42578125" bestFit="1" customWidth="1"/>
    <col min="14" max="15" width="11.5703125" bestFit="1" customWidth="1"/>
    <col min="16" max="21" width="10.42578125" bestFit="1" customWidth="1"/>
    <col min="22" max="23" width="11.5703125" bestFit="1" customWidth="1"/>
    <col min="24" max="37" width="10.42578125" bestFit="1" customWidth="1"/>
    <col min="38" max="38" width="11.5703125" bestFit="1" customWidth="1"/>
    <col min="39" max="41" width="10.42578125" bestFit="1" customWidth="1"/>
    <col min="42" max="42" width="11.5703125" bestFit="1" customWidth="1"/>
    <col min="43" max="45" width="10.42578125" bestFit="1" customWidth="1"/>
    <col min="46" max="46" width="10.28515625" customWidth="1"/>
  </cols>
  <sheetData>
    <row r="1" spans="1:45" ht="16.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</row>
    <row r="2" spans="1:45" ht="16.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</row>
    <row r="3" spans="1:45" ht="16.5" customHeight="1">
      <c r="A3" s="12" t="s">
        <v>2</v>
      </c>
      <c r="B3" s="12" t="s">
        <v>3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 t="s">
        <v>4</v>
      </c>
      <c r="AM3" s="12"/>
      <c r="AN3" s="12"/>
      <c r="AO3" s="12"/>
      <c r="AP3" s="12" t="s">
        <v>5</v>
      </c>
      <c r="AQ3" s="12"/>
      <c r="AR3" s="12"/>
      <c r="AS3" s="12"/>
    </row>
    <row r="4" spans="1:45" ht="16.5">
      <c r="A4" s="12"/>
      <c r="B4" s="12" t="s">
        <v>6</v>
      </c>
      <c r="C4" s="12"/>
      <c r="D4" s="12"/>
      <c r="E4" s="12"/>
      <c r="F4" s="12" t="s">
        <v>7</v>
      </c>
      <c r="G4" s="12"/>
      <c r="H4" s="12"/>
      <c r="I4" s="12"/>
      <c r="J4" s="12" t="s">
        <v>8</v>
      </c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 t="s">
        <v>9</v>
      </c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</row>
    <row r="5" spans="1:45" ht="16.5">
      <c r="A5" s="12"/>
      <c r="B5" s="12"/>
      <c r="C5" s="12"/>
      <c r="D5" s="12"/>
      <c r="E5" s="12"/>
      <c r="F5" s="12"/>
      <c r="G5" s="12"/>
      <c r="H5" s="12"/>
      <c r="I5" s="12"/>
      <c r="J5" s="12" t="s">
        <v>10</v>
      </c>
      <c r="K5" s="12"/>
      <c r="L5" s="12"/>
      <c r="M5" s="12"/>
      <c r="N5" s="12" t="s">
        <v>11</v>
      </c>
      <c r="O5" s="12"/>
      <c r="P5" s="12"/>
      <c r="Q5" s="12"/>
      <c r="R5" s="12" t="s">
        <v>42</v>
      </c>
      <c r="S5" s="12"/>
      <c r="T5" s="12"/>
      <c r="U5" s="12"/>
      <c r="V5" s="12" t="s">
        <v>43</v>
      </c>
      <c r="W5" s="12"/>
      <c r="X5" s="12"/>
      <c r="Y5" s="12"/>
      <c r="Z5" s="12" t="s">
        <v>13</v>
      </c>
      <c r="AA5" s="12"/>
      <c r="AB5" s="12"/>
      <c r="AC5" s="12"/>
      <c r="AD5" s="12" t="s">
        <v>14</v>
      </c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</row>
    <row r="6" spans="1:45" ht="15.75">
      <c r="A6" s="12"/>
      <c r="B6" s="8" t="s">
        <v>15</v>
      </c>
      <c r="C6" s="8" t="s">
        <v>16</v>
      </c>
      <c r="D6" s="8" t="s">
        <v>17</v>
      </c>
      <c r="E6" s="8" t="s">
        <v>18</v>
      </c>
      <c r="F6" s="8" t="s">
        <v>15</v>
      </c>
      <c r="G6" s="8" t="s">
        <v>16</v>
      </c>
      <c r="H6" s="8" t="s">
        <v>17</v>
      </c>
      <c r="I6" s="8" t="s">
        <v>18</v>
      </c>
      <c r="J6" s="8" t="s">
        <v>15</v>
      </c>
      <c r="K6" s="8" t="s">
        <v>16</v>
      </c>
      <c r="L6" s="8" t="s">
        <v>17</v>
      </c>
      <c r="M6" s="8" t="s">
        <v>18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15</v>
      </c>
      <c r="S6" s="8" t="s">
        <v>16</v>
      </c>
      <c r="T6" s="8" t="s">
        <v>17</v>
      </c>
      <c r="U6" s="8" t="s">
        <v>18</v>
      </c>
      <c r="V6" s="8" t="s">
        <v>15</v>
      </c>
      <c r="W6" s="8" t="s">
        <v>16</v>
      </c>
      <c r="X6" s="8" t="s">
        <v>17</v>
      </c>
      <c r="Y6" s="8" t="s">
        <v>18</v>
      </c>
      <c r="Z6" s="8" t="s">
        <v>15</v>
      </c>
      <c r="AA6" s="8" t="s">
        <v>16</v>
      </c>
      <c r="AB6" s="8" t="s">
        <v>17</v>
      </c>
      <c r="AC6" s="8" t="s">
        <v>18</v>
      </c>
      <c r="AD6" s="8" t="s">
        <v>15</v>
      </c>
      <c r="AE6" s="8" t="s">
        <v>16</v>
      </c>
      <c r="AF6" s="8" t="s">
        <v>17</v>
      </c>
      <c r="AG6" s="8" t="s">
        <v>18</v>
      </c>
      <c r="AH6" s="8" t="s">
        <v>15</v>
      </c>
      <c r="AI6" s="8" t="s">
        <v>16</v>
      </c>
      <c r="AJ6" s="8" t="s">
        <v>17</v>
      </c>
      <c r="AK6" s="8" t="s">
        <v>18</v>
      </c>
      <c r="AL6" s="8" t="s">
        <v>15</v>
      </c>
      <c r="AM6" s="8" t="s">
        <v>16</v>
      </c>
      <c r="AN6" s="8" t="s">
        <v>17</v>
      </c>
      <c r="AO6" s="8" t="s">
        <v>18</v>
      </c>
      <c r="AP6" s="8" t="s">
        <v>15</v>
      </c>
      <c r="AQ6" s="8" t="s">
        <v>16</v>
      </c>
      <c r="AR6" s="8" t="s">
        <v>17</v>
      </c>
      <c r="AS6" s="8" t="s">
        <v>18</v>
      </c>
    </row>
    <row r="7" spans="1:45" ht="16.5">
      <c r="A7" s="7" t="s">
        <v>44</v>
      </c>
      <c r="B7" s="13">
        <f t="shared" ref="B7:AS7" si="0">SUM(B8:B29)</f>
        <v>34929</v>
      </c>
      <c r="C7" s="13">
        <f t="shared" si="0"/>
        <v>33494</v>
      </c>
      <c r="D7" s="13">
        <f t="shared" si="0"/>
        <v>36</v>
      </c>
      <c r="E7" s="13">
        <f t="shared" si="0"/>
        <v>2414</v>
      </c>
      <c r="F7" s="13">
        <f t="shared" si="0"/>
        <v>13681</v>
      </c>
      <c r="G7" s="13">
        <f t="shared" si="0"/>
        <v>14163</v>
      </c>
      <c r="H7" s="13">
        <f t="shared" si="0"/>
        <v>22</v>
      </c>
      <c r="I7" s="13">
        <f t="shared" si="0"/>
        <v>2188</v>
      </c>
      <c r="J7" s="13">
        <f t="shared" si="0"/>
        <v>20759</v>
      </c>
      <c r="K7" s="13">
        <f t="shared" si="0"/>
        <v>18808</v>
      </c>
      <c r="L7" s="13">
        <f t="shared" si="0"/>
        <v>12</v>
      </c>
      <c r="M7" s="13">
        <f t="shared" si="0"/>
        <v>221</v>
      </c>
      <c r="N7" s="13">
        <f t="shared" si="0"/>
        <v>8065</v>
      </c>
      <c r="O7" s="13">
        <f t="shared" si="0"/>
        <v>6840</v>
      </c>
      <c r="P7" s="13">
        <f t="shared" si="0"/>
        <v>4</v>
      </c>
      <c r="Q7" s="13">
        <f t="shared" si="0"/>
        <v>64</v>
      </c>
      <c r="R7" s="13">
        <f t="shared" si="0"/>
        <v>2113</v>
      </c>
      <c r="S7" s="13">
        <f t="shared" si="0"/>
        <v>1913</v>
      </c>
      <c r="T7" s="13">
        <f t="shared" si="0"/>
        <v>0</v>
      </c>
      <c r="U7" s="13">
        <f t="shared" si="0"/>
        <v>21</v>
      </c>
      <c r="V7" s="13">
        <f t="shared" si="0"/>
        <v>10270</v>
      </c>
      <c r="W7" s="13">
        <f t="shared" si="0"/>
        <v>9764</v>
      </c>
      <c r="X7" s="13">
        <f t="shared" si="0"/>
        <v>6</v>
      </c>
      <c r="Y7" s="13">
        <f t="shared" si="0"/>
        <v>130</v>
      </c>
      <c r="Z7" s="13">
        <f t="shared" si="0"/>
        <v>311</v>
      </c>
      <c r="AA7" s="13">
        <f t="shared" si="0"/>
        <v>291</v>
      </c>
      <c r="AB7" s="13">
        <f t="shared" si="0"/>
        <v>2</v>
      </c>
      <c r="AC7" s="13">
        <f t="shared" si="0"/>
        <v>6</v>
      </c>
      <c r="AD7" s="13">
        <f t="shared" si="0"/>
        <v>0</v>
      </c>
      <c r="AE7" s="13">
        <f t="shared" si="0"/>
        <v>0</v>
      </c>
      <c r="AF7" s="13">
        <f t="shared" si="0"/>
        <v>0</v>
      </c>
      <c r="AG7" s="13">
        <f t="shared" si="0"/>
        <v>0</v>
      </c>
      <c r="AH7" s="13">
        <f t="shared" si="0"/>
        <v>489</v>
      </c>
      <c r="AI7" s="13">
        <f t="shared" si="0"/>
        <v>523</v>
      </c>
      <c r="AJ7" s="13">
        <f t="shared" si="0"/>
        <v>2</v>
      </c>
      <c r="AK7" s="13">
        <f t="shared" si="0"/>
        <v>5</v>
      </c>
      <c r="AL7" s="13">
        <f t="shared" si="0"/>
        <v>6034</v>
      </c>
      <c r="AM7" s="13">
        <f t="shared" si="0"/>
        <v>5333</v>
      </c>
      <c r="AN7" s="13">
        <f t="shared" si="0"/>
        <v>1</v>
      </c>
      <c r="AO7" s="13">
        <f t="shared" si="0"/>
        <v>42</v>
      </c>
      <c r="AP7" s="13">
        <f t="shared" si="0"/>
        <v>5475</v>
      </c>
      <c r="AQ7" s="13">
        <f t="shared" si="0"/>
        <v>4997</v>
      </c>
      <c r="AR7" s="13">
        <f t="shared" si="0"/>
        <v>2</v>
      </c>
      <c r="AS7" s="13">
        <f t="shared" si="0"/>
        <v>38</v>
      </c>
    </row>
    <row r="8" spans="1:45" ht="16.5">
      <c r="A8" s="9" t="s">
        <v>19</v>
      </c>
      <c r="B8" s="14">
        <f t="shared" ref="B8:B29" si="1">SUM(F8,J8,AH8)</f>
        <v>4569</v>
      </c>
      <c r="C8" s="14">
        <f t="shared" ref="C8:C29" si="2">SUM(G8,K8,AI8)</f>
        <v>3876</v>
      </c>
      <c r="D8" s="14">
        <f t="shared" ref="D8:D29" si="3">SUM(H8,L8,AJ8)</f>
        <v>9</v>
      </c>
      <c r="E8" s="14">
        <f t="shared" ref="E8:E29" si="4">SUM(I8,M8,AK8)</f>
        <v>166</v>
      </c>
      <c r="F8" s="14">
        <v>846</v>
      </c>
      <c r="G8" s="14">
        <v>876</v>
      </c>
      <c r="H8" s="14">
        <v>3</v>
      </c>
      <c r="I8" s="14">
        <v>79</v>
      </c>
      <c r="J8" s="14">
        <f t="shared" ref="J8:J29" si="5">SUM(N8,R8,V8,Z8,AD8)</f>
        <v>3683</v>
      </c>
      <c r="K8" s="14">
        <f t="shared" ref="K8:K29" si="6">SUM(O8,S8,W8,AA8,AE8)</f>
        <v>2958</v>
      </c>
      <c r="L8" s="14">
        <f t="shared" ref="L8:L29" si="7">SUM(P8,T8,X8,AF8,AB8)</f>
        <v>4</v>
      </c>
      <c r="M8" s="14">
        <f t="shared" ref="M8:M29" si="8">SUM(Q8,U8,Y8,AC8,AG8)</f>
        <v>86</v>
      </c>
      <c r="N8" s="14">
        <v>1706</v>
      </c>
      <c r="O8" s="14">
        <v>1194</v>
      </c>
      <c r="P8" s="14">
        <v>0</v>
      </c>
      <c r="Q8" s="14">
        <v>31</v>
      </c>
      <c r="R8" s="14">
        <v>207</v>
      </c>
      <c r="S8" s="14">
        <v>199</v>
      </c>
      <c r="T8" s="14">
        <v>0</v>
      </c>
      <c r="U8" s="14">
        <v>1</v>
      </c>
      <c r="V8" s="14">
        <v>1722</v>
      </c>
      <c r="W8" s="14">
        <v>1517</v>
      </c>
      <c r="X8" s="14">
        <v>3</v>
      </c>
      <c r="Y8" s="14">
        <v>52</v>
      </c>
      <c r="Z8" s="14">
        <v>48</v>
      </c>
      <c r="AA8" s="14">
        <v>48</v>
      </c>
      <c r="AB8" s="14">
        <v>1</v>
      </c>
      <c r="AC8" s="14">
        <v>2</v>
      </c>
      <c r="AD8" s="14">
        <v>0</v>
      </c>
      <c r="AE8" s="14">
        <v>0</v>
      </c>
      <c r="AF8" s="14">
        <v>0</v>
      </c>
      <c r="AG8" s="14">
        <v>0</v>
      </c>
      <c r="AH8" s="14">
        <v>40</v>
      </c>
      <c r="AI8" s="14">
        <v>42</v>
      </c>
      <c r="AJ8" s="14">
        <v>2</v>
      </c>
      <c r="AK8" s="14">
        <v>1</v>
      </c>
      <c r="AL8" s="14">
        <v>1211</v>
      </c>
      <c r="AM8" s="14">
        <v>844</v>
      </c>
      <c r="AN8" s="14">
        <v>0</v>
      </c>
      <c r="AO8" s="14">
        <v>29</v>
      </c>
      <c r="AP8" s="14">
        <v>1357</v>
      </c>
      <c r="AQ8" s="14">
        <v>949</v>
      </c>
      <c r="AR8" s="14">
        <v>0</v>
      </c>
      <c r="AS8" s="14">
        <v>27</v>
      </c>
    </row>
    <row r="9" spans="1:45" ht="16.5">
      <c r="A9" s="9" t="s">
        <v>20</v>
      </c>
      <c r="B9" s="14">
        <f t="shared" si="1"/>
        <v>3360</v>
      </c>
      <c r="C9" s="14">
        <f t="shared" si="2"/>
        <v>3005</v>
      </c>
      <c r="D9" s="14">
        <f t="shared" si="3"/>
        <v>3</v>
      </c>
      <c r="E9" s="14">
        <f t="shared" si="4"/>
        <v>51</v>
      </c>
      <c r="F9" s="14">
        <v>197</v>
      </c>
      <c r="G9" s="14">
        <v>160</v>
      </c>
      <c r="H9" s="14">
        <v>1</v>
      </c>
      <c r="I9" s="14">
        <v>14</v>
      </c>
      <c r="J9" s="14">
        <f t="shared" si="5"/>
        <v>3149</v>
      </c>
      <c r="K9" s="14">
        <f t="shared" si="6"/>
        <v>2823</v>
      </c>
      <c r="L9" s="14">
        <f t="shared" si="7"/>
        <v>2</v>
      </c>
      <c r="M9" s="14">
        <f t="shared" si="8"/>
        <v>37</v>
      </c>
      <c r="N9" s="14">
        <v>667</v>
      </c>
      <c r="O9" s="14">
        <v>515</v>
      </c>
      <c r="P9" s="14">
        <v>1</v>
      </c>
      <c r="Q9" s="14">
        <v>2</v>
      </c>
      <c r="R9" s="14">
        <v>392</v>
      </c>
      <c r="S9" s="14">
        <v>368</v>
      </c>
      <c r="T9" s="14">
        <v>0</v>
      </c>
      <c r="U9" s="14">
        <v>6</v>
      </c>
      <c r="V9" s="14">
        <v>2054</v>
      </c>
      <c r="W9" s="14">
        <v>1901</v>
      </c>
      <c r="X9" s="14">
        <v>1</v>
      </c>
      <c r="Y9" s="14">
        <v>27</v>
      </c>
      <c r="Z9" s="14">
        <v>36</v>
      </c>
      <c r="AA9" s="14">
        <v>39</v>
      </c>
      <c r="AB9" s="14">
        <v>0</v>
      </c>
      <c r="AC9" s="14">
        <v>2</v>
      </c>
      <c r="AD9" s="14">
        <v>0</v>
      </c>
      <c r="AE9" s="14">
        <v>0</v>
      </c>
      <c r="AF9" s="14">
        <v>0</v>
      </c>
      <c r="AG9" s="14">
        <v>0</v>
      </c>
      <c r="AH9" s="14">
        <v>14</v>
      </c>
      <c r="AI9" s="14">
        <v>22</v>
      </c>
      <c r="AJ9" s="14">
        <v>0</v>
      </c>
      <c r="AK9" s="14">
        <v>0</v>
      </c>
      <c r="AL9" s="14">
        <v>478</v>
      </c>
      <c r="AM9" s="14">
        <v>422</v>
      </c>
      <c r="AN9" s="14">
        <v>0</v>
      </c>
      <c r="AO9" s="14">
        <v>0</v>
      </c>
      <c r="AP9" s="14">
        <v>423</v>
      </c>
      <c r="AQ9" s="14">
        <v>396</v>
      </c>
      <c r="AR9" s="14">
        <v>0</v>
      </c>
      <c r="AS9" s="14">
        <v>0</v>
      </c>
    </row>
    <row r="10" spans="1:45" ht="16.5">
      <c r="A10" s="9" t="s">
        <v>21</v>
      </c>
      <c r="B10" s="14">
        <f t="shared" si="1"/>
        <v>3743</v>
      </c>
      <c r="C10" s="14">
        <f t="shared" si="2"/>
        <v>3585</v>
      </c>
      <c r="D10" s="14">
        <f t="shared" si="3"/>
        <v>1</v>
      </c>
      <c r="E10" s="14">
        <f t="shared" si="4"/>
        <v>206</v>
      </c>
      <c r="F10" s="14">
        <v>1296</v>
      </c>
      <c r="G10" s="14">
        <v>1213</v>
      </c>
      <c r="H10" s="14">
        <v>1</v>
      </c>
      <c r="I10" s="14">
        <v>197</v>
      </c>
      <c r="J10" s="14">
        <f t="shared" si="5"/>
        <v>2345</v>
      </c>
      <c r="K10" s="14">
        <f t="shared" si="6"/>
        <v>2242</v>
      </c>
      <c r="L10" s="14">
        <f t="shared" si="7"/>
        <v>0</v>
      </c>
      <c r="M10" s="14">
        <f t="shared" si="8"/>
        <v>8</v>
      </c>
      <c r="N10" s="14">
        <v>914</v>
      </c>
      <c r="O10" s="14">
        <v>746</v>
      </c>
      <c r="P10" s="14">
        <v>0</v>
      </c>
      <c r="Q10" s="14">
        <v>1</v>
      </c>
      <c r="R10" s="14">
        <v>204</v>
      </c>
      <c r="S10" s="14">
        <v>183</v>
      </c>
      <c r="T10" s="14">
        <v>0</v>
      </c>
      <c r="U10" s="14">
        <v>2</v>
      </c>
      <c r="V10" s="14">
        <v>1198</v>
      </c>
      <c r="W10" s="14">
        <v>1275</v>
      </c>
      <c r="X10" s="14">
        <v>0</v>
      </c>
      <c r="Y10" s="14">
        <v>5</v>
      </c>
      <c r="Z10" s="14">
        <v>29</v>
      </c>
      <c r="AA10" s="14">
        <v>38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4">
        <v>102</v>
      </c>
      <c r="AI10" s="14">
        <v>130</v>
      </c>
      <c r="AJ10" s="14">
        <v>0</v>
      </c>
      <c r="AK10" s="14">
        <v>1</v>
      </c>
      <c r="AL10" s="14">
        <v>906</v>
      </c>
      <c r="AM10" s="14">
        <v>812</v>
      </c>
      <c r="AN10" s="14">
        <v>0</v>
      </c>
      <c r="AO10" s="14">
        <v>3</v>
      </c>
      <c r="AP10" s="14">
        <v>639</v>
      </c>
      <c r="AQ10" s="14">
        <v>494</v>
      </c>
      <c r="AR10" s="14">
        <v>0</v>
      </c>
      <c r="AS10" s="14">
        <v>5</v>
      </c>
    </row>
    <row r="11" spans="1:45" ht="16.5">
      <c r="A11" s="9" t="s">
        <v>22</v>
      </c>
      <c r="B11" s="14">
        <f t="shared" si="1"/>
        <v>4556</v>
      </c>
      <c r="C11" s="14">
        <f t="shared" si="2"/>
        <v>4220</v>
      </c>
      <c r="D11" s="14">
        <f t="shared" si="3"/>
        <v>2</v>
      </c>
      <c r="E11" s="14">
        <f t="shared" si="4"/>
        <v>117</v>
      </c>
      <c r="F11" s="14">
        <v>736</v>
      </c>
      <c r="G11" s="14">
        <v>943</v>
      </c>
      <c r="H11" s="14">
        <v>1</v>
      </c>
      <c r="I11" s="14">
        <v>104</v>
      </c>
      <c r="J11" s="14">
        <f t="shared" si="5"/>
        <v>3739</v>
      </c>
      <c r="K11" s="14">
        <f t="shared" si="6"/>
        <v>3216</v>
      </c>
      <c r="L11" s="14">
        <f t="shared" si="7"/>
        <v>1</v>
      </c>
      <c r="M11" s="14">
        <f t="shared" si="8"/>
        <v>13</v>
      </c>
      <c r="N11" s="14">
        <v>1246</v>
      </c>
      <c r="O11" s="14">
        <v>926</v>
      </c>
      <c r="P11" s="14">
        <v>0</v>
      </c>
      <c r="Q11" s="14">
        <v>0</v>
      </c>
      <c r="R11" s="14">
        <v>327</v>
      </c>
      <c r="S11" s="14">
        <v>317</v>
      </c>
      <c r="T11" s="14">
        <v>0</v>
      </c>
      <c r="U11" s="14">
        <v>3</v>
      </c>
      <c r="V11" s="14">
        <v>2101</v>
      </c>
      <c r="W11" s="14">
        <v>1922</v>
      </c>
      <c r="X11" s="14">
        <v>1</v>
      </c>
      <c r="Y11" s="14">
        <v>10</v>
      </c>
      <c r="Z11" s="14">
        <v>65</v>
      </c>
      <c r="AA11" s="14">
        <v>51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81</v>
      </c>
      <c r="AI11" s="14">
        <v>61</v>
      </c>
      <c r="AJ11" s="14">
        <v>0</v>
      </c>
      <c r="AK11" s="14">
        <v>0</v>
      </c>
      <c r="AL11" s="14">
        <v>693</v>
      </c>
      <c r="AM11" s="14">
        <v>622</v>
      </c>
      <c r="AN11" s="14">
        <v>0</v>
      </c>
      <c r="AO11" s="14">
        <v>0</v>
      </c>
      <c r="AP11" s="14">
        <v>449</v>
      </c>
      <c r="AQ11" s="14">
        <v>463</v>
      </c>
      <c r="AR11" s="14">
        <v>0</v>
      </c>
      <c r="AS11" s="14">
        <v>0</v>
      </c>
    </row>
    <row r="12" spans="1:45" ht="16.5">
      <c r="A12" s="9" t="s">
        <v>23</v>
      </c>
      <c r="B12" s="14">
        <f t="shared" si="1"/>
        <v>1869</v>
      </c>
      <c r="C12" s="14">
        <f t="shared" si="2"/>
        <v>1611</v>
      </c>
      <c r="D12" s="14">
        <f t="shared" si="3"/>
        <v>1</v>
      </c>
      <c r="E12" s="14">
        <f t="shared" si="4"/>
        <v>29</v>
      </c>
      <c r="F12" s="14">
        <v>131</v>
      </c>
      <c r="G12" s="14">
        <v>140</v>
      </c>
      <c r="H12" s="14">
        <v>0</v>
      </c>
      <c r="I12" s="14">
        <v>26</v>
      </c>
      <c r="J12" s="14">
        <f t="shared" si="5"/>
        <v>1710</v>
      </c>
      <c r="K12" s="14">
        <f t="shared" si="6"/>
        <v>1446</v>
      </c>
      <c r="L12" s="14">
        <f t="shared" si="7"/>
        <v>1</v>
      </c>
      <c r="M12" s="14">
        <f t="shared" si="8"/>
        <v>3</v>
      </c>
      <c r="N12" s="14">
        <v>595</v>
      </c>
      <c r="O12" s="14">
        <v>506</v>
      </c>
      <c r="P12" s="14">
        <v>0</v>
      </c>
      <c r="Q12" s="14">
        <v>0</v>
      </c>
      <c r="R12" s="14">
        <v>253</v>
      </c>
      <c r="S12" s="14">
        <v>169</v>
      </c>
      <c r="T12" s="14">
        <v>0</v>
      </c>
      <c r="U12" s="14">
        <v>0</v>
      </c>
      <c r="V12" s="14">
        <v>841</v>
      </c>
      <c r="W12" s="14">
        <v>751</v>
      </c>
      <c r="X12" s="14">
        <v>0</v>
      </c>
      <c r="Y12" s="14">
        <v>1</v>
      </c>
      <c r="Z12" s="14">
        <v>21</v>
      </c>
      <c r="AA12" s="14">
        <v>20</v>
      </c>
      <c r="AB12" s="14">
        <v>1</v>
      </c>
      <c r="AC12" s="14">
        <v>2</v>
      </c>
      <c r="AD12" s="14">
        <v>0</v>
      </c>
      <c r="AE12" s="14">
        <v>0</v>
      </c>
      <c r="AF12" s="14">
        <v>0</v>
      </c>
      <c r="AG12" s="14">
        <v>0</v>
      </c>
      <c r="AH12" s="14">
        <v>28</v>
      </c>
      <c r="AI12" s="14">
        <v>25</v>
      </c>
      <c r="AJ12" s="14">
        <v>0</v>
      </c>
      <c r="AK12" s="14">
        <v>0</v>
      </c>
      <c r="AL12" s="14">
        <v>492</v>
      </c>
      <c r="AM12" s="14">
        <v>421</v>
      </c>
      <c r="AN12" s="14">
        <v>0</v>
      </c>
      <c r="AO12" s="14">
        <v>0</v>
      </c>
      <c r="AP12" s="14">
        <v>446</v>
      </c>
      <c r="AQ12" s="14">
        <v>438</v>
      </c>
      <c r="AR12" s="14">
        <v>0</v>
      </c>
      <c r="AS12" s="14">
        <v>0</v>
      </c>
    </row>
    <row r="13" spans="1:45" ht="16.5">
      <c r="A13" s="9" t="s">
        <v>24</v>
      </c>
      <c r="B13" s="14">
        <f t="shared" si="1"/>
        <v>4242</v>
      </c>
      <c r="C13" s="14">
        <f t="shared" si="2"/>
        <v>4067</v>
      </c>
      <c r="D13" s="14">
        <f t="shared" si="3"/>
        <v>7</v>
      </c>
      <c r="E13" s="14">
        <f t="shared" si="4"/>
        <v>706</v>
      </c>
      <c r="F13" s="14">
        <v>2880</v>
      </c>
      <c r="G13" s="14">
        <v>2616</v>
      </c>
      <c r="H13" s="14">
        <v>6</v>
      </c>
      <c r="I13" s="14">
        <v>697</v>
      </c>
      <c r="J13" s="14">
        <f t="shared" si="5"/>
        <v>1362</v>
      </c>
      <c r="K13" s="14">
        <f t="shared" si="6"/>
        <v>1451</v>
      </c>
      <c r="L13" s="14">
        <f t="shared" si="7"/>
        <v>1</v>
      </c>
      <c r="M13" s="14">
        <f t="shared" si="8"/>
        <v>9</v>
      </c>
      <c r="N13" s="14">
        <v>620</v>
      </c>
      <c r="O13" s="14">
        <v>733</v>
      </c>
      <c r="P13" s="14">
        <v>1</v>
      </c>
      <c r="Q13" s="14">
        <v>5</v>
      </c>
      <c r="R13" s="14">
        <v>161</v>
      </c>
      <c r="S13" s="14">
        <v>133</v>
      </c>
      <c r="T13" s="14">
        <v>0</v>
      </c>
      <c r="U13" s="14">
        <v>0</v>
      </c>
      <c r="V13" s="14">
        <v>555</v>
      </c>
      <c r="W13" s="14">
        <v>563</v>
      </c>
      <c r="X13" s="14">
        <v>0</v>
      </c>
      <c r="Y13" s="14">
        <v>4</v>
      </c>
      <c r="Z13" s="14">
        <v>26</v>
      </c>
      <c r="AA13" s="14">
        <v>22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v>0</v>
      </c>
      <c r="AI13" s="14">
        <v>0</v>
      </c>
      <c r="AJ13" s="14">
        <v>0</v>
      </c>
      <c r="AK13" s="14">
        <v>0</v>
      </c>
      <c r="AL13" s="14">
        <v>484</v>
      </c>
      <c r="AM13" s="14">
        <v>504</v>
      </c>
      <c r="AN13" s="14">
        <v>0</v>
      </c>
      <c r="AO13" s="14">
        <v>1</v>
      </c>
      <c r="AP13" s="14">
        <v>458</v>
      </c>
      <c r="AQ13" s="14">
        <v>523</v>
      </c>
      <c r="AR13" s="14">
        <v>0</v>
      </c>
      <c r="AS13" s="14">
        <v>0</v>
      </c>
    </row>
    <row r="14" spans="1:45" ht="16.5">
      <c r="A14" s="9" t="s">
        <v>25</v>
      </c>
      <c r="B14" s="14">
        <f t="shared" si="1"/>
        <v>734</v>
      </c>
      <c r="C14" s="14">
        <f t="shared" si="2"/>
        <v>751</v>
      </c>
      <c r="D14" s="14">
        <f t="shared" si="3"/>
        <v>1</v>
      </c>
      <c r="E14" s="14">
        <f t="shared" si="4"/>
        <v>65</v>
      </c>
      <c r="F14" s="14">
        <v>382</v>
      </c>
      <c r="G14" s="14">
        <v>380</v>
      </c>
      <c r="H14" s="14">
        <v>1</v>
      </c>
      <c r="I14" s="14">
        <v>60</v>
      </c>
      <c r="J14" s="14">
        <f t="shared" si="5"/>
        <v>300</v>
      </c>
      <c r="K14" s="14">
        <f t="shared" si="6"/>
        <v>314</v>
      </c>
      <c r="L14" s="14">
        <f t="shared" si="7"/>
        <v>0</v>
      </c>
      <c r="M14" s="14">
        <f t="shared" si="8"/>
        <v>2</v>
      </c>
      <c r="N14" s="14">
        <v>132</v>
      </c>
      <c r="O14" s="14">
        <v>117</v>
      </c>
      <c r="P14" s="14">
        <v>0</v>
      </c>
      <c r="Q14" s="14">
        <v>1</v>
      </c>
      <c r="R14" s="14">
        <v>31</v>
      </c>
      <c r="S14" s="14">
        <v>38</v>
      </c>
      <c r="T14" s="14">
        <v>0</v>
      </c>
      <c r="U14" s="14">
        <v>1</v>
      </c>
      <c r="V14" s="14">
        <v>131</v>
      </c>
      <c r="W14" s="14">
        <v>151</v>
      </c>
      <c r="X14" s="14">
        <v>0</v>
      </c>
      <c r="Y14" s="14">
        <v>0</v>
      </c>
      <c r="Z14" s="14">
        <v>6</v>
      </c>
      <c r="AA14" s="14">
        <v>8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>
        <v>0</v>
      </c>
      <c r="AH14" s="14">
        <v>52</v>
      </c>
      <c r="AI14" s="14">
        <v>57</v>
      </c>
      <c r="AJ14" s="14">
        <v>0</v>
      </c>
      <c r="AK14" s="14">
        <v>3</v>
      </c>
      <c r="AL14" s="14">
        <v>86</v>
      </c>
      <c r="AM14" s="14">
        <v>75</v>
      </c>
      <c r="AN14" s="14">
        <v>0</v>
      </c>
      <c r="AO14" s="14">
        <v>0</v>
      </c>
      <c r="AP14" s="14">
        <v>96</v>
      </c>
      <c r="AQ14" s="14">
        <v>95</v>
      </c>
      <c r="AR14" s="14">
        <v>0</v>
      </c>
      <c r="AS14" s="14">
        <v>0</v>
      </c>
    </row>
    <row r="15" spans="1:45" ht="16.5">
      <c r="A15" s="9" t="s">
        <v>26</v>
      </c>
      <c r="B15" s="14">
        <f t="shared" si="1"/>
        <v>491</v>
      </c>
      <c r="C15" s="14">
        <f t="shared" si="2"/>
        <v>510</v>
      </c>
      <c r="D15" s="14">
        <f t="shared" si="3"/>
        <v>0</v>
      </c>
      <c r="E15" s="14">
        <f t="shared" si="4"/>
        <v>47</v>
      </c>
      <c r="F15" s="14">
        <v>136</v>
      </c>
      <c r="G15" s="14">
        <v>153</v>
      </c>
      <c r="H15" s="14">
        <v>0</v>
      </c>
      <c r="I15" s="14">
        <v>38</v>
      </c>
      <c r="J15" s="14">
        <f t="shared" si="5"/>
        <v>329</v>
      </c>
      <c r="K15" s="14">
        <f t="shared" si="6"/>
        <v>324</v>
      </c>
      <c r="L15" s="14">
        <f t="shared" si="7"/>
        <v>0</v>
      </c>
      <c r="M15" s="14">
        <f t="shared" si="8"/>
        <v>9</v>
      </c>
      <c r="N15" s="14">
        <v>123</v>
      </c>
      <c r="O15" s="14">
        <v>106</v>
      </c>
      <c r="P15" s="14">
        <v>0</v>
      </c>
      <c r="Q15" s="14">
        <v>1</v>
      </c>
      <c r="R15" s="14">
        <v>34</v>
      </c>
      <c r="S15" s="14">
        <v>49</v>
      </c>
      <c r="T15" s="14">
        <v>0</v>
      </c>
      <c r="U15" s="14">
        <v>1</v>
      </c>
      <c r="V15" s="14">
        <v>161</v>
      </c>
      <c r="W15" s="14">
        <v>157</v>
      </c>
      <c r="X15" s="14">
        <v>0</v>
      </c>
      <c r="Y15" s="14">
        <v>7</v>
      </c>
      <c r="Z15" s="14">
        <v>11</v>
      </c>
      <c r="AA15" s="14">
        <v>12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4">
        <v>26</v>
      </c>
      <c r="AI15" s="14">
        <v>33</v>
      </c>
      <c r="AJ15" s="14">
        <v>0</v>
      </c>
      <c r="AK15" s="14">
        <v>0</v>
      </c>
      <c r="AL15" s="14">
        <v>61</v>
      </c>
      <c r="AM15" s="14">
        <v>43</v>
      </c>
      <c r="AN15" s="14">
        <v>0</v>
      </c>
      <c r="AO15" s="14">
        <v>1</v>
      </c>
      <c r="AP15" s="14">
        <v>43</v>
      </c>
      <c r="AQ15" s="14">
        <v>36</v>
      </c>
      <c r="AR15" s="14">
        <v>0</v>
      </c>
      <c r="AS15" s="14">
        <v>1</v>
      </c>
    </row>
    <row r="16" spans="1:45" ht="16.5">
      <c r="A16" s="9" t="s">
        <v>27</v>
      </c>
      <c r="B16" s="14">
        <f t="shared" si="1"/>
        <v>305</v>
      </c>
      <c r="C16" s="14">
        <f t="shared" si="2"/>
        <v>422</v>
      </c>
      <c r="D16" s="14">
        <f t="shared" si="3"/>
        <v>0</v>
      </c>
      <c r="E16" s="14">
        <f t="shared" si="4"/>
        <v>20</v>
      </c>
      <c r="F16" s="14">
        <v>57</v>
      </c>
      <c r="G16" s="14">
        <v>108</v>
      </c>
      <c r="H16" s="14">
        <v>0</v>
      </c>
      <c r="I16" s="14">
        <v>17</v>
      </c>
      <c r="J16" s="14">
        <f t="shared" si="5"/>
        <v>242</v>
      </c>
      <c r="K16" s="14">
        <f t="shared" si="6"/>
        <v>310</v>
      </c>
      <c r="L16" s="14">
        <f t="shared" si="7"/>
        <v>0</v>
      </c>
      <c r="M16" s="14">
        <f t="shared" si="8"/>
        <v>3</v>
      </c>
      <c r="N16" s="14">
        <v>133</v>
      </c>
      <c r="O16" s="14">
        <v>191</v>
      </c>
      <c r="P16" s="14">
        <v>0</v>
      </c>
      <c r="Q16" s="14">
        <v>1</v>
      </c>
      <c r="R16" s="14">
        <v>29</v>
      </c>
      <c r="S16" s="14">
        <v>35</v>
      </c>
      <c r="T16" s="14">
        <v>0</v>
      </c>
      <c r="U16" s="14">
        <v>0</v>
      </c>
      <c r="V16" s="14">
        <v>76</v>
      </c>
      <c r="W16" s="14">
        <v>80</v>
      </c>
      <c r="X16" s="14">
        <v>0</v>
      </c>
      <c r="Y16" s="14">
        <v>2</v>
      </c>
      <c r="Z16" s="14">
        <v>4</v>
      </c>
      <c r="AA16" s="14">
        <v>4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6</v>
      </c>
      <c r="AI16" s="14">
        <v>4</v>
      </c>
      <c r="AJ16" s="14">
        <v>0</v>
      </c>
      <c r="AK16" s="14">
        <v>0</v>
      </c>
      <c r="AL16" s="14">
        <v>69</v>
      </c>
      <c r="AM16" s="14">
        <v>78</v>
      </c>
      <c r="AN16" s="14">
        <v>0</v>
      </c>
      <c r="AO16" s="14">
        <v>0</v>
      </c>
      <c r="AP16" s="14">
        <v>131</v>
      </c>
      <c r="AQ16" s="14">
        <v>152</v>
      </c>
      <c r="AR16" s="14">
        <v>0</v>
      </c>
      <c r="AS16" s="14">
        <v>0</v>
      </c>
    </row>
    <row r="17" spans="1:45" ht="16.5">
      <c r="A17" s="9" t="s">
        <v>28</v>
      </c>
      <c r="B17" s="14">
        <f t="shared" si="1"/>
        <v>1935</v>
      </c>
      <c r="C17" s="14">
        <f t="shared" si="2"/>
        <v>2068</v>
      </c>
      <c r="D17" s="14">
        <f t="shared" si="3"/>
        <v>3</v>
      </c>
      <c r="E17" s="14">
        <f t="shared" si="4"/>
        <v>167</v>
      </c>
      <c r="F17" s="14">
        <v>1351</v>
      </c>
      <c r="G17" s="14">
        <v>1558</v>
      </c>
      <c r="H17" s="14">
        <v>2</v>
      </c>
      <c r="I17" s="14">
        <v>157</v>
      </c>
      <c r="J17" s="14">
        <f t="shared" si="5"/>
        <v>551</v>
      </c>
      <c r="K17" s="14">
        <f t="shared" si="6"/>
        <v>479</v>
      </c>
      <c r="L17" s="14">
        <f t="shared" si="7"/>
        <v>1</v>
      </c>
      <c r="M17" s="14">
        <f t="shared" si="8"/>
        <v>10</v>
      </c>
      <c r="N17" s="14">
        <v>278</v>
      </c>
      <c r="O17" s="14">
        <v>270</v>
      </c>
      <c r="P17" s="14">
        <v>1</v>
      </c>
      <c r="Q17" s="14">
        <v>5</v>
      </c>
      <c r="R17" s="14">
        <v>67</v>
      </c>
      <c r="S17" s="14">
        <v>49</v>
      </c>
      <c r="T17" s="14">
        <v>0</v>
      </c>
      <c r="U17" s="14">
        <v>0</v>
      </c>
      <c r="V17" s="14">
        <v>200</v>
      </c>
      <c r="W17" s="14">
        <v>156</v>
      </c>
      <c r="X17" s="14">
        <v>0</v>
      </c>
      <c r="Y17" s="14">
        <v>5</v>
      </c>
      <c r="Z17" s="14">
        <v>6</v>
      </c>
      <c r="AA17" s="14">
        <v>4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33</v>
      </c>
      <c r="AI17" s="14">
        <v>31</v>
      </c>
      <c r="AJ17" s="14">
        <v>0</v>
      </c>
      <c r="AK17" s="14">
        <v>0</v>
      </c>
      <c r="AL17" s="14">
        <v>214</v>
      </c>
      <c r="AM17" s="14">
        <v>216</v>
      </c>
      <c r="AN17" s="14">
        <v>0</v>
      </c>
      <c r="AO17" s="14">
        <v>2</v>
      </c>
      <c r="AP17" s="14">
        <v>200</v>
      </c>
      <c r="AQ17" s="14">
        <v>216</v>
      </c>
      <c r="AR17" s="14">
        <v>0</v>
      </c>
      <c r="AS17" s="14">
        <v>1</v>
      </c>
    </row>
    <row r="18" spans="1:45" ht="16.5">
      <c r="A18" s="9" t="s">
        <v>29</v>
      </c>
      <c r="B18" s="14">
        <f t="shared" si="1"/>
        <v>887</v>
      </c>
      <c r="C18" s="14">
        <f t="shared" si="2"/>
        <v>794</v>
      </c>
      <c r="D18" s="14">
        <f t="shared" si="3"/>
        <v>0</v>
      </c>
      <c r="E18" s="14">
        <f t="shared" si="4"/>
        <v>94</v>
      </c>
      <c r="F18" s="14">
        <v>558</v>
      </c>
      <c r="G18" s="14">
        <v>518</v>
      </c>
      <c r="H18" s="14">
        <v>0</v>
      </c>
      <c r="I18" s="14">
        <v>94</v>
      </c>
      <c r="J18" s="14">
        <f t="shared" si="5"/>
        <v>315</v>
      </c>
      <c r="K18" s="14">
        <f t="shared" si="6"/>
        <v>258</v>
      </c>
      <c r="L18" s="14">
        <f t="shared" si="7"/>
        <v>0</v>
      </c>
      <c r="M18" s="14">
        <f t="shared" si="8"/>
        <v>0</v>
      </c>
      <c r="N18" s="14">
        <v>112</v>
      </c>
      <c r="O18" s="14">
        <v>110</v>
      </c>
      <c r="P18" s="14">
        <v>0</v>
      </c>
      <c r="Q18" s="14">
        <v>0</v>
      </c>
      <c r="R18" s="14">
        <v>57</v>
      </c>
      <c r="S18" s="14">
        <v>39</v>
      </c>
      <c r="T18" s="14">
        <v>0</v>
      </c>
      <c r="U18" s="14">
        <v>0</v>
      </c>
      <c r="V18" s="14">
        <v>136</v>
      </c>
      <c r="W18" s="14">
        <v>107</v>
      </c>
      <c r="X18" s="14">
        <v>0</v>
      </c>
      <c r="Y18" s="14">
        <v>0</v>
      </c>
      <c r="Z18" s="14">
        <v>10</v>
      </c>
      <c r="AA18" s="14">
        <v>2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  <c r="AH18" s="14">
        <v>14</v>
      </c>
      <c r="AI18" s="14">
        <v>18</v>
      </c>
      <c r="AJ18" s="14">
        <v>0</v>
      </c>
      <c r="AK18" s="14">
        <v>0</v>
      </c>
      <c r="AL18" s="14">
        <v>108</v>
      </c>
      <c r="AM18" s="14">
        <v>73</v>
      </c>
      <c r="AN18" s="14">
        <v>0</v>
      </c>
      <c r="AO18" s="14">
        <v>0</v>
      </c>
      <c r="AP18" s="14">
        <v>260</v>
      </c>
      <c r="AQ18" s="14">
        <v>197</v>
      </c>
      <c r="AR18" s="14">
        <v>0</v>
      </c>
      <c r="AS18" s="14">
        <v>0</v>
      </c>
    </row>
    <row r="19" spans="1:45" ht="16.5">
      <c r="A19" s="9" t="s">
        <v>30</v>
      </c>
      <c r="B19" s="14">
        <f t="shared" si="1"/>
        <v>919</v>
      </c>
      <c r="C19" s="14">
        <f t="shared" si="2"/>
        <v>1164</v>
      </c>
      <c r="D19" s="14">
        <f t="shared" si="3"/>
        <v>2</v>
      </c>
      <c r="E19" s="14">
        <f t="shared" si="4"/>
        <v>91</v>
      </c>
      <c r="F19" s="14">
        <v>405</v>
      </c>
      <c r="G19" s="14">
        <v>630</v>
      </c>
      <c r="H19" s="14">
        <v>1</v>
      </c>
      <c r="I19" s="14">
        <v>84</v>
      </c>
      <c r="J19" s="14">
        <f t="shared" si="5"/>
        <v>514</v>
      </c>
      <c r="K19" s="14">
        <f t="shared" si="6"/>
        <v>533</v>
      </c>
      <c r="L19" s="14">
        <f t="shared" si="7"/>
        <v>1</v>
      </c>
      <c r="M19" s="14">
        <f t="shared" si="8"/>
        <v>7</v>
      </c>
      <c r="N19" s="14">
        <v>264</v>
      </c>
      <c r="O19" s="14">
        <v>293</v>
      </c>
      <c r="P19" s="14">
        <v>0</v>
      </c>
      <c r="Q19" s="14">
        <v>3</v>
      </c>
      <c r="R19" s="14">
        <v>54</v>
      </c>
      <c r="S19" s="14">
        <v>62</v>
      </c>
      <c r="T19" s="14">
        <v>0</v>
      </c>
      <c r="U19" s="14">
        <v>0</v>
      </c>
      <c r="V19" s="14">
        <v>192</v>
      </c>
      <c r="W19" s="14">
        <v>176</v>
      </c>
      <c r="X19" s="14">
        <v>1</v>
      </c>
      <c r="Y19" s="14">
        <v>4</v>
      </c>
      <c r="Z19" s="14">
        <v>4</v>
      </c>
      <c r="AA19" s="14">
        <v>2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0</v>
      </c>
      <c r="AI19" s="14">
        <v>1</v>
      </c>
      <c r="AJ19" s="14">
        <v>0</v>
      </c>
      <c r="AK19" s="14">
        <v>0</v>
      </c>
      <c r="AL19" s="14">
        <v>246</v>
      </c>
      <c r="AM19" s="14">
        <v>259</v>
      </c>
      <c r="AN19" s="14">
        <v>0</v>
      </c>
      <c r="AO19" s="14">
        <v>2</v>
      </c>
      <c r="AP19" s="14">
        <v>102</v>
      </c>
      <c r="AQ19" s="14">
        <v>126</v>
      </c>
      <c r="AR19" s="14">
        <v>0</v>
      </c>
      <c r="AS19" s="14">
        <v>0</v>
      </c>
    </row>
    <row r="20" spans="1:45" ht="16.5">
      <c r="A20" s="9" t="s">
        <v>31</v>
      </c>
      <c r="B20" s="14">
        <f t="shared" si="1"/>
        <v>748</v>
      </c>
      <c r="C20" s="14">
        <f t="shared" si="2"/>
        <v>861</v>
      </c>
      <c r="D20" s="14">
        <f t="shared" si="3"/>
        <v>0</v>
      </c>
      <c r="E20" s="14">
        <f t="shared" si="4"/>
        <v>124</v>
      </c>
      <c r="F20" s="14">
        <v>244</v>
      </c>
      <c r="G20" s="14">
        <v>385</v>
      </c>
      <c r="H20" s="14">
        <v>0</v>
      </c>
      <c r="I20" s="14">
        <v>103</v>
      </c>
      <c r="J20" s="14">
        <f t="shared" si="5"/>
        <v>469</v>
      </c>
      <c r="K20" s="14">
        <f t="shared" si="6"/>
        <v>429</v>
      </c>
      <c r="L20" s="14">
        <f t="shared" si="7"/>
        <v>0</v>
      </c>
      <c r="M20" s="14">
        <f t="shared" si="8"/>
        <v>21</v>
      </c>
      <c r="N20" s="14">
        <v>259</v>
      </c>
      <c r="O20" s="14">
        <v>236</v>
      </c>
      <c r="P20" s="14">
        <v>0</v>
      </c>
      <c r="Q20" s="14">
        <v>10</v>
      </c>
      <c r="R20" s="14">
        <v>65</v>
      </c>
      <c r="S20" s="14">
        <v>46</v>
      </c>
      <c r="T20" s="14">
        <v>0</v>
      </c>
      <c r="U20" s="14">
        <v>2</v>
      </c>
      <c r="V20" s="14">
        <v>136</v>
      </c>
      <c r="W20" s="14">
        <v>140</v>
      </c>
      <c r="X20" s="14">
        <v>0</v>
      </c>
      <c r="Y20" s="14">
        <v>9</v>
      </c>
      <c r="Z20" s="14">
        <v>9</v>
      </c>
      <c r="AA20" s="14">
        <v>7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  <c r="AH20" s="14">
        <v>35</v>
      </c>
      <c r="AI20" s="14">
        <v>47</v>
      </c>
      <c r="AJ20" s="14">
        <v>0</v>
      </c>
      <c r="AK20" s="14">
        <v>0</v>
      </c>
      <c r="AL20" s="14">
        <v>150</v>
      </c>
      <c r="AM20" s="14">
        <v>146</v>
      </c>
      <c r="AN20" s="14">
        <v>0</v>
      </c>
      <c r="AO20" s="14">
        <v>1</v>
      </c>
      <c r="AP20" s="14">
        <v>140</v>
      </c>
      <c r="AQ20" s="14">
        <v>150</v>
      </c>
      <c r="AR20" s="14">
        <v>0</v>
      </c>
      <c r="AS20" s="14">
        <v>3</v>
      </c>
    </row>
    <row r="21" spans="1:45" ht="16.5">
      <c r="A21" s="9" t="s">
        <v>32</v>
      </c>
      <c r="B21" s="14">
        <f t="shared" si="1"/>
        <v>3139</v>
      </c>
      <c r="C21" s="14">
        <f t="shared" si="2"/>
        <v>2625</v>
      </c>
      <c r="D21" s="14">
        <f t="shared" si="3"/>
        <v>3</v>
      </c>
      <c r="E21" s="14">
        <f t="shared" si="4"/>
        <v>233</v>
      </c>
      <c r="F21" s="14">
        <v>2529</v>
      </c>
      <c r="G21" s="14">
        <v>2163</v>
      </c>
      <c r="H21" s="14">
        <v>2</v>
      </c>
      <c r="I21" s="14">
        <v>230</v>
      </c>
      <c r="J21" s="14">
        <f t="shared" si="5"/>
        <v>607</v>
      </c>
      <c r="K21" s="14">
        <f t="shared" si="6"/>
        <v>459</v>
      </c>
      <c r="L21" s="14">
        <f t="shared" si="7"/>
        <v>1</v>
      </c>
      <c r="M21" s="14">
        <f t="shared" si="8"/>
        <v>3</v>
      </c>
      <c r="N21" s="14">
        <v>345</v>
      </c>
      <c r="O21" s="14">
        <v>248</v>
      </c>
      <c r="P21" s="14">
        <v>1</v>
      </c>
      <c r="Q21" s="14">
        <v>1</v>
      </c>
      <c r="R21" s="14">
        <v>49</v>
      </c>
      <c r="S21" s="14">
        <v>36</v>
      </c>
      <c r="T21" s="14">
        <v>0</v>
      </c>
      <c r="U21" s="14">
        <v>0</v>
      </c>
      <c r="V21" s="14">
        <v>202</v>
      </c>
      <c r="W21" s="14">
        <v>164</v>
      </c>
      <c r="X21" s="14">
        <v>0</v>
      </c>
      <c r="Y21" s="14">
        <v>2</v>
      </c>
      <c r="Z21" s="14">
        <v>11</v>
      </c>
      <c r="AA21" s="14">
        <v>11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4">
        <v>0</v>
      </c>
      <c r="AH21" s="14">
        <v>3</v>
      </c>
      <c r="AI21" s="14">
        <v>3</v>
      </c>
      <c r="AJ21" s="14">
        <v>0</v>
      </c>
      <c r="AK21" s="14">
        <v>0</v>
      </c>
      <c r="AL21" s="14">
        <v>294</v>
      </c>
      <c r="AM21" s="14">
        <v>237</v>
      </c>
      <c r="AN21" s="14">
        <v>0</v>
      </c>
      <c r="AO21" s="14">
        <v>0</v>
      </c>
      <c r="AP21" s="14">
        <v>225</v>
      </c>
      <c r="AQ21" s="14">
        <v>212</v>
      </c>
      <c r="AR21" s="14">
        <v>0</v>
      </c>
      <c r="AS21" s="14">
        <v>0</v>
      </c>
    </row>
    <row r="22" spans="1:45" ht="16.5">
      <c r="A22" s="9" t="s">
        <v>33</v>
      </c>
      <c r="B22" s="14">
        <f t="shared" si="1"/>
        <v>726</v>
      </c>
      <c r="C22" s="14">
        <f t="shared" si="2"/>
        <v>679</v>
      </c>
      <c r="D22" s="14">
        <f t="shared" si="3"/>
        <v>1</v>
      </c>
      <c r="E22" s="14">
        <f t="shared" si="4"/>
        <v>48</v>
      </c>
      <c r="F22" s="14">
        <v>365</v>
      </c>
      <c r="G22" s="14">
        <v>373</v>
      </c>
      <c r="H22" s="14">
        <v>1</v>
      </c>
      <c r="I22" s="14">
        <v>47</v>
      </c>
      <c r="J22" s="14">
        <f t="shared" si="5"/>
        <v>359</v>
      </c>
      <c r="K22" s="14">
        <f t="shared" si="6"/>
        <v>303</v>
      </c>
      <c r="L22" s="14">
        <f t="shared" si="7"/>
        <v>0</v>
      </c>
      <c r="M22" s="14">
        <f t="shared" si="8"/>
        <v>1</v>
      </c>
      <c r="N22" s="14">
        <v>168</v>
      </c>
      <c r="O22" s="14">
        <v>157</v>
      </c>
      <c r="P22" s="14">
        <v>0</v>
      </c>
      <c r="Q22" s="14">
        <v>0</v>
      </c>
      <c r="R22" s="14">
        <v>37</v>
      </c>
      <c r="S22" s="14">
        <v>41</v>
      </c>
      <c r="T22" s="14">
        <v>0</v>
      </c>
      <c r="U22" s="14">
        <v>1</v>
      </c>
      <c r="V22" s="14">
        <v>142</v>
      </c>
      <c r="W22" s="14">
        <v>98</v>
      </c>
      <c r="X22" s="14">
        <v>0</v>
      </c>
      <c r="Y22" s="14">
        <v>0</v>
      </c>
      <c r="Z22" s="14">
        <v>12</v>
      </c>
      <c r="AA22" s="14">
        <v>7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2</v>
      </c>
      <c r="AI22" s="14">
        <v>3</v>
      </c>
      <c r="AJ22" s="14">
        <v>0</v>
      </c>
      <c r="AK22" s="14">
        <v>0</v>
      </c>
      <c r="AL22" s="14">
        <v>155</v>
      </c>
      <c r="AM22" s="14">
        <v>149</v>
      </c>
      <c r="AN22" s="14">
        <v>0</v>
      </c>
      <c r="AO22" s="14">
        <v>0</v>
      </c>
      <c r="AP22" s="14">
        <v>129</v>
      </c>
      <c r="AQ22" s="14">
        <v>117</v>
      </c>
      <c r="AR22" s="14">
        <v>0</v>
      </c>
      <c r="AS22" s="14">
        <v>0</v>
      </c>
    </row>
    <row r="23" spans="1:45" ht="16.5">
      <c r="A23" s="9" t="s">
        <v>34</v>
      </c>
      <c r="B23" s="14">
        <f t="shared" si="1"/>
        <v>735</v>
      </c>
      <c r="C23" s="14">
        <f t="shared" si="2"/>
        <v>712</v>
      </c>
      <c r="D23" s="14">
        <f t="shared" si="3"/>
        <v>2</v>
      </c>
      <c r="E23" s="14">
        <f t="shared" si="4"/>
        <v>61</v>
      </c>
      <c r="F23" s="14">
        <v>455</v>
      </c>
      <c r="G23" s="14">
        <v>442</v>
      </c>
      <c r="H23" s="14">
        <v>2</v>
      </c>
      <c r="I23" s="14">
        <v>59</v>
      </c>
      <c r="J23" s="14">
        <f t="shared" si="5"/>
        <v>254</v>
      </c>
      <c r="K23" s="14">
        <f t="shared" si="6"/>
        <v>252</v>
      </c>
      <c r="L23" s="14">
        <f t="shared" si="7"/>
        <v>0</v>
      </c>
      <c r="M23" s="14">
        <f t="shared" si="8"/>
        <v>2</v>
      </c>
      <c r="N23" s="14">
        <v>163</v>
      </c>
      <c r="O23" s="14">
        <v>115</v>
      </c>
      <c r="P23" s="14">
        <v>0</v>
      </c>
      <c r="Q23" s="14">
        <v>1</v>
      </c>
      <c r="R23" s="14">
        <v>25</v>
      </c>
      <c r="S23" s="14">
        <v>33</v>
      </c>
      <c r="T23" s="14">
        <v>0</v>
      </c>
      <c r="U23" s="14">
        <v>1</v>
      </c>
      <c r="V23" s="14">
        <v>66</v>
      </c>
      <c r="W23" s="14">
        <v>103</v>
      </c>
      <c r="X23" s="14">
        <v>0</v>
      </c>
      <c r="Y23" s="14">
        <v>0</v>
      </c>
      <c r="Z23" s="14">
        <v>0</v>
      </c>
      <c r="AA23" s="14">
        <v>1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  <c r="AH23" s="14">
        <v>26</v>
      </c>
      <c r="AI23" s="14">
        <v>18</v>
      </c>
      <c r="AJ23" s="14">
        <v>0</v>
      </c>
      <c r="AK23" s="14">
        <v>0</v>
      </c>
      <c r="AL23" s="14">
        <v>108</v>
      </c>
      <c r="AM23" s="14">
        <v>94</v>
      </c>
      <c r="AN23" s="14">
        <v>0</v>
      </c>
      <c r="AO23" s="14">
        <v>0</v>
      </c>
      <c r="AP23" s="14">
        <v>134</v>
      </c>
      <c r="AQ23" s="14">
        <v>129</v>
      </c>
      <c r="AR23" s="14">
        <v>0</v>
      </c>
      <c r="AS23" s="14">
        <v>0</v>
      </c>
    </row>
    <row r="24" spans="1:45" ht="16.5">
      <c r="A24" s="9" t="s">
        <v>35</v>
      </c>
      <c r="B24" s="14">
        <f t="shared" si="1"/>
        <v>186</v>
      </c>
      <c r="C24" s="14">
        <f t="shared" si="2"/>
        <v>210</v>
      </c>
      <c r="D24" s="14">
        <f t="shared" si="3"/>
        <v>0</v>
      </c>
      <c r="E24" s="14">
        <f t="shared" si="4"/>
        <v>68</v>
      </c>
      <c r="F24" s="14">
        <v>119</v>
      </c>
      <c r="G24" s="14">
        <v>152</v>
      </c>
      <c r="H24" s="14">
        <v>0</v>
      </c>
      <c r="I24" s="14">
        <v>68</v>
      </c>
      <c r="J24" s="14">
        <f t="shared" si="5"/>
        <v>66</v>
      </c>
      <c r="K24" s="14">
        <f t="shared" si="6"/>
        <v>58</v>
      </c>
      <c r="L24" s="14">
        <f t="shared" si="7"/>
        <v>0</v>
      </c>
      <c r="M24" s="14">
        <f t="shared" si="8"/>
        <v>0</v>
      </c>
      <c r="N24" s="14">
        <v>53</v>
      </c>
      <c r="O24" s="14">
        <v>48</v>
      </c>
      <c r="P24" s="14">
        <v>0</v>
      </c>
      <c r="Q24" s="14">
        <v>0</v>
      </c>
      <c r="R24" s="14">
        <v>4</v>
      </c>
      <c r="S24" s="14">
        <v>5</v>
      </c>
      <c r="T24" s="14">
        <v>0</v>
      </c>
      <c r="U24" s="14">
        <v>0</v>
      </c>
      <c r="V24" s="14">
        <v>7</v>
      </c>
      <c r="W24" s="14">
        <v>5</v>
      </c>
      <c r="X24" s="14">
        <v>0</v>
      </c>
      <c r="Y24" s="14">
        <v>0</v>
      </c>
      <c r="Z24" s="14">
        <v>2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1</v>
      </c>
      <c r="AI24" s="14">
        <v>0</v>
      </c>
      <c r="AJ24" s="14">
        <v>0</v>
      </c>
      <c r="AK24" s="14">
        <v>0</v>
      </c>
      <c r="AL24" s="14">
        <v>36</v>
      </c>
      <c r="AM24" s="14">
        <v>31</v>
      </c>
      <c r="AN24" s="14">
        <v>0</v>
      </c>
      <c r="AO24" s="14">
        <v>1</v>
      </c>
      <c r="AP24" s="14">
        <v>27</v>
      </c>
      <c r="AQ24" s="14">
        <v>23</v>
      </c>
      <c r="AR24" s="14">
        <v>0</v>
      </c>
      <c r="AS24" s="14">
        <v>1</v>
      </c>
    </row>
    <row r="25" spans="1:45" ht="16.5">
      <c r="A25" s="9" t="s">
        <v>36</v>
      </c>
      <c r="B25" s="14">
        <f t="shared" si="1"/>
        <v>1040</v>
      </c>
      <c r="C25" s="14">
        <f t="shared" si="2"/>
        <v>1175</v>
      </c>
      <c r="D25" s="14">
        <f t="shared" si="3"/>
        <v>0</v>
      </c>
      <c r="E25" s="14">
        <f t="shared" si="4"/>
        <v>49</v>
      </c>
      <c r="F25" s="14">
        <v>662</v>
      </c>
      <c r="G25" s="14">
        <v>780</v>
      </c>
      <c r="H25" s="14">
        <v>0</v>
      </c>
      <c r="I25" s="14">
        <v>48</v>
      </c>
      <c r="J25" s="14">
        <f t="shared" si="5"/>
        <v>367</v>
      </c>
      <c r="K25" s="14">
        <f t="shared" si="6"/>
        <v>372</v>
      </c>
      <c r="L25" s="14">
        <f t="shared" si="7"/>
        <v>0</v>
      </c>
      <c r="M25" s="14">
        <f t="shared" si="8"/>
        <v>1</v>
      </c>
      <c r="N25" s="14">
        <v>100</v>
      </c>
      <c r="O25" s="14">
        <v>70</v>
      </c>
      <c r="P25" s="14">
        <v>0</v>
      </c>
      <c r="Q25" s="14">
        <v>1</v>
      </c>
      <c r="R25" s="14">
        <v>43</v>
      </c>
      <c r="S25" s="14">
        <v>32</v>
      </c>
      <c r="T25" s="14">
        <v>0</v>
      </c>
      <c r="U25" s="14">
        <v>0</v>
      </c>
      <c r="V25" s="14">
        <v>221</v>
      </c>
      <c r="W25" s="14">
        <v>266</v>
      </c>
      <c r="X25" s="14">
        <v>0</v>
      </c>
      <c r="Y25" s="14">
        <v>0</v>
      </c>
      <c r="Z25" s="14">
        <v>3</v>
      </c>
      <c r="AA25" s="14">
        <v>4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4">
        <v>0</v>
      </c>
      <c r="AH25" s="14">
        <v>11</v>
      </c>
      <c r="AI25" s="14">
        <v>23</v>
      </c>
      <c r="AJ25" s="14">
        <v>0</v>
      </c>
      <c r="AK25" s="14">
        <v>0</v>
      </c>
      <c r="AL25" s="14">
        <v>71</v>
      </c>
      <c r="AM25" s="14">
        <v>71</v>
      </c>
      <c r="AN25" s="14">
        <v>0</v>
      </c>
      <c r="AO25" s="14">
        <v>1</v>
      </c>
      <c r="AP25" s="14">
        <v>56</v>
      </c>
      <c r="AQ25" s="14">
        <v>66</v>
      </c>
      <c r="AR25" s="14">
        <v>0</v>
      </c>
      <c r="AS25" s="14">
        <v>0</v>
      </c>
    </row>
    <row r="26" spans="1:45" ht="16.5">
      <c r="A26" s="9" t="s">
        <v>37</v>
      </c>
      <c r="B26" s="14">
        <f t="shared" si="1"/>
        <v>271</v>
      </c>
      <c r="C26" s="14">
        <f t="shared" si="2"/>
        <v>408</v>
      </c>
      <c r="D26" s="14">
        <f t="shared" si="3"/>
        <v>0</v>
      </c>
      <c r="E26" s="14">
        <f t="shared" si="4"/>
        <v>17</v>
      </c>
      <c r="F26" s="14">
        <v>107</v>
      </c>
      <c r="G26" s="14">
        <v>246</v>
      </c>
      <c r="H26" s="14">
        <v>0</v>
      </c>
      <c r="I26" s="14">
        <v>14</v>
      </c>
      <c r="J26" s="14">
        <f t="shared" si="5"/>
        <v>163</v>
      </c>
      <c r="K26" s="14">
        <f t="shared" si="6"/>
        <v>159</v>
      </c>
      <c r="L26" s="14">
        <f t="shared" si="7"/>
        <v>0</v>
      </c>
      <c r="M26" s="14">
        <f t="shared" si="8"/>
        <v>3</v>
      </c>
      <c r="N26" s="14">
        <v>68</v>
      </c>
      <c r="O26" s="14">
        <v>71</v>
      </c>
      <c r="P26" s="14">
        <v>0</v>
      </c>
      <c r="Q26" s="14">
        <v>1</v>
      </c>
      <c r="R26" s="14">
        <v>42</v>
      </c>
      <c r="S26" s="14">
        <v>33</v>
      </c>
      <c r="T26" s="14">
        <v>0</v>
      </c>
      <c r="U26" s="14">
        <v>2</v>
      </c>
      <c r="V26" s="14">
        <v>51</v>
      </c>
      <c r="W26" s="14">
        <v>54</v>
      </c>
      <c r="X26" s="14">
        <v>0</v>
      </c>
      <c r="Y26" s="14">
        <v>0</v>
      </c>
      <c r="Z26" s="14">
        <v>2</v>
      </c>
      <c r="AA26" s="14">
        <v>1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4">
        <v>0</v>
      </c>
      <c r="AH26" s="14">
        <v>1</v>
      </c>
      <c r="AI26" s="14">
        <v>3</v>
      </c>
      <c r="AJ26" s="14">
        <v>0</v>
      </c>
      <c r="AK26" s="14">
        <v>0</v>
      </c>
      <c r="AL26" s="14">
        <v>60</v>
      </c>
      <c r="AM26" s="14">
        <v>70</v>
      </c>
      <c r="AN26" s="14">
        <v>1</v>
      </c>
      <c r="AO26" s="14">
        <v>1</v>
      </c>
      <c r="AP26" s="14">
        <v>54</v>
      </c>
      <c r="AQ26" s="14">
        <v>64</v>
      </c>
      <c r="AR26" s="14">
        <v>1</v>
      </c>
      <c r="AS26" s="14">
        <v>0</v>
      </c>
    </row>
    <row r="27" spans="1:45" ht="16.5">
      <c r="A27" s="9" t="s">
        <v>38</v>
      </c>
      <c r="B27" s="14">
        <f t="shared" si="1"/>
        <v>404</v>
      </c>
      <c r="C27" s="14">
        <f t="shared" si="2"/>
        <v>664</v>
      </c>
      <c r="D27" s="14">
        <f t="shared" si="3"/>
        <v>1</v>
      </c>
      <c r="E27" s="14">
        <f t="shared" si="4"/>
        <v>54</v>
      </c>
      <c r="F27" s="14">
        <v>209</v>
      </c>
      <c r="G27" s="14">
        <v>304</v>
      </c>
      <c r="H27" s="14">
        <v>1</v>
      </c>
      <c r="I27" s="14">
        <v>51</v>
      </c>
      <c r="J27" s="14">
        <f t="shared" si="5"/>
        <v>183</v>
      </c>
      <c r="K27" s="14">
        <f t="shared" si="6"/>
        <v>359</v>
      </c>
      <c r="L27" s="14">
        <f t="shared" si="7"/>
        <v>0</v>
      </c>
      <c r="M27" s="14">
        <f t="shared" si="8"/>
        <v>3</v>
      </c>
      <c r="N27" s="14">
        <v>85</v>
      </c>
      <c r="O27" s="14">
        <v>145</v>
      </c>
      <c r="P27" s="14">
        <v>0</v>
      </c>
      <c r="Q27" s="14">
        <v>0</v>
      </c>
      <c r="R27" s="14">
        <v>24</v>
      </c>
      <c r="S27" s="14">
        <v>35</v>
      </c>
      <c r="T27" s="14">
        <v>0</v>
      </c>
      <c r="U27" s="14">
        <v>1</v>
      </c>
      <c r="V27" s="14">
        <v>70</v>
      </c>
      <c r="W27" s="14">
        <v>172</v>
      </c>
      <c r="X27" s="14">
        <v>0</v>
      </c>
      <c r="Y27" s="14">
        <v>2</v>
      </c>
      <c r="Z27" s="14">
        <v>4</v>
      </c>
      <c r="AA27" s="14">
        <v>7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14">
        <v>0</v>
      </c>
      <c r="AH27" s="14">
        <v>12</v>
      </c>
      <c r="AI27" s="14">
        <v>1</v>
      </c>
      <c r="AJ27" s="14">
        <v>0</v>
      </c>
      <c r="AK27" s="14">
        <v>0</v>
      </c>
      <c r="AL27" s="14">
        <v>94</v>
      </c>
      <c r="AM27" s="14">
        <v>142</v>
      </c>
      <c r="AN27" s="14">
        <v>0</v>
      </c>
      <c r="AO27" s="14">
        <v>0</v>
      </c>
      <c r="AP27" s="14">
        <v>74</v>
      </c>
      <c r="AQ27" s="14">
        <v>109</v>
      </c>
      <c r="AR27" s="14">
        <v>1</v>
      </c>
      <c r="AS27" s="14">
        <v>0</v>
      </c>
    </row>
    <row r="28" spans="1:45" ht="16.5">
      <c r="A28" s="9" t="s">
        <v>39</v>
      </c>
      <c r="B28" s="14">
        <f t="shared" si="1"/>
        <v>56</v>
      </c>
      <c r="C28" s="14">
        <f t="shared" si="2"/>
        <v>75</v>
      </c>
      <c r="D28" s="14">
        <f t="shared" si="3"/>
        <v>0</v>
      </c>
      <c r="E28" s="14">
        <f t="shared" si="4"/>
        <v>1</v>
      </c>
      <c r="F28" s="14">
        <v>16</v>
      </c>
      <c r="G28" s="14">
        <v>23</v>
      </c>
      <c r="H28" s="14">
        <v>0</v>
      </c>
      <c r="I28" s="14">
        <v>1</v>
      </c>
      <c r="J28" s="14">
        <f t="shared" si="5"/>
        <v>38</v>
      </c>
      <c r="K28" s="14">
        <f t="shared" si="6"/>
        <v>51</v>
      </c>
      <c r="L28" s="14">
        <f t="shared" si="7"/>
        <v>0</v>
      </c>
      <c r="M28" s="14">
        <f t="shared" si="8"/>
        <v>0</v>
      </c>
      <c r="N28" s="14">
        <v>25</v>
      </c>
      <c r="O28" s="14">
        <v>34</v>
      </c>
      <c r="P28" s="14">
        <v>0</v>
      </c>
      <c r="Q28" s="14">
        <v>0</v>
      </c>
      <c r="R28" s="14">
        <v>6</v>
      </c>
      <c r="S28" s="14">
        <v>9</v>
      </c>
      <c r="T28" s="14">
        <v>0</v>
      </c>
      <c r="U28" s="14">
        <v>0</v>
      </c>
      <c r="V28" s="14">
        <v>7</v>
      </c>
      <c r="W28" s="14">
        <v>6</v>
      </c>
      <c r="X28" s="14">
        <v>0</v>
      </c>
      <c r="Y28" s="14">
        <v>0</v>
      </c>
      <c r="Z28" s="14">
        <v>0</v>
      </c>
      <c r="AA28" s="14">
        <v>2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4">
        <v>2</v>
      </c>
      <c r="AI28" s="14">
        <v>1</v>
      </c>
      <c r="AJ28" s="14">
        <v>0</v>
      </c>
      <c r="AK28" s="14">
        <v>0</v>
      </c>
      <c r="AL28" s="14">
        <v>17</v>
      </c>
      <c r="AM28" s="14">
        <v>22</v>
      </c>
      <c r="AN28" s="14">
        <v>0</v>
      </c>
      <c r="AO28" s="14">
        <v>0</v>
      </c>
      <c r="AP28" s="14">
        <v>31</v>
      </c>
      <c r="AQ28" s="14">
        <v>39</v>
      </c>
      <c r="AR28" s="14">
        <v>0</v>
      </c>
      <c r="AS28" s="14">
        <v>0</v>
      </c>
    </row>
    <row r="29" spans="1:45" ht="16.5">
      <c r="A29" s="9" t="s">
        <v>40</v>
      </c>
      <c r="B29" s="14">
        <f t="shared" si="1"/>
        <v>14</v>
      </c>
      <c r="C29" s="14">
        <f t="shared" si="2"/>
        <v>12</v>
      </c>
      <c r="D29" s="14">
        <f t="shared" si="3"/>
        <v>0</v>
      </c>
      <c r="E29" s="14">
        <f t="shared" si="4"/>
        <v>0</v>
      </c>
      <c r="F29" s="14">
        <v>0</v>
      </c>
      <c r="G29" s="14">
        <v>0</v>
      </c>
      <c r="H29" s="14">
        <v>0</v>
      </c>
      <c r="I29" s="14">
        <v>0</v>
      </c>
      <c r="J29" s="14">
        <f t="shared" si="5"/>
        <v>14</v>
      </c>
      <c r="K29" s="14">
        <f t="shared" si="6"/>
        <v>12</v>
      </c>
      <c r="L29" s="14">
        <f t="shared" si="7"/>
        <v>0</v>
      </c>
      <c r="M29" s="14">
        <f t="shared" si="8"/>
        <v>0</v>
      </c>
      <c r="N29" s="14">
        <v>9</v>
      </c>
      <c r="O29" s="14">
        <v>9</v>
      </c>
      <c r="P29" s="14">
        <v>0</v>
      </c>
      <c r="Q29" s="14">
        <v>0</v>
      </c>
      <c r="R29" s="14">
        <v>2</v>
      </c>
      <c r="S29" s="14">
        <v>2</v>
      </c>
      <c r="T29" s="14">
        <v>0</v>
      </c>
      <c r="U29" s="14">
        <v>0</v>
      </c>
      <c r="V29" s="14">
        <v>1</v>
      </c>
      <c r="W29" s="14">
        <v>0</v>
      </c>
      <c r="X29" s="14">
        <v>0</v>
      </c>
      <c r="Y29" s="14">
        <v>0</v>
      </c>
      <c r="Z29" s="14">
        <v>2</v>
      </c>
      <c r="AA29" s="14">
        <v>1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14">
        <v>1</v>
      </c>
      <c r="AM29" s="14">
        <v>2</v>
      </c>
      <c r="AN29" s="14">
        <v>0</v>
      </c>
      <c r="AO29" s="14">
        <v>0</v>
      </c>
      <c r="AP29" s="14">
        <v>1</v>
      </c>
      <c r="AQ29" s="14">
        <v>3</v>
      </c>
      <c r="AR29" s="14">
        <v>0</v>
      </c>
      <c r="AS29" s="14">
        <v>0</v>
      </c>
    </row>
  </sheetData>
  <mergeCells count="16">
    <mergeCell ref="J5:M5"/>
    <mergeCell ref="N5:Q5"/>
    <mergeCell ref="R5:U5"/>
    <mergeCell ref="V5:Y5"/>
    <mergeCell ref="Z5:AC5"/>
    <mergeCell ref="AD5:AG5"/>
    <mergeCell ref="A1:AS1"/>
    <mergeCell ref="A2:AS2"/>
    <mergeCell ref="A3:A6"/>
    <mergeCell ref="B3:AK3"/>
    <mergeCell ref="AL3:AO5"/>
    <mergeCell ref="AP3:AS5"/>
    <mergeCell ref="B4:E5"/>
    <mergeCell ref="F4:I5"/>
    <mergeCell ref="J4:AG4"/>
    <mergeCell ref="AH4:AK5"/>
  </mergeCells>
  <phoneticPr fontId="5" type="noConversion"/>
  <pageMargins left="0.70000000000000007" right="0.70000000000000007" top="0.75" bottom="0.75" header="0.30000000000000004" footer="0.3000000000000000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2C818-8C42-49AB-81DF-338AD5E8B4A0}">
  <dimension ref="A1:AS29"/>
  <sheetViews>
    <sheetView workbookViewId="0"/>
  </sheetViews>
  <sheetFormatPr defaultColWidth="10.28515625" defaultRowHeight="15"/>
  <cols>
    <col min="1" max="1" width="10.28515625" customWidth="1"/>
    <col min="2" max="3" width="11.5703125" bestFit="1" customWidth="1"/>
    <col min="4" max="5" width="10.42578125" bestFit="1" customWidth="1"/>
    <col min="6" max="7" width="11.5703125" bestFit="1" customWidth="1"/>
    <col min="8" max="9" width="10.42578125" bestFit="1" customWidth="1"/>
    <col min="10" max="11" width="11.5703125" bestFit="1" customWidth="1"/>
    <col min="12" max="13" width="10.42578125" bestFit="1" customWidth="1"/>
    <col min="14" max="15" width="11.5703125" bestFit="1" customWidth="1"/>
    <col min="16" max="21" width="10.42578125" bestFit="1" customWidth="1"/>
    <col min="22" max="23" width="11.5703125" bestFit="1" customWidth="1"/>
    <col min="24" max="45" width="10.42578125" bestFit="1" customWidth="1"/>
    <col min="46" max="46" width="10.28515625" customWidth="1"/>
  </cols>
  <sheetData>
    <row r="1" spans="1:45" ht="16.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</row>
    <row r="2" spans="1:45" ht="16.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</row>
    <row r="3" spans="1:45" ht="16.5">
      <c r="A3" s="12" t="s">
        <v>2</v>
      </c>
      <c r="B3" s="12" t="s">
        <v>3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 t="s">
        <v>4</v>
      </c>
      <c r="AM3" s="12"/>
      <c r="AN3" s="12"/>
      <c r="AO3" s="12"/>
      <c r="AP3" s="12" t="s">
        <v>5</v>
      </c>
      <c r="AQ3" s="12"/>
      <c r="AR3" s="12"/>
      <c r="AS3" s="12"/>
    </row>
    <row r="4" spans="1:45" ht="16.5">
      <c r="A4" s="12"/>
      <c r="B4" s="12" t="s">
        <v>6</v>
      </c>
      <c r="C4" s="12"/>
      <c r="D4" s="12"/>
      <c r="E4" s="12"/>
      <c r="F4" s="12" t="s">
        <v>7</v>
      </c>
      <c r="G4" s="12"/>
      <c r="H4" s="12"/>
      <c r="I4" s="12"/>
      <c r="J4" s="12" t="s">
        <v>8</v>
      </c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 t="s">
        <v>9</v>
      </c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</row>
    <row r="5" spans="1:45" ht="16.5">
      <c r="A5" s="12"/>
      <c r="B5" s="12"/>
      <c r="C5" s="12"/>
      <c r="D5" s="12"/>
      <c r="E5" s="12"/>
      <c r="F5" s="12"/>
      <c r="G5" s="12"/>
      <c r="H5" s="12"/>
      <c r="I5" s="12"/>
      <c r="J5" s="12" t="s">
        <v>10</v>
      </c>
      <c r="K5" s="12"/>
      <c r="L5" s="12"/>
      <c r="M5" s="12"/>
      <c r="N5" s="12" t="s">
        <v>11</v>
      </c>
      <c r="O5" s="12"/>
      <c r="P5" s="12"/>
      <c r="Q5" s="12"/>
      <c r="R5" s="12" t="s">
        <v>42</v>
      </c>
      <c r="S5" s="12"/>
      <c r="T5" s="12"/>
      <c r="U5" s="12"/>
      <c r="V5" s="12" t="s">
        <v>43</v>
      </c>
      <c r="W5" s="12"/>
      <c r="X5" s="12"/>
      <c r="Y5" s="12"/>
      <c r="Z5" s="12" t="s">
        <v>13</v>
      </c>
      <c r="AA5" s="12"/>
      <c r="AB5" s="12"/>
      <c r="AC5" s="12"/>
      <c r="AD5" s="12" t="s">
        <v>14</v>
      </c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</row>
    <row r="6" spans="1:45" ht="15.75">
      <c r="A6" s="12"/>
      <c r="B6" s="8" t="s">
        <v>15</v>
      </c>
      <c r="C6" s="8" t="s">
        <v>16</v>
      </c>
      <c r="D6" s="8" t="s">
        <v>17</v>
      </c>
      <c r="E6" s="8" t="s">
        <v>18</v>
      </c>
      <c r="F6" s="8" t="s">
        <v>15</v>
      </c>
      <c r="G6" s="8" t="s">
        <v>16</v>
      </c>
      <c r="H6" s="8" t="s">
        <v>17</v>
      </c>
      <c r="I6" s="8" t="s">
        <v>18</v>
      </c>
      <c r="J6" s="8" t="s">
        <v>15</v>
      </c>
      <c r="K6" s="8" t="s">
        <v>16</v>
      </c>
      <c r="L6" s="8" t="s">
        <v>17</v>
      </c>
      <c r="M6" s="8" t="s">
        <v>18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15</v>
      </c>
      <c r="S6" s="8" t="s">
        <v>16</v>
      </c>
      <c r="T6" s="8" t="s">
        <v>17</v>
      </c>
      <c r="U6" s="8" t="s">
        <v>18</v>
      </c>
      <c r="V6" s="8" t="s">
        <v>15</v>
      </c>
      <c r="W6" s="8" t="s">
        <v>16</v>
      </c>
      <c r="X6" s="8" t="s">
        <v>17</v>
      </c>
      <c r="Y6" s="8" t="s">
        <v>18</v>
      </c>
      <c r="Z6" s="8" t="s">
        <v>15</v>
      </c>
      <c r="AA6" s="8" t="s">
        <v>16</v>
      </c>
      <c r="AB6" s="8" t="s">
        <v>17</v>
      </c>
      <c r="AC6" s="8" t="s">
        <v>18</v>
      </c>
      <c r="AD6" s="8" t="s">
        <v>15</v>
      </c>
      <c r="AE6" s="8" t="s">
        <v>16</v>
      </c>
      <c r="AF6" s="8" t="s">
        <v>17</v>
      </c>
      <c r="AG6" s="8" t="s">
        <v>18</v>
      </c>
      <c r="AH6" s="8" t="s">
        <v>15</v>
      </c>
      <c r="AI6" s="8" t="s">
        <v>16</v>
      </c>
      <c r="AJ6" s="8" t="s">
        <v>17</v>
      </c>
      <c r="AK6" s="8" t="s">
        <v>18</v>
      </c>
      <c r="AL6" s="8" t="s">
        <v>15</v>
      </c>
      <c r="AM6" s="8" t="s">
        <v>16</v>
      </c>
      <c r="AN6" s="8" t="s">
        <v>17</v>
      </c>
      <c r="AO6" s="8" t="s">
        <v>18</v>
      </c>
      <c r="AP6" s="8" t="s">
        <v>15</v>
      </c>
      <c r="AQ6" s="8" t="s">
        <v>16</v>
      </c>
      <c r="AR6" s="8" t="s">
        <v>17</v>
      </c>
      <c r="AS6" s="8" t="s">
        <v>18</v>
      </c>
    </row>
    <row r="7" spans="1:45" ht="16.5">
      <c r="A7" s="7" t="s">
        <v>44</v>
      </c>
      <c r="B7" s="13">
        <f t="shared" ref="B7:AS7" si="0">SUM(B8:B29)</f>
        <v>25853</v>
      </c>
      <c r="C7" s="13">
        <f t="shared" si="0"/>
        <v>25127</v>
      </c>
      <c r="D7" s="13">
        <f t="shared" si="0"/>
        <v>15</v>
      </c>
      <c r="E7" s="13">
        <f t="shared" si="0"/>
        <v>1081</v>
      </c>
      <c r="F7" s="13">
        <f t="shared" si="0"/>
        <v>6565</v>
      </c>
      <c r="G7" s="13">
        <f t="shared" si="0"/>
        <v>6764</v>
      </c>
      <c r="H7" s="13">
        <f t="shared" si="0"/>
        <v>9</v>
      </c>
      <c r="I7" s="13">
        <f t="shared" si="0"/>
        <v>919</v>
      </c>
      <c r="J7" s="13">
        <f t="shared" si="0"/>
        <v>18558</v>
      </c>
      <c r="K7" s="13">
        <f t="shared" si="0"/>
        <v>17663</v>
      </c>
      <c r="L7" s="13">
        <f t="shared" si="0"/>
        <v>6</v>
      </c>
      <c r="M7" s="13">
        <f t="shared" si="0"/>
        <v>156</v>
      </c>
      <c r="N7" s="13">
        <f t="shared" si="0"/>
        <v>8026</v>
      </c>
      <c r="O7" s="13">
        <f t="shared" si="0"/>
        <v>7395</v>
      </c>
      <c r="P7" s="13">
        <f t="shared" si="0"/>
        <v>2</v>
      </c>
      <c r="Q7" s="13">
        <f t="shared" si="0"/>
        <v>57</v>
      </c>
      <c r="R7" s="13">
        <f t="shared" si="0"/>
        <v>1809</v>
      </c>
      <c r="S7" s="13">
        <f t="shared" si="0"/>
        <v>1680</v>
      </c>
      <c r="T7" s="13">
        <f t="shared" si="0"/>
        <v>0</v>
      </c>
      <c r="U7" s="13">
        <f t="shared" si="0"/>
        <v>22</v>
      </c>
      <c r="V7" s="13">
        <f t="shared" si="0"/>
        <v>8430</v>
      </c>
      <c r="W7" s="13">
        <f t="shared" si="0"/>
        <v>8277</v>
      </c>
      <c r="X7" s="13">
        <f t="shared" si="0"/>
        <v>4</v>
      </c>
      <c r="Y7" s="13">
        <f t="shared" si="0"/>
        <v>61</v>
      </c>
      <c r="Z7" s="13">
        <f t="shared" si="0"/>
        <v>293</v>
      </c>
      <c r="AA7" s="13">
        <f t="shared" si="0"/>
        <v>311</v>
      </c>
      <c r="AB7" s="13">
        <f t="shared" si="0"/>
        <v>0</v>
      </c>
      <c r="AC7" s="13">
        <f t="shared" si="0"/>
        <v>16</v>
      </c>
      <c r="AD7" s="13">
        <f t="shared" si="0"/>
        <v>0</v>
      </c>
      <c r="AE7" s="13">
        <f t="shared" si="0"/>
        <v>0</v>
      </c>
      <c r="AF7" s="13">
        <f t="shared" si="0"/>
        <v>0</v>
      </c>
      <c r="AG7" s="13">
        <f t="shared" si="0"/>
        <v>0</v>
      </c>
      <c r="AH7" s="13">
        <f t="shared" si="0"/>
        <v>730</v>
      </c>
      <c r="AI7" s="13">
        <f t="shared" si="0"/>
        <v>700</v>
      </c>
      <c r="AJ7" s="13">
        <f t="shared" si="0"/>
        <v>0</v>
      </c>
      <c r="AK7" s="13">
        <f t="shared" si="0"/>
        <v>6</v>
      </c>
      <c r="AL7" s="13">
        <f t="shared" si="0"/>
        <v>2551</v>
      </c>
      <c r="AM7" s="13">
        <f t="shared" si="0"/>
        <v>2398</v>
      </c>
      <c r="AN7" s="13">
        <f t="shared" si="0"/>
        <v>0</v>
      </c>
      <c r="AO7" s="13">
        <f t="shared" si="0"/>
        <v>19</v>
      </c>
      <c r="AP7" s="13">
        <f t="shared" si="0"/>
        <v>0</v>
      </c>
      <c r="AQ7" s="13">
        <f t="shared" si="0"/>
        <v>0</v>
      </c>
      <c r="AR7" s="13">
        <f t="shared" si="0"/>
        <v>0</v>
      </c>
      <c r="AS7" s="13">
        <f t="shared" si="0"/>
        <v>0</v>
      </c>
    </row>
    <row r="8" spans="1:45" ht="16.5">
      <c r="A8" s="15" t="s">
        <v>19</v>
      </c>
      <c r="B8" s="14">
        <f t="shared" ref="B8:B29" si="1">SUM(F8,J8,AH8)</f>
        <v>5789</v>
      </c>
      <c r="C8" s="14">
        <f t="shared" ref="C8:C29" si="2">SUM(G8,K8,AI8)</f>
        <v>4848</v>
      </c>
      <c r="D8" s="14">
        <f t="shared" ref="D8:D29" si="3">SUM(H8,L8,AJ8)</f>
        <v>4</v>
      </c>
      <c r="E8" s="14">
        <f t="shared" ref="E8:E29" si="4">SUM(I8,M8,AK8)</f>
        <v>206</v>
      </c>
      <c r="F8" s="14">
        <v>1996</v>
      </c>
      <c r="G8" s="14">
        <v>1842</v>
      </c>
      <c r="H8" s="14">
        <v>2</v>
      </c>
      <c r="I8" s="14">
        <v>116</v>
      </c>
      <c r="J8" s="14">
        <f t="shared" ref="J8:J29" si="5">SUM(N8,R8,V8,Z8,AD8)</f>
        <v>3740</v>
      </c>
      <c r="K8" s="14">
        <f t="shared" ref="K8:K29" si="6">SUM(O8,S8,W8,AA8,AE8)</f>
        <v>2965</v>
      </c>
      <c r="L8" s="14">
        <f t="shared" ref="L8:L29" si="7">SUM(P8,T8,X8,AF8,AB8)</f>
        <v>2</v>
      </c>
      <c r="M8" s="14">
        <f t="shared" ref="M8:M29" si="8">SUM(Q8,U8,Y8,AC8,AG8)</f>
        <v>89</v>
      </c>
      <c r="N8" s="14">
        <v>1831</v>
      </c>
      <c r="O8" s="14">
        <v>1274</v>
      </c>
      <c r="P8" s="14">
        <v>0</v>
      </c>
      <c r="Q8" s="14">
        <v>37</v>
      </c>
      <c r="R8" s="14">
        <v>235</v>
      </c>
      <c r="S8" s="14">
        <v>179</v>
      </c>
      <c r="T8" s="14">
        <v>0</v>
      </c>
      <c r="U8" s="14">
        <v>9</v>
      </c>
      <c r="V8" s="14">
        <v>1637</v>
      </c>
      <c r="W8" s="14">
        <v>1471</v>
      </c>
      <c r="X8" s="14">
        <v>2</v>
      </c>
      <c r="Y8" s="14">
        <v>34</v>
      </c>
      <c r="Z8" s="14">
        <v>37</v>
      </c>
      <c r="AA8" s="14">
        <v>41</v>
      </c>
      <c r="AB8" s="14">
        <v>0</v>
      </c>
      <c r="AC8" s="14">
        <v>9</v>
      </c>
      <c r="AD8" s="14">
        <v>0</v>
      </c>
      <c r="AE8" s="14">
        <v>0</v>
      </c>
      <c r="AF8" s="14">
        <v>0</v>
      </c>
      <c r="AG8" s="14">
        <v>0</v>
      </c>
      <c r="AH8" s="14">
        <v>53</v>
      </c>
      <c r="AI8" s="14">
        <v>41</v>
      </c>
      <c r="AJ8" s="14">
        <v>0</v>
      </c>
      <c r="AK8" s="14">
        <v>1</v>
      </c>
      <c r="AL8" s="14">
        <v>474</v>
      </c>
      <c r="AM8" s="14">
        <v>325</v>
      </c>
      <c r="AN8" s="14">
        <v>0</v>
      </c>
      <c r="AO8" s="14">
        <v>10</v>
      </c>
      <c r="AP8" s="14">
        <v>0</v>
      </c>
      <c r="AQ8" s="14">
        <v>0</v>
      </c>
      <c r="AR8" s="14">
        <v>0</v>
      </c>
      <c r="AS8" s="14">
        <v>0</v>
      </c>
    </row>
    <row r="9" spans="1:45" ht="16.5">
      <c r="A9" s="15" t="s">
        <v>20</v>
      </c>
      <c r="B9" s="14">
        <f t="shared" si="1"/>
        <v>3022</v>
      </c>
      <c r="C9" s="14">
        <f t="shared" si="2"/>
        <v>2818</v>
      </c>
      <c r="D9" s="14">
        <f t="shared" si="3"/>
        <v>1</v>
      </c>
      <c r="E9" s="14">
        <f t="shared" si="4"/>
        <v>13</v>
      </c>
      <c r="F9" s="14">
        <v>313</v>
      </c>
      <c r="G9" s="14">
        <v>321</v>
      </c>
      <c r="H9" s="14">
        <v>1</v>
      </c>
      <c r="I9" s="14">
        <v>10</v>
      </c>
      <c r="J9" s="14">
        <f t="shared" si="5"/>
        <v>2695</v>
      </c>
      <c r="K9" s="14">
        <f t="shared" si="6"/>
        <v>2472</v>
      </c>
      <c r="L9" s="14">
        <f t="shared" si="7"/>
        <v>0</v>
      </c>
      <c r="M9" s="14">
        <f t="shared" si="8"/>
        <v>3</v>
      </c>
      <c r="N9" s="14">
        <v>616</v>
      </c>
      <c r="O9" s="14">
        <v>537</v>
      </c>
      <c r="P9" s="14">
        <v>0</v>
      </c>
      <c r="Q9" s="14">
        <v>0</v>
      </c>
      <c r="R9" s="14">
        <v>375</v>
      </c>
      <c r="S9" s="14">
        <v>344</v>
      </c>
      <c r="T9" s="14">
        <v>0</v>
      </c>
      <c r="U9" s="14">
        <v>0</v>
      </c>
      <c r="V9" s="14">
        <v>1657</v>
      </c>
      <c r="W9" s="14">
        <v>1541</v>
      </c>
      <c r="X9" s="14">
        <v>0</v>
      </c>
      <c r="Y9" s="14">
        <v>2</v>
      </c>
      <c r="Z9" s="14">
        <v>47</v>
      </c>
      <c r="AA9" s="14">
        <v>50</v>
      </c>
      <c r="AB9" s="14">
        <v>0</v>
      </c>
      <c r="AC9" s="14">
        <v>1</v>
      </c>
      <c r="AD9" s="14">
        <v>0</v>
      </c>
      <c r="AE9" s="14">
        <v>0</v>
      </c>
      <c r="AF9" s="14">
        <v>0</v>
      </c>
      <c r="AG9" s="14">
        <v>0</v>
      </c>
      <c r="AH9" s="14">
        <v>14</v>
      </c>
      <c r="AI9" s="14">
        <v>25</v>
      </c>
      <c r="AJ9" s="14">
        <v>0</v>
      </c>
      <c r="AK9" s="14">
        <v>0</v>
      </c>
      <c r="AL9" s="14">
        <v>193</v>
      </c>
      <c r="AM9" s="14">
        <v>141</v>
      </c>
      <c r="AN9" s="14">
        <v>0</v>
      </c>
      <c r="AO9" s="14">
        <v>0</v>
      </c>
      <c r="AP9" s="14">
        <v>0</v>
      </c>
      <c r="AQ9" s="14">
        <v>0</v>
      </c>
      <c r="AR9" s="14">
        <v>0</v>
      </c>
      <c r="AS9" s="14">
        <v>0</v>
      </c>
    </row>
    <row r="10" spans="1:45" ht="16.5">
      <c r="A10" s="15" t="s">
        <v>21</v>
      </c>
      <c r="B10" s="14">
        <f t="shared" si="1"/>
        <v>3866</v>
      </c>
      <c r="C10" s="14">
        <f t="shared" si="2"/>
        <v>3736</v>
      </c>
      <c r="D10" s="14">
        <f t="shared" si="3"/>
        <v>1</v>
      </c>
      <c r="E10" s="14">
        <f t="shared" si="4"/>
        <v>263</v>
      </c>
      <c r="F10" s="14">
        <v>1235</v>
      </c>
      <c r="G10" s="14">
        <v>1285</v>
      </c>
      <c r="H10" s="14">
        <v>1</v>
      </c>
      <c r="I10" s="14">
        <v>241</v>
      </c>
      <c r="J10" s="14">
        <f t="shared" si="5"/>
        <v>2540</v>
      </c>
      <c r="K10" s="14">
        <f t="shared" si="6"/>
        <v>2355</v>
      </c>
      <c r="L10" s="14">
        <f t="shared" si="7"/>
        <v>0</v>
      </c>
      <c r="M10" s="14">
        <f t="shared" si="8"/>
        <v>22</v>
      </c>
      <c r="N10" s="14">
        <v>1306</v>
      </c>
      <c r="O10" s="14">
        <v>1109</v>
      </c>
      <c r="P10" s="14">
        <v>0</v>
      </c>
      <c r="Q10" s="14">
        <v>7</v>
      </c>
      <c r="R10" s="14">
        <v>171</v>
      </c>
      <c r="S10" s="14">
        <v>140</v>
      </c>
      <c r="T10" s="14">
        <v>0</v>
      </c>
      <c r="U10" s="14">
        <v>7</v>
      </c>
      <c r="V10" s="14">
        <v>1030</v>
      </c>
      <c r="W10" s="14">
        <v>1057</v>
      </c>
      <c r="X10" s="14">
        <v>0</v>
      </c>
      <c r="Y10" s="14">
        <v>7</v>
      </c>
      <c r="Z10" s="14">
        <v>33</v>
      </c>
      <c r="AA10" s="14">
        <v>49</v>
      </c>
      <c r="AB10" s="14">
        <v>0</v>
      </c>
      <c r="AC10" s="14">
        <v>1</v>
      </c>
      <c r="AD10" s="14">
        <v>0</v>
      </c>
      <c r="AE10" s="14">
        <v>0</v>
      </c>
      <c r="AF10" s="14">
        <v>0</v>
      </c>
      <c r="AG10" s="14">
        <v>0</v>
      </c>
      <c r="AH10" s="14">
        <v>91</v>
      </c>
      <c r="AI10" s="14">
        <v>96</v>
      </c>
      <c r="AJ10" s="14">
        <v>0</v>
      </c>
      <c r="AK10" s="14">
        <v>0</v>
      </c>
      <c r="AL10" s="14">
        <v>667</v>
      </c>
      <c r="AM10" s="14">
        <v>615</v>
      </c>
      <c r="AN10" s="14">
        <v>0</v>
      </c>
      <c r="AO10" s="14">
        <v>2</v>
      </c>
      <c r="AP10" s="14">
        <v>0</v>
      </c>
      <c r="AQ10" s="14">
        <v>0</v>
      </c>
      <c r="AR10" s="14">
        <v>0</v>
      </c>
      <c r="AS10" s="14">
        <v>0</v>
      </c>
    </row>
    <row r="11" spans="1:45" ht="16.5">
      <c r="A11" s="15" t="s">
        <v>22</v>
      </c>
      <c r="B11" s="14">
        <f t="shared" si="1"/>
        <v>3428</v>
      </c>
      <c r="C11" s="14">
        <f t="shared" si="2"/>
        <v>3445</v>
      </c>
      <c r="D11" s="14">
        <f t="shared" si="3"/>
        <v>3</v>
      </c>
      <c r="E11" s="14">
        <f t="shared" si="4"/>
        <v>214</v>
      </c>
      <c r="F11" s="14">
        <v>823</v>
      </c>
      <c r="G11" s="14">
        <v>958</v>
      </c>
      <c r="H11" s="14">
        <v>3</v>
      </c>
      <c r="I11" s="14">
        <v>207</v>
      </c>
      <c r="J11" s="14">
        <f t="shared" si="5"/>
        <v>2368</v>
      </c>
      <c r="K11" s="14">
        <f t="shared" si="6"/>
        <v>2274</v>
      </c>
      <c r="L11" s="14">
        <f t="shared" si="7"/>
        <v>0</v>
      </c>
      <c r="M11" s="14">
        <f t="shared" si="8"/>
        <v>6</v>
      </c>
      <c r="N11" s="14">
        <v>729</v>
      </c>
      <c r="O11" s="14">
        <v>744</v>
      </c>
      <c r="P11" s="14">
        <v>0</v>
      </c>
      <c r="Q11" s="14">
        <v>2</v>
      </c>
      <c r="R11" s="14">
        <v>168</v>
      </c>
      <c r="S11" s="14">
        <v>135</v>
      </c>
      <c r="T11" s="14">
        <v>0</v>
      </c>
      <c r="U11" s="14">
        <v>0</v>
      </c>
      <c r="V11" s="14">
        <v>1449</v>
      </c>
      <c r="W11" s="14">
        <v>1375</v>
      </c>
      <c r="X11" s="14">
        <v>0</v>
      </c>
      <c r="Y11" s="14">
        <v>4</v>
      </c>
      <c r="Z11" s="14">
        <v>22</v>
      </c>
      <c r="AA11" s="14">
        <v>20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237</v>
      </c>
      <c r="AI11" s="14">
        <v>213</v>
      </c>
      <c r="AJ11" s="14">
        <v>0</v>
      </c>
      <c r="AK11" s="14">
        <v>1</v>
      </c>
      <c r="AL11" s="14">
        <v>280</v>
      </c>
      <c r="AM11" s="14">
        <v>281</v>
      </c>
      <c r="AN11" s="14">
        <v>0</v>
      </c>
      <c r="AO11" s="14">
        <v>2</v>
      </c>
      <c r="AP11" s="14">
        <v>0</v>
      </c>
      <c r="AQ11" s="14">
        <v>0</v>
      </c>
      <c r="AR11" s="14">
        <v>0</v>
      </c>
      <c r="AS11" s="14">
        <v>0</v>
      </c>
    </row>
    <row r="12" spans="1:45" ht="16.5">
      <c r="A12" s="15" t="s">
        <v>23</v>
      </c>
      <c r="B12" s="14">
        <f t="shared" si="1"/>
        <v>1808</v>
      </c>
      <c r="C12" s="14">
        <f t="shared" si="2"/>
        <v>1778</v>
      </c>
      <c r="D12" s="14">
        <f t="shared" si="3"/>
        <v>1</v>
      </c>
      <c r="E12" s="14">
        <f t="shared" si="4"/>
        <v>17</v>
      </c>
      <c r="F12" s="14">
        <v>199</v>
      </c>
      <c r="G12" s="14">
        <v>197</v>
      </c>
      <c r="H12" s="14">
        <v>1</v>
      </c>
      <c r="I12" s="14">
        <v>12</v>
      </c>
      <c r="J12" s="14">
        <f t="shared" si="5"/>
        <v>1573</v>
      </c>
      <c r="K12" s="14">
        <f t="shared" si="6"/>
        <v>1552</v>
      </c>
      <c r="L12" s="14">
        <f t="shared" si="7"/>
        <v>0</v>
      </c>
      <c r="M12" s="14">
        <f t="shared" si="8"/>
        <v>5</v>
      </c>
      <c r="N12" s="14">
        <v>648</v>
      </c>
      <c r="O12" s="14">
        <v>633</v>
      </c>
      <c r="P12" s="14">
        <v>0</v>
      </c>
      <c r="Q12" s="14">
        <v>0</v>
      </c>
      <c r="R12" s="14">
        <v>169</v>
      </c>
      <c r="S12" s="14">
        <v>160</v>
      </c>
      <c r="T12" s="14">
        <v>0</v>
      </c>
      <c r="U12" s="14">
        <v>0</v>
      </c>
      <c r="V12" s="14">
        <v>722</v>
      </c>
      <c r="W12" s="14">
        <v>732</v>
      </c>
      <c r="X12" s="14">
        <v>0</v>
      </c>
      <c r="Y12" s="14">
        <v>0</v>
      </c>
      <c r="Z12" s="14">
        <v>34</v>
      </c>
      <c r="AA12" s="14">
        <v>27</v>
      </c>
      <c r="AB12" s="14">
        <v>0</v>
      </c>
      <c r="AC12" s="14">
        <v>5</v>
      </c>
      <c r="AD12" s="14">
        <v>0</v>
      </c>
      <c r="AE12" s="14">
        <v>0</v>
      </c>
      <c r="AF12" s="14">
        <v>0</v>
      </c>
      <c r="AG12" s="14">
        <v>0</v>
      </c>
      <c r="AH12" s="14">
        <v>36</v>
      </c>
      <c r="AI12" s="14">
        <v>29</v>
      </c>
      <c r="AJ12" s="14">
        <v>0</v>
      </c>
      <c r="AK12" s="14">
        <v>0</v>
      </c>
      <c r="AL12" s="14">
        <v>202</v>
      </c>
      <c r="AM12" s="14">
        <v>195</v>
      </c>
      <c r="AN12" s="14">
        <v>0</v>
      </c>
      <c r="AO12" s="14">
        <v>0</v>
      </c>
      <c r="AP12" s="14">
        <v>0</v>
      </c>
      <c r="AQ12" s="14">
        <v>0</v>
      </c>
      <c r="AR12" s="14">
        <v>0</v>
      </c>
      <c r="AS12" s="14">
        <v>0</v>
      </c>
    </row>
    <row r="13" spans="1:45" ht="16.5">
      <c r="A13" s="15" t="s">
        <v>24</v>
      </c>
      <c r="B13" s="14">
        <f t="shared" si="1"/>
        <v>1456</v>
      </c>
      <c r="C13" s="14">
        <f t="shared" si="2"/>
        <v>1569</v>
      </c>
      <c r="D13" s="14">
        <f t="shared" si="3"/>
        <v>1</v>
      </c>
      <c r="E13" s="14">
        <f t="shared" si="4"/>
        <v>7</v>
      </c>
      <c r="F13" s="14">
        <v>236</v>
      </c>
      <c r="G13" s="14">
        <v>222</v>
      </c>
      <c r="H13" s="14">
        <v>0</v>
      </c>
      <c r="I13" s="14">
        <v>7</v>
      </c>
      <c r="J13" s="14">
        <f t="shared" si="5"/>
        <v>1215</v>
      </c>
      <c r="K13" s="14">
        <f t="shared" si="6"/>
        <v>1343</v>
      </c>
      <c r="L13" s="14">
        <f t="shared" si="7"/>
        <v>1</v>
      </c>
      <c r="M13" s="14">
        <f t="shared" si="8"/>
        <v>0</v>
      </c>
      <c r="N13" s="14">
        <v>617</v>
      </c>
      <c r="O13" s="14">
        <v>711</v>
      </c>
      <c r="P13" s="14">
        <v>0</v>
      </c>
      <c r="Q13" s="14">
        <v>0</v>
      </c>
      <c r="R13" s="14">
        <v>138</v>
      </c>
      <c r="S13" s="14">
        <v>129</v>
      </c>
      <c r="T13" s="14">
        <v>0</v>
      </c>
      <c r="U13" s="14">
        <v>0</v>
      </c>
      <c r="V13" s="14">
        <v>432</v>
      </c>
      <c r="W13" s="14">
        <v>475</v>
      </c>
      <c r="X13" s="14">
        <v>1</v>
      </c>
      <c r="Y13" s="14">
        <v>0</v>
      </c>
      <c r="Z13" s="14">
        <v>28</v>
      </c>
      <c r="AA13" s="14">
        <v>28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v>5</v>
      </c>
      <c r="AI13" s="14">
        <v>4</v>
      </c>
      <c r="AJ13" s="14">
        <v>0</v>
      </c>
      <c r="AK13" s="14">
        <v>0</v>
      </c>
      <c r="AL13" s="14">
        <v>159</v>
      </c>
      <c r="AM13" s="14">
        <v>188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0</v>
      </c>
    </row>
    <row r="14" spans="1:45" ht="16.5">
      <c r="A14" s="15" t="s">
        <v>25</v>
      </c>
      <c r="B14" s="14">
        <f t="shared" si="1"/>
        <v>425</v>
      </c>
      <c r="C14" s="14">
        <f t="shared" si="2"/>
        <v>406</v>
      </c>
      <c r="D14" s="14">
        <f t="shared" si="3"/>
        <v>0</v>
      </c>
      <c r="E14" s="14">
        <f t="shared" si="4"/>
        <v>9</v>
      </c>
      <c r="F14" s="14">
        <v>151</v>
      </c>
      <c r="G14" s="14">
        <v>173</v>
      </c>
      <c r="H14" s="14">
        <v>0</v>
      </c>
      <c r="I14" s="14">
        <v>9</v>
      </c>
      <c r="J14" s="14">
        <f t="shared" si="5"/>
        <v>210</v>
      </c>
      <c r="K14" s="14">
        <f t="shared" si="6"/>
        <v>177</v>
      </c>
      <c r="L14" s="14">
        <f t="shared" si="7"/>
        <v>0</v>
      </c>
      <c r="M14" s="14">
        <f t="shared" si="8"/>
        <v>0</v>
      </c>
      <c r="N14" s="14">
        <v>110</v>
      </c>
      <c r="O14" s="14">
        <v>109</v>
      </c>
      <c r="P14" s="14">
        <v>0</v>
      </c>
      <c r="Q14" s="14">
        <v>0</v>
      </c>
      <c r="R14" s="14">
        <v>28</v>
      </c>
      <c r="S14" s="14">
        <v>18</v>
      </c>
      <c r="T14" s="14">
        <v>0</v>
      </c>
      <c r="U14" s="14">
        <v>0</v>
      </c>
      <c r="V14" s="14">
        <v>71</v>
      </c>
      <c r="W14" s="14">
        <v>47</v>
      </c>
      <c r="X14" s="14">
        <v>0</v>
      </c>
      <c r="Y14" s="14">
        <v>0</v>
      </c>
      <c r="Z14" s="14">
        <v>1</v>
      </c>
      <c r="AA14" s="14">
        <v>3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>
        <v>0</v>
      </c>
      <c r="AH14" s="14">
        <v>64</v>
      </c>
      <c r="AI14" s="14">
        <v>56</v>
      </c>
      <c r="AJ14" s="14">
        <v>0</v>
      </c>
      <c r="AK14" s="14">
        <v>0</v>
      </c>
      <c r="AL14" s="14">
        <v>14</v>
      </c>
      <c r="AM14" s="14">
        <v>14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4">
        <v>0</v>
      </c>
    </row>
    <row r="15" spans="1:45" ht="16.5">
      <c r="A15" s="15" t="s">
        <v>26</v>
      </c>
      <c r="B15" s="14">
        <f t="shared" si="1"/>
        <v>293</v>
      </c>
      <c r="C15" s="14">
        <f t="shared" si="2"/>
        <v>276</v>
      </c>
      <c r="D15" s="14">
        <f t="shared" si="3"/>
        <v>0</v>
      </c>
      <c r="E15" s="14">
        <f t="shared" si="4"/>
        <v>2</v>
      </c>
      <c r="F15" s="14">
        <v>50</v>
      </c>
      <c r="G15" s="14">
        <v>52</v>
      </c>
      <c r="H15" s="14">
        <v>0</v>
      </c>
      <c r="I15" s="14">
        <v>0</v>
      </c>
      <c r="J15" s="14">
        <f t="shared" si="5"/>
        <v>201</v>
      </c>
      <c r="K15" s="14">
        <f t="shared" si="6"/>
        <v>188</v>
      </c>
      <c r="L15" s="14">
        <f t="shared" si="7"/>
        <v>0</v>
      </c>
      <c r="M15" s="14">
        <f t="shared" si="8"/>
        <v>2</v>
      </c>
      <c r="N15" s="14">
        <v>58</v>
      </c>
      <c r="O15" s="14">
        <v>47</v>
      </c>
      <c r="P15" s="14">
        <v>0</v>
      </c>
      <c r="Q15" s="14">
        <v>1</v>
      </c>
      <c r="R15" s="14">
        <v>49</v>
      </c>
      <c r="S15" s="14">
        <v>42</v>
      </c>
      <c r="T15" s="14">
        <v>0</v>
      </c>
      <c r="U15" s="14">
        <v>0</v>
      </c>
      <c r="V15" s="14">
        <v>89</v>
      </c>
      <c r="W15" s="14">
        <v>90</v>
      </c>
      <c r="X15" s="14">
        <v>0</v>
      </c>
      <c r="Y15" s="14">
        <v>1</v>
      </c>
      <c r="Z15" s="14">
        <v>5</v>
      </c>
      <c r="AA15" s="14">
        <v>9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4">
        <v>42</v>
      </c>
      <c r="AI15" s="14">
        <v>36</v>
      </c>
      <c r="AJ15" s="14">
        <v>0</v>
      </c>
      <c r="AK15" s="14">
        <v>0</v>
      </c>
      <c r="AL15" s="14">
        <v>15</v>
      </c>
      <c r="AM15" s="14">
        <v>11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</row>
    <row r="16" spans="1:45" ht="16.5">
      <c r="A16" s="15" t="s">
        <v>27</v>
      </c>
      <c r="B16" s="14">
        <f t="shared" si="1"/>
        <v>339</v>
      </c>
      <c r="C16" s="14">
        <f t="shared" si="2"/>
        <v>411</v>
      </c>
      <c r="D16" s="14">
        <f t="shared" si="3"/>
        <v>0</v>
      </c>
      <c r="E16" s="14">
        <f t="shared" si="4"/>
        <v>2</v>
      </c>
      <c r="F16" s="14">
        <v>34</v>
      </c>
      <c r="G16" s="14">
        <v>60</v>
      </c>
      <c r="H16" s="14">
        <v>0</v>
      </c>
      <c r="I16" s="14">
        <v>2</v>
      </c>
      <c r="J16" s="14">
        <f t="shared" si="5"/>
        <v>285</v>
      </c>
      <c r="K16" s="14">
        <f t="shared" si="6"/>
        <v>327</v>
      </c>
      <c r="L16" s="14">
        <f t="shared" si="7"/>
        <v>0</v>
      </c>
      <c r="M16" s="14">
        <f t="shared" si="8"/>
        <v>0</v>
      </c>
      <c r="N16" s="14">
        <v>157</v>
      </c>
      <c r="O16" s="14">
        <v>187</v>
      </c>
      <c r="P16" s="14">
        <v>0</v>
      </c>
      <c r="Q16" s="14">
        <v>0</v>
      </c>
      <c r="R16" s="14">
        <v>40</v>
      </c>
      <c r="S16" s="14">
        <v>43</v>
      </c>
      <c r="T16" s="14">
        <v>0</v>
      </c>
      <c r="U16" s="14">
        <v>0</v>
      </c>
      <c r="V16" s="14">
        <v>79</v>
      </c>
      <c r="W16" s="14">
        <v>90</v>
      </c>
      <c r="X16" s="14">
        <v>0</v>
      </c>
      <c r="Y16" s="14">
        <v>0</v>
      </c>
      <c r="Z16" s="14">
        <v>9</v>
      </c>
      <c r="AA16" s="14">
        <v>7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20</v>
      </c>
      <c r="AI16" s="14">
        <v>24</v>
      </c>
      <c r="AJ16" s="14">
        <v>0</v>
      </c>
      <c r="AK16" s="14">
        <v>0</v>
      </c>
      <c r="AL16" s="14">
        <v>26</v>
      </c>
      <c r="AM16" s="14">
        <v>35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4">
        <v>0</v>
      </c>
    </row>
    <row r="17" spans="1:45" ht="16.5">
      <c r="A17" s="15" t="s">
        <v>28</v>
      </c>
      <c r="B17" s="14">
        <f t="shared" si="1"/>
        <v>555</v>
      </c>
      <c r="C17" s="14">
        <f t="shared" si="2"/>
        <v>594</v>
      </c>
      <c r="D17" s="14">
        <f t="shared" si="3"/>
        <v>0</v>
      </c>
      <c r="E17" s="14">
        <f t="shared" si="4"/>
        <v>7</v>
      </c>
      <c r="F17" s="14">
        <v>80</v>
      </c>
      <c r="G17" s="14">
        <v>85</v>
      </c>
      <c r="H17" s="14">
        <v>0</v>
      </c>
      <c r="I17" s="14">
        <v>4</v>
      </c>
      <c r="J17" s="14">
        <f t="shared" si="5"/>
        <v>446</v>
      </c>
      <c r="K17" s="14">
        <f t="shared" si="6"/>
        <v>492</v>
      </c>
      <c r="L17" s="14">
        <f t="shared" si="7"/>
        <v>0</v>
      </c>
      <c r="M17" s="14">
        <f t="shared" si="8"/>
        <v>2</v>
      </c>
      <c r="N17" s="14">
        <v>249</v>
      </c>
      <c r="O17" s="14">
        <v>260</v>
      </c>
      <c r="P17" s="14">
        <v>0</v>
      </c>
      <c r="Q17" s="14">
        <v>1</v>
      </c>
      <c r="R17" s="14">
        <v>37</v>
      </c>
      <c r="S17" s="14">
        <v>55</v>
      </c>
      <c r="T17" s="14">
        <v>0</v>
      </c>
      <c r="U17" s="14">
        <v>0</v>
      </c>
      <c r="V17" s="14">
        <v>155</v>
      </c>
      <c r="W17" s="14">
        <v>170</v>
      </c>
      <c r="X17" s="14">
        <v>0</v>
      </c>
      <c r="Y17" s="14">
        <v>1</v>
      </c>
      <c r="Z17" s="14">
        <v>5</v>
      </c>
      <c r="AA17" s="14">
        <v>7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29</v>
      </c>
      <c r="AI17" s="14">
        <v>17</v>
      </c>
      <c r="AJ17" s="14">
        <v>0</v>
      </c>
      <c r="AK17" s="14">
        <v>1</v>
      </c>
      <c r="AL17" s="14">
        <v>49</v>
      </c>
      <c r="AM17" s="14">
        <v>44</v>
      </c>
      <c r="AN17" s="14">
        <v>0</v>
      </c>
      <c r="AO17" s="14">
        <v>0</v>
      </c>
      <c r="AP17" s="14">
        <v>0</v>
      </c>
      <c r="AQ17" s="14">
        <v>0</v>
      </c>
      <c r="AR17" s="14">
        <v>0</v>
      </c>
      <c r="AS17" s="14">
        <v>0</v>
      </c>
    </row>
    <row r="18" spans="1:45" ht="16.5">
      <c r="A18" s="15" t="s">
        <v>29</v>
      </c>
      <c r="B18" s="14">
        <f t="shared" si="1"/>
        <v>527</v>
      </c>
      <c r="C18" s="14">
        <f t="shared" si="2"/>
        <v>448</v>
      </c>
      <c r="D18" s="14">
        <f t="shared" si="3"/>
        <v>0</v>
      </c>
      <c r="E18" s="14">
        <f t="shared" si="4"/>
        <v>5</v>
      </c>
      <c r="F18" s="14">
        <v>104</v>
      </c>
      <c r="G18" s="14">
        <v>98</v>
      </c>
      <c r="H18" s="14">
        <v>0</v>
      </c>
      <c r="I18" s="14">
        <v>5</v>
      </c>
      <c r="J18" s="14">
        <f t="shared" si="5"/>
        <v>414</v>
      </c>
      <c r="K18" s="14">
        <f t="shared" si="6"/>
        <v>338</v>
      </c>
      <c r="L18" s="14">
        <f t="shared" si="7"/>
        <v>0</v>
      </c>
      <c r="M18" s="14">
        <f t="shared" si="8"/>
        <v>0</v>
      </c>
      <c r="N18" s="14">
        <v>310</v>
      </c>
      <c r="O18" s="14">
        <v>244</v>
      </c>
      <c r="P18" s="14">
        <v>0</v>
      </c>
      <c r="Q18" s="14">
        <v>0</v>
      </c>
      <c r="R18" s="14">
        <v>33</v>
      </c>
      <c r="S18" s="14">
        <v>29</v>
      </c>
      <c r="T18" s="14">
        <v>0</v>
      </c>
      <c r="U18" s="14">
        <v>0</v>
      </c>
      <c r="V18" s="14">
        <v>68</v>
      </c>
      <c r="W18" s="14">
        <v>63</v>
      </c>
      <c r="X18" s="14">
        <v>0</v>
      </c>
      <c r="Y18" s="14">
        <v>0</v>
      </c>
      <c r="Z18" s="14">
        <v>3</v>
      </c>
      <c r="AA18" s="14">
        <v>2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  <c r="AH18" s="14">
        <v>9</v>
      </c>
      <c r="AI18" s="14">
        <v>12</v>
      </c>
      <c r="AJ18" s="14">
        <v>0</v>
      </c>
      <c r="AK18" s="14">
        <v>0</v>
      </c>
      <c r="AL18" s="14">
        <v>50</v>
      </c>
      <c r="AM18" s="14">
        <v>47</v>
      </c>
      <c r="AN18" s="14">
        <v>0</v>
      </c>
      <c r="AO18" s="14">
        <v>0</v>
      </c>
      <c r="AP18" s="14">
        <v>0</v>
      </c>
      <c r="AQ18" s="14">
        <v>0</v>
      </c>
      <c r="AR18" s="14">
        <v>0</v>
      </c>
      <c r="AS18" s="14">
        <v>0</v>
      </c>
    </row>
    <row r="19" spans="1:45" ht="16.5">
      <c r="A19" s="15" t="s">
        <v>30</v>
      </c>
      <c r="B19" s="14">
        <f t="shared" si="1"/>
        <v>570</v>
      </c>
      <c r="C19" s="14">
        <f t="shared" si="2"/>
        <v>609</v>
      </c>
      <c r="D19" s="14">
        <f t="shared" si="3"/>
        <v>1</v>
      </c>
      <c r="E19" s="14">
        <f t="shared" si="4"/>
        <v>8</v>
      </c>
      <c r="F19" s="14">
        <v>91</v>
      </c>
      <c r="G19" s="14">
        <v>110</v>
      </c>
      <c r="H19" s="14">
        <v>0</v>
      </c>
      <c r="I19" s="14">
        <v>5</v>
      </c>
      <c r="J19" s="14">
        <f t="shared" si="5"/>
        <v>477</v>
      </c>
      <c r="K19" s="14">
        <f t="shared" si="6"/>
        <v>493</v>
      </c>
      <c r="L19" s="14">
        <f t="shared" si="7"/>
        <v>1</v>
      </c>
      <c r="M19" s="14">
        <f t="shared" si="8"/>
        <v>3</v>
      </c>
      <c r="N19" s="14">
        <v>154</v>
      </c>
      <c r="O19" s="14">
        <v>189</v>
      </c>
      <c r="P19" s="14">
        <v>0</v>
      </c>
      <c r="Q19" s="14">
        <v>0</v>
      </c>
      <c r="R19" s="14">
        <v>87</v>
      </c>
      <c r="S19" s="14">
        <v>73</v>
      </c>
      <c r="T19" s="14">
        <v>0</v>
      </c>
      <c r="U19" s="14">
        <v>1</v>
      </c>
      <c r="V19" s="14">
        <v>221</v>
      </c>
      <c r="W19" s="14">
        <v>219</v>
      </c>
      <c r="X19" s="14">
        <v>1</v>
      </c>
      <c r="Y19" s="14">
        <v>2</v>
      </c>
      <c r="Z19" s="14">
        <v>15</v>
      </c>
      <c r="AA19" s="14">
        <v>12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2</v>
      </c>
      <c r="AI19" s="14">
        <v>6</v>
      </c>
      <c r="AJ19" s="14">
        <v>0</v>
      </c>
      <c r="AK19" s="14">
        <v>0</v>
      </c>
      <c r="AL19" s="14">
        <v>52</v>
      </c>
      <c r="AM19" s="14">
        <v>63</v>
      </c>
      <c r="AN19" s="14">
        <v>0</v>
      </c>
      <c r="AO19" s="14">
        <v>0</v>
      </c>
      <c r="AP19" s="14">
        <v>0</v>
      </c>
      <c r="AQ19" s="14">
        <v>0</v>
      </c>
      <c r="AR19" s="14">
        <v>0</v>
      </c>
      <c r="AS19" s="14">
        <v>0</v>
      </c>
    </row>
    <row r="20" spans="1:45" ht="16.5">
      <c r="A20" s="15" t="s">
        <v>31</v>
      </c>
      <c r="B20" s="14">
        <f t="shared" si="1"/>
        <v>454</v>
      </c>
      <c r="C20" s="14">
        <f t="shared" si="2"/>
        <v>522</v>
      </c>
      <c r="D20" s="14">
        <f t="shared" si="3"/>
        <v>1</v>
      </c>
      <c r="E20" s="14">
        <f t="shared" si="4"/>
        <v>27</v>
      </c>
      <c r="F20" s="14">
        <v>69</v>
      </c>
      <c r="G20" s="14">
        <v>75</v>
      </c>
      <c r="H20" s="14">
        <v>1</v>
      </c>
      <c r="I20" s="14">
        <v>10</v>
      </c>
      <c r="J20" s="14">
        <f t="shared" si="5"/>
        <v>347</v>
      </c>
      <c r="K20" s="14">
        <f t="shared" si="6"/>
        <v>408</v>
      </c>
      <c r="L20" s="14">
        <f t="shared" si="7"/>
        <v>0</v>
      </c>
      <c r="M20" s="14">
        <f t="shared" si="8"/>
        <v>14</v>
      </c>
      <c r="N20" s="14">
        <v>188</v>
      </c>
      <c r="O20" s="14">
        <v>218</v>
      </c>
      <c r="P20" s="14">
        <v>0</v>
      </c>
      <c r="Q20" s="14">
        <v>6</v>
      </c>
      <c r="R20" s="14">
        <v>46</v>
      </c>
      <c r="S20" s="14">
        <v>56</v>
      </c>
      <c r="T20" s="14">
        <v>0</v>
      </c>
      <c r="U20" s="14">
        <v>5</v>
      </c>
      <c r="V20" s="14">
        <v>110</v>
      </c>
      <c r="W20" s="14">
        <v>126</v>
      </c>
      <c r="X20" s="14">
        <v>0</v>
      </c>
      <c r="Y20" s="14">
        <v>3</v>
      </c>
      <c r="Z20" s="14">
        <v>3</v>
      </c>
      <c r="AA20" s="14">
        <v>8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  <c r="AH20" s="14">
        <v>38</v>
      </c>
      <c r="AI20" s="14">
        <v>39</v>
      </c>
      <c r="AJ20" s="14">
        <v>0</v>
      </c>
      <c r="AK20" s="14">
        <v>3</v>
      </c>
      <c r="AL20" s="14">
        <v>48</v>
      </c>
      <c r="AM20" s="14">
        <v>68</v>
      </c>
      <c r="AN20" s="14">
        <v>0</v>
      </c>
      <c r="AO20" s="14">
        <v>3</v>
      </c>
      <c r="AP20" s="14">
        <v>0</v>
      </c>
      <c r="AQ20" s="14">
        <v>0</v>
      </c>
      <c r="AR20" s="14">
        <v>0</v>
      </c>
      <c r="AS20" s="14">
        <v>0</v>
      </c>
    </row>
    <row r="21" spans="1:45" ht="16.5">
      <c r="A21" s="15" t="s">
        <v>32</v>
      </c>
      <c r="B21" s="14">
        <f t="shared" si="1"/>
        <v>867</v>
      </c>
      <c r="C21" s="14">
        <f t="shared" si="2"/>
        <v>768</v>
      </c>
      <c r="D21" s="14">
        <f t="shared" si="3"/>
        <v>0</v>
      </c>
      <c r="E21" s="14">
        <f t="shared" si="4"/>
        <v>41</v>
      </c>
      <c r="F21" s="14">
        <v>382</v>
      </c>
      <c r="G21" s="14">
        <v>332</v>
      </c>
      <c r="H21" s="14">
        <v>0</v>
      </c>
      <c r="I21" s="14">
        <v>41</v>
      </c>
      <c r="J21" s="14">
        <f t="shared" si="5"/>
        <v>453</v>
      </c>
      <c r="K21" s="14">
        <f t="shared" si="6"/>
        <v>400</v>
      </c>
      <c r="L21" s="14">
        <f t="shared" si="7"/>
        <v>0</v>
      </c>
      <c r="M21" s="14">
        <f t="shared" si="8"/>
        <v>0</v>
      </c>
      <c r="N21" s="14">
        <v>296</v>
      </c>
      <c r="O21" s="14">
        <v>274</v>
      </c>
      <c r="P21" s="14">
        <v>0</v>
      </c>
      <c r="Q21" s="14">
        <v>0</v>
      </c>
      <c r="R21" s="14">
        <v>33</v>
      </c>
      <c r="S21" s="14">
        <v>23</v>
      </c>
      <c r="T21" s="14">
        <v>0</v>
      </c>
      <c r="U21" s="14">
        <v>0</v>
      </c>
      <c r="V21" s="14">
        <v>110</v>
      </c>
      <c r="W21" s="14">
        <v>91</v>
      </c>
      <c r="X21" s="14">
        <v>0</v>
      </c>
      <c r="Y21" s="14">
        <v>0</v>
      </c>
      <c r="Z21" s="14">
        <v>14</v>
      </c>
      <c r="AA21" s="14">
        <v>12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4">
        <v>0</v>
      </c>
      <c r="AH21" s="14">
        <v>32</v>
      </c>
      <c r="AI21" s="14">
        <v>36</v>
      </c>
      <c r="AJ21" s="14">
        <v>0</v>
      </c>
      <c r="AK21" s="14">
        <v>0</v>
      </c>
      <c r="AL21" s="14">
        <v>71</v>
      </c>
      <c r="AM21" s="14">
        <v>62</v>
      </c>
      <c r="AN21" s="14">
        <v>0</v>
      </c>
      <c r="AO21" s="14">
        <v>0</v>
      </c>
      <c r="AP21" s="14">
        <v>0</v>
      </c>
      <c r="AQ21" s="14">
        <v>0</v>
      </c>
      <c r="AR21" s="14">
        <v>0</v>
      </c>
      <c r="AS21" s="14">
        <v>0</v>
      </c>
    </row>
    <row r="22" spans="1:45" ht="16.5">
      <c r="A22" s="15" t="s">
        <v>33</v>
      </c>
      <c r="B22" s="14">
        <f t="shared" si="1"/>
        <v>529</v>
      </c>
      <c r="C22" s="14">
        <f t="shared" si="2"/>
        <v>513</v>
      </c>
      <c r="D22" s="14">
        <f t="shared" si="3"/>
        <v>0</v>
      </c>
      <c r="E22" s="14">
        <f t="shared" si="4"/>
        <v>14</v>
      </c>
      <c r="F22" s="14">
        <v>107</v>
      </c>
      <c r="G22" s="14">
        <v>121</v>
      </c>
      <c r="H22" s="14">
        <v>0</v>
      </c>
      <c r="I22" s="14">
        <v>13</v>
      </c>
      <c r="J22" s="14">
        <f t="shared" si="5"/>
        <v>419</v>
      </c>
      <c r="K22" s="14">
        <f t="shared" si="6"/>
        <v>389</v>
      </c>
      <c r="L22" s="14">
        <f t="shared" si="7"/>
        <v>0</v>
      </c>
      <c r="M22" s="14">
        <f t="shared" si="8"/>
        <v>1</v>
      </c>
      <c r="N22" s="14">
        <v>204</v>
      </c>
      <c r="O22" s="14">
        <v>185</v>
      </c>
      <c r="P22" s="14">
        <v>0</v>
      </c>
      <c r="Q22" s="14">
        <v>0</v>
      </c>
      <c r="R22" s="14">
        <v>59</v>
      </c>
      <c r="S22" s="14">
        <v>56</v>
      </c>
      <c r="T22" s="14">
        <v>0</v>
      </c>
      <c r="U22" s="14">
        <v>0</v>
      </c>
      <c r="V22" s="14">
        <v>143</v>
      </c>
      <c r="W22" s="14">
        <v>134</v>
      </c>
      <c r="X22" s="14">
        <v>0</v>
      </c>
      <c r="Y22" s="14">
        <v>1</v>
      </c>
      <c r="Z22" s="14">
        <v>13</v>
      </c>
      <c r="AA22" s="14">
        <v>14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3</v>
      </c>
      <c r="AI22" s="14">
        <v>3</v>
      </c>
      <c r="AJ22" s="14">
        <v>0</v>
      </c>
      <c r="AK22" s="14">
        <v>0</v>
      </c>
      <c r="AL22" s="14">
        <v>75</v>
      </c>
      <c r="AM22" s="14">
        <v>68</v>
      </c>
      <c r="AN22" s="14">
        <v>0</v>
      </c>
      <c r="AO22" s="14">
        <v>0</v>
      </c>
      <c r="AP22" s="14">
        <v>0</v>
      </c>
      <c r="AQ22" s="14">
        <v>0</v>
      </c>
      <c r="AR22" s="14">
        <v>0</v>
      </c>
      <c r="AS22" s="14">
        <v>0</v>
      </c>
    </row>
    <row r="23" spans="1:45" ht="16.5">
      <c r="A23" s="15" t="s">
        <v>34</v>
      </c>
      <c r="B23" s="14">
        <f t="shared" si="1"/>
        <v>438</v>
      </c>
      <c r="C23" s="14">
        <f t="shared" si="2"/>
        <v>492</v>
      </c>
      <c r="D23" s="14">
        <f t="shared" si="3"/>
        <v>0</v>
      </c>
      <c r="E23" s="14">
        <f t="shared" si="4"/>
        <v>10</v>
      </c>
      <c r="F23" s="14">
        <v>116</v>
      </c>
      <c r="G23" s="14">
        <v>123</v>
      </c>
      <c r="H23" s="14">
        <v>0</v>
      </c>
      <c r="I23" s="14">
        <v>7</v>
      </c>
      <c r="J23" s="14">
        <f t="shared" si="5"/>
        <v>303</v>
      </c>
      <c r="K23" s="14">
        <f t="shared" si="6"/>
        <v>348</v>
      </c>
      <c r="L23" s="14">
        <f t="shared" si="7"/>
        <v>0</v>
      </c>
      <c r="M23" s="14">
        <f t="shared" si="8"/>
        <v>3</v>
      </c>
      <c r="N23" s="14">
        <v>184</v>
      </c>
      <c r="O23" s="14">
        <v>178</v>
      </c>
      <c r="P23" s="14">
        <v>0</v>
      </c>
      <c r="Q23" s="14">
        <v>1</v>
      </c>
      <c r="R23" s="14">
        <v>41</v>
      </c>
      <c r="S23" s="14">
        <v>57</v>
      </c>
      <c r="T23" s="14">
        <v>0</v>
      </c>
      <c r="U23" s="14">
        <v>0</v>
      </c>
      <c r="V23" s="14">
        <v>73</v>
      </c>
      <c r="W23" s="14">
        <v>103</v>
      </c>
      <c r="X23" s="14">
        <v>0</v>
      </c>
      <c r="Y23" s="14">
        <v>2</v>
      </c>
      <c r="Z23" s="14">
        <v>5</v>
      </c>
      <c r="AA23" s="14">
        <v>10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  <c r="AH23" s="14">
        <v>19</v>
      </c>
      <c r="AI23" s="14">
        <v>21</v>
      </c>
      <c r="AJ23" s="14">
        <v>0</v>
      </c>
      <c r="AK23" s="14">
        <v>0</v>
      </c>
      <c r="AL23" s="14">
        <v>50</v>
      </c>
      <c r="AM23" s="14">
        <v>49</v>
      </c>
      <c r="AN23" s="14">
        <v>0</v>
      </c>
      <c r="AO23" s="14">
        <v>1</v>
      </c>
      <c r="AP23" s="14">
        <v>0</v>
      </c>
      <c r="AQ23" s="14">
        <v>0</v>
      </c>
      <c r="AR23" s="14">
        <v>0</v>
      </c>
      <c r="AS23" s="14">
        <v>0</v>
      </c>
    </row>
    <row r="24" spans="1:45" ht="16.5">
      <c r="A24" s="15" t="s">
        <v>35</v>
      </c>
      <c r="B24" s="14">
        <f t="shared" si="1"/>
        <v>162</v>
      </c>
      <c r="C24" s="14">
        <f t="shared" si="2"/>
        <v>164</v>
      </c>
      <c r="D24" s="14">
        <f t="shared" si="3"/>
        <v>0</v>
      </c>
      <c r="E24" s="14">
        <f t="shared" si="4"/>
        <v>70</v>
      </c>
      <c r="F24" s="14">
        <v>40</v>
      </c>
      <c r="G24" s="14">
        <v>65</v>
      </c>
      <c r="H24" s="14">
        <v>0</v>
      </c>
      <c r="I24" s="14">
        <v>69</v>
      </c>
      <c r="J24" s="14">
        <f t="shared" si="5"/>
        <v>122</v>
      </c>
      <c r="K24" s="14">
        <f t="shared" si="6"/>
        <v>99</v>
      </c>
      <c r="L24" s="14">
        <f t="shared" si="7"/>
        <v>0</v>
      </c>
      <c r="M24" s="14">
        <f t="shared" si="8"/>
        <v>1</v>
      </c>
      <c r="N24" s="14">
        <v>49</v>
      </c>
      <c r="O24" s="14">
        <v>41</v>
      </c>
      <c r="P24" s="14">
        <v>0</v>
      </c>
      <c r="Q24" s="14">
        <v>1</v>
      </c>
      <c r="R24" s="14">
        <v>7</v>
      </c>
      <c r="S24" s="14">
        <v>7</v>
      </c>
      <c r="T24" s="14">
        <v>0</v>
      </c>
      <c r="U24" s="14">
        <v>0</v>
      </c>
      <c r="V24" s="14">
        <v>57</v>
      </c>
      <c r="W24" s="14">
        <v>51</v>
      </c>
      <c r="X24" s="14">
        <v>0</v>
      </c>
      <c r="Y24" s="14">
        <v>0</v>
      </c>
      <c r="Z24" s="14">
        <v>9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0</v>
      </c>
      <c r="AI24" s="14">
        <v>0</v>
      </c>
      <c r="AJ24" s="14">
        <v>0</v>
      </c>
      <c r="AK24" s="14">
        <v>0</v>
      </c>
      <c r="AL24" s="14">
        <v>22</v>
      </c>
      <c r="AM24" s="14">
        <v>18</v>
      </c>
      <c r="AN24" s="14">
        <v>0</v>
      </c>
      <c r="AO24" s="14">
        <v>0</v>
      </c>
      <c r="AP24" s="14">
        <v>0</v>
      </c>
      <c r="AQ24" s="14">
        <v>0</v>
      </c>
      <c r="AR24" s="14">
        <v>0</v>
      </c>
      <c r="AS24" s="14">
        <v>0</v>
      </c>
    </row>
    <row r="25" spans="1:45" ht="16.5">
      <c r="A25" s="15" t="s">
        <v>36</v>
      </c>
      <c r="B25" s="14">
        <f t="shared" si="1"/>
        <v>711</v>
      </c>
      <c r="C25" s="14">
        <f t="shared" si="2"/>
        <v>894</v>
      </c>
      <c r="D25" s="14">
        <f t="shared" si="3"/>
        <v>0</v>
      </c>
      <c r="E25" s="14">
        <f t="shared" si="4"/>
        <v>153</v>
      </c>
      <c r="F25" s="14">
        <v>417</v>
      </c>
      <c r="G25" s="14">
        <v>505</v>
      </c>
      <c r="H25" s="14">
        <v>0</v>
      </c>
      <c r="I25" s="14">
        <v>151</v>
      </c>
      <c r="J25" s="14">
        <f t="shared" si="5"/>
        <v>277</v>
      </c>
      <c r="K25" s="14">
        <f t="shared" si="6"/>
        <v>372</v>
      </c>
      <c r="L25" s="14">
        <f t="shared" si="7"/>
        <v>0</v>
      </c>
      <c r="M25" s="14">
        <f t="shared" si="8"/>
        <v>2</v>
      </c>
      <c r="N25" s="14">
        <v>79</v>
      </c>
      <c r="O25" s="14">
        <v>85</v>
      </c>
      <c r="P25" s="14">
        <v>0</v>
      </c>
      <c r="Q25" s="14">
        <v>0</v>
      </c>
      <c r="R25" s="14">
        <v>31</v>
      </c>
      <c r="S25" s="14">
        <v>45</v>
      </c>
      <c r="T25" s="14">
        <v>0</v>
      </c>
      <c r="U25" s="14">
        <v>0</v>
      </c>
      <c r="V25" s="14">
        <v>166</v>
      </c>
      <c r="W25" s="14">
        <v>240</v>
      </c>
      <c r="X25" s="14">
        <v>0</v>
      </c>
      <c r="Y25" s="14">
        <v>2</v>
      </c>
      <c r="Z25" s="14">
        <v>1</v>
      </c>
      <c r="AA25" s="14">
        <v>2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4">
        <v>0</v>
      </c>
      <c r="AH25" s="14">
        <v>17</v>
      </c>
      <c r="AI25" s="14">
        <v>17</v>
      </c>
      <c r="AJ25" s="14">
        <v>0</v>
      </c>
      <c r="AK25" s="14">
        <v>0</v>
      </c>
      <c r="AL25" s="14">
        <v>23</v>
      </c>
      <c r="AM25" s="14">
        <v>19</v>
      </c>
      <c r="AN25" s="14">
        <v>0</v>
      </c>
      <c r="AO25" s="14">
        <v>0</v>
      </c>
      <c r="AP25" s="14">
        <v>0</v>
      </c>
      <c r="AQ25" s="14">
        <v>0</v>
      </c>
      <c r="AR25" s="14">
        <v>0</v>
      </c>
      <c r="AS25" s="14">
        <v>0</v>
      </c>
    </row>
    <row r="26" spans="1:45" ht="16.5">
      <c r="A26" s="15" t="s">
        <v>37</v>
      </c>
      <c r="B26" s="14">
        <f t="shared" si="1"/>
        <v>216</v>
      </c>
      <c r="C26" s="14">
        <f t="shared" si="2"/>
        <v>261</v>
      </c>
      <c r="D26" s="14">
        <f t="shared" si="3"/>
        <v>1</v>
      </c>
      <c r="E26" s="14">
        <f t="shared" si="4"/>
        <v>3</v>
      </c>
      <c r="F26" s="14">
        <v>38</v>
      </c>
      <c r="G26" s="14">
        <v>55</v>
      </c>
      <c r="H26" s="14">
        <v>0</v>
      </c>
      <c r="I26" s="14">
        <v>2</v>
      </c>
      <c r="J26" s="14">
        <f t="shared" si="5"/>
        <v>171</v>
      </c>
      <c r="K26" s="14">
        <f t="shared" si="6"/>
        <v>200</v>
      </c>
      <c r="L26" s="14">
        <f t="shared" si="7"/>
        <v>1</v>
      </c>
      <c r="M26" s="14">
        <f t="shared" si="8"/>
        <v>1</v>
      </c>
      <c r="N26" s="14">
        <v>79</v>
      </c>
      <c r="O26" s="14">
        <v>111</v>
      </c>
      <c r="P26" s="14">
        <v>1</v>
      </c>
      <c r="Q26" s="14">
        <v>1</v>
      </c>
      <c r="R26" s="14">
        <v>23</v>
      </c>
      <c r="S26" s="14">
        <v>29</v>
      </c>
      <c r="T26" s="14">
        <v>0</v>
      </c>
      <c r="U26" s="14">
        <v>0</v>
      </c>
      <c r="V26" s="14">
        <v>66</v>
      </c>
      <c r="W26" s="14">
        <v>59</v>
      </c>
      <c r="X26" s="14">
        <v>0</v>
      </c>
      <c r="Y26" s="14">
        <v>0</v>
      </c>
      <c r="Z26" s="14">
        <v>3</v>
      </c>
      <c r="AA26" s="14">
        <v>1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4">
        <v>0</v>
      </c>
      <c r="AH26" s="14">
        <v>7</v>
      </c>
      <c r="AI26" s="14">
        <v>6</v>
      </c>
      <c r="AJ26" s="14">
        <v>0</v>
      </c>
      <c r="AK26" s="14">
        <v>0</v>
      </c>
      <c r="AL26" s="14">
        <v>25</v>
      </c>
      <c r="AM26" s="14">
        <v>47</v>
      </c>
      <c r="AN26" s="14">
        <v>0</v>
      </c>
      <c r="AO26" s="14">
        <v>1</v>
      </c>
      <c r="AP26" s="14">
        <v>0</v>
      </c>
      <c r="AQ26" s="14">
        <v>0</v>
      </c>
      <c r="AR26" s="14">
        <v>0</v>
      </c>
      <c r="AS26" s="14">
        <v>0</v>
      </c>
    </row>
    <row r="27" spans="1:45" ht="16.5">
      <c r="A27" s="15" t="s">
        <v>38</v>
      </c>
      <c r="B27" s="14">
        <f t="shared" si="1"/>
        <v>321</v>
      </c>
      <c r="C27" s="14">
        <f t="shared" si="2"/>
        <v>491</v>
      </c>
      <c r="D27" s="14">
        <f t="shared" si="3"/>
        <v>1</v>
      </c>
      <c r="E27" s="14">
        <f t="shared" si="4"/>
        <v>9</v>
      </c>
      <c r="F27" s="14">
        <v>77</v>
      </c>
      <c r="G27" s="14">
        <v>78</v>
      </c>
      <c r="H27" s="14">
        <v>0</v>
      </c>
      <c r="I27" s="14">
        <v>7</v>
      </c>
      <c r="J27" s="14">
        <f t="shared" si="5"/>
        <v>238</v>
      </c>
      <c r="K27" s="14">
        <f t="shared" si="6"/>
        <v>409</v>
      </c>
      <c r="L27" s="14">
        <f t="shared" si="7"/>
        <v>1</v>
      </c>
      <c r="M27" s="14">
        <f t="shared" si="8"/>
        <v>2</v>
      </c>
      <c r="N27" s="14">
        <v>127</v>
      </c>
      <c r="O27" s="14">
        <v>215</v>
      </c>
      <c r="P27" s="14">
        <v>1</v>
      </c>
      <c r="Q27" s="14">
        <v>0</v>
      </c>
      <c r="R27" s="14">
        <v>32</v>
      </c>
      <c r="S27" s="14">
        <v>51</v>
      </c>
      <c r="T27" s="14">
        <v>0</v>
      </c>
      <c r="U27" s="14">
        <v>0</v>
      </c>
      <c r="V27" s="14">
        <v>74</v>
      </c>
      <c r="W27" s="14">
        <v>136</v>
      </c>
      <c r="X27" s="14">
        <v>0</v>
      </c>
      <c r="Y27" s="14">
        <v>2</v>
      </c>
      <c r="Z27" s="14">
        <v>5</v>
      </c>
      <c r="AA27" s="14">
        <v>7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14">
        <v>0</v>
      </c>
      <c r="AH27" s="14">
        <v>6</v>
      </c>
      <c r="AI27" s="14">
        <v>4</v>
      </c>
      <c r="AJ27" s="14">
        <v>0</v>
      </c>
      <c r="AK27" s="14">
        <v>0</v>
      </c>
      <c r="AL27" s="14">
        <v>53</v>
      </c>
      <c r="AM27" s="14">
        <v>106</v>
      </c>
      <c r="AN27" s="14">
        <v>0</v>
      </c>
      <c r="AO27" s="14">
        <v>0</v>
      </c>
      <c r="AP27" s="14">
        <v>0</v>
      </c>
      <c r="AQ27" s="14">
        <v>0</v>
      </c>
      <c r="AR27" s="14">
        <v>0</v>
      </c>
      <c r="AS27" s="14">
        <v>0</v>
      </c>
    </row>
    <row r="28" spans="1:45" ht="16.5">
      <c r="A28" s="15" t="s">
        <v>39</v>
      </c>
      <c r="B28" s="14">
        <f t="shared" si="1"/>
        <v>71</v>
      </c>
      <c r="C28" s="14">
        <f t="shared" si="2"/>
        <v>73</v>
      </c>
      <c r="D28" s="14">
        <f t="shared" si="3"/>
        <v>0</v>
      </c>
      <c r="E28" s="14">
        <f t="shared" si="4"/>
        <v>0</v>
      </c>
      <c r="F28" s="14">
        <v>7</v>
      </c>
      <c r="G28" s="14">
        <v>6</v>
      </c>
      <c r="H28" s="14">
        <v>0</v>
      </c>
      <c r="I28" s="14">
        <v>0</v>
      </c>
      <c r="J28" s="14">
        <f t="shared" si="5"/>
        <v>63</v>
      </c>
      <c r="K28" s="14">
        <f t="shared" si="6"/>
        <v>59</v>
      </c>
      <c r="L28" s="14">
        <f t="shared" si="7"/>
        <v>0</v>
      </c>
      <c r="M28" s="14">
        <f t="shared" si="8"/>
        <v>0</v>
      </c>
      <c r="N28" s="14">
        <v>34</v>
      </c>
      <c r="O28" s="14">
        <v>41</v>
      </c>
      <c r="P28" s="14">
        <v>0</v>
      </c>
      <c r="Q28" s="14">
        <v>0</v>
      </c>
      <c r="R28" s="14">
        <v>7</v>
      </c>
      <c r="S28" s="14">
        <v>9</v>
      </c>
      <c r="T28" s="14">
        <v>0</v>
      </c>
      <c r="U28" s="14">
        <v>0</v>
      </c>
      <c r="V28" s="14">
        <v>21</v>
      </c>
      <c r="W28" s="14">
        <v>7</v>
      </c>
      <c r="X28" s="14">
        <v>0</v>
      </c>
      <c r="Y28" s="14">
        <v>0</v>
      </c>
      <c r="Z28" s="14">
        <v>1</v>
      </c>
      <c r="AA28" s="14">
        <v>2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4">
        <v>1</v>
      </c>
      <c r="AI28" s="14">
        <v>8</v>
      </c>
      <c r="AJ28" s="14">
        <v>0</v>
      </c>
      <c r="AK28" s="14">
        <v>0</v>
      </c>
      <c r="AL28" s="14">
        <v>3</v>
      </c>
      <c r="AM28" s="14">
        <v>2</v>
      </c>
      <c r="AN28" s="14">
        <v>0</v>
      </c>
      <c r="AO28" s="14">
        <v>0</v>
      </c>
      <c r="AP28" s="14">
        <v>0</v>
      </c>
      <c r="AQ28" s="14">
        <v>0</v>
      </c>
      <c r="AR28" s="14">
        <v>0</v>
      </c>
      <c r="AS28" s="14">
        <v>0</v>
      </c>
    </row>
    <row r="29" spans="1:45" ht="16.5">
      <c r="A29" s="15" t="s">
        <v>40</v>
      </c>
      <c r="B29" s="14">
        <f t="shared" si="1"/>
        <v>6</v>
      </c>
      <c r="C29" s="14">
        <f t="shared" si="2"/>
        <v>11</v>
      </c>
      <c r="D29" s="14">
        <f t="shared" si="3"/>
        <v>0</v>
      </c>
      <c r="E29" s="14">
        <f t="shared" si="4"/>
        <v>1</v>
      </c>
      <c r="F29" s="14">
        <v>0</v>
      </c>
      <c r="G29" s="14">
        <v>1</v>
      </c>
      <c r="H29" s="14">
        <v>0</v>
      </c>
      <c r="I29" s="14">
        <v>1</v>
      </c>
      <c r="J29" s="14">
        <f t="shared" si="5"/>
        <v>1</v>
      </c>
      <c r="K29" s="14">
        <f t="shared" si="6"/>
        <v>3</v>
      </c>
      <c r="L29" s="14">
        <f t="shared" si="7"/>
        <v>0</v>
      </c>
      <c r="M29" s="14">
        <f t="shared" si="8"/>
        <v>0</v>
      </c>
      <c r="N29" s="14">
        <v>1</v>
      </c>
      <c r="O29" s="14">
        <v>3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/>
      <c r="AD29" s="14">
        <v>0</v>
      </c>
      <c r="AE29" s="14">
        <v>0</v>
      </c>
      <c r="AF29" s="14">
        <v>0</v>
      </c>
      <c r="AG29" s="14">
        <v>0</v>
      </c>
      <c r="AH29" s="14">
        <v>5</v>
      </c>
      <c r="AI29" s="14">
        <v>7</v>
      </c>
      <c r="AJ29" s="14">
        <v>0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0</v>
      </c>
      <c r="AQ29" s="14">
        <v>0</v>
      </c>
      <c r="AR29" s="14">
        <v>0</v>
      </c>
      <c r="AS29" s="14">
        <v>0</v>
      </c>
    </row>
  </sheetData>
  <mergeCells count="16">
    <mergeCell ref="J5:M5"/>
    <mergeCell ref="N5:Q5"/>
    <mergeCell ref="R5:U5"/>
    <mergeCell ref="V5:Y5"/>
    <mergeCell ref="Z5:AC5"/>
    <mergeCell ref="AD5:AG5"/>
    <mergeCell ref="A1:AS1"/>
    <mergeCell ref="A2:AS2"/>
    <mergeCell ref="A3:A6"/>
    <mergeCell ref="B3:AK3"/>
    <mergeCell ref="AL3:AO5"/>
    <mergeCell ref="AP3:AS5"/>
    <mergeCell ref="B4:E5"/>
    <mergeCell ref="F4:I5"/>
    <mergeCell ref="J4:AG4"/>
    <mergeCell ref="AH4:AK5"/>
  </mergeCells>
  <phoneticPr fontId="5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35C4F-5346-438C-9AA3-7DC0CDCA02D9}">
  <dimension ref="A1:K13"/>
  <sheetViews>
    <sheetView workbookViewId="0"/>
  </sheetViews>
  <sheetFormatPr defaultColWidth="10.42578125" defaultRowHeight="16.149999999999999"/>
  <cols>
    <col min="1" max="2" width="10.5703125" style="16" customWidth="1"/>
    <col min="3" max="3" width="11.5703125" style="16" customWidth="1"/>
    <col min="4" max="6" width="13.85546875" style="16" customWidth="1"/>
    <col min="7" max="7" width="10.5703125" style="16" customWidth="1"/>
    <col min="8" max="11" width="13.85546875" style="16" customWidth="1"/>
    <col min="12" max="1024" width="10.5703125" style="16" customWidth="1"/>
    <col min="1025" max="1025" width="11.7109375" style="16" customWidth="1"/>
    <col min="1026" max="1026" width="10.42578125" style="16" customWidth="1"/>
    <col min="1027" max="16384" width="10.42578125" style="16"/>
  </cols>
  <sheetData>
    <row r="1" spans="1:11" ht="27.75" customHeight="1">
      <c r="A1" s="21" t="s">
        <v>45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16.5">
      <c r="A2" s="22" t="s">
        <v>46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33">
      <c r="A3" s="17" t="s">
        <v>47</v>
      </c>
      <c r="B3" s="17" t="s">
        <v>48</v>
      </c>
      <c r="C3" s="17" t="s">
        <v>49</v>
      </c>
      <c r="D3" s="17" t="s">
        <v>50</v>
      </c>
      <c r="E3" s="17" t="s">
        <v>51</v>
      </c>
      <c r="F3" s="17" t="s">
        <v>52</v>
      </c>
      <c r="G3" s="17" t="s">
        <v>53</v>
      </c>
      <c r="H3" s="23" t="s">
        <v>54</v>
      </c>
      <c r="I3" s="23"/>
      <c r="J3" s="23"/>
      <c r="K3" s="23"/>
    </row>
    <row r="4" spans="1:11" ht="16.899999999999999" customHeight="1">
      <c r="A4" s="18">
        <v>2011</v>
      </c>
      <c r="B4" s="18">
        <v>70</v>
      </c>
      <c r="C4" s="18">
        <v>172</v>
      </c>
      <c r="D4" s="19">
        <v>33956</v>
      </c>
      <c r="E4" s="19">
        <v>18677</v>
      </c>
      <c r="F4" s="19">
        <v>42552</v>
      </c>
      <c r="G4" s="18">
        <v>55</v>
      </c>
      <c r="H4" s="24" t="s">
        <v>55</v>
      </c>
      <c r="I4" s="24"/>
      <c r="J4" s="24"/>
      <c r="K4" s="24"/>
    </row>
    <row r="5" spans="1:11" ht="16.5">
      <c r="A5" s="18">
        <v>2012</v>
      </c>
      <c r="B5" s="18">
        <v>83</v>
      </c>
      <c r="C5" s="18">
        <v>220</v>
      </c>
      <c r="D5" s="19">
        <v>36196</v>
      </c>
      <c r="E5" s="19">
        <v>27193</v>
      </c>
      <c r="F5" s="19">
        <v>44772</v>
      </c>
      <c r="G5" s="18">
        <v>75</v>
      </c>
      <c r="H5" s="24"/>
      <c r="I5" s="24"/>
      <c r="J5" s="24"/>
      <c r="K5" s="24"/>
    </row>
    <row r="6" spans="1:11" ht="16.5">
      <c r="A6" s="18">
        <v>2013</v>
      </c>
      <c r="B6" s="18">
        <v>81</v>
      </c>
      <c r="C6" s="18">
        <v>226</v>
      </c>
      <c r="D6" s="19">
        <v>31513</v>
      </c>
      <c r="E6" s="19">
        <v>24226</v>
      </c>
      <c r="F6" s="19">
        <v>40378</v>
      </c>
      <c r="G6" s="18">
        <v>77</v>
      </c>
      <c r="H6" s="24"/>
      <c r="I6" s="24"/>
      <c r="J6" s="24"/>
      <c r="K6" s="24"/>
    </row>
    <row r="7" spans="1:11" ht="16.5">
      <c r="A7" s="18">
        <v>2014</v>
      </c>
      <c r="B7" s="18">
        <v>83</v>
      </c>
      <c r="C7" s="18">
        <v>224</v>
      </c>
      <c r="D7" s="19">
        <v>49033</v>
      </c>
      <c r="E7" s="19">
        <v>24334</v>
      </c>
      <c r="F7" s="19">
        <v>34764</v>
      </c>
      <c r="G7" s="18">
        <v>50</v>
      </c>
      <c r="H7" s="24"/>
      <c r="I7" s="24"/>
      <c r="J7" s="24"/>
      <c r="K7" s="24"/>
    </row>
    <row r="8" spans="1:11" ht="16.5">
      <c r="A8" s="18">
        <v>2015</v>
      </c>
      <c r="B8" s="18">
        <v>85</v>
      </c>
      <c r="C8" s="18">
        <v>232</v>
      </c>
      <c r="D8" s="19">
        <v>36751</v>
      </c>
      <c r="E8" s="19">
        <v>22050</v>
      </c>
      <c r="F8" s="19">
        <v>32193</v>
      </c>
      <c r="G8" s="18">
        <v>60</v>
      </c>
      <c r="H8" s="24"/>
      <c r="I8" s="24"/>
      <c r="J8" s="24"/>
      <c r="K8" s="24"/>
    </row>
    <row r="9" spans="1:11" ht="16.5">
      <c r="A9" s="18">
        <v>2016</v>
      </c>
      <c r="B9" s="18">
        <v>79</v>
      </c>
      <c r="C9" s="18">
        <v>218</v>
      </c>
      <c r="D9" s="19">
        <v>27758</v>
      </c>
      <c r="E9" s="19">
        <v>11182</v>
      </c>
      <c r="F9" s="19">
        <v>18648</v>
      </c>
      <c r="G9" s="18">
        <v>40</v>
      </c>
      <c r="H9" s="24"/>
      <c r="I9" s="24"/>
      <c r="J9" s="24"/>
      <c r="K9" s="24"/>
    </row>
    <row r="10" spans="1:11" ht="16.5">
      <c r="A10" s="18">
        <v>2017</v>
      </c>
      <c r="B10" s="18">
        <v>77</v>
      </c>
      <c r="C10" s="18">
        <v>218</v>
      </c>
      <c r="D10" s="19">
        <v>25630</v>
      </c>
      <c r="E10" s="19">
        <v>10337</v>
      </c>
      <c r="F10" s="19">
        <v>19010</v>
      </c>
      <c r="G10" s="18">
        <v>40</v>
      </c>
      <c r="H10" s="24"/>
      <c r="I10" s="24"/>
      <c r="J10" s="24"/>
      <c r="K10" s="24"/>
    </row>
    <row r="11" spans="1:11" ht="16.5">
      <c r="A11" s="18">
        <v>2018</v>
      </c>
      <c r="B11" s="18">
        <v>53</v>
      </c>
      <c r="C11" s="18">
        <v>147</v>
      </c>
      <c r="D11" s="19">
        <v>24399</v>
      </c>
      <c r="E11" s="19">
        <v>8056</v>
      </c>
      <c r="F11" s="19">
        <v>16422</v>
      </c>
      <c r="G11" s="18">
        <v>33</v>
      </c>
      <c r="H11" s="24"/>
      <c r="I11" s="24"/>
      <c r="J11" s="24"/>
      <c r="K11" s="24"/>
    </row>
    <row r="12" spans="1:11" ht="16.5">
      <c r="A12" s="20" t="s">
        <v>56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1:11" ht="16.5">
      <c r="A13" s="20" t="s">
        <v>57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</row>
  </sheetData>
  <mergeCells count="4">
    <mergeCell ref="A1:K1"/>
    <mergeCell ref="A2:K2"/>
    <mergeCell ref="H3:K3"/>
    <mergeCell ref="H4:K11"/>
  </mergeCells>
  <phoneticPr fontId="5" type="noConversion"/>
  <pageMargins left="0.70826771653543308" right="0.70826771653543308" top="1.1417322834645671" bottom="1.1417322834645671" header="0.74803149606299213" footer="0.74803149606299213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2024</vt:lpstr>
      <vt:lpstr>2023</vt:lpstr>
      <vt:lpstr>2022</vt:lpstr>
      <vt:lpstr>2021</vt:lpstr>
      <vt:lpstr>2020</vt:lpstr>
      <vt:lpstr>2019</vt:lpstr>
      <vt:lpstr>高風險家庭_2018以前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張壬翔</cp:lastModifiedBy>
  <dcterms:created xsi:type="dcterms:W3CDTF">2015-06-05T18:19:34Z</dcterms:created>
  <dcterms:modified xsi:type="dcterms:W3CDTF">2025-10-21T00:55:16Z</dcterms:modified>
</cp:coreProperties>
</file>