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4區身心障礙、基本健康與福利\【另更新資料】4.7.9各場域附設兒童遊戲場設施安全管理情形\"/>
    </mc:Choice>
  </mc:AlternateContent>
  <xr:revisionPtr revIDLastSave="0" documentId="13_ncr:9_{951A3E20-7AE8-4B7C-8388-878FCB3D8931}" xr6:coauthVersionLast="47" xr6:coauthVersionMax="47" xr10:uidLastSave="{00000000-0000-0000-0000-000000000000}"/>
  <bookViews>
    <workbookView xWindow="-120" yWindow="-120" windowWidth="29040" windowHeight="15720" activeTab="7" xr2:uid="{76F64560-C5DA-46BE-9533-0F3775A5F4B3}"/>
  </bookViews>
  <sheets>
    <sheet name="管理情形表" sheetId="1" r:id="rId1"/>
    <sheet name="1學校" sheetId="2" r:id="rId2"/>
    <sheet name="2教育" sheetId="3" r:id="rId3"/>
    <sheet name="3公園" sheetId="4" r:id="rId4"/>
    <sheet name="4宗教" sheetId="5" r:id="rId5"/>
    <sheet name="5文化" sheetId="6" r:id="rId6"/>
    <sheet name="6專營" sheetId="7" r:id="rId7"/>
    <sheet name="7水庫" sheetId="8" r:id="rId8"/>
    <sheet name="8觀光" sheetId="9" r:id="rId9"/>
    <sheet name="9餐飲" sheetId="10" r:id="rId10"/>
    <sheet name="10社福" sheetId="11" r:id="rId11"/>
  </sheets>
  <definedNames>
    <definedName name="_xlnm.Print_Area" localSheetId="3">'3公園'!$A$1:$O$28</definedName>
    <definedName name="_xlnm.Print_Area" localSheetId="4">'4宗教'!$A$1:$O$29</definedName>
    <definedName name="_xlnm.Print_Area" localSheetId="7">'7水庫'!$A$1:$O$28</definedName>
    <definedName name="_xlnm.Print_Area" localSheetId="8">'8觀光'!$A$1:$O$28</definedName>
    <definedName name="_xlnm.Print_Area" localSheetId="9">'9餐飲'!$A$1:$O$28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11" l="1"/>
  <c r="N28" i="11"/>
  <c r="M28" i="11"/>
  <c r="L28" i="11"/>
  <c r="K28" i="11"/>
  <c r="J28" i="11"/>
  <c r="H28" i="11"/>
  <c r="G28" i="11"/>
  <c r="I28" i="11" s="1"/>
  <c r="E28" i="11"/>
  <c r="C28" i="11"/>
  <c r="D28" i="11" s="1"/>
  <c r="B28" i="11"/>
  <c r="F28" i="11" s="1"/>
  <c r="I26" i="11"/>
  <c r="F26" i="11"/>
  <c r="D26" i="11"/>
  <c r="I24" i="11"/>
  <c r="F24" i="11"/>
  <c r="D24" i="11"/>
  <c r="I23" i="11"/>
  <c r="F23" i="11"/>
  <c r="D23" i="11"/>
  <c r="I22" i="11"/>
  <c r="F22" i="11"/>
  <c r="D22" i="11"/>
  <c r="I21" i="11"/>
  <c r="F21" i="11"/>
  <c r="D21" i="11"/>
  <c r="I19" i="11"/>
  <c r="F19" i="11"/>
  <c r="D19" i="11"/>
  <c r="I18" i="11"/>
  <c r="F18" i="11"/>
  <c r="D18" i="11"/>
  <c r="I17" i="11"/>
  <c r="F17" i="11"/>
  <c r="D17" i="11"/>
  <c r="I15" i="11"/>
  <c r="F15" i="11"/>
  <c r="D15" i="11"/>
  <c r="I13" i="11"/>
  <c r="F13" i="11"/>
  <c r="D13" i="11"/>
  <c r="I12" i="11"/>
  <c r="F12" i="11"/>
  <c r="D12" i="11"/>
  <c r="I11" i="11"/>
  <c r="F11" i="11"/>
  <c r="D11" i="11"/>
  <c r="I10" i="11"/>
  <c r="F10" i="11"/>
  <c r="D10" i="11"/>
  <c r="I9" i="11"/>
  <c r="F9" i="11"/>
  <c r="D9" i="11"/>
  <c r="I8" i="11"/>
  <c r="F8" i="11"/>
  <c r="D8" i="11"/>
  <c r="I7" i="11"/>
  <c r="F7" i="11"/>
  <c r="D7" i="11"/>
  <c r="I5" i="11"/>
  <c r="F5" i="11"/>
  <c r="D5" i="11"/>
  <c r="O28" i="10"/>
  <c r="N28" i="10"/>
  <c r="M28" i="10"/>
  <c r="L28" i="10"/>
  <c r="K28" i="10"/>
  <c r="J28" i="10"/>
  <c r="E28" i="10"/>
  <c r="C28" i="10"/>
  <c r="B28" i="10"/>
  <c r="F28" i="10" s="1"/>
  <c r="G27" i="10"/>
  <c r="H27" i="10" s="1"/>
  <c r="H26" i="10"/>
  <c r="G26" i="10"/>
  <c r="H25" i="10"/>
  <c r="G25" i="10"/>
  <c r="H24" i="10"/>
  <c r="G24" i="10"/>
  <c r="G23" i="10"/>
  <c r="H23" i="10" s="1"/>
  <c r="G22" i="10"/>
  <c r="H22" i="10" s="1"/>
  <c r="G21" i="10"/>
  <c r="G28" i="10" s="1"/>
  <c r="I28" i="10" s="1"/>
  <c r="H20" i="10"/>
  <c r="G20" i="10"/>
  <c r="H19" i="10"/>
  <c r="G19" i="10"/>
  <c r="H18" i="10"/>
  <c r="G18" i="10"/>
  <c r="I17" i="10"/>
  <c r="F17" i="10"/>
  <c r="D17" i="10"/>
  <c r="H16" i="10"/>
  <c r="I15" i="10"/>
  <c r="F15" i="10"/>
  <c r="D15" i="10"/>
  <c r="I14" i="10"/>
  <c r="H14" i="10"/>
  <c r="F14" i="10"/>
  <c r="D14" i="10"/>
  <c r="I13" i="10"/>
  <c r="F13" i="10"/>
  <c r="D13" i="10"/>
  <c r="F12" i="10"/>
  <c r="D12" i="10"/>
  <c r="H11" i="10"/>
  <c r="H10" i="10"/>
  <c r="I9" i="10"/>
  <c r="H9" i="10"/>
  <c r="F9" i="10"/>
  <c r="D9" i="10"/>
  <c r="I8" i="10"/>
  <c r="H8" i="10"/>
  <c r="F8" i="10"/>
  <c r="D8" i="10"/>
  <c r="I7" i="10"/>
  <c r="F7" i="10"/>
  <c r="D7" i="10"/>
  <c r="I6" i="10"/>
  <c r="H6" i="10"/>
  <c r="F6" i="10"/>
  <c r="D6" i="10"/>
  <c r="O28" i="9"/>
  <c r="N28" i="9"/>
  <c r="M28" i="9"/>
  <c r="L28" i="9"/>
  <c r="K28" i="9"/>
  <c r="J28" i="9"/>
  <c r="G28" i="9"/>
  <c r="I28" i="9" s="1"/>
  <c r="F28" i="9"/>
  <c r="E28" i="9"/>
  <c r="C28" i="9"/>
  <c r="B28" i="9"/>
  <c r="D28" i="9" s="1"/>
  <c r="I25" i="9"/>
  <c r="F25" i="9"/>
  <c r="D25" i="9"/>
  <c r="I24" i="9"/>
  <c r="F24" i="9"/>
  <c r="D24" i="9"/>
  <c r="I21" i="9"/>
  <c r="F21" i="9"/>
  <c r="D21" i="9"/>
  <c r="I19" i="9"/>
  <c r="H19" i="9"/>
  <c r="F19" i="9"/>
  <c r="D19" i="9"/>
  <c r="I17" i="9"/>
  <c r="F17" i="9"/>
  <c r="D17" i="9"/>
  <c r="I16" i="9"/>
  <c r="H16" i="9"/>
  <c r="H28" i="9" s="1"/>
  <c r="F16" i="9"/>
  <c r="D16" i="9"/>
  <c r="I15" i="9"/>
  <c r="I14" i="9"/>
  <c r="H14" i="9"/>
  <c r="F14" i="9"/>
  <c r="D14" i="9"/>
  <c r="I12" i="9"/>
  <c r="F12" i="9"/>
  <c r="D12" i="9"/>
  <c r="I11" i="9"/>
  <c r="F11" i="9"/>
  <c r="D11" i="9"/>
  <c r="I10" i="9"/>
  <c r="H10" i="9"/>
  <c r="F10" i="9"/>
  <c r="D10" i="9"/>
  <c r="I9" i="9"/>
  <c r="H9" i="9"/>
  <c r="F9" i="9"/>
  <c r="D9" i="9"/>
  <c r="I8" i="9"/>
  <c r="H8" i="9"/>
  <c r="F8" i="9"/>
  <c r="D8" i="9"/>
  <c r="I7" i="9"/>
  <c r="H7" i="9"/>
  <c r="I6" i="9"/>
  <c r="H6" i="9"/>
  <c r="F6" i="9"/>
  <c r="D6" i="9"/>
  <c r="I5" i="9"/>
  <c r="H5" i="9"/>
  <c r="F5" i="9"/>
  <c r="D5" i="9"/>
  <c r="O28" i="8"/>
  <c r="N28" i="8"/>
  <c r="M28" i="8"/>
  <c r="L28" i="8"/>
  <c r="K28" i="8"/>
  <c r="J28" i="8"/>
  <c r="I28" i="8"/>
  <c r="G28" i="8"/>
  <c r="H28" i="8" s="1"/>
  <c r="E28" i="8"/>
  <c r="C28" i="8"/>
  <c r="D28" i="8" s="1"/>
  <c r="B28" i="8"/>
  <c r="F28" i="8" s="1"/>
  <c r="H27" i="8"/>
  <c r="H26" i="8"/>
  <c r="H25" i="8"/>
  <c r="H24" i="8"/>
  <c r="H23" i="8"/>
  <c r="H22" i="8"/>
  <c r="H21" i="8"/>
  <c r="H20" i="8"/>
  <c r="H19" i="8"/>
  <c r="H18" i="8"/>
  <c r="I17" i="8"/>
  <c r="F17" i="8"/>
  <c r="D17" i="8"/>
  <c r="H16" i="8"/>
  <c r="I15" i="8"/>
  <c r="H15" i="8"/>
  <c r="H14" i="8"/>
  <c r="H13" i="8"/>
  <c r="H12" i="8"/>
  <c r="H11" i="8"/>
  <c r="H10" i="8"/>
  <c r="H9" i="8"/>
  <c r="I8" i="8"/>
  <c r="F8" i="8"/>
  <c r="D8" i="8"/>
  <c r="I7" i="8"/>
  <c r="H7" i="8"/>
  <c r="F7" i="8"/>
  <c r="D7" i="8"/>
  <c r="I6" i="8"/>
  <c r="F6" i="8"/>
  <c r="D6" i="8"/>
  <c r="H5" i="8"/>
  <c r="O28" i="7"/>
  <c r="N28" i="7"/>
  <c r="M28" i="7"/>
  <c r="L28" i="7"/>
  <c r="K28" i="7"/>
  <c r="J28" i="7"/>
  <c r="G28" i="7"/>
  <c r="I28" i="7" s="1"/>
  <c r="E28" i="7"/>
  <c r="F28" i="7" s="1"/>
  <c r="C28" i="7"/>
  <c r="D28" i="7" s="1"/>
  <c r="B28" i="7"/>
  <c r="H27" i="7"/>
  <c r="H26" i="7"/>
  <c r="I25" i="7"/>
  <c r="H25" i="7"/>
  <c r="F25" i="7"/>
  <c r="D25" i="7"/>
  <c r="I24" i="7"/>
  <c r="H24" i="7"/>
  <c r="F24" i="7"/>
  <c r="D24" i="7"/>
  <c r="I23" i="7"/>
  <c r="H23" i="7"/>
  <c r="F23" i="7"/>
  <c r="D23" i="7"/>
  <c r="H22" i="7"/>
  <c r="H21" i="7"/>
  <c r="H20" i="7"/>
  <c r="I19" i="7"/>
  <c r="H19" i="7"/>
  <c r="F19" i="7"/>
  <c r="D19" i="7"/>
  <c r="I18" i="7"/>
  <c r="H18" i="7"/>
  <c r="D18" i="7"/>
  <c r="H17" i="7"/>
  <c r="H16" i="7"/>
  <c r="I15" i="7"/>
  <c r="H15" i="7"/>
  <c r="H14" i="7"/>
  <c r="I13" i="7"/>
  <c r="H13" i="7"/>
  <c r="F13" i="7"/>
  <c r="D13" i="7"/>
  <c r="I12" i="7"/>
  <c r="H12" i="7"/>
  <c r="I11" i="7"/>
  <c r="H11" i="7"/>
  <c r="F11" i="7"/>
  <c r="D11" i="7"/>
  <c r="I10" i="7"/>
  <c r="H10" i="7"/>
  <c r="F10" i="7"/>
  <c r="D10" i="7"/>
  <c r="I9" i="7"/>
  <c r="H9" i="7"/>
  <c r="F9" i="7"/>
  <c r="D9" i="7"/>
  <c r="I8" i="7"/>
  <c r="H8" i="7"/>
  <c r="H28" i="7" s="1"/>
  <c r="F8" i="7"/>
  <c r="D8" i="7"/>
  <c r="I7" i="7"/>
  <c r="H7" i="7"/>
  <c r="F7" i="7"/>
  <c r="D7" i="7"/>
  <c r="I6" i="7"/>
  <c r="H6" i="7"/>
  <c r="F6" i="7"/>
  <c r="D6" i="7"/>
  <c r="O28" i="6"/>
  <c r="N28" i="6"/>
  <c r="M28" i="6"/>
  <c r="L28" i="6"/>
  <c r="K28" i="6"/>
  <c r="J28" i="6"/>
  <c r="I28" i="6"/>
  <c r="H28" i="6"/>
  <c r="G28" i="6"/>
  <c r="E28" i="6"/>
  <c r="C28" i="6"/>
  <c r="D28" i="6" s="1"/>
  <c r="B28" i="6"/>
  <c r="F28" i="6" s="1"/>
  <c r="I23" i="6"/>
  <c r="F23" i="6"/>
  <c r="I19" i="6"/>
  <c r="F19" i="6"/>
  <c r="D19" i="6"/>
  <c r="I11" i="6"/>
  <c r="F11" i="6"/>
  <c r="I10" i="6"/>
  <c r="F10" i="6"/>
  <c r="D10" i="6"/>
  <c r="F6" i="6"/>
  <c r="D6" i="6"/>
  <c r="I5" i="6"/>
  <c r="F5" i="6"/>
  <c r="D5" i="6"/>
  <c r="O28" i="5"/>
  <c r="N28" i="5"/>
  <c r="M28" i="5"/>
  <c r="L28" i="5"/>
  <c r="K28" i="5"/>
  <c r="J28" i="5"/>
  <c r="G28" i="5"/>
  <c r="I28" i="5" s="1"/>
  <c r="E28" i="5"/>
  <c r="C28" i="5"/>
  <c r="D28" i="5" s="1"/>
  <c r="B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F14" i="5"/>
  <c r="H13" i="5"/>
  <c r="H12" i="5"/>
  <c r="H11" i="5"/>
  <c r="F11" i="5"/>
  <c r="H10" i="5"/>
  <c r="F10" i="5"/>
  <c r="G9" i="5"/>
  <c r="H9" i="5" s="1"/>
  <c r="G8" i="5"/>
  <c r="H8" i="5" s="1"/>
  <c r="G7" i="5"/>
  <c r="H7" i="5" s="1"/>
  <c r="H28" i="5" s="1"/>
  <c r="H6" i="5"/>
  <c r="G6" i="5"/>
  <c r="O28" i="4"/>
  <c r="N28" i="4"/>
  <c r="M28" i="4"/>
  <c r="L28" i="4"/>
  <c r="K28" i="4"/>
  <c r="J28" i="4"/>
  <c r="G28" i="4"/>
  <c r="I28" i="4" s="1"/>
  <c r="E28" i="4"/>
  <c r="F28" i="4" s="1"/>
  <c r="C28" i="4"/>
  <c r="D28" i="4" s="1"/>
  <c r="B28" i="4"/>
  <c r="H27" i="4"/>
  <c r="F27" i="4"/>
  <c r="D27" i="4"/>
  <c r="I26" i="4"/>
  <c r="H26" i="4"/>
  <c r="F26" i="4"/>
  <c r="D26" i="4"/>
  <c r="I25" i="4"/>
  <c r="H25" i="4"/>
  <c r="F25" i="4"/>
  <c r="D25" i="4"/>
  <c r="I24" i="4"/>
  <c r="H24" i="4"/>
  <c r="F24" i="4"/>
  <c r="D24" i="4"/>
  <c r="H23" i="4"/>
  <c r="F23" i="4"/>
  <c r="D23" i="4"/>
  <c r="I22" i="4"/>
  <c r="H22" i="4"/>
  <c r="F22" i="4"/>
  <c r="D22" i="4"/>
  <c r="I21" i="4"/>
  <c r="H21" i="4"/>
  <c r="F21" i="4"/>
  <c r="D21" i="4"/>
  <c r="I20" i="4"/>
  <c r="H20" i="4"/>
  <c r="F20" i="4"/>
  <c r="D20" i="4"/>
  <c r="I19" i="4"/>
  <c r="H19" i="4"/>
  <c r="F19" i="4"/>
  <c r="D19" i="4"/>
  <c r="I18" i="4"/>
  <c r="H18" i="4"/>
  <c r="F18" i="4"/>
  <c r="D18" i="4"/>
  <c r="I17" i="4"/>
  <c r="H17" i="4"/>
  <c r="F17" i="4"/>
  <c r="D17" i="4"/>
  <c r="I16" i="4"/>
  <c r="H16" i="4"/>
  <c r="F16" i="4"/>
  <c r="D16" i="4"/>
  <c r="I15" i="4"/>
  <c r="H15" i="4"/>
  <c r="F15" i="4"/>
  <c r="D15" i="4"/>
  <c r="I14" i="4"/>
  <c r="H14" i="4"/>
  <c r="F14" i="4"/>
  <c r="D14" i="4"/>
  <c r="I13" i="4"/>
  <c r="H13" i="4"/>
  <c r="F13" i="4"/>
  <c r="D13" i="4"/>
  <c r="I12" i="4"/>
  <c r="H12" i="4"/>
  <c r="D12" i="4"/>
  <c r="I11" i="4"/>
  <c r="H11" i="4"/>
  <c r="F11" i="4"/>
  <c r="D11" i="4"/>
  <c r="I10" i="4"/>
  <c r="H10" i="4"/>
  <c r="F10" i="4"/>
  <c r="D10" i="4"/>
  <c r="I9" i="4"/>
  <c r="H9" i="4"/>
  <c r="F9" i="4"/>
  <c r="D9" i="4"/>
  <c r="I8" i="4"/>
  <c r="H8" i="4"/>
  <c r="F8" i="4"/>
  <c r="D8" i="4"/>
  <c r="I7" i="4"/>
  <c r="H7" i="4"/>
  <c r="F7" i="4"/>
  <c r="D7" i="4"/>
  <c r="I6" i="4"/>
  <c r="H6" i="4"/>
  <c r="H28" i="4" s="1"/>
  <c r="F6" i="4"/>
  <c r="D6" i="4"/>
  <c r="I5" i="4"/>
  <c r="H5" i="4"/>
  <c r="F5" i="4"/>
  <c r="D5" i="4"/>
  <c r="O28" i="3"/>
  <c r="N28" i="3"/>
  <c r="M28" i="3"/>
  <c r="L28" i="3"/>
  <c r="K28" i="3"/>
  <c r="J28" i="3"/>
  <c r="H28" i="3"/>
  <c r="G28" i="3"/>
  <c r="I28" i="3" s="1"/>
  <c r="E28" i="3"/>
  <c r="F28" i="3" s="1"/>
  <c r="C28" i="3"/>
  <c r="D28" i="3" s="1"/>
  <c r="B28" i="3"/>
  <c r="I17" i="3"/>
  <c r="F17" i="3"/>
  <c r="D17" i="3"/>
  <c r="I7" i="3"/>
  <c r="F7" i="3"/>
  <c r="D7" i="3"/>
  <c r="F5" i="3"/>
  <c r="D5" i="3"/>
  <c r="R28" i="2"/>
  <c r="Q28" i="2"/>
  <c r="P28" i="2"/>
  <c r="O28" i="2"/>
  <c r="N28" i="2"/>
  <c r="M28" i="2"/>
  <c r="L28" i="2"/>
  <c r="K28" i="2"/>
  <c r="J28" i="2"/>
  <c r="I28" i="2"/>
  <c r="G28" i="2"/>
  <c r="F28" i="2"/>
  <c r="E28" i="2"/>
  <c r="D28" i="2"/>
  <c r="C28" i="2"/>
  <c r="B28" i="2"/>
  <c r="I27" i="2"/>
  <c r="H27" i="2"/>
  <c r="F27" i="2"/>
  <c r="D27" i="2"/>
  <c r="I26" i="2"/>
  <c r="H26" i="2"/>
  <c r="F26" i="2"/>
  <c r="D26" i="2"/>
  <c r="I25" i="2"/>
  <c r="H25" i="2"/>
  <c r="F25" i="2"/>
  <c r="D25" i="2"/>
  <c r="I24" i="2"/>
  <c r="H24" i="2"/>
  <c r="F24" i="2"/>
  <c r="D24" i="2"/>
  <c r="I23" i="2"/>
  <c r="H23" i="2"/>
  <c r="F23" i="2"/>
  <c r="D23" i="2"/>
  <c r="I22" i="2"/>
  <c r="H22" i="2"/>
  <c r="F22" i="2"/>
  <c r="D22" i="2"/>
  <c r="I21" i="2"/>
  <c r="H21" i="2"/>
  <c r="F21" i="2"/>
  <c r="D21" i="2"/>
  <c r="I20" i="2"/>
  <c r="H20" i="2"/>
  <c r="F20" i="2"/>
  <c r="D20" i="2"/>
  <c r="I19" i="2"/>
  <c r="H19" i="2"/>
  <c r="F19" i="2"/>
  <c r="D19" i="2"/>
  <c r="I18" i="2"/>
  <c r="H18" i="2"/>
  <c r="F18" i="2"/>
  <c r="D18" i="2"/>
  <c r="I17" i="2"/>
  <c r="H17" i="2"/>
  <c r="F17" i="2"/>
  <c r="D17" i="2"/>
  <c r="I16" i="2"/>
  <c r="H16" i="2"/>
  <c r="F16" i="2"/>
  <c r="D16" i="2"/>
  <c r="I15" i="2"/>
  <c r="H15" i="2"/>
  <c r="F15" i="2"/>
  <c r="D15" i="2"/>
  <c r="I14" i="2"/>
  <c r="H14" i="2"/>
  <c r="F14" i="2"/>
  <c r="D14" i="2"/>
  <c r="I13" i="2"/>
  <c r="H13" i="2"/>
  <c r="F13" i="2"/>
  <c r="D13" i="2"/>
  <c r="I12" i="2"/>
  <c r="H12" i="2"/>
  <c r="F12" i="2"/>
  <c r="D12" i="2"/>
  <c r="I11" i="2"/>
  <c r="H11" i="2"/>
  <c r="F11" i="2"/>
  <c r="D11" i="2"/>
  <c r="I10" i="2"/>
  <c r="H10" i="2"/>
  <c r="F10" i="2"/>
  <c r="D10" i="2"/>
  <c r="I9" i="2"/>
  <c r="H9" i="2"/>
  <c r="F9" i="2"/>
  <c r="D9" i="2"/>
  <c r="I8" i="2"/>
  <c r="H8" i="2"/>
  <c r="H28" i="2" s="1"/>
  <c r="F8" i="2"/>
  <c r="D8" i="2"/>
  <c r="I7" i="2"/>
  <c r="H7" i="2"/>
  <c r="F7" i="2"/>
  <c r="D7" i="2"/>
  <c r="I6" i="2"/>
  <c r="H6" i="2"/>
  <c r="F6" i="2"/>
  <c r="D6" i="2"/>
  <c r="Q22" i="1"/>
  <c r="P22" i="1"/>
  <c r="O22" i="1"/>
  <c r="N22" i="1"/>
  <c r="L22" i="1"/>
  <c r="F22" i="1"/>
  <c r="G22" i="1" s="1"/>
  <c r="D22" i="1"/>
  <c r="E22" i="1" s="1"/>
  <c r="C22" i="1"/>
  <c r="J21" i="1"/>
  <c r="I21" i="1"/>
  <c r="G21" i="1"/>
  <c r="E21" i="1"/>
  <c r="J20" i="1"/>
  <c r="I20" i="1"/>
  <c r="G20" i="1"/>
  <c r="E20" i="1"/>
  <c r="J19" i="1"/>
  <c r="I19" i="1"/>
  <c r="G19" i="1"/>
  <c r="E19" i="1"/>
  <c r="J18" i="1"/>
  <c r="I18" i="1"/>
  <c r="G18" i="1"/>
  <c r="E18" i="1"/>
  <c r="J17" i="1"/>
  <c r="I17" i="1"/>
  <c r="G17" i="1"/>
  <c r="E17" i="1"/>
  <c r="J16" i="1"/>
  <c r="I16" i="1"/>
  <c r="G16" i="1"/>
  <c r="E16" i="1"/>
  <c r="J15" i="1"/>
  <c r="I15" i="1"/>
  <c r="G15" i="1"/>
  <c r="E15" i="1"/>
  <c r="J14" i="1"/>
  <c r="I14" i="1"/>
  <c r="G14" i="1"/>
  <c r="E14" i="1"/>
  <c r="J13" i="1"/>
  <c r="E13" i="1"/>
  <c r="J12" i="1"/>
  <c r="I12" i="1"/>
  <c r="G12" i="1"/>
  <c r="E12" i="1"/>
  <c r="J11" i="1"/>
  <c r="I11" i="1"/>
  <c r="G11" i="1"/>
  <c r="E11" i="1"/>
  <c r="J10" i="1"/>
  <c r="I10" i="1"/>
  <c r="G10" i="1"/>
  <c r="E10" i="1"/>
  <c r="J9" i="1"/>
  <c r="I9" i="1"/>
  <c r="G9" i="1"/>
  <c r="E9" i="1"/>
  <c r="Q8" i="1"/>
  <c r="P8" i="1"/>
  <c r="O8" i="1"/>
  <c r="N8" i="1"/>
  <c r="M8" i="1"/>
  <c r="M22" i="1" s="1"/>
  <c r="L8" i="1"/>
  <c r="H8" i="1"/>
  <c r="H22" i="1" s="1"/>
  <c r="J22" i="1" s="1"/>
  <c r="G8" i="1"/>
  <c r="F8" i="1"/>
  <c r="D8" i="1"/>
  <c r="C8" i="1"/>
  <c r="E8" i="1" s="1"/>
  <c r="J7" i="1"/>
  <c r="I7" i="1"/>
  <c r="G7" i="1"/>
  <c r="E7" i="1"/>
  <c r="J6" i="1"/>
  <c r="I6" i="1"/>
  <c r="I8" i="1" s="1"/>
  <c r="I22" i="1" s="1"/>
  <c r="G6" i="1"/>
  <c r="E6" i="1"/>
  <c r="J5" i="1"/>
  <c r="I5" i="1"/>
  <c r="G5" i="1"/>
  <c r="E5" i="1"/>
  <c r="H28" i="10" l="1"/>
  <c r="D28" i="10"/>
  <c r="J8" i="1"/>
  <c r="H21" i="10"/>
</calcChain>
</file>

<file path=xl/sharedStrings.xml><?xml version="1.0" encoding="utf-8"?>
<sst xmlns="http://schemas.openxmlformats.org/spreadsheetml/2006/main" count="521" uniqueCount="231">
  <si>
    <r>
      <t>各場域附設兒童遊戲場設施安全管理情形調查表</t>
    </r>
    <r>
      <rPr>
        <b/>
        <sz val="14"/>
        <color rgb="FF000000"/>
        <rFont val="標楷體"/>
        <family val="4"/>
        <charset val="136"/>
      </rPr>
      <t>(截至113年12月31日)</t>
    </r>
  </si>
  <si>
    <t>主管機關</t>
  </si>
  <si>
    <t>場域</t>
  </si>
  <si>
    <r>
      <t xml:space="preserve">備查情形
</t>
    </r>
    <r>
      <rPr>
        <b/>
        <sz val="10"/>
        <color rgb="FF000000"/>
        <rFont val="標楷體"/>
        <family val="4"/>
        <charset val="136"/>
      </rPr>
      <t>(截至113年12月31日)</t>
    </r>
  </si>
  <si>
    <r>
      <t xml:space="preserve">稽查情形
</t>
    </r>
    <r>
      <rPr>
        <b/>
        <sz val="10"/>
        <color rgb="FF000000"/>
        <rFont val="標楷體"/>
        <family val="4"/>
        <charset val="136"/>
      </rPr>
      <t>(113年1月至12月)</t>
    </r>
  </si>
  <si>
    <t>113年稽查目標值</t>
  </si>
  <si>
    <r>
      <t xml:space="preserve">研習情形
</t>
    </r>
    <r>
      <rPr>
        <b/>
        <sz val="8"/>
        <color rgb="FF000000"/>
        <rFont val="標楷體"/>
        <family val="4"/>
        <charset val="136"/>
      </rPr>
      <t>(113年1月至12月)</t>
    </r>
  </si>
  <si>
    <r>
      <rPr>
        <b/>
        <sz val="8"/>
        <color rgb="FF000000"/>
        <rFont val="標楷體"/>
        <family val="4"/>
        <charset val="136"/>
      </rPr>
      <t>新設遊戲場兒少參與設計規劃會議或活動</t>
    </r>
    <r>
      <rPr>
        <b/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標楷體"/>
        <family val="4"/>
        <charset val="136"/>
      </rPr>
      <t>(113年1月至12月)</t>
    </r>
  </si>
  <si>
    <t>提供身心障礙兒童使用之遊戲設施(113年1月至12月)</t>
  </si>
  <si>
    <t>總家數
(A)</t>
  </si>
  <si>
    <t>備查家數(B)</t>
  </si>
  <si>
    <t>完成備查比率%
(C=B/A)</t>
  </si>
  <si>
    <t>稽查
家數
(D)</t>
  </si>
  <si>
    <t>稽查率
(E=D/A)</t>
  </si>
  <si>
    <t>合格
(F)</t>
  </si>
  <si>
    <r>
      <t xml:space="preserve">不合格
</t>
    </r>
    <r>
      <rPr>
        <sz val="8"/>
        <color rgb="FF000000"/>
        <rFont val="標楷體"/>
        <family val="4"/>
        <charset val="136"/>
      </rPr>
      <t>(G=D-F)</t>
    </r>
  </si>
  <si>
    <r>
      <t>合格率</t>
    </r>
    <r>
      <rPr>
        <sz val="9"/>
        <color rgb="FF000000"/>
        <rFont val="標楷體"/>
        <family val="4"/>
        <charset val="136"/>
      </rPr>
      <t>(H=F/D)</t>
    </r>
  </si>
  <si>
    <t>稽查率%
(I)</t>
  </si>
  <si>
    <t>場次</t>
  </si>
  <si>
    <t>人數</t>
  </si>
  <si>
    <t>兒童人數</t>
  </si>
  <si>
    <t>處數</t>
  </si>
  <si>
    <t>一般</t>
  </si>
  <si>
    <t>身心
障礙</t>
  </si>
  <si>
    <t>國教署</t>
  </si>
  <si>
    <t>公立、私立國小</t>
  </si>
  <si>
    <t>公立幼兒園</t>
  </si>
  <si>
    <t>私立幼兒園</t>
  </si>
  <si>
    <t>小計</t>
  </si>
  <si>
    <t>教育部</t>
  </si>
  <si>
    <t>教育機構</t>
  </si>
  <si>
    <t>內政部國土署</t>
  </si>
  <si>
    <t>公園</t>
  </si>
  <si>
    <t>內政部宗教司</t>
  </si>
  <si>
    <t>宗教場所</t>
  </si>
  <si>
    <t>文化部</t>
  </si>
  <si>
    <t>文化機構</t>
  </si>
  <si>
    <t>故宮博物院</t>
  </si>
  <si>
    <t>經濟部商業署</t>
  </si>
  <si>
    <t>專營、百貨</t>
  </si>
  <si>
    <t>經濟部水利署</t>
  </si>
  <si>
    <t>水庫、水利</t>
  </si>
  <si>
    <t>交通部高速公路局</t>
  </si>
  <si>
    <t>高速公路服務區</t>
  </si>
  <si>
    <t>交通部觀光署</t>
  </si>
  <si>
    <t>樂園、飯店</t>
  </si>
  <si>
    <t>退輔會</t>
  </si>
  <si>
    <t>農場</t>
  </si>
  <si>
    <t>衛福部食藥署</t>
  </si>
  <si>
    <t>餐飲業</t>
  </si>
  <si>
    <t>衛福部醫事司</t>
  </si>
  <si>
    <t>醫療院所</t>
  </si>
  <si>
    <t>衛福部社家署</t>
  </si>
  <si>
    <t>社福機構</t>
  </si>
  <si>
    <t>合計</t>
  </si>
  <si>
    <t>一、 備查情形：
(一) 總家數：依兒童遊戲場設施安全管理規範(下稱本規範)第2點規定，無動力固定式，供2至12歲使用之非機械遊戲場設施。
(二) 備查家數：依本規範第7點規定，檢具合格檢驗報告等資料，向該遊戲場主管機關完成備查數。
二、 稽查情形：
(一) 稽查家數：依本規範第12點規定，遊戲場主管機關每年依「兒童遊戲設施稽查檢核表」進行遊戲場安全稽查家數。
(二) 合格數：遊戲場主管機關依「兒童遊戲設施稽查檢核表」內容進行稽查，檢查項目全數符合始可認列合格數。檢查項目含「合格檢驗報告書」，爰原則上稽查合格數應小於等於備查家數，倘稽查合格數高於備查家數，請敘明理由。
(三)稽查目標值：每年稽查家數/遊戲場總家數。
三、研習情形：僅限於統計該單位自辦兒童遊戲場安全管理課程場次及人數，其他如安全宣導不得併計。
四、提供身心障礙兒童使用之遊戲設施：該兒童遊戲場設有一個以上可提供身心障礙兒童使用之遊戲設施，即可列計。</t>
  </si>
  <si>
    <r>
      <rPr>
        <b/>
        <sz val="12"/>
        <color rgb="FF000000"/>
        <rFont val="標楷體"/>
        <family val="4"/>
        <charset val="136"/>
      </rPr>
      <t>中央主管機關</t>
    </r>
    <r>
      <rPr>
        <b/>
        <sz val="14"/>
        <color rgb="FF000000"/>
        <rFont val="標楷體"/>
        <family val="4"/>
        <charset val="136"/>
      </rPr>
      <t>：</t>
    </r>
    <r>
      <rPr>
        <b/>
        <sz val="12"/>
        <color rgb="FF000000"/>
        <rFont val="標楷體"/>
        <family val="4"/>
        <charset val="136"/>
      </rPr>
      <t xml:space="preserve">教育部  </t>
    </r>
    <r>
      <rPr>
        <b/>
        <sz val="14"/>
        <color rgb="FF000000"/>
        <rFont val="標楷體"/>
        <family val="4"/>
        <charset val="136"/>
      </rPr>
      <t>公私立國小及幼兒園附設兒童遊戲場設施調查表</t>
    </r>
  </si>
  <si>
    <t>縣市別</t>
  </si>
  <si>
    <r>
      <t xml:space="preserve">備查情形
</t>
    </r>
    <r>
      <rPr>
        <sz val="9"/>
        <color rgb="FF000000"/>
        <rFont val="標楷體"/>
        <family val="4"/>
        <charset val="136"/>
      </rPr>
      <t>(截至113年12月31日止)</t>
    </r>
  </si>
  <si>
    <t>稽查情形
(113年1月至12月)</t>
  </si>
  <si>
    <r>
      <t xml:space="preserve">辦理研習
</t>
    </r>
    <r>
      <rPr>
        <sz val="8"/>
        <color rgb="FF000000"/>
        <rFont val="標楷體"/>
        <family val="4"/>
        <charset val="136"/>
      </rPr>
      <t>(113年1月至12月)</t>
    </r>
  </si>
  <si>
    <t>新設遊戲場兒少參與設計規劃會議或活動
(113年1月至12月)</t>
  </si>
  <si>
    <t>提供身心障礙兒童使用之遊戲設施
(113年1月至12月)</t>
  </si>
  <si>
    <t>總家數(A)</t>
  </si>
  <si>
    <t>完成備查比率(C=B/A%)</t>
  </si>
  <si>
    <t>稽查家數(D)</t>
  </si>
  <si>
    <r>
      <t xml:space="preserve">稽查率
</t>
    </r>
    <r>
      <rPr>
        <sz val="7"/>
        <color rgb="FF000000"/>
        <rFont val="標楷體"/>
        <family val="4"/>
        <charset val="136"/>
      </rPr>
      <t>（E=D/A）</t>
    </r>
  </si>
  <si>
    <t>合格(F)</t>
  </si>
  <si>
    <r>
      <t xml:space="preserve">不合格
</t>
    </r>
    <r>
      <rPr>
        <sz val="7"/>
        <color rgb="FF000000"/>
        <rFont val="標楷體"/>
        <family val="4"/>
        <charset val="136"/>
      </rPr>
      <t>(G=D-F)</t>
    </r>
  </si>
  <si>
    <t>合格率
(H=F/D%)</t>
  </si>
  <si>
    <t xml:space="preserve">
場次
</t>
  </si>
  <si>
    <t xml:space="preserve">
人數
</t>
  </si>
  <si>
    <t>身心障礙</t>
  </si>
  <si>
    <t>全國性</t>
  </si>
  <si>
    <t>新北市政府</t>
  </si>
  <si>
    <t>臺北市政府</t>
  </si>
  <si>
    <t>桃園市政府</t>
  </si>
  <si>
    <t>臺中市政府</t>
  </si>
  <si>
    <t>臺南市政府</t>
  </si>
  <si>
    <t>高雄市政府</t>
  </si>
  <si>
    <t>宜蘭縣政府</t>
  </si>
  <si>
    <t>新竹縣政府</t>
  </si>
  <si>
    <t>苗栗縣政府</t>
  </si>
  <si>
    <t>彰化縣政府</t>
  </si>
  <si>
    <t>南投縣政府</t>
  </si>
  <si>
    <t>雲林縣政府</t>
  </si>
  <si>
    <t>嘉義縣政府</t>
  </si>
  <si>
    <t>屏東縣政府</t>
  </si>
  <si>
    <t>臺東縣政府</t>
  </si>
  <si>
    <t>花蓮縣政府</t>
  </si>
  <si>
    <t>澎湖縣政府</t>
  </si>
  <si>
    <t>基隆市政府</t>
  </si>
  <si>
    <t>新竹市政府</t>
  </si>
  <si>
    <t>嘉義市政府</t>
  </si>
  <si>
    <t>金門縣政府</t>
  </si>
  <si>
    <t>連江縣政府</t>
  </si>
  <si>
    <t xml:space="preserve">
          </t>
  </si>
  <si>
    <r>
      <rPr>
        <b/>
        <sz val="12"/>
        <color rgb="FF000000"/>
        <rFont val="標楷體"/>
        <family val="4"/>
        <charset val="136"/>
      </rPr>
      <t>中央主管機關：教育部</t>
    </r>
    <r>
      <rPr>
        <b/>
        <sz val="14"/>
        <color rgb="FF000000"/>
        <rFont val="標楷體"/>
        <family val="4"/>
        <charset val="136"/>
      </rPr>
      <t xml:space="preserve">      教育機構附設兒童遊戲場設施調查表</t>
    </r>
  </si>
  <si>
    <t xml:space="preserve">備查情形
(截至113年12月31日止)
</t>
  </si>
  <si>
    <t xml:space="preserve">研習
(113年1月至12月)
</t>
  </si>
  <si>
    <r>
      <rPr>
        <sz val="10"/>
        <color rgb="FF000000"/>
        <rFont val="標楷體"/>
        <family val="4"/>
        <charset val="136"/>
      </rPr>
      <t>新北市政府</t>
    </r>
  </si>
  <si>
    <r>
      <rPr>
        <sz val="10"/>
        <color rgb="FF000000"/>
        <rFont val="標楷體"/>
        <family val="4"/>
        <charset val="136"/>
      </rPr>
      <t>臺北市政府</t>
    </r>
  </si>
  <si>
    <r>
      <rPr>
        <sz val="10"/>
        <color rgb="FF000000"/>
        <rFont val="標楷體"/>
        <family val="4"/>
        <charset val="136"/>
      </rPr>
      <t>桃園市政府</t>
    </r>
  </si>
  <si>
    <r>
      <rPr>
        <sz val="10"/>
        <color rgb="FF000000"/>
        <rFont val="標楷體"/>
        <family val="4"/>
        <charset val="136"/>
      </rPr>
      <t>臺中市政府</t>
    </r>
  </si>
  <si>
    <r>
      <rPr>
        <sz val="10"/>
        <color rgb="FF000000"/>
        <rFont val="標楷體"/>
        <family val="4"/>
        <charset val="136"/>
      </rPr>
      <t>臺南市政府</t>
    </r>
  </si>
  <si>
    <r>
      <rPr>
        <sz val="10"/>
        <color rgb="FF000000"/>
        <rFont val="標楷體"/>
        <family val="4"/>
        <charset val="136"/>
      </rPr>
      <t>高雄市政府</t>
    </r>
  </si>
  <si>
    <r>
      <rPr>
        <sz val="10"/>
        <color rgb="FF000000"/>
        <rFont val="標楷體"/>
        <family val="4"/>
        <charset val="136"/>
      </rPr>
      <t>宜蘭縣政府</t>
    </r>
  </si>
  <si>
    <r>
      <rPr>
        <sz val="10"/>
        <color rgb="FF000000"/>
        <rFont val="標楷體"/>
        <family val="4"/>
        <charset val="136"/>
      </rPr>
      <t>新竹縣政府</t>
    </r>
  </si>
  <si>
    <r>
      <rPr>
        <sz val="10"/>
        <color rgb="FF000000"/>
        <rFont val="標楷體"/>
        <family val="4"/>
        <charset val="136"/>
      </rPr>
      <t>苗栗縣政府</t>
    </r>
  </si>
  <si>
    <r>
      <rPr>
        <sz val="10"/>
        <color rgb="FF000000"/>
        <rFont val="標楷體"/>
        <family val="4"/>
        <charset val="136"/>
      </rPr>
      <t>南投縣政府</t>
    </r>
  </si>
  <si>
    <r>
      <rPr>
        <sz val="10"/>
        <color rgb="FF000000"/>
        <rFont val="標楷體"/>
        <family val="4"/>
        <charset val="136"/>
      </rPr>
      <t>雲林縣政府</t>
    </r>
  </si>
  <si>
    <r>
      <rPr>
        <sz val="10"/>
        <color rgb="FF000000"/>
        <rFont val="標楷體"/>
        <family val="4"/>
        <charset val="136"/>
      </rPr>
      <t>嘉義縣政府</t>
    </r>
  </si>
  <si>
    <r>
      <rPr>
        <sz val="10"/>
        <color rgb="FF000000"/>
        <rFont val="標楷體"/>
        <family val="4"/>
        <charset val="136"/>
      </rPr>
      <t>屏東縣政府</t>
    </r>
  </si>
  <si>
    <r>
      <rPr>
        <sz val="10"/>
        <color rgb="FF000000"/>
        <rFont val="標楷體"/>
        <family val="4"/>
        <charset val="136"/>
      </rPr>
      <t>臺東縣政府</t>
    </r>
  </si>
  <si>
    <r>
      <rPr>
        <sz val="10"/>
        <color rgb="FF000000"/>
        <rFont val="標楷體"/>
        <family val="4"/>
        <charset val="136"/>
      </rPr>
      <t>花蓮縣政府</t>
    </r>
  </si>
  <si>
    <r>
      <rPr>
        <sz val="10"/>
        <color rgb="FF000000"/>
        <rFont val="標楷體"/>
        <family val="4"/>
        <charset val="136"/>
      </rPr>
      <t>澎湖縣政府</t>
    </r>
  </si>
  <si>
    <r>
      <rPr>
        <sz val="10"/>
        <color rgb="FF000000"/>
        <rFont val="標楷體"/>
        <family val="4"/>
        <charset val="136"/>
      </rPr>
      <t>基隆市政府</t>
    </r>
  </si>
  <si>
    <r>
      <rPr>
        <sz val="10"/>
        <color rgb="FF000000"/>
        <rFont val="標楷體"/>
        <family val="4"/>
        <charset val="136"/>
      </rPr>
      <t>新竹市政府</t>
    </r>
  </si>
  <si>
    <r>
      <rPr>
        <sz val="10"/>
        <color rgb="FF000000"/>
        <rFont val="標楷體"/>
        <family val="4"/>
        <charset val="136"/>
      </rPr>
      <t>嘉義市政府</t>
    </r>
  </si>
  <si>
    <r>
      <rPr>
        <sz val="10"/>
        <color rgb="FF000000"/>
        <rFont val="標楷體"/>
        <family val="4"/>
        <charset val="136"/>
      </rPr>
      <t>金門縣政府</t>
    </r>
  </si>
  <si>
    <r>
      <rPr>
        <sz val="10"/>
        <color rgb="FF000000"/>
        <rFont val="標楷體"/>
        <family val="4"/>
        <charset val="136"/>
      </rPr>
      <t>連江縣政府</t>
    </r>
  </si>
  <si>
    <r>
      <rPr>
        <sz val="10"/>
        <color rgb="FF000000"/>
        <rFont val="標楷體"/>
        <family val="4"/>
        <charset val="136"/>
      </rPr>
      <t>合計</t>
    </r>
  </si>
  <si>
    <t>中央主管機關：內政部      公園附設兒童遊戲場設施調查表</t>
  </si>
  <si>
    <r>
      <rPr>
        <sz val="12"/>
        <color rgb="FF000000"/>
        <rFont val="標楷體"/>
        <family val="4"/>
        <charset val="136"/>
      </rPr>
      <t>備查情形</t>
    </r>
    <r>
      <rPr>
        <sz val="12"/>
        <color rgb="FF000000"/>
        <rFont val="標楷體"/>
        <family val="4"/>
        <charset val="136"/>
      </rPr>
      <t xml:space="preserve">
</t>
    </r>
    <r>
      <rPr>
        <sz val="11"/>
        <color rgb="FF000000"/>
        <rFont val="標楷體"/>
        <family val="4"/>
        <charset val="136"/>
      </rPr>
      <t>(截至113年6月30日止)</t>
    </r>
  </si>
  <si>
    <r>
      <t xml:space="preserve">稽查情形
</t>
    </r>
    <r>
      <rPr>
        <sz val="10"/>
        <color rgb="FF000000"/>
        <rFont val="標楷體"/>
        <family val="4"/>
        <charset val="136"/>
      </rPr>
      <t>(113年1月至12月)</t>
    </r>
  </si>
  <si>
    <r>
      <t xml:space="preserve">研習
</t>
    </r>
    <r>
      <rPr>
        <sz val="10"/>
        <color rgb="FF000000"/>
        <rFont val="標楷體"/>
        <family val="4"/>
        <charset val="136"/>
      </rPr>
      <t>(113年1月至12月)</t>
    </r>
  </si>
  <si>
    <r>
      <t xml:space="preserve">合格率
</t>
    </r>
    <r>
      <rPr>
        <sz val="7"/>
        <color rgb="FF000000"/>
        <rFont val="標楷體"/>
        <family val="4"/>
        <charset val="136"/>
      </rPr>
      <t>(H=F/D%)</t>
    </r>
  </si>
  <si>
    <r>
      <rPr>
        <sz val="12"/>
        <color rgb="FF000000"/>
        <rFont val="標楷體"/>
        <family val="4"/>
        <charset val="136"/>
      </rPr>
      <t>新北市政府</t>
    </r>
  </si>
  <si>
    <r>
      <rPr>
        <sz val="12"/>
        <color rgb="FF000000"/>
        <rFont val="標楷體"/>
        <family val="4"/>
        <charset val="136"/>
      </rPr>
      <t>臺北市政府</t>
    </r>
  </si>
  <si>
    <r>
      <rPr>
        <sz val="12"/>
        <color rgb="FF000000"/>
        <rFont val="標楷體"/>
        <family val="4"/>
        <charset val="136"/>
      </rPr>
      <t>桃園市政府</t>
    </r>
  </si>
  <si>
    <r>
      <rPr>
        <sz val="12"/>
        <color rgb="FF000000"/>
        <rFont val="標楷體"/>
        <family val="4"/>
        <charset val="136"/>
      </rPr>
      <t>臺中市政府</t>
    </r>
  </si>
  <si>
    <r>
      <rPr>
        <sz val="12"/>
        <color rgb="FF000000"/>
        <rFont val="標楷體"/>
        <family val="4"/>
        <charset val="136"/>
      </rPr>
      <t>臺南市政府</t>
    </r>
  </si>
  <si>
    <r>
      <rPr>
        <sz val="12"/>
        <color rgb="FF000000"/>
        <rFont val="標楷體"/>
        <family val="4"/>
        <charset val="136"/>
      </rPr>
      <t>高雄市政府</t>
    </r>
  </si>
  <si>
    <r>
      <rPr>
        <sz val="12"/>
        <color rgb="FF000000"/>
        <rFont val="標楷體"/>
        <family val="4"/>
        <charset val="136"/>
      </rPr>
      <t>宜蘭縣政府</t>
    </r>
  </si>
  <si>
    <r>
      <rPr>
        <sz val="12"/>
        <color rgb="FF000000"/>
        <rFont val="標楷體"/>
        <family val="4"/>
        <charset val="136"/>
      </rPr>
      <t>新竹縣政府</t>
    </r>
  </si>
  <si>
    <r>
      <rPr>
        <sz val="12"/>
        <color rgb="FF000000"/>
        <rFont val="標楷體"/>
        <family val="4"/>
        <charset val="136"/>
      </rPr>
      <t>苗栗縣政府</t>
    </r>
  </si>
  <si>
    <r>
      <rPr>
        <sz val="12"/>
        <color rgb="FF000000"/>
        <rFont val="標楷體"/>
        <family val="4"/>
        <charset val="136"/>
      </rPr>
      <t>彰化縣政府</t>
    </r>
  </si>
  <si>
    <r>
      <rPr>
        <sz val="12"/>
        <color rgb="FF000000"/>
        <rFont val="標楷體"/>
        <family val="4"/>
        <charset val="136"/>
      </rPr>
      <t>南投縣政府</t>
    </r>
  </si>
  <si>
    <r>
      <rPr>
        <sz val="12"/>
        <color rgb="FF000000"/>
        <rFont val="標楷體"/>
        <family val="4"/>
        <charset val="136"/>
      </rPr>
      <t>雲林縣政府</t>
    </r>
  </si>
  <si>
    <r>
      <rPr>
        <sz val="12"/>
        <color rgb="FF000000"/>
        <rFont val="標楷體"/>
        <family val="4"/>
        <charset val="136"/>
      </rPr>
      <t>嘉義縣政府</t>
    </r>
  </si>
  <si>
    <r>
      <rPr>
        <sz val="12"/>
        <color rgb="FF000000"/>
        <rFont val="標楷體"/>
        <family val="4"/>
        <charset val="136"/>
      </rPr>
      <t>屏東縣政府</t>
    </r>
  </si>
  <si>
    <r>
      <rPr>
        <sz val="12"/>
        <color rgb="FF000000"/>
        <rFont val="標楷體"/>
        <family val="4"/>
        <charset val="136"/>
      </rPr>
      <t>臺東縣政府</t>
    </r>
  </si>
  <si>
    <r>
      <rPr>
        <sz val="12"/>
        <color rgb="FF000000"/>
        <rFont val="標楷體"/>
        <family val="4"/>
        <charset val="136"/>
      </rPr>
      <t>花蓮縣政府</t>
    </r>
  </si>
  <si>
    <r>
      <rPr>
        <sz val="12"/>
        <color rgb="FF000000"/>
        <rFont val="標楷體"/>
        <family val="4"/>
        <charset val="136"/>
      </rPr>
      <t>澎湖縣政府</t>
    </r>
  </si>
  <si>
    <r>
      <rPr>
        <sz val="12"/>
        <color rgb="FF000000"/>
        <rFont val="標楷體"/>
        <family val="4"/>
        <charset val="136"/>
      </rPr>
      <t>基隆市政府</t>
    </r>
  </si>
  <si>
    <r>
      <rPr>
        <sz val="12"/>
        <color rgb="FF000000"/>
        <rFont val="標楷體"/>
        <family val="4"/>
        <charset val="136"/>
      </rPr>
      <t>新竹市政府</t>
    </r>
  </si>
  <si>
    <r>
      <rPr>
        <sz val="12"/>
        <color rgb="FF000000"/>
        <rFont val="標楷體"/>
        <family val="4"/>
        <charset val="136"/>
      </rPr>
      <t>嘉義市政府</t>
    </r>
  </si>
  <si>
    <r>
      <rPr>
        <sz val="12"/>
        <color rgb="FF000000"/>
        <rFont val="標楷體"/>
        <family val="4"/>
        <charset val="136"/>
      </rPr>
      <t>金門縣政府</t>
    </r>
  </si>
  <si>
    <r>
      <rPr>
        <sz val="12"/>
        <color rgb="FF000000"/>
        <rFont val="標楷體"/>
        <family val="4"/>
        <charset val="136"/>
      </rPr>
      <t>連江縣政府</t>
    </r>
  </si>
  <si>
    <r>
      <rPr>
        <sz val="12"/>
        <color rgb="FF000000"/>
        <rFont val="標楷體"/>
        <family val="4"/>
        <charset val="136"/>
      </rPr>
      <t>合計</t>
    </r>
  </si>
  <si>
    <r>
      <rPr>
        <sz val="10"/>
        <color rgb="FF000000"/>
        <rFont val="標楷體"/>
        <family val="4"/>
        <charset val="136"/>
      </rPr>
      <t xml:space="preserve">
          </t>
    </r>
  </si>
  <si>
    <t>中央主管機關：內政部宗教司      宗教場所附設兒童遊戲場設施調查表</t>
  </si>
  <si>
    <r>
      <rPr>
        <sz val="14"/>
        <color rgb="FF000000"/>
        <rFont val="標楷體"/>
        <family val="4"/>
        <charset val="136"/>
      </rPr>
      <t>備查情形</t>
    </r>
    <r>
      <rPr>
        <sz val="14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(截至113年12月31日止)
</t>
    </r>
  </si>
  <si>
    <r>
      <rPr>
        <sz val="14"/>
        <color rgb="FF000000"/>
        <rFont val="標楷體"/>
        <family val="4"/>
        <charset val="136"/>
      </rPr>
      <t>稽查情形</t>
    </r>
    <r>
      <rPr>
        <sz val="14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
(113年1月至12月)</t>
    </r>
  </si>
  <si>
    <r>
      <t xml:space="preserve">
</t>
    </r>
    <r>
      <rPr>
        <sz val="14"/>
        <color rgb="FF000000"/>
        <rFont val="標楷體"/>
        <family val="4"/>
        <charset val="136"/>
      </rPr>
      <t>研習</t>
    </r>
    <r>
      <rPr>
        <sz val="14"/>
        <color rgb="FF000000"/>
        <rFont val="標楷體"/>
        <family val="4"/>
        <charset val="136"/>
      </rPr>
      <t xml:space="preserve">
</t>
    </r>
    <r>
      <rPr>
        <sz val="12"/>
        <color rgb="FF000000"/>
        <rFont val="標楷體"/>
        <family val="4"/>
        <charset val="136"/>
      </rPr>
      <t xml:space="preserve">(113年1月至12月)
</t>
    </r>
  </si>
  <si>
    <t>稽查率
（E=D/A）</t>
  </si>
  <si>
    <t>不合格
(G=D-F)</t>
  </si>
  <si>
    <r>
      <rPr>
        <sz val="14"/>
        <color rgb="FF000000"/>
        <rFont val="標楷體"/>
        <family val="4"/>
        <charset val="136"/>
      </rPr>
      <t>新北市政府</t>
    </r>
  </si>
  <si>
    <r>
      <rPr>
        <sz val="14"/>
        <color rgb="FF000000"/>
        <rFont val="標楷體"/>
        <family val="4"/>
        <charset val="136"/>
      </rPr>
      <t>臺北市政府</t>
    </r>
  </si>
  <si>
    <r>
      <rPr>
        <sz val="14"/>
        <color rgb="FF000000"/>
        <rFont val="標楷體"/>
        <family val="4"/>
        <charset val="136"/>
      </rPr>
      <t>桃園市政府</t>
    </r>
  </si>
  <si>
    <r>
      <rPr>
        <sz val="14"/>
        <color rgb="FF000000"/>
        <rFont val="標楷體"/>
        <family val="4"/>
        <charset val="136"/>
      </rPr>
      <t>臺中市政府</t>
    </r>
  </si>
  <si>
    <r>
      <rPr>
        <sz val="14"/>
        <color rgb="FF000000"/>
        <rFont val="標楷體"/>
        <family val="4"/>
        <charset val="136"/>
      </rPr>
      <t>臺南市政府</t>
    </r>
  </si>
  <si>
    <r>
      <rPr>
        <sz val="14"/>
        <color rgb="FF000000"/>
        <rFont val="標楷體"/>
        <family val="4"/>
        <charset val="136"/>
      </rPr>
      <t>高雄市政府</t>
    </r>
  </si>
  <si>
    <r>
      <rPr>
        <sz val="14"/>
        <color rgb="FF000000"/>
        <rFont val="標楷體"/>
        <family val="4"/>
        <charset val="136"/>
      </rPr>
      <t>宜蘭縣政府</t>
    </r>
  </si>
  <si>
    <r>
      <rPr>
        <sz val="14"/>
        <color rgb="FF000000"/>
        <rFont val="標楷體"/>
        <family val="4"/>
        <charset val="136"/>
      </rPr>
      <t>新竹縣政府</t>
    </r>
  </si>
  <si>
    <r>
      <rPr>
        <sz val="14"/>
        <color rgb="FF000000"/>
        <rFont val="標楷體"/>
        <family val="4"/>
        <charset val="136"/>
      </rPr>
      <t>苗栗縣政府</t>
    </r>
  </si>
  <si>
    <r>
      <rPr>
        <sz val="14"/>
        <color rgb="FF000000"/>
        <rFont val="標楷體"/>
        <family val="4"/>
        <charset val="136"/>
      </rPr>
      <t>彰化縣政府</t>
    </r>
  </si>
  <si>
    <r>
      <rPr>
        <sz val="14"/>
        <color rgb="FF000000"/>
        <rFont val="標楷體"/>
        <family val="4"/>
        <charset val="136"/>
      </rPr>
      <t>南投縣政府</t>
    </r>
  </si>
  <si>
    <r>
      <rPr>
        <sz val="14"/>
        <color rgb="FF000000"/>
        <rFont val="標楷體"/>
        <family val="4"/>
        <charset val="136"/>
      </rPr>
      <t>雲林縣政府</t>
    </r>
  </si>
  <si>
    <r>
      <rPr>
        <sz val="14"/>
        <color rgb="FF000000"/>
        <rFont val="標楷體"/>
        <family val="4"/>
        <charset val="136"/>
      </rPr>
      <t>嘉義縣政府</t>
    </r>
  </si>
  <si>
    <r>
      <rPr>
        <sz val="14"/>
        <color rgb="FF000000"/>
        <rFont val="標楷體"/>
        <family val="4"/>
        <charset val="136"/>
      </rPr>
      <t>屏東縣政府</t>
    </r>
  </si>
  <si>
    <r>
      <rPr>
        <sz val="14"/>
        <color rgb="FF000000"/>
        <rFont val="標楷體"/>
        <family val="4"/>
        <charset val="136"/>
      </rPr>
      <t>臺東縣政府</t>
    </r>
  </si>
  <si>
    <r>
      <rPr>
        <sz val="14"/>
        <color rgb="FF000000"/>
        <rFont val="標楷體"/>
        <family val="4"/>
        <charset val="136"/>
      </rPr>
      <t>花蓮縣政府</t>
    </r>
  </si>
  <si>
    <r>
      <rPr>
        <sz val="14"/>
        <color rgb="FF000000"/>
        <rFont val="標楷體"/>
        <family val="4"/>
        <charset val="136"/>
      </rPr>
      <t>澎湖縣政府</t>
    </r>
  </si>
  <si>
    <r>
      <rPr>
        <sz val="14"/>
        <color rgb="FF000000"/>
        <rFont val="標楷體"/>
        <family val="4"/>
        <charset val="136"/>
      </rPr>
      <t>基隆市政府</t>
    </r>
  </si>
  <si>
    <r>
      <rPr>
        <sz val="14"/>
        <color rgb="FF000000"/>
        <rFont val="標楷體"/>
        <family val="4"/>
        <charset val="136"/>
      </rPr>
      <t>新竹市政府</t>
    </r>
  </si>
  <si>
    <r>
      <rPr>
        <sz val="14"/>
        <color rgb="FF000000"/>
        <rFont val="標楷體"/>
        <family val="4"/>
        <charset val="136"/>
      </rPr>
      <t>嘉義市政府</t>
    </r>
  </si>
  <si>
    <r>
      <rPr>
        <sz val="14"/>
        <color rgb="FF000000"/>
        <rFont val="標楷體"/>
        <family val="4"/>
        <charset val="136"/>
      </rPr>
      <t>金門縣政府</t>
    </r>
  </si>
  <si>
    <r>
      <rPr>
        <sz val="14"/>
        <color rgb="FF000000"/>
        <rFont val="標楷體"/>
        <family val="4"/>
        <charset val="136"/>
      </rPr>
      <t>連江縣政府</t>
    </r>
  </si>
  <si>
    <r>
      <rPr>
        <sz val="14"/>
        <color rgb="FF000000"/>
        <rFont val="標楷體"/>
        <family val="4"/>
        <charset val="136"/>
      </rPr>
      <t>合計</t>
    </r>
  </si>
  <si>
    <t>中央主管機關：文化部      文化機關附設兒童遊戲場設施調查表</t>
  </si>
  <si>
    <t>備查情形
(截至113年12月31日止)</t>
  </si>
  <si>
    <t xml:space="preserve">稽查情形
(113年1月至12月)
</t>
  </si>
  <si>
    <t xml:space="preserve">
研習
(113年1月至12月)
</t>
  </si>
  <si>
    <r>
      <rPr>
        <sz val="14"/>
        <color rgb="FF000000"/>
        <rFont val="標楷體"/>
        <family val="4"/>
        <charset val="136"/>
      </rPr>
      <t>新設遊戲場兒少參與設計規劃會議或活動</t>
    </r>
    <r>
      <rPr>
        <sz val="14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(113年1月至12月)</t>
    </r>
  </si>
  <si>
    <r>
      <t xml:space="preserve">稽查率
</t>
    </r>
    <r>
      <rPr>
        <sz val="10"/>
        <color rgb="FF000000"/>
        <rFont val="標楷體"/>
        <family val="4"/>
        <charset val="136"/>
      </rPr>
      <t>（E=D/A）</t>
    </r>
  </si>
  <si>
    <r>
      <t xml:space="preserve">不合格
</t>
    </r>
    <r>
      <rPr>
        <sz val="10"/>
        <color rgb="FF000000"/>
        <rFont val="標楷體"/>
        <family val="4"/>
        <charset val="136"/>
      </rPr>
      <t>(G=D-F)</t>
    </r>
  </si>
  <si>
    <r>
      <rPr>
        <sz val="16"/>
        <color rgb="FF000000"/>
        <rFont val="標楷體"/>
        <family val="4"/>
        <charset val="136"/>
      </rPr>
      <t>新北市政府</t>
    </r>
  </si>
  <si>
    <r>
      <rPr>
        <sz val="16"/>
        <color rgb="FF000000"/>
        <rFont val="標楷體"/>
        <family val="4"/>
        <charset val="136"/>
      </rPr>
      <t>臺北市政府</t>
    </r>
  </si>
  <si>
    <r>
      <rPr>
        <sz val="16"/>
        <color rgb="FF000000"/>
        <rFont val="標楷體"/>
        <family val="4"/>
        <charset val="136"/>
      </rPr>
      <t>桃園市政府</t>
    </r>
  </si>
  <si>
    <r>
      <rPr>
        <sz val="16"/>
        <color rgb="FF000000"/>
        <rFont val="標楷體"/>
        <family val="4"/>
        <charset val="136"/>
      </rPr>
      <t>臺中市政府</t>
    </r>
  </si>
  <si>
    <r>
      <rPr>
        <sz val="16"/>
        <color rgb="FF000000"/>
        <rFont val="標楷體"/>
        <family val="4"/>
        <charset val="136"/>
      </rPr>
      <t>臺南市政府</t>
    </r>
  </si>
  <si>
    <r>
      <rPr>
        <sz val="16"/>
        <color rgb="FF000000"/>
        <rFont val="標楷體"/>
        <family val="4"/>
        <charset val="136"/>
      </rPr>
      <t>高雄市政府</t>
    </r>
  </si>
  <si>
    <r>
      <rPr>
        <sz val="16"/>
        <color rgb="FF000000"/>
        <rFont val="標楷體"/>
        <family val="4"/>
        <charset val="136"/>
      </rPr>
      <t>宜蘭縣政府</t>
    </r>
  </si>
  <si>
    <r>
      <rPr>
        <sz val="16"/>
        <color rgb="FF000000"/>
        <rFont val="標楷體"/>
        <family val="4"/>
        <charset val="136"/>
      </rPr>
      <t>新竹縣政府</t>
    </r>
  </si>
  <si>
    <r>
      <rPr>
        <sz val="16"/>
        <color rgb="FF000000"/>
        <rFont val="標楷體"/>
        <family val="4"/>
        <charset val="136"/>
      </rPr>
      <t>苗栗縣政府</t>
    </r>
  </si>
  <si>
    <r>
      <rPr>
        <sz val="16"/>
        <color rgb="FF000000"/>
        <rFont val="標楷體"/>
        <family val="4"/>
        <charset val="136"/>
      </rPr>
      <t>彰化縣政府</t>
    </r>
  </si>
  <si>
    <r>
      <rPr>
        <sz val="16"/>
        <color rgb="FF000000"/>
        <rFont val="標楷體"/>
        <family val="4"/>
        <charset val="136"/>
      </rPr>
      <t>南投縣政府</t>
    </r>
  </si>
  <si>
    <r>
      <rPr>
        <sz val="16"/>
        <color rgb="FF000000"/>
        <rFont val="標楷體"/>
        <family val="4"/>
        <charset val="136"/>
      </rPr>
      <t>雲林縣政府</t>
    </r>
  </si>
  <si>
    <r>
      <rPr>
        <sz val="16"/>
        <color rgb="FF000000"/>
        <rFont val="標楷體"/>
        <family val="4"/>
        <charset val="136"/>
      </rPr>
      <t>嘉義縣政府</t>
    </r>
  </si>
  <si>
    <r>
      <rPr>
        <sz val="16"/>
        <color rgb="FF000000"/>
        <rFont val="標楷體"/>
        <family val="4"/>
        <charset val="136"/>
      </rPr>
      <t>屏東縣政府</t>
    </r>
  </si>
  <si>
    <r>
      <rPr>
        <sz val="16"/>
        <color rgb="FF000000"/>
        <rFont val="標楷體"/>
        <family val="4"/>
        <charset val="136"/>
      </rPr>
      <t>臺東縣政府</t>
    </r>
  </si>
  <si>
    <r>
      <rPr>
        <sz val="16"/>
        <color rgb="FF000000"/>
        <rFont val="標楷體"/>
        <family val="4"/>
        <charset val="136"/>
      </rPr>
      <t>花蓮縣政府</t>
    </r>
  </si>
  <si>
    <r>
      <rPr>
        <sz val="16"/>
        <color rgb="FF000000"/>
        <rFont val="標楷體"/>
        <family val="4"/>
        <charset val="136"/>
      </rPr>
      <t>澎湖縣政府</t>
    </r>
  </si>
  <si>
    <r>
      <rPr>
        <sz val="16"/>
        <color rgb="FF000000"/>
        <rFont val="標楷體"/>
        <family val="4"/>
        <charset val="136"/>
      </rPr>
      <t>基隆市政府</t>
    </r>
  </si>
  <si>
    <r>
      <rPr>
        <sz val="16"/>
        <color rgb="FF000000"/>
        <rFont val="標楷體"/>
        <family val="4"/>
        <charset val="136"/>
      </rPr>
      <t>新竹市政府</t>
    </r>
  </si>
  <si>
    <r>
      <rPr>
        <sz val="16"/>
        <color rgb="FF000000"/>
        <rFont val="標楷體"/>
        <family val="4"/>
        <charset val="136"/>
      </rPr>
      <t>嘉義市政府</t>
    </r>
  </si>
  <si>
    <r>
      <rPr>
        <sz val="16"/>
        <color rgb="FF000000"/>
        <rFont val="標楷體"/>
        <family val="4"/>
        <charset val="136"/>
      </rPr>
      <t>金門縣政府</t>
    </r>
  </si>
  <si>
    <r>
      <rPr>
        <sz val="16"/>
        <color rgb="FF000000"/>
        <rFont val="標楷體"/>
        <family val="4"/>
        <charset val="136"/>
      </rPr>
      <t>連江縣政府</t>
    </r>
  </si>
  <si>
    <r>
      <rPr>
        <sz val="16"/>
        <color rgb="FF000000"/>
        <rFont val="標楷體"/>
        <family val="4"/>
        <charset val="136"/>
      </rPr>
      <t>合計</t>
    </r>
  </si>
  <si>
    <r>
      <rPr>
        <b/>
        <sz val="12"/>
        <color rgb="FF000000"/>
        <rFont val="標楷體"/>
        <family val="4"/>
        <charset val="136"/>
      </rPr>
      <t>中央主管機關：經濟部</t>
    </r>
    <r>
      <rPr>
        <b/>
        <sz val="14"/>
        <color rgb="FF000000"/>
        <rFont val="標楷體"/>
        <family val="4"/>
        <charset val="136"/>
      </rPr>
      <t xml:space="preserve">        專營、百貨兒童遊戲場設施調查表</t>
    </r>
  </si>
  <si>
    <t>研習
(113年1月至12月)</t>
  </si>
  <si>
    <t xml:space="preserve">提供身心障礙兒童使用之遊戲設施(113年1月至12月)
</t>
  </si>
  <si>
    <r>
      <t xml:space="preserve">稽查率
</t>
    </r>
    <r>
      <rPr>
        <sz val="6"/>
        <color rgb="FF000000"/>
        <rFont val="標楷體"/>
        <family val="4"/>
        <charset val="136"/>
      </rPr>
      <t>（E=D/A）</t>
    </r>
  </si>
  <si>
    <r>
      <t xml:space="preserve">不合格
</t>
    </r>
    <r>
      <rPr>
        <sz val="6"/>
        <color rgb="FF000000"/>
        <rFont val="標楷體"/>
        <family val="4"/>
        <charset val="136"/>
      </rPr>
      <t>(G=D-F)</t>
    </r>
  </si>
  <si>
    <r>
      <t xml:space="preserve">合格率
</t>
    </r>
    <r>
      <rPr>
        <sz val="6"/>
        <color rgb="FF000000"/>
        <rFont val="標楷體"/>
        <family val="4"/>
        <charset val="136"/>
      </rPr>
      <t>(H=F/D%)</t>
    </r>
  </si>
  <si>
    <r>
      <rPr>
        <sz val="10"/>
        <color rgb="FF000000"/>
        <rFont val="標楷體"/>
        <family val="4"/>
        <charset val="136"/>
      </rPr>
      <t>彰化縣政府</t>
    </r>
  </si>
  <si>
    <r>
      <rPr>
        <b/>
        <sz val="12"/>
        <color rgb="FF000000"/>
        <rFont val="標楷體"/>
        <family val="4"/>
        <charset val="136"/>
      </rPr>
      <t>中央主管機關：經濟部</t>
    </r>
    <r>
      <rPr>
        <b/>
        <sz val="14"/>
        <color rgb="FF000000"/>
        <rFont val="標楷體"/>
        <family val="4"/>
        <charset val="136"/>
      </rPr>
      <t xml:space="preserve">     </t>
    </r>
    <r>
      <rPr>
        <b/>
        <sz val="12"/>
        <color rgb="FF000000"/>
        <rFont val="標楷體"/>
        <family val="4"/>
        <charset val="136"/>
      </rPr>
      <t>水庫、水利附設兒童遊戲場設施安全管理情形調查表</t>
    </r>
  </si>
  <si>
    <t>稽查家數
(113年1月至12月)</t>
  </si>
  <si>
    <t>中央主管機關：交通部        樂園、飯店附設兒童遊戲場設施調查表</t>
  </si>
  <si>
    <r>
      <t xml:space="preserve">備查情形
</t>
    </r>
    <r>
      <rPr>
        <sz val="9"/>
        <color rgb="FF000000"/>
        <rFont val="標楷體"/>
        <family val="4"/>
        <charset val="136"/>
      </rPr>
      <t>(截至11</t>
    </r>
    <r>
      <rPr>
        <sz val="9"/>
        <color rgb="FF000000"/>
        <rFont val="標楷體"/>
        <family val="4"/>
        <charset val="136"/>
      </rPr>
      <t>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標楷體"/>
        <family val="4"/>
        <charset val="136"/>
      </rPr>
      <t>6</t>
    </r>
    <r>
      <rPr>
        <sz val="9"/>
        <color rgb="FF000000"/>
        <rFont val="標楷體"/>
        <family val="4"/>
        <charset val="136"/>
      </rPr>
      <t>月3</t>
    </r>
    <r>
      <rPr>
        <sz val="9"/>
        <color rgb="FF000000"/>
        <rFont val="標楷體"/>
        <family val="4"/>
        <charset val="136"/>
      </rPr>
      <t>0</t>
    </r>
    <r>
      <rPr>
        <sz val="9"/>
        <color rgb="FF000000"/>
        <rFont val="標楷體"/>
        <family val="4"/>
        <charset val="136"/>
      </rPr>
      <t>日止)</t>
    </r>
  </si>
  <si>
    <t>新設遊戲場兒少參與設計規劃會議或活動
(截至113年12月31日止)</t>
  </si>
  <si>
    <r>
      <t xml:space="preserve">提供身心障礙兒童使用之遊戲設施
</t>
    </r>
    <r>
      <rPr>
        <sz val="6"/>
        <color rgb="FF000000"/>
        <rFont val="標楷體"/>
        <family val="4"/>
        <charset val="136"/>
      </rPr>
      <t>(113年1月至12月)</t>
    </r>
  </si>
  <si>
    <r>
      <rPr>
        <b/>
        <sz val="12"/>
        <color rgb="FF000000"/>
        <rFont val="標楷體"/>
        <family val="4"/>
        <charset val="136"/>
      </rPr>
      <t>中央主管機關：衛福部</t>
    </r>
    <r>
      <rPr>
        <b/>
        <sz val="14"/>
        <color rgb="FF000000"/>
        <rFont val="標楷體"/>
        <family val="4"/>
        <charset val="136"/>
      </rPr>
      <t xml:space="preserve">     餐飲業附設兒童遊戲場設施安全管理情形調查表</t>
    </r>
  </si>
  <si>
    <t>0%</t>
  </si>
  <si>
    <r>
      <rPr>
        <b/>
        <sz val="12"/>
        <color rgb="FF000000"/>
        <rFont val="標楷體"/>
        <family val="4"/>
        <charset val="136"/>
      </rPr>
      <t>中央主管機關：衛福部</t>
    </r>
    <r>
      <rPr>
        <b/>
        <sz val="14"/>
        <color rgb="FF000000"/>
        <rFont val="標楷體"/>
        <family val="4"/>
        <charset val="136"/>
      </rPr>
      <t xml:space="preserve">     社會福利機構附設兒童遊戲場設施調查表</t>
    </r>
  </si>
  <si>
    <t>稽查情形
(113年1至12月)</t>
  </si>
  <si>
    <r>
      <t>研習
(113年1至12月)</t>
    </r>
    <r>
      <rPr>
        <sz val="9"/>
        <color rgb="FF000000"/>
        <rFont val="標楷體"/>
        <family val="4"/>
        <charset val="136"/>
      </rPr>
      <t xml:space="preserve">
</t>
    </r>
  </si>
  <si>
    <t>新設遊戲場兒少參與設計規劃會議或活動
(113年1至12月)</t>
  </si>
  <si>
    <t>提供身心障礙兒童使用之遊戲設施
(113年1至12月)</t>
  </si>
  <si>
    <t>新設遊戲場兒少參與設計規劃會議或活動
(截至113年12月31日止)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</si>
</sst>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&quot; &quot;* #,##0.00&quot; &quot;;&quot;-&quot;* #,##0.00&quot; &quot;;&quot; &quot;* &quot;-&quot;#&quot; &quot;;&quot; &quot;@&quot; &quot;"/>
    <numFmt numFmtId="177" formatCode="&quot; &quot;* #,##0&quot; &quot;;&quot;-&quot;* #,##0&quot; &quot;;&quot; &quot;* &quot;- &quot;;&quot; &quot;@&quot; &quot;"/>
    <numFmt numFmtId="178" formatCode="#,##0&quot; &quot;"/>
    <numFmt numFmtId="179" formatCode="0&quot; &quot;;[Red]&quot;(&quot;0&quot;)&quot;"/>
    <numFmt numFmtId="180" formatCode="&quot; &quot;0&quot; &quot;;&quot;-&quot;0&quot; &quot;;&quot; - &quot;;&quot; &quot;@&quot; &quot;"/>
    <numFmt numFmtId="181" formatCode="&quot; &quot;* #,##0.0&quot; &quot;;&quot;-&quot;* #,##0.0&quot; &quot;;&quot; &quot;* &quot;-&quot;#&quot; &quot;;&quot; &quot;@&quot; &quot;"/>
    <numFmt numFmtId="182" formatCode="0&quot; &quot;"/>
    <numFmt numFmtId="183" formatCode="&quot; &quot;#,##0&quot; &quot;;&quot;-&quot;#,##0&quot; &quot;;&quot; - &quot;;&quot; &quot;@&quot; &quot;"/>
    <numFmt numFmtId="184" formatCode="&quot; &quot;* #,##0&quot; &quot;;&quot;-&quot;* #,##0&quot; &quot;;&quot; &quot;* &quot;-&quot;#&quot; &quot;;&quot; &quot;@&quot; &quot;"/>
    <numFmt numFmtId="185" formatCode="0.0%"/>
    <numFmt numFmtId="186" formatCode="&quot; &quot;#,##0&quot; &quot;;&quot;-&quot;#,##0&quot; &quot;;&quot; -&quot;#&quot; &quot;;&quot; &quot;@&quot; &quot;"/>
    <numFmt numFmtId="187" formatCode="&quot; &quot;#,##0.00&quot; &quot;;&quot;-&quot;#,##0.00&quot; &quot;;&quot; -&quot;#&quot; &quot;;&quot; &quot;@&quot; &quot;"/>
  </numFmts>
  <fonts count="35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b/>
      <sz val="8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6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1"/>
      <color rgb="FF000000"/>
      <name val="Arial Unicode MS"/>
      <family val="2"/>
    </font>
    <font>
      <sz val="10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6"/>
      <color rgb="FF000000"/>
      <name val="標楷體"/>
      <family val="4"/>
      <charset val="136"/>
    </font>
    <font>
      <sz val="7"/>
      <color rgb="FF00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9"/>
      <color rgb="FF000000"/>
      <name val="Arial"/>
      <family val="2"/>
    </font>
    <font>
      <sz val="9"/>
      <color rgb="FF000000"/>
      <name val="Arial Unicode MS"/>
      <family val="2"/>
    </font>
    <font>
      <sz val="12"/>
      <color rgb="FF000000"/>
      <name val="Arial"/>
      <family val="2"/>
    </font>
    <font>
      <sz val="10"/>
      <color rgb="FF000000"/>
      <name val="Arial Unicode MS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細明體"/>
      <family val="3"/>
      <charset val="136"/>
    </font>
    <font>
      <b/>
      <sz val="18"/>
      <color rgb="FF000000"/>
      <name val="標楷體"/>
      <family val="4"/>
      <charset val="136"/>
    </font>
    <font>
      <sz val="14"/>
      <color rgb="FF000000"/>
      <name val="Arial"/>
      <family val="2"/>
    </font>
    <font>
      <sz val="14"/>
      <color rgb="FF000000"/>
      <name val="標楷體"/>
      <family val="4"/>
      <charset val="136"/>
    </font>
    <font>
      <b/>
      <sz val="22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16"/>
      <color rgb="FF000000"/>
      <name val="Arial Unicode MS"/>
      <family val="2"/>
    </font>
    <font>
      <sz val="16"/>
      <color rgb="FF000000"/>
      <name val="Arial"/>
      <family val="2"/>
    </font>
    <font>
      <sz val="1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</fills>
  <borders count="39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8">
    <xf numFmtId="0" fontId="0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>
      <alignment vertical="center"/>
    </xf>
    <xf numFmtId="9" fontId="1" fillId="0" borderId="0" applyFont="0" applyFill="0" applyBorder="0" applyAlignment="0" applyProtection="0"/>
    <xf numFmtId="187" fontId="1" fillId="0" borderId="0" applyFont="0" applyBorder="0" applyProtection="0">
      <alignment vertical="center"/>
    </xf>
    <xf numFmtId="9" fontId="1" fillId="0" borderId="0" applyFont="0" applyBorder="0" applyProtection="0">
      <alignment vertical="center"/>
    </xf>
  </cellStyleXfs>
  <cellXfs count="275">
    <xf numFmtId="0" fontId="0" fillId="0" borderId="0" xfId="0"/>
    <xf numFmtId="0" fontId="6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84" fontId="12" fillId="2" borderId="11" xfId="1" applyNumberFormat="1" applyFont="1" applyFill="1" applyBorder="1" applyAlignment="1">
      <alignment horizontal="center" vertical="center" wrapText="1"/>
    </xf>
    <xf numFmtId="184" fontId="12" fillId="2" borderId="12" xfId="1" applyNumberFormat="1" applyFont="1" applyFill="1" applyBorder="1" applyAlignment="1">
      <alignment horizontal="center" vertical="center"/>
    </xf>
    <xf numFmtId="9" fontId="12" fillId="2" borderId="13" xfId="0" applyNumberFormat="1" applyFont="1" applyFill="1" applyBorder="1" applyAlignment="1">
      <alignment horizontal="right" vertical="center" wrapText="1"/>
    </xf>
    <xf numFmtId="184" fontId="12" fillId="2" borderId="9" xfId="1" applyNumberFormat="1" applyFont="1" applyFill="1" applyBorder="1" applyAlignment="1">
      <alignment horizontal="right" vertical="center" wrapText="1"/>
    </xf>
    <xf numFmtId="9" fontId="12" fillId="2" borderId="14" xfId="2" applyFont="1" applyFill="1" applyBorder="1" applyAlignment="1">
      <alignment horizontal="right" vertical="center" wrapText="1"/>
    </xf>
    <xf numFmtId="184" fontId="12" fillId="2" borderId="15" xfId="1" applyNumberFormat="1" applyFont="1" applyFill="1" applyBorder="1" applyAlignment="1">
      <alignment horizontal="center" vertical="center" wrapText="1"/>
    </xf>
    <xf numFmtId="184" fontId="12" fillId="2" borderId="16" xfId="1" applyNumberFormat="1" applyFont="1" applyFill="1" applyBorder="1" applyAlignment="1">
      <alignment horizontal="center" vertical="center" wrapText="1"/>
    </xf>
    <xf numFmtId="9" fontId="12" fillId="2" borderId="6" xfId="3" applyNumberFormat="1" applyFont="1" applyFill="1" applyBorder="1" applyAlignment="1">
      <alignment horizontal="center" vertical="center" wrapText="1"/>
    </xf>
    <xf numFmtId="9" fontId="12" fillId="2" borderId="17" xfId="3" applyNumberFormat="1" applyFont="1" applyFill="1" applyBorder="1" applyAlignment="1">
      <alignment horizontal="center" vertical="center" wrapText="1"/>
    </xf>
    <xf numFmtId="184" fontId="12" fillId="2" borderId="9" xfId="1" applyNumberFormat="1" applyFont="1" applyFill="1" applyBorder="1" applyAlignment="1">
      <alignment horizontal="center" vertical="center"/>
    </xf>
    <xf numFmtId="184" fontId="12" fillId="2" borderId="6" xfId="1" applyNumberFormat="1" applyFont="1" applyFill="1" applyBorder="1" applyAlignment="1">
      <alignment horizontal="center" vertical="center"/>
    </xf>
    <xf numFmtId="184" fontId="12" fillId="2" borderId="18" xfId="1" applyNumberFormat="1" applyFont="1" applyFill="1" applyBorder="1" applyAlignment="1">
      <alignment horizontal="center" vertical="center"/>
    </xf>
    <xf numFmtId="184" fontId="12" fillId="2" borderId="19" xfId="1" applyNumberFormat="1" applyFont="1" applyFill="1" applyBorder="1" applyAlignment="1">
      <alignment horizontal="center" vertical="center"/>
    </xf>
    <xf numFmtId="184" fontId="12" fillId="2" borderId="13" xfId="1" applyNumberFormat="1" applyFont="1" applyFill="1" applyBorder="1" applyAlignment="1">
      <alignment horizontal="center" vertical="center"/>
    </xf>
    <xf numFmtId="184" fontId="12" fillId="2" borderId="20" xfId="1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184" fontId="12" fillId="2" borderId="18" xfId="1" applyNumberFormat="1" applyFont="1" applyFill="1" applyBorder="1" applyAlignment="1">
      <alignment horizontal="center" vertical="center" wrapText="1"/>
    </xf>
    <xf numFmtId="184" fontId="12" fillId="2" borderId="21" xfId="1" applyNumberFormat="1" applyFont="1" applyFill="1" applyBorder="1" applyAlignment="1">
      <alignment horizontal="right" vertical="center"/>
    </xf>
    <xf numFmtId="9" fontId="12" fillId="2" borderId="19" xfId="2" applyFont="1" applyFill="1" applyBorder="1" applyAlignment="1">
      <alignment horizontal="right" vertical="center" wrapText="1"/>
    </xf>
    <xf numFmtId="184" fontId="12" fillId="2" borderId="22" xfId="1" applyNumberFormat="1" applyFont="1" applyFill="1" applyBorder="1" applyAlignment="1">
      <alignment horizontal="center" vertical="center"/>
    </xf>
    <xf numFmtId="184" fontId="12" fillId="2" borderId="19" xfId="1" applyNumberFormat="1" applyFont="1" applyFill="1" applyBorder="1" applyAlignment="1">
      <alignment horizontal="center" vertical="center" wrapText="1"/>
    </xf>
    <xf numFmtId="9" fontId="12" fillId="2" borderId="23" xfId="3" applyNumberFormat="1" applyFont="1" applyFill="1" applyBorder="1" applyAlignment="1">
      <alignment horizontal="center" vertical="center" wrapText="1"/>
    </xf>
    <xf numFmtId="9" fontId="12" fillId="2" borderId="22" xfId="3" applyNumberFormat="1" applyFont="1" applyFill="1" applyBorder="1" applyAlignment="1">
      <alignment horizontal="center" vertical="center" wrapText="1"/>
    </xf>
    <xf numFmtId="184" fontId="12" fillId="2" borderId="24" xfId="1" applyNumberFormat="1" applyFont="1" applyFill="1" applyBorder="1" applyAlignment="1">
      <alignment horizontal="center" vertical="center"/>
    </xf>
    <xf numFmtId="185" fontId="12" fillId="2" borderId="13" xfId="0" applyNumberFormat="1" applyFont="1" applyFill="1" applyBorder="1" applyAlignment="1">
      <alignment horizontal="right" vertical="center" wrapText="1"/>
    </xf>
    <xf numFmtId="186" fontId="12" fillId="2" borderId="25" xfId="6" applyNumberFormat="1" applyFont="1" applyFill="1" applyBorder="1" applyAlignment="1">
      <alignment horizontal="right" vertical="center" wrapText="1"/>
    </xf>
    <xf numFmtId="9" fontId="12" fillId="2" borderId="26" xfId="7" applyFont="1" applyFill="1" applyBorder="1" applyAlignment="1">
      <alignment horizontal="right" vertical="center" wrapText="1"/>
    </xf>
    <xf numFmtId="186" fontId="12" fillId="2" borderId="19" xfId="6" applyNumberFormat="1" applyFont="1" applyFill="1" applyBorder="1" applyAlignment="1">
      <alignment horizontal="right" vertical="center"/>
    </xf>
    <xf numFmtId="186" fontId="12" fillId="2" borderId="12" xfId="6" applyNumberFormat="1" applyFont="1" applyFill="1" applyBorder="1" applyAlignment="1">
      <alignment horizontal="right" vertical="center" wrapText="1"/>
    </xf>
    <xf numFmtId="9" fontId="12" fillId="2" borderId="13" xfId="3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184" fontId="12" fillId="3" borderId="18" xfId="1" applyNumberFormat="1" applyFont="1" applyFill="1" applyBorder="1" applyAlignment="1">
      <alignment horizontal="center" vertical="center" wrapText="1"/>
    </xf>
    <xf numFmtId="184" fontId="12" fillId="3" borderId="19" xfId="1" applyNumberFormat="1" applyFont="1" applyFill="1" applyBorder="1" applyAlignment="1">
      <alignment horizontal="center" vertical="center" wrapText="1"/>
    </xf>
    <xf numFmtId="10" fontId="12" fillId="3" borderId="13" xfId="0" applyNumberFormat="1" applyFont="1" applyFill="1" applyBorder="1" applyAlignment="1">
      <alignment horizontal="right" vertical="center" wrapText="1"/>
    </xf>
    <xf numFmtId="184" fontId="12" fillId="3" borderId="18" xfId="1" applyNumberFormat="1" applyFont="1" applyFill="1" applyBorder="1" applyAlignment="1">
      <alignment horizontal="right" vertical="center"/>
    </xf>
    <xf numFmtId="9" fontId="12" fillId="3" borderId="27" xfId="2" applyFont="1" applyFill="1" applyBorder="1" applyAlignment="1">
      <alignment horizontal="right" vertical="center"/>
    </xf>
    <xf numFmtId="184" fontId="12" fillId="3" borderId="19" xfId="1" applyNumberFormat="1" applyFont="1" applyFill="1" applyBorder="1" applyAlignment="1">
      <alignment horizontal="center" vertical="center"/>
    </xf>
    <xf numFmtId="9" fontId="12" fillId="3" borderId="13" xfId="3" applyNumberFormat="1" applyFont="1" applyFill="1" applyBorder="1" applyAlignment="1">
      <alignment horizontal="center" vertical="center" wrapText="1"/>
    </xf>
    <xf numFmtId="9" fontId="12" fillId="3" borderId="22" xfId="3" applyNumberFormat="1" applyFont="1" applyFill="1" applyBorder="1" applyAlignment="1">
      <alignment horizontal="center" vertical="center" wrapText="1"/>
    </xf>
    <xf numFmtId="184" fontId="12" fillId="3" borderId="18" xfId="1" applyNumberFormat="1" applyFont="1" applyFill="1" applyBorder="1" applyAlignment="1">
      <alignment horizontal="center" vertical="center"/>
    </xf>
    <xf numFmtId="184" fontId="12" fillId="3" borderId="13" xfId="1" applyNumberFormat="1" applyFont="1" applyFill="1" applyBorder="1" applyAlignment="1">
      <alignment horizontal="center" vertical="center"/>
    </xf>
    <xf numFmtId="184" fontId="12" fillId="3" borderId="24" xfId="1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9" fontId="12" fillId="2" borderId="26" xfId="2" applyFont="1" applyFill="1" applyBorder="1" applyAlignment="1">
      <alignment horizontal="right" vertical="center" wrapText="1"/>
    </xf>
    <xf numFmtId="184" fontId="12" fillId="2" borderId="13" xfId="1" applyNumberFormat="1" applyFont="1" applyFill="1" applyBorder="1" applyAlignment="1">
      <alignment horizontal="center" vertical="center" wrapText="1"/>
    </xf>
    <xf numFmtId="9" fontId="12" fillId="3" borderId="13" xfId="0" applyNumberFormat="1" applyFont="1" applyFill="1" applyBorder="1" applyAlignment="1">
      <alignment horizontal="right" vertical="center" wrapText="1"/>
    </xf>
    <xf numFmtId="9" fontId="12" fillId="3" borderId="26" xfId="2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13" fillId="0" borderId="0" xfId="0" applyFont="1"/>
    <xf numFmtId="0" fontId="8" fillId="2" borderId="18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84" fontId="12" fillId="3" borderId="28" xfId="1" applyNumberFormat="1" applyFont="1" applyFill="1" applyBorder="1" applyAlignment="1">
      <alignment horizontal="center" vertical="center" wrapText="1"/>
    </xf>
    <xf numFmtId="184" fontId="12" fillId="3" borderId="7" xfId="1" applyNumberFormat="1" applyFont="1" applyFill="1" applyBorder="1" applyAlignment="1">
      <alignment horizontal="center" vertical="center" wrapText="1"/>
    </xf>
    <xf numFmtId="185" fontId="12" fillId="3" borderId="8" xfId="0" applyNumberFormat="1" applyFont="1" applyFill="1" applyBorder="1" applyAlignment="1">
      <alignment horizontal="right" vertical="center" wrapText="1"/>
    </xf>
    <xf numFmtId="9" fontId="12" fillId="3" borderId="29" xfId="2" applyFont="1" applyFill="1" applyBorder="1" applyAlignment="1">
      <alignment horizontal="right" vertical="center" wrapText="1"/>
    </xf>
    <xf numFmtId="9" fontId="12" fillId="3" borderId="8" xfId="3" applyNumberFormat="1" applyFont="1" applyFill="1" applyBorder="1" applyAlignment="1">
      <alignment horizontal="center" vertical="center" wrapText="1"/>
    </xf>
    <xf numFmtId="9" fontId="12" fillId="3" borderId="30" xfId="3" applyNumberFormat="1" applyFont="1" applyFill="1" applyBorder="1" applyAlignment="1">
      <alignment horizontal="center" vertical="center" wrapText="1"/>
    </xf>
    <xf numFmtId="184" fontId="12" fillId="3" borderId="28" xfId="1" applyNumberFormat="1" applyFont="1" applyFill="1" applyBorder="1" applyAlignment="1">
      <alignment horizontal="center" vertical="center"/>
    </xf>
    <xf numFmtId="184" fontId="12" fillId="3" borderId="8" xfId="1" applyNumberFormat="1" applyFont="1" applyFill="1" applyBorder="1" applyAlignment="1">
      <alignment horizontal="center" vertical="center" wrapText="1"/>
    </xf>
    <xf numFmtId="184" fontId="12" fillId="3" borderId="3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9" fontId="6" fillId="0" borderId="5" xfId="2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10" fontId="6" fillId="2" borderId="0" xfId="2" applyNumberFormat="1" applyFont="1" applyFill="1"/>
    <xf numFmtId="0" fontId="6" fillId="2" borderId="19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 wrapText="1"/>
    </xf>
    <xf numFmtId="0" fontId="5" fillId="2" borderId="0" xfId="3" applyFont="1" applyFill="1" applyAlignment="1">
      <alignment vertical="center" wrapText="1"/>
    </xf>
    <xf numFmtId="9" fontId="8" fillId="2" borderId="19" xfId="0" applyNumberFormat="1" applyFont="1" applyFill="1" applyBorder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10" fontId="5" fillId="2" borderId="0" xfId="2" applyNumberFormat="1" applyFont="1" applyFill="1" applyAlignment="1">
      <alignment vertical="center" wrapText="1"/>
    </xf>
    <xf numFmtId="181" fontId="19" fillId="2" borderId="19" xfId="0" applyNumberFormat="1" applyFont="1" applyFill="1" applyBorder="1" applyAlignment="1">
      <alignment vertical="center" wrapText="1"/>
    </xf>
    <xf numFmtId="181" fontId="19" fillId="2" borderId="27" xfId="0" applyNumberFormat="1" applyFont="1" applyFill="1" applyBorder="1" applyAlignment="1">
      <alignment vertical="center" wrapText="1"/>
    </xf>
    <xf numFmtId="9" fontId="19" fillId="2" borderId="19" xfId="0" applyNumberFormat="1" applyFont="1" applyFill="1" applyBorder="1" applyAlignment="1">
      <alignment horizontal="center" vertical="center" wrapText="1"/>
    </xf>
    <xf numFmtId="180" fontId="19" fillId="0" borderId="19" xfId="0" applyNumberFormat="1" applyFont="1" applyFill="1" applyBorder="1" applyAlignment="1">
      <alignment horizontal="center" vertical="center" wrapText="1"/>
    </xf>
    <xf numFmtId="182" fontId="19" fillId="2" borderId="19" xfId="0" applyNumberFormat="1" applyFont="1" applyFill="1" applyBorder="1" applyAlignment="1">
      <alignment horizontal="center" vertical="center" wrapText="1"/>
    </xf>
    <xf numFmtId="9" fontId="19" fillId="2" borderId="19" xfId="2" applyFont="1" applyFill="1" applyBorder="1" applyAlignment="1">
      <alignment horizontal="center" vertical="center" wrapText="1"/>
    </xf>
    <xf numFmtId="179" fontId="19" fillId="2" borderId="19" xfId="0" applyNumberFormat="1" applyFont="1" applyFill="1" applyBorder="1" applyAlignment="1">
      <alignment horizontal="center" vertical="center" wrapText="1"/>
    </xf>
    <xf numFmtId="180" fontId="19" fillId="2" borderId="19" xfId="0" applyNumberFormat="1" applyFont="1" applyFill="1" applyBorder="1" applyAlignment="1">
      <alignment horizontal="center" vertical="center" wrapText="1"/>
    </xf>
    <xf numFmtId="179" fontId="19" fillId="2" borderId="19" xfId="0" applyNumberFormat="1" applyFont="1" applyFill="1" applyBorder="1" applyAlignment="1">
      <alignment horizontal="center" vertical="center"/>
    </xf>
    <xf numFmtId="178" fontId="20" fillId="2" borderId="19" xfId="0" applyNumberFormat="1" applyFont="1" applyFill="1" applyBorder="1" applyAlignment="1">
      <alignment horizontal="center" vertical="center" wrapText="1"/>
    </xf>
    <xf numFmtId="9" fontId="20" fillId="2" borderId="19" xfId="2" applyFont="1" applyFill="1" applyBorder="1" applyAlignment="1">
      <alignment horizontal="center" vertical="center" wrapText="1"/>
    </xf>
    <xf numFmtId="176" fontId="19" fillId="2" borderId="19" xfId="1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9" fontId="8" fillId="2" borderId="19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center" vertical="center" wrapText="1"/>
    </xf>
    <xf numFmtId="9" fontId="8" fillId="0" borderId="19" xfId="0" applyNumberFormat="1" applyFont="1" applyFill="1" applyBorder="1" applyAlignment="1">
      <alignment horizontal="center" vertical="center" wrapText="1"/>
    </xf>
    <xf numFmtId="178" fontId="22" fillId="2" borderId="19" xfId="0" applyNumberFormat="1" applyFont="1" applyFill="1" applyBorder="1" applyAlignment="1">
      <alignment horizontal="center" vertical="center" wrapText="1"/>
    </xf>
    <xf numFmtId="9" fontId="22" fillId="2" borderId="19" xfId="0" applyNumberFormat="1" applyFont="1" applyFill="1" applyBorder="1" applyAlignment="1">
      <alignment horizontal="center" vertical="center" wrapText="1"/>
    </xf>
    <xf numFmtId="181" fontId="22" fillId="2" borderId="19" xfId="0" applyNumberFormat="1" applyFont="1" applyFill="1" applyBorder="1" applyAlignment="1">
      <alignment horizontal="left" vertical="center" wrapText="1"/>
    </xf>
    <xf numFmtId="0" fontId="13" fillId="2" borderId="0" xfId="0" applyFont="1" applyFill="1"/>
    <xf numFmtId="0" fontId="23" fillId="2" borderId="19" xfId="0" applyFont="1" applyFill="1" applyBorder="1" applyAlignment="1">
      <alignment horizontal="center" vertical="center" wrapText="1"/>
    </xf>
    <xf numFmtId="179" fontId="22" fillId="2" borderId="19" xfId="0" applyNumberFormat="1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9" fontId="8" fillId="0" borderId="19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14" fillId="0" borderId="19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9" fontId="10" fillId="0" borderId="19" xfId="0" applyNumberFormat="1" applyFont="1" applyFill="1" applyBorder="1" applyAlignment="1">
      <alignment horizontal="center" vertical="center" wrapText="1"/>
    </xf>
    <xf numFmtId="178" fontId="24" fillId="0" borderId="19" xfId="0" applyNumberFormat="1" applyFont="1" applyFill="1" applyBorder="1" applyAlignment="1">
      <alignment horizontal="center" vertical="center"/>
    </xf>
    <xf numFmtId="9" fontId="12" fillId="0" borderId="19" xfId="0" applyNumberFormat="1" applyFont="1" applyFill="1" applyBorder="1" applyAlignment="1">
      <alignment horizontal="center" vertical="center" wrapText="1"/>
    </xf>
    <xf numFmtId="9" fontId="12" fillId="0" borderId="19" xfId="0" applyNumberFormat="1" applyFont="1" applyFill="1" applyBorder="1" applyAlignment="1">
      <alignment horizontal="center" vertical="center"/>
    </xf>
    <xf numFmtId="177" fontId="12" fillId="0" borderId="19" xfId="0" applyNumberFormat="1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" fontId="24" fillId="0" borderId="19" xfId="0" applyNumberFormat="1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178" fontId="24" fillId="2" borderId="19" xfId="0" applyNumberFormat="1" applyFont="1" applyFill="1" applyBorder="1" applyAlignment="1">
      <alignment horizontal="center" vertical="center"/>
    </xf>
    <xf numFmtId="9" fontId="12" fillId="2" borderId="19" xfId="0" applyNumberFormat="1" applyFont="1" applyFill="1" applyBorder="1" applyAlignment="1">
      <alignment horizontal="center" vertical="center" wrapText="1"/>
    </xf>
    <xf numFmtId="9" fontId="12" fillId="2" borderId="19" xfId="0" applyNumberFormat="1" applyFont="1" applyFill="1" applyBorder="1" applyAlignment="1">
      <alignment horizontal="center" vertical="center"/>
    </xf>
    <xf numFmtId="1" fontId="24" fillId="2" borderId="19" xfId="0" applyNumberFormat="1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177" fontId="25" fillId="0" borderId="0" xfId="0" applyNumberFormat="1" applyFont="1" applyFill="1" applyAlignment="1">
      <alignment horizontal="center" vertical="center" wrapText="1"/>
    </xf>
    <xf numFmtId="0" fontId="23" fillId="2" borderId="0" xfId="0" applyFont="1" applyFill="1"/>
    <xf numFmtId="177" fontId="25" fillId="0" borderId="0" xfId="0" applyNumberFormat="1" applyFont="1" applyFill="1" applyAlignment="1">
      <alignment horizontal="left" vertical="center" wrapText="1"/>
    </xf>
    <xf numFmtId="177" fontId="24" fillId="0" borderId="0" xfId="0" applyNumberFormat="1" applyFont="1" applyFill="1" applyAlignment="1">
      <alignment horizontal="center" vertical="center" wrapText="1"/>
    </xf>
    <xf numFmtId="178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9" fontId="23" fillId="0" borderId="0" xfId="0" applyNumberFormat="1" applyFont="1" applyFill="1"/>
    <xf numFmtId="0" fontId="23" fillId="0" borderId="0" xfId="0" applyFont="1" applyFill="1" applyAlignment="1">
      <alignment horizontal="center"/>
    </xf>
    <xf numFmtId="0" fontId="2" fillId="2" borderId="33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9" fontId="10" fillId="0" borderId="19" xfId="0" applyNumberFormat="1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left" vertical="top" wrapText="1"/>
    </xf>
    <xf numFmtId="0" fontId="0" fillId="0" borderId="0" xfId="0" applyFill="1"/>
    <xf numFmtId="0" fontId="27" fillId="0" borderId="0" xfId="0" applyFont="1" applyFill="1"/>
    <xf numFmtId="0" fontId="28" fillId="0" borderId="35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 wrapText="1"/>
    </xf>
    <xf numFmtId="9" fontId="6" fillId="0" borderId="19" xfId="0" applyNumberFormat="1" applyFont="1" applyFill="1" applyBorder="1" applyAlignment="1">
      <alignment horizontal="center" vertical="center" wrapText="1"/>
    </xf>
    <xf numFmtId="181" fontId="27" fillId="2" borderId="19" xfId="0" applyNumberFormat="1" applyFont="1" applyFill="1" applyBorder="1" applyAlignment="1">
      <alignment vertical="center" wrapText="1"/>
    </xf>
    <xf numFmtId="181" fontId="27" fillId="2" borderId="27" xfId="0" applyNumberFormat="1" applyFont="1" applyFill="1" applyBorder="1" applyAlignment="1">
      <alignment vertical="center" wrapText="1"/>
    </xf>
    <xf numFmtId="9" fontId="27" fillId="2" borderId="19" xfId="0" applyNumberFormat="1" applyFont="1" applyFill="1" applyBorder="1" applyAlignment="1">
      <alignment horizontal="center" vertical="center" wrapText="1"/>
    </xf>
    <xf numFmtId="180" fontId="27" fillId="0" borderId="19" xfId="0" applyNumberFormat="1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2" borderId="35" xfId="0" applyFont="1" applyFill="1" applyBorder="1" applyAlignment="1">
      <alignment horizontal="center" vertical="center" wrapText="1"/>
    </xf>
    <xf numFmtId="182" fontId="27" fillId="2" borderId="19" xfId="0" applyNumberFormat="1" applyFont="1" applyFill="1" applyBorder="1" applyAlignment="1">
      <alignment horizontal="center" vertical="center" wrapText="1"/>
    </xf>
    <xf numFmtId="182" fontId="27" fillId="2" borderId="27" xfId="0" applyNumberFormat="1" applyFont="1" applyFill="1" applyBorder="1" applyAlignment="1">
      <alignment horizontal="center" vertical="center" wrapText="1"/>
    </xf>
    <xf numFmtId="180" fontId="27" fillId="2" borderId="19" xfId="0" applyNumberFormat="1" applyFont="1" applyFill="1" applyBorder="1" applyAlignment="1">
      <alignment horizontal="center" vertical="center" wrapText="1"/>
    </xf>
    <xf numFmtId="9" fontId="27" fillId="0" borderId="19" xfId="0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9" fontId="27" fillId="2" borderId="0" xfId="0" applyNumberFormat="1" applyFont="1" applyFill="1" applyAlignment="1">
      <alignment vertical="center"/>
    </xf>
    <xf numFmtId="0" fontId="26" fillId="2" borderId="33" xfId="0" applyFont="1" applyFill="1" applyBorder="1" applyAlignment="1">
      <alignment horizontal="left" wrapText="1"/>
    </xf>
    <xf numFmtId="0" fontId="28" fillId="0" borderId="3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9" fontId="6" fillId="0" borderId="19" xfId="0" applyNumberFormat="1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vertical="center" wrapText="1"/>
    </xf>
    <xf numFmtId="9" fontId="31" fillId="0" borderId="19" xfId="0" applyNumberFormat="1" applyFont="1" applyFill="1" applyBorder="1" applyAlignment="1">
      <alignment horizontal="center" vertical="center" wrapText="1"/>
    </xf>
    <xf numFmtId="0" fontId="32" fillId="2" borderId="19" xfId="0" applyFont="1" applyFill="1" applyBorder="1" applyAlignment="1">
      <alignment horizontal="center" vertical="center" wrapText="1"/>
    </xf>
    <xf numFmtId="9" fontId="32" fillId="2" borderId="19" xfId="0" applyNumberFormat="1" applyFont="1" applyFill="1" applyBorder="1" applyAlignment="1">
      <alignment horizontal="center" vertical="center" wrapText="1"/>
    </xf>
    <xf numFmtId="181" fontId="32" fillId="2" borderId="19" xfId="0" applyNumberFormat="1" applyFont="1" applyFill="1" applyBorder="1" applyAlignment="1">
      <alignment vertical="center" wrapText="1"/>
    </xf>
    <xf numFmtId="181" fontId="32" fillId="2" borderId="19" xfId="0" applyNumberFormat="1" applyFont="1" applyFill="1" applyBorder="1" applyAlignment="1">
      <alignment horizontal="left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182" fontId="32" fillId="2" borderId="19" xfId="0" applyNumberFormat="1" applyFont="1" applyFill="1" applyBorder="1" applyAlignment="1">
      <alignment horizontal="center" vertical="center" wrapText="1"/>
    </xf>
    <xf numFmtId="178" fontId="32" fillId="2" borderId="19" xfId="0" applyNumberFormat="1" applyFont="1" applyFill="1" applyBorder="1" applyAlignment="1">
      <alignment horizontal="center" vertical="center" wrapText="1"/>
    </xf>
    <xf numFmtId="9" fontId="27" fillId="0" borderId="0" xfId="0" applyNumberFormat="1" applyFont="1" applyFill="1" applyAlignment="1">
      <alignment vertical="center"/>
    </xf>
    <xf numFmtId="0" fontId="29" fillId="2" borderId="33" xfId="0" applyFont="1" applyFill="1" applyBorder="1" applyAlignment="1">
      <alignment horizontal="left" wrapText="1"/>
    </xf>
    <xf numFmtId="0" fontId="30" fillId="0" borderId="35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9" fontId="31" fillId="0" borderId="19" xfId="0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0" fontId="6" fillId="2" borderId="35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9" fontId="8" fillId="2" borderId="36" xfId="0" applyNumberFormat="1" applyFont="1" applyFill="1" applyBorder="1" applyAlignment="1">
      <alignment horizontal="center" vertical="center" wrapText="1"/>
    </xf>
    <xf numFmtId="177" fontId="23" fillId="2" borderId="19" xfId="0" applyNumberFormat="1" applyFont="1" applyFill="1" applyBorder="1" applyAlignment="1">
      <alignment horizontal="center" vertical="center" wrapText="1"/>
    </xf>
    <xf numFmtId="9" fontId="23" fillId="2" borderId="19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/>
    </xf>
    <xf numFmtId="181" fontId="22" fillId="2" borderId="19" xfId="0" applyNumberFormat="1" applyFont="1" applyFill="1" applyBorder="1" applyAlignment="1" applyProtection="1">
      <alignment horizontal="left" vertical="center" wrapText="1"/>
      <protection locked="0"/>
    </xf>
    <xf numFmtId="0" fontId="23" fillId="2" borderId="37" xfId="0" applyFont="1" applyFill="1" applyBorder="1" applyAlignment="1">
      <alignment horizontal="center" vertical="center" wrapText="1"/>
    </xf>
    <xf numFmtId="178" fontId="23" fillId="2" borderId="19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/>
    </xf>
    <xf numFmtId="179" fontId="23" fillId="0" borderId="19" xfId="0" applyNumberFormat="1" applyFont="1" applyFill="1" applyBorder="1" applyAlignment="1">
      <alignment horizontal="center" vertical="center"/>
    </xf>
    <xf numFmtId="0" fontId="23" fillId="2" borderId="35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184" fontId="23" fillId="0" borderId="19" xfId="0" applyNumberFormat="1" applyFont="1" applyFill="1" applyBorder="1" applyAlignment="1">
      <alignment vertical="center" wrapText="1"/>
    </xf>
    <xf numFmtId="0" fontId="13" fillId="2" borderId="0" xfId="0" applyFont="1" applyFill="1" applyAlignment="1">
      <alignment horizontal="center" vertical="center"/>
    </xf>
    <xf numFmtId="181" fontId="22" fillId="2" borderId="0" xfId="0" applyNumberFormat="1" applyFont="1" applyFill="1" applyAlignment="1" applyProtection="1">
      <alignment horizontal="left" vertical="center" wrapText="1"/>
      <protection locked="0"/>
    </xf>
    <xf numFmtId="0" fontId="6" fillId="2" borderId="3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vertical="center" wrapText="1"/>
    </xf>
    <xf numFmtId="181" fontId="19" fillId="2" borderId="19" xfId="0" applyNumberFormat="1" applyFont="1" applyFill="1" applyBorder="1" applyAlignment="1">
      <alignment horizontal="left" vertical="center" wrapText="1"/>
    </xf>
    <xf numFmtId="9" fontId="19" fillId="0" borderId="19" xfId="0" applyNumberFormat="1" applyFont="1" applyFill="1" applyBorder="1" applyAlignment="1">
      <alignment horizontal="center" vertical="center" wrapText="1"/>
    </xf>
    <xf numFmtId="177" fontId="19" fillId="0" borderId="19" xfId="0" applyNumberFormat="1" applyFont="1" applyFill="1" applyBorder="1" applyAlignment="1">
      <alignment horizontal="center" vertical="center" wrapText="1"/>
    </xf>
    <xf numFmtId="178" fontId="19" fillId="0" borderId="19" xfId="0" applyNumberFormat="1" applyFont="1" applyFill="1" applyBorder="1" applyAlignment="1">
      <alignment horizontal="center" vertical="center" wrapText="1"/>
    </xf>
    <xf numFmtId="181" fontId="22" fillId="2" borderId="0" xfId="0" applyNumberFormat="1" applyFont="1" applyFill="1" applyAlignment="1">
      <alignment horizontal="left" vertical="center" wrapText="1"/>
    </xf>
    <xf numFmtId="178" fontId="19" fillId="2" borderId="19" xfId="0" applyNumberFormat="1" applyFont="1" applyFill="1" applyBorder="1" applyAlignment="1">
      <alignment horizontal="center" vertical="center" wrapText="1"/>
    </xf>
    <xf numFmtId="177" fontId="19" fillId="2" borderId="19" xfId="0" applyNumberFormat="1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177" fontId="19" fillId="0" borderId="19" xfId="0" applyNumberFormat="1" applyFont="1" applyFill="1" applyBorder="1" applyAlignment="1">
      <alignment vertical="center" wrapText="1"/>
    </xf>
    <xf numFmtId="0" fontId="0" fillId="2" borderId="0" xfId="0" applyFill="1"/>
    <xf numFmtId="0" fontId="17" fillId="0" borderId="19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7" fillId="0" borderId="19" xfId="0" applyFont="1" applyFill="1" applyBorder="1" applyAlignment="1">
      <alignment vertical="center" wrapText="1"/>
    </xf>
    <xf numFmtId="9" fontId="19" fillId="0" borderId="19" xfId="2" applyFont="1" applyFill="1" applyBorder="1" applyAlignment="1">
      <alignment horizontal="center" vertical="center" wrapText="1"/>
    </xf>
    <xf numFmtId="178" fontId="22" fillId="0" borderId="19" xfId="0" applyNumberFormat="1" applyFont="1" applyFill="1" applyBorder="1" applyAlignment="1">
      <alignment horizontal="center" vertical="center"/>
    </xf>
    <xf numFmtId="183" fontId="19" fillId="0" borderId="19" xfId="0" applyNumberFormat="1" applyFont="1" applyFill="1" applyBorder="1" applyAlignment="1">
      <alignment horizontal="center" vertical="center" wrapText="1"/>
    </xf>
    <xf numFmtId="181" fontId="20" fillId="0" borderId="19" xfId="0" applyNumberFormat="1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center" vertical="center"/>
    </xf>
    <xf numFmtId="183" fontId="19" fillId="2" borderId="19" xfId="0" applyNumberFormat="1" applyFont="1" applyFill="1" applyBorder="1" applyAlignment="1">
      <alignment horizontal="center" vertical="center" wrapText="1"/>
    </xf>
    <xf numFmtId="181" fontId="20" fillId="2" borderId="19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184" fontId="19" fillId="2" borderId="19" xfId="1" applyNumberFormat="1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182" fontId="20" fillId="0" borderId="19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181" fontId="23" fillId="2" borderId="19" xfId="0" applyNumberFormat="1" applyFont="1" applyFill="1" applyBorder="1" applyAlignment="1">
      <alignment horizontal="left" vertical="center" wrapText="1"/>
    </xf>
    <xf numFmtId="178" fontId="23" fillId="2" borderId="19" xfId="0" applyNumberFormat="1" applyFont="1" applyFill="1" applyBorder="1" applyAlignment="1">
      <alignment horizontal="center" vertical="center"/>
    </xf>
    <xf numFmtId="9" fontId="23" fillId="2" borderId="19" xfId="2" applyFont="1" applyFill="1" applyBorder="1" applyAlignment="1">
      <alignment horizontal="center" vertical="center"/>
    </xf>
    <xf numFmtId="183" fontId="23" fillId="2" borderId="19" xfId="0" applyNumberFormat="1" applyFont="1" applyFill="1" applyBorder="1" applyAlignment="1">
      <alignment horizontal="center" vertical="center"/>
    </xf>
    <xf numFmtId="9" fontId="23" fillId="2" borderId="19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182" fontId="23" fillId="2" borderId="19" xfId="3" applyNumberFormat="1" applyFont="1" applyFill="1" applyBorder="1" applyAlignment="1">
      <alignment horizontal="center" vertical="center"/>
    </xf>
    <xf numFmtId="180" fontId="23" fillId="2" borderId="19" xfId="3" applyNumberFormat="1" applyFont="1" applyFill="1" applyBorder="1" applyAlignment="1">
      <alignment horizontal="center" vertical="center"/>
    </xf>
    <xf numFmtId="9" fontId="23" fillId="2" borderId="19" xfId="3" applyNumberFormat="1" applyFont="1" applyFill="1" applyBorder="1" applyAlignment="1">
      <alignment horizontal="center" vertical="center" wrapText="1"/>
    </xf>
    <xf numFmtId="183" fontId="23" fillId="0" borderId="19" xfId="0" applyNumberFormat="1" applyFont="1" applyFill="1" applyBorder="1" applyAlignment="1">
      <alignment horizontal="center" vertical="center"/>
    </xf>
    <xf numFmtId="9" fontId="23" fillId="0" borderId="19" xfId="2" applyFont="1" applyFill="1" applyBorder="1" applyAlignment="1">
      <alignment horizontal="center" vertical="center"/>
    </xf>
    <xf numFmtId="9" fontId="23" fillId="0" borderId="19" xfId="0" applyNumberFormat="1" applyFont="1" applyFill="1" applyBorder="1" applyAlignment="1">
      <alignment horizontal="center" vertical="center"/>
    </xf>
    <xf numFmtId="9" fontId="23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9" fontId="23" fillId="0" borderId="19" xfId="0" applyNumberFormat="1" applyFont="1" applyFill="1" applyBorder="1" applyAlignment="1">
      <alignment horizontal="center" vertical="center" wrapText="1"/>
    </xf>
    <xf numFmtId="9" fontId="23" fillId="0" borderId="19" xfId="0" applyNumberFormat="1" applyFont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/>
    </xf>
    <xf numFmtId="0" fontId="5" fillId="0" borderId="0" xfId="0" applyFont="1" applyAlignment="1">
      <alignment vertical="center"/>
    </xf>
    <xf numFmtId="9" fontId="22" fillId="2" borderId="19" xfId="2" applyFont="1" applyFill="1" applyBorder="1" applyAlignment="1">
      <alignment horizontal="center" vertical="center" wrapText="1"/>
    </xf>
    <xf numFmtId="182" fontId="22" fillId="2" borderId="19" xfId="0" applyNumberFormat="1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178" fontId="34" fillId="0" borderId="19" xfId="0" applyNumberFormat="1" applyFont="1" applyFill="1" applyBorder="1" applyAlignment="1">
      <alignment horizontal="center" vertical="center" wrapText="1"/>
    </xf>
  </cellXfs>
  <cellStyles count="8">
    <cellStyle name="Excel_BuiltIn_Comma" xfId="6" xr:uid="{0A54A6E9-DB66-454D-B545-629B9AF7D769}"/>
    <cellStyle name="Excel_BuiltIn_Percent" xfId="7" xr:uid="{DB9CA70B-9FD3-4242-AF0F-BE3522D5EA0C}"/>
    <cellStyle name="一般" xfId="0" builtinId="0" customBuiltin="1"/>
    <cellStyle name="一般 2" xfId="3" xr:uid="{052655F9-0AC3-4BE9-83E3-0C2AF1268CF3}"/>
    <cellStyle name="一般 2 2" xfId="4" xr:uid="{98E0CE99-E593-4F07-957E-D85C5509FAD4}"/>
    <cellStyle name="千分位" xfId="1" builtinId="3" customBuiltin="1"/>
    <cellStyle name="百分比" xfId="2" builtinId="5" customBuiltin="1"/>
    <cellStyle name="百分比 2" xfId="5" xr:uid="{47F5983B-C6FA-4C08-9455-37AD77695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0156-99BE-42A3-B426-CCD98B0F6011}">
  <sheetPr>
    <pageSetUpPr fitToPage="1"/>
  </sheetPr>
  <dimension ref="A1:R29"/>
  <sheetViews>
    <sheetView workbookViewId="0">
      <selection sqref="A1:Q1"/>
    </sheetView>
  </sheetViews>
  <sheetFormatPr defaultRowHeight="16.5"/>
  <cols>
    <col min="1" max="1" width="12.875" customWidth="1"/>
    <col min="2" max="2" width="12.5" customWidth="1"/>
    <col min="3" max="3" width="8.5" bestFit="1" customWidth="1"/>
    <col min="4" max="4" width="11" bestFit="1" customWidth="1"/>
    <col min="5" max="5" width="7.5" bestFit="1" customWidth="1"/>
    <col min="6" max="6" width="8.5" bestFit="1" customWidth="1"/>
    <col min="7" max="7" width="7.5" customWidth="1"/>
    <col min="8" max="8" width="8.5" bestFit="1" customWidth="1"/>
    <col min="9" max="9" width="6.5" bestFit="1" customWidth="1"/>
    <col min="10" max="10" width="12.75" bestFit="1" customWidth="1"/>
    <col min="11" max="11" width="9.125" customWidth="1"/>
    <col min="12" max="12" width="6.5" bestFit="1" customWidth="1"/>
    <col min="13" max="13" width="8.5" bestFit="1" customWidth="1"/>
    <col min="14" max="14" width="6.5" bestFit="1" customWidth="1"/>
    <col min="15" max="15" width="8.5" bestFit="1" customWidth="1"/>
    <col min="16" max="16" width="6.5" bestFit="1" customWidth="1"/>
    <col min="17" max="17" width="9.375" bestFit="1" customWidth="1"/>
    <col min="18" max="18" width="9" customWidth="1"/>
  </cols>
  <sheetData>
    <row r="1" spans="1:18" ht="21.75" thickBot="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8" ht="38.1" customHeight="1" thickTop="1" thickBot="1">
      <c r="A2" s="70" t="s">
        <v>1</v>
      </c>
      <c r="B2" s="71" t="s">
        <v>2</v>
      </c>
      <c r="C2" s="72" t="s">
        <v>3</v>
      </c>
      <c r="D2" s="72"/>
      <c r="E2" s="72"/>
      <c r="F2" s="72" t="s">
        <v>4</v>
      </c>
      <c r="G2" s="72"/>
      <c r="H2" s="72"/>
      <c r="I2" s="72"/>
      <c r="J2" s="72"/>
      <c r="K2" s="1" t="s">
        <v>5</v>
      </c>
      <c r="L2" s="73" t="s">
        <v>6</v>
      </c>
      <c r="M2" s="73"/>
      <c r="N2" s="74" t="s">
        <v>7</v>
      </c>
      <c r="O2" s="74"/>
      <c r="P2" s="74"/>
      <c r="Q2" s="2" t="s">
        <v>8</v>
      </c>
    </row>
    <row r="3" spans="1:18" ht="18" thickTop="1" thickBot="1">
      <c r="A3" s="70"/>
      <c r="B3" s="71"/>
      <c r="C3" s="75" t="s">
        <v>9</v>
      </c>
      <c r="D3" s="76" t="s">
        <v>10</v>
      </c>
      <c r="E3" s="77" t="s">
        <v>11</v>
      </c>
      <c r="F3" s="78" t="s">
        <v>12</v>
      </c>
      <c r="G3" s="79" t="s">
        <v>13</v>
      </c>
      <c r="H3" s="80" t="s">
        <v>14</v>
      </c>
      <c r="I3" s="80" t="s">
        <v>15</v>
      </c>
      <c r="J3" s="81" t="s">
        <v>16</v>
      </c>
      <c r="K3" s="82" t="s">
        <v>17</v>
      </c>
      <c r="L3" s="78" t="s">
        <v>18</v>
      </c>
      <c r="M3" s="81" t="s">
        <v>19</v>
      </c>
      <c r="N3" s="78" t="s">
        <v>18</v>
      </c>
      <c r="O3" s="83" t="s">
        <v>20</v>
      </c>
      <c r="P3" s="83"/>
      <c r="Q3" s="82" t="s">
        <v>21</v>
      </c>
    </row>
    <row r="4" spans="1:18" ht="25.5" customHeight="1" thickTop="1" thickBot="1">
      <c r="A4" s="70"/>
      <c r="B4" s="71"/>
      <c r="C4" s="75"/>
      <c r="D4" s="76"/>
      <c r="E4" s="77"/>
      <c r="F4" s="78"/>
      <c r="G4" s="79"/>
      <c r="H4" s="80"/>
      <c r="I4" s="80"/>
      <c r="J4" s="81"/>
      <c r="K4" s="82"/>
      <c r="L4" s="78"/>
      <c r="M4" s="81"/>
      <c r="N4" s="78"/>
      <c r="O4" s="3" t="s">
        <v>22</v>
      </c>
      <c r="P4" s="4" t="s">
        <v>23</v>
      </c>
      <c r="Q4" s="82"/>
    </row>
    <row r="5" spans="1:18" ht="23.1" customHeight="1" thickTop="1" thickBot="1">
      <c r="A5" s="84" t="s">
        <v>24</v>
      </c>
      <c r="B5" s="5" t="s">
        <v>25</v>
      </c>
      <c r="C5" s="6">
        <v>2470</v>
      </c>
      <c r="D5" s="7">
        <v>2470</v>
      </c>
      <c r="E5" s="8">
        <f t="shared" ref="E5:E22" si="0">D5/C5</f>
        <v>1</v>
      </c>
      <c r="F5" s="9">
        <v>1468</v>
      </c>
      <c r="G5" s="10">
        <f t="shared" ref="G5:G12" si="1">F5/C5</f>
        <v>0.59433198380566798</v>
      </c>
      <c r="H5" s="11">
        <v>1441</v>
      </c>
      <c r="I5" s="12">
        <f>F5-H5</f>
        <v>27</v>
      </c>
      <c r="J5" s="13">
        <f t="shared" ref="J5:J22" si="2">H5/F5</f>
        <v>0.98160762942779289</v>
      </c>
      <c r="K5" s="14">
        <v>0.35</v>
      </c>
      <c r="L5" s="15">
        <v>17</v>
      </c>
      <c r="M5" s="16">
        <v>980</v>
      </c>
      <c r="N5" s="17">
        <v>1</v>
      </c>
      <c r="O5" s="18">
        <v>45</v>
      </c>
      <c r="P5" s="19">
        <v>0</v>
      </c>
      <c r="Q5" s="20">
        <v>307</v>
      </c>
    </row>
    <row r="6" spans="1:18" ht="23.1" customHeight="1" thickTop="1" thickBot="1">
      <c r="A6" s="84"/>
      <c r="B6" s="21" t="s">
        <v>26</v>
      </c>
      <c r="C6" s="22">
        <v>246</v>
      </c>
      <c r="D6" s="18">
        <v>246</v>
      </c>
      <c r="E6" s="8">
        <f t="shared" si="0"/>
        <v>1</v>
      </c>
      <c r="F6" s="23">
        <v>157</v>
      </c>
      <c r="G6" s="24">
        <f t="shared" si="1"/>
        <v>0.63821138211382111</v>
      </c>
      <c r="H6" s="25">
        <v>154</v>
      </c>
      <c r="I6" s="26">
        <f>F6-H6</f>
        <v>3</v>
      </c>
      <c r="J6" s="27">
        <f t="shared" si="2"/>
        <v>0.98089171974522293</v>
      </c>
      <c r="K6" s="28">
        <v>0.35</v>
      </c>
      <c r="L6" s="17">
        <v>1</v>
      </c>
      <c r="M6" s="19">
        <v>81</v>
      </c>
      <c r="N6" s="17">
        <v>0</v>
      </c>
      <c r="O6" s="18">
        <v>0</v>
      </c>
      <c r="P6" s="19">
        <v>0</v>
      </c>
      <c r="Q6" s="29">
        <v>0</v>
      </c>
    </row>
    <row r="7" spans="1:18" ht="23.1" customHeight="1" thickTop="1" thickBot="1">
      <c r="A7" s="84"/>
      <c r="B7" s="21" t="s">
        <v>27</v>
      </c>
      <c r="C7" s="22">
        <v>1313</v>
      </c>
      <c r="D7" s="18">
        <v>1311</v>
      </c>
      <c r="E7" s="30">
        <f t="shared" si="0"/>
        <v>0.99847677075399843</v>
      </c>
      <c r="F7" s="31">
        <v>872</v>
      </c>
      <c r="G7" s="32">
        <f t="shared" si="1"/>
        <v>0.66412795125666413</v>
      </c>
      <c r="H7" s="33">
        <v>864</v>
      </c>
      <c r="I7" s="34">
        <f>F7-H7</f>
        <v>8</v>
      </c>
      <c r="J7" s="35">
        <f t="shared" si="2"/>
        <v>0.99082568807339455</v>
      </c>
      <c r="K7" s="28">
        <v>0.35</v>
      </c>
      <c r="L7" s="17">
        <v>5</v>
      </c>
      <c r="M7" s="19">
        <v>362</v>
      </c>
      <c r="N7" s="17">
        <v>0</v>
      </c>
      <c r="O7" s="18">
        <v>0</v>
      </c>
      <c r="P7" s="19">
        <v>0</v>
      </c>
      <c r="Q7" s="29">
        <v>1</v>
      </c>
    </row>
    <row r="8" spans="1:18" ht="23.1" customHeight="1" thickTop="1">
      <c r="A8" s="84"/>
      <c r="B8" s="36" t="s">
        <v>28</v>
      </c>
      <c r="C8" s="37">
        <f>SUM(C5:C7)</f>
        <v>4029</v>
      </c>
      <c r="D8" s="38">
        <f>SUM(D5:D7)</f>
        <v>4027</v>
      </c>
      <c r="E8" s="39">
        <f t="shared" si="0"/>
        <v>0.99950359890791762</v>
      </c>
      <c r="F8" s="40">
        <f>SUM(F5:F7)</f>
        <v>2497</v>
      </c>
      <c r="G8" s="41">
        <f t="shared" si="1"/>
        <v>0.61975676346487962</v>
      </c>
      <c r="H8" s="42">
        <f>SUM(H5:H7)</f>
        <v>2459</v>
      </c>
      <c r="I8" s="38">
        <f>SUM(I5:I7)</f>
        <v>38</v>
      </c>
      <c r="J8" s="43">
        <f t="shared" si="2"/>
        <v>0.9847817380857028</v>
      </c>
      <c r="K8" s="44">
        <v>0.35</v>
      </c>
      <c r="L8" s="45">
        <f t="shared" ref="L8:Q8" si="3">SUM(L5:L7)</f>
        <v>23</v>
      </c>
      <c r="M8" s="46">
        <f t="shared" si="3"/>
        <v>1423</v>
      </c>
      <c r="N8" s="45">
        <f t="shared" si="3"/>
        <v>1</v>
      </c>
      <c r="O8" s="42">
        <f t="shared" si="3"/>
        <v>45</v>
      </c>
      <c r="P8" s="46">
        <f t="shared" si="3"/>
        <v>0</v>
      </c>
      <c r="Q8" s="47">
        <f t="shared" si="3"/>
        <v>308</v>
      </c>
    </row>
    <row r="9" spans="1:18" ht="23.1" customHeight="1">
      <c r="A9" s="48" t="s">
        <v>29</v>
      </c>
      <c r="B9" s="49" t="s">
        <v>30</v>
      </c>
      <c r="C9" s="18">
        <v>5</v>
      </c>
      <c r="D9" s="18">
        <v>5</v>
      </c>
      <c r="E9" s="8">
        <f t="shared" si="0"/>
        <v>1</v>
      </c>
      <c r="F9" s="22">
        <v>5</v>
      </c>
      <c r="G9" s="50">
        <f t="shared" si="1"/>
        <v>1</v>
      </c>
      <c r="H9" s="18">
        <v>5</v>
      </c>
      <c r="I9" s="26">
        <f>F9-H9</f>
        <v>0</v>
      </c>
      <c r="J9" s="35">
        <f t="shared" si="2"/>
        <v>1</v>
      </c>
      <c r="K9" s="28">
        <v>1</v>
      </c>
      <c r="L9" s="22">
        <v>0</v>
      </c>
      <c r="M9" s="51">
        <v>0</v>
      </c>
      <c r="N9" s="22">
        <v>0</v>
      </c>
      <c r="O9" s="26">
        <v>0</v>
      </c>
      <c r="P9" s="51">
        <v>0</v>
      </c>
      <c r="Q9" s="29">
        <v>1</v>
      </c>
    </row>
    <row r="10" spans="1:18" ht="23.1" customHeight="1">
      <c r="A10" s="48" t="s">
        <v>31</v>
      </c>
      <c r="B10" s="36" t="s">
        <v>32</v>
      </c>
      <c r="C10" s="37">
        <v>3086</v>
      </c>
      <c r="D10" s="42">
        <v>3046</v>
      </c>
      <c r="E10" s="52">
        <f t="shared" si="0"/>
        <v>0.98703823720025918</v>
      </c>
      <c r="F10" s="45">
        <v>2309</v>
      </c>
      <c r="G10" s="53">
        <f t="shared" si="1"/>
        <v>0.74821775761503562</v>
      </c>
      <c r="H10" s="42">
        <v>2052</v>
      </c>
      <c r="I10" s="38">
        <f>F10-H10</f>
        <v>257</v>
      </c>
      <c r="J10" s="43">
        <f t="shared" si="2"/>
        <v>0.88869640537029015</v>
      </c>
      <c r="K10" s="44">
        <v>0.6</v>
      </c>
      <c r="L10" s="45">
        <v>23</v>
      </c>
      <c r="M10" s="46">
        <v>1330</v>
      </c>
      <c r="N10" s="45">
        <v>64</v>
      </c>
      <c r="O10" s="42">
        <v>1018</v>
      </c>
      <c r="P10" s="46">
        <v>33</v>
      </c>
      <c r="Q10" s="47">
        <v>706</v>
      </c>
    </row>
    <row r="11" spans="1:18" ht="23.1" customHeight="1">
      <c r="A11" s="48" t="s">
        <v>33</v>
      </c>
      <c r="B11" s="49" t="s">
        <v>34</v>
      </c>
      <c r="C11" s="22">
        <v>3</v>
      </c>
      <c r="D11" s="18">
        <v>2</v>
      </c>
      <c r="E11" s="8">
        <f t="shared" si="0"/>
        <v>0.66666666666666663</v>
      </c>
      <c r="F11" s="17">
        <v>3</v>
      </c>
      <c r="G11" s="50">
        <f t="shared" si="1"/>
        <v>1</v>
      </c>
      <c r="H11" s="18">
        <v>2</v>
      </c>
      <c r="I11" s="26">
        <f>F11-H11</f>
        <v>1</v>
      </c>
      <c r="J11" s="35">
        <f t="shared" si="2"/>
        <v>0.66666666666666663</v>
      </c>
      <c r="K11" s="28">
        <v>1</v>
      </c>
      <c r="L11" s="17">
        <v>0</v>
      </c>
      <c r="M11" s="19">
        <v>0</v>
      </c>
      <c r="N11" s="17">
        <v>0</v>
      </c>
      <c r="O11" s="18">
        <v>0</v>
      </c>
      <c r="P11" s="19">
        <v>0</v>
      </c>
      <c r="Q11" s="29">
        <v>0</v>
      </c>
    </row>
    <row r="12" spans="1:18" ht="23.1" customHeight="1">
      <c r="A12" s="48" t="s">
        <v>35</v>
      </c>
      <c r="B12" s="49" t="s">
        <v>36</v>
      </c>
      <c r="C12" s="22">
        <v>10</v>
      </c>
      <c r="D12" s="18">
        <v>10</v>
      </c>
      <c r="E12" s="8">
        <f t="shared" si="0"/>
        <v>1</v>
      </c>
      <c r="F12" s="22">
        <v>9</v>
      </c>
      <c r="G12" s="50">
        <f t="shared" si="1"/>
        <v>0.9</v>
      </c>
      <c r="H12" s="18">
        <v>9</v>
      </c>
      <c r="I12" s="26">
        <f>F12-H12</f>
        <v>0</v>
      </c>
      <c r="J12" s="35">
        <f t="shared" si="2"/>
        <v>1</v>
      </c>
      <c r="K12" s="28">
        <v>1</v>
      </c>
      <c r="L12" s="22">
        <v>0</v>
      </c>
      <c r="M12" s="51">
        <v>0</v>
      </c>
      <c r="N12" s="22">
        <v>0</v>
      </c>
      <c r="O12" s="26">
        <v>0</v>
      </c>
      <c r="P12" s="51">
        <v>0</v>
      </c>
      <c r="Q12" s="29">
        <v>1</v>
      </c>
    </row>
    <row r="13" spans="1:18" ht="23.1" customHeight="1">
      <c r="A13" s="54" t="s">
        <v>37</v>
      </c>
      <c r="B13" s="49" t="s">
        <v>36</v>
      </c>
      <c r="C13" s="22">
        <v>1</v>
      </c>
      <c r="D13" s="18">
        <v>1</v>
      </c>
      <c r="E13" s="8">
        <f t="shared" si="0"/>
        <v>1</v>
      </c>
      <c r="F13" s="17">
        <v>1</v>
      </c>
      <c r="G13" s="50">
        <v>1</v>
      </c>
      <c r="H13" s="18">
        <v>1</v>
      </c>
      <c r="I13" s="26">
        <v>0</v>
      </c>
      <c r="J13" s="35">
        <f t="shared" si="2"/>
        <v>1</v>
      </c>
      <c r="K13" s="28">
        <v>1</v>
      </c>
      <c r="L13" s="17">
        <v>0</v>
      </c>
      <c r="M13" s="19">
        <v>0</v>
      </c>
      <c r="N13" s="17">
        <v>0</v>
      </c>
      <c r="O13" s="18">
        <v>0</v>
      </c>
      <c r="P13" s="19">
        <v>0</v>
      </c>
      <c r="Q13" s="29">
        <v>0</v>
      </c>
      <c r="R13" s="55"/>
    </row>
    <row r="14" spans="1:18" ht="23.1" customHeight="1">
      <c r="A14" s="54" t="s">
        <v>38</v>
      </c>
      <c r="B14" s="49" t="s">
        <v>39</v>
      </c>
      <c r="C14" s="22">
        <v>51</v>
      </c>
      <c r="D14" s="18">
        <v>50</v>
      </c>
      <c r="E14" s="8">
        <f t="shared" si="0"/>
        <v>0.98039215686274506</v>
      </c>
      <c r="F14" s="17">
        <v>49</v>
      </c>
      <c r="G14" s="50">
        <f t="shared" ref="G14:G22" si="4">F14/C14</f>
        <v>0.96078431372549022</v>
      </c>
      <c r="H14" s="18">
        <v>46</v>
      </c>
      <c r="I14" s="26">
        <f t="shared" ref="I14:I21" si="5">F14-H14</f>
        <v>3</v>
      </c>
      <c r="J14" s="35">
        <f t="shared" si="2"/>
        <v>0.93877551020408168</v>
      </c>
      <c r="K14" s="28">
        <v>1</v>
      </c>
      <c r="L14" s="17">
        <v>1</v>
      </c>
      <c r="M14" s="19">
        <v>40</v>
      </c>
      <c r="N14" s="17">
        <v>2</v>
      </c>
      <c r="O14" s="18">
        <v>74</v>
      </c>
      <c r="P14" s="19">
        <v>0</v>
      </c>
      <c r="Q14" s="29">
        <v>0</v>
      </c>
    </row>
    <row r="15" spans="1:18" ht="23.1" customHeight="1">
      <c r="A15" s="54" t="s">
        <v>40</v>
      </c>
      <c r="B15" s="49" t="s">
        <v>41</v>
      </c>
      <c r="C15" s="22">
        <v>45</v>
      </c>
      <c r="D15" s="18">
        <v>45</v>
      </c>
      <c r="E15" s="8">
        <f t="shared" si="0"/>
        <v>1</v>
      </c>
      <c r="F15" s="17">
        <v>45</v>
      </c>
      <c r="G15" s="50">
        <f t="shared" si="4"/>
        <v>1</v>
      </c>
      <c r="H15" s="18">
        <v>34</v>
      </c>
      <c r="I15" s="26">
        <f t="shared" si="5"/>
        <v>11</v>
      </c>
      <c r="J15" s="35">
        <f t="shared" si="2"/>
        <v>0.75555555555555554</v>
      </c>
      <c r="K15" s="28">
        <v>1</v>
      </c>
      <c r="L15" s="17">
        <v>0</v>
      </c>
      <c r="M15" s="19">
        <v>0</v>
      </c>
      <c r="N15" s="17">
        <v>0</v>
      </c>
      <c r="O15" s="18">
        <v>0</v>
      </c>
      <c r="P15" s="19">
        <v>0</v>
      </c>
      <c r="Q15" s="29">
        <v>1</v>
      </c>
    </row>
    <row r="16" spans="1:18" ht="23.1" customHeight="1">
      <c r="A16" s="56" t="s">
        <v>42</v>
      </c>
      <c r="B16" s="57" t="s">
        <v>43</v>
      </c>
      <c r="C16" s="22">
        <v>3</v>
      </c>
      <c r="D16" s="18">
        <v>3</v>
      </c>
      <c r="E16" s="8">
        <f t="shared" si="0"/>
        <v>1</v>
      </c>
      <c r="F16" s="17">
        <v>3</v>
      </c>
      <c r="G16" s="50">
        <f t="shared" si="4"/>
        <v>1</v>
      </c>
      <c r="H16" s="18">
        <v>3</v>
      </c>
      <c r="I16" s="26">
        <f t="shared" si="5"/>
        <v>0</v>
      </c>
      <c r="J16" s="35">
        <f t="shared" si="2"/>
        <v>1</v>
      </c>
      <c r="K16" s="28">
        <v>1</v>
      </c>
      <c r="L16" s="17">
        <v>0</v>
      </c>
      <c r="M16" s="19">
        <v>0</v>
      </c>
      <c r="N16" s="17">
        <v>0</v>
      </c>
      <c r="O16" s="18">
        <v>0</v>
      </c>
      <c r="P16" s="19">
        <v>0</v>
      </c>
      <c r="Q16" s="29">
        <v>0</v>
      </c>
      <c r="R16" s="55"/>
    </row>
    <row r="17" spans="1:18" ht="23.1" customHeight="1">
      <c r="A17" s="48" t="s">
        <v>44</v>
      </c>
      <c r="B17" s="21" t="s">
        <v>45</v>
      </c>
      <c r="C17" s="22">
        <v>59</v>
      </c>
      <c r="D17" s="18">
        <v>58</v>
      </c>
      <c r="E17" s="8">
        <f t="shared" si="0"/>
        <v>0.98305084745762716</v>
      </c>
      <c r="F17" s="17">
        <v>53</v>
      </c>
      <c r="G17" s="50">
        <f t="shared" si="4"/>
        <v>0.89830508474576276</v>
      </c>
      <c r="H17" s="18">
        <v>50</v>
      </c>
      <c r="I17" s="26">
        <f t="shared" si="5"/>
        <v>3</v>
      </c>
      <c r="J17" s="35">
        <f t="shared" si="2"/>
        <v>0.94339622641509435</v>
      </c>
      <c r="K17" s="28">
        <v>0.89</v>
      </c>
      <c r="L17" s="17">
        <v>4</v>
      </c>
      <c r="M17" s="19">
        <v>88</v>
      </c>
      <c r="N17" s="17">
        <v>0</v>
      </c>
      <c r="O17" s="18">
        <v>0</v>
      </c>
      <c r="P17" s="19">
        <v>0</v>
      </c>
      <c r="Q17" s="29">
        <v>0</v>
      </c>
    </row>
    <row r="18" spans="1:18" ht="23.1" customHeight="1">
      <c r="A18" s="48" t="s">
        <v>46</v>
      </c>
      <c r="B18" s="49" t="s">
        <v>47</v>
      </c>
      <c r="C18" s="22">
        <v>1</v>
      </c>
      <c r="D18" s="18">
        <v>1</v>
      </c>
      <c r="E18" s="8">
        <f t="shared" si="0"/>
        <v>1</v>
      </c>
      <c r="F18" s="17">
        <v>1</v>
      </c>
      <c r="G18" s="50">
        <f t="shared" si="4"/>
        <v>1</v>
      </c>
      <c r="H18" s="18">
        <v>1</v>
      </c>
      <c r="I18" s="26">
        <f t="shared" si="5"/>
        <v>0</v>
      </c>
      <c r="J18" s="35">
        <f t="shared" si="2"/>
        <v>1</v>
      </c>
      <c r="K18" s="28">
        <v>1</v>
      </c>
      <c r="L18" s="17">
        <v>0</v>
      </c>
      <c r="M18" s="19">
        <v>0</v>
      </c>
      <c r="N18" s="17">
        <v>0</v>
      </c>
      <c r="O18" s="18">
        <v>0</v>
      </c>
      <c r="P18" s="19">
        <v>0</v>
      </c>
      <c r="Q18" s="29">
        <v>0</v>
      </c>
      <c r="R18" s="55"/>
    </row>
    <row r="19" spans="1:18" ht="23.1" customHeight="1">
      <c r="A19" s="48" t="s">
        <v>48</v>
      </c>
      <c r="B19" s="49" t="s">
        <v>49</v>
      </c>
      <c r="C19" s="22">
        <v>20</v>
      </c>
      <c r="D19" s="18">
        <v>20</v>
      </c>
      <c r="E19" s="8">
        <f t="shared" si="0"/>
        <v>1</v>
      </c>
      <c r="F19" s="17">
        <v>19</v>
      </c>
      <c r="G19" s="50">
        <f t="shared" si="4"/>
        <v>0.95</v>
      </c>
      <c r="H19" s="18">
        <v>18</v>
      </c>
      <c r="I19" s="26">
        <f t="shared" si="5"/>
        <v>1</v>
      </c>
      <c r="J19" s="35">
        <f t="shared" si="2"/>
        <v>0.94736842105263153</v>
      </c>
      <c r="K19" s="28">
        <v>0.8</v>
      </c>
      <c r="L19" s="17">
        <v>0</v>
      </c>
      <c r="M19" s="19">
        <v>0</v>
      </c>
      <c r="N19" s="17">
        <v>0</v>
      </c>
      <c r="O19" s="18">
        <v>0</v>
      </c>
      <c r="P19" s="19">
        <v>0</v>
      </c>
      <c r="Q19" s="29">
        <v>0</v>
      </c>
    </row>
    <row r="20" spans="1:18" ht="23.1" customHeight="1">
      <c r="A20" s="48" t="s">
        <v>50</v>
      </c>
      <c r="B20" s="49" t="s">
        <v>51</v>
      </c>
      <c r="C20" s="22">
        <v>3</v>
      </c>
      <c r="D20" s="18">
        <v>3</v>
      </c>
      <c r="E20" s="8">
        <f t="shared" si="0"/>
        <v>1</v>
      </c>
      <c r="F20" s="17">
        <v>3</v>
      </c>
      <c r="G20" s="50">
        <f t="shared" si="4"/>
        <v>1</v>
      </c>
      <c r="H20" s="18">
        <v>3</v>
      </c>
      <c r="I20" s="26">
        <f t="shared" si="5"/>
        <v>0</v>
      </c>
      <c r="J20" s="35">
        <f t="shared" si="2"/>
        <v>1</v>
      </c>
      <c r="K20" s="28">
        <v>1</v>
      </c>
      <c r="L20" s="17">
        <v>0</v>
      </c>
      <c r="M20" s="19">
        <v>0</v>
      </c>
      <c r="N20" s="17">
        <v>0</v>
      </c>
      <c r="O20" s="18">
        <v>0</v>
      </c>
      <c r="P20" s="19">
        <v>0</v>
      </c>
      <c r="Q20" s="29">
        <v>2</v>
      </c>
    </row>
    <row r="21" spans="1:18" ht="23.1" customHeight="1">
      <c r="A21" s="48" t="s">
        <v>52</v>
      </c>
      <c r="B21" s="49" t="s">
        <v>53</v>
      </c>
      <c r="C21" s="22">
        <v>35</v>
      </c>
      <c r="D21" s="18">
        <v>35</v>
      </c>
      <c r="E21" s="8">
        <f t="shared" si="0"/>
        <v>1</v>
      </c>
      <c r="F21" s="17">
        <v>35</v>
      </c>
      <c r="G21" s="50">
        <f t="shared" si="4"/>
        <v>1</v>
      </c>
      <c r="H21" s="18">
        <v>33</v>
      </c>
      <c r="I21" s="26">
        <f t="shared" si="5"/>
        <v>2</v>
      </c>
      <c r="J21" s="35">
        <f t="shared" si="2"/>
        <v>0.94285714285714284</v>
      </c>
      <c r="K21" s="28">
        <v>1</v>
      </c>
      <c r="L21" s="17">
        <v>43</v>
      </c>
      <c r="M21" s="19">
        <v>2035</v>
      </c>
      <c r="N21" s="17">
        <v>0</v>
      </c>
      <c r="O21" s="18">
        <v>0</v>
      </c>
      <c r="P21" s="19">
        <v>0</v>
      </c>
      <c r="Q21" s="29">
        <v>7</v>
      </c>
    </row>
    <row r="22" spans="1:18" ht="21" customHeight="1" thickBot="1">
      <c r="A22" s="58" t="s">
        <v>54</v>
      </c>
      <c r="B22" s="59"/>
      <c r="C22" s="60">
        <f>SUM(C8:C21)</f>
        <v>7351</v>
      </c>
      <c r="D22" s="61">
        <f>SUM(D8:D21)</f>
        <v>7306</v>
      </c>
      <c r="E22" s="62">
        <f t="shared" si="0"/>
        <v>0.99387838389334782</v>
      </c>
      <c r="F22" s="60">
        <f>SUM(F8:F21)</f>
        <v>5032</v>
      </c>
      <c r="G22" s="63">
        <f t="shared" si="4"/>
        <v>0.68453271663719217</v>
      </c>
      <c r="H22" s="61">
        <f>SUM(H8:H21)</f>
        <v>4716</v>
      </c>
      <c r="I22" s="61">
        <f>SUM(I8:I21)</f>
        <v>316</v>
      </c>
      <c r="J22" s="64">
        <f t="shared" si="2"/>
        <v>0.93720190779014312</v>
      </c>
      <c r="K22" s="65">
        <v>0.47</v>
      </c>
      <c r="L22" s="66">
        <f t="shared" ref="L22:Q22" si="6">SUM(L8:L21)</f>
        <v>94</v>
      </c>
      <c r="M22" s="61">
        <f t="shared" si="6"/>
        <v>4916</v>
      </c>
      <c r="N22" s="60">
        <f t="shared" si="6"/>
        <v>67</v>
      </c>
      <c r="O22" s="61">
        <f t="shared" si="6"/>
        <v>1137</v>
      </c>
      <c r="P22" s="67">
        <f t="shared" si="6"/>
        <v>33</v>
      </c>
      <c r="Q22" s="68">
        <f t="shared" si="6"/>
        <v>1026</v>
      </c>
    </row>
    <row r="23" spans="1:18" ht="18" thickTop="1" thickBot="1">
      <c r="A23" s="85" t="s">
        <v>55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</row>
    <row r="24" spans="1:18" ht="18" thickTop="1" thickBot="1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</row>
    <row r="25" spans="1:18" ht="18" thickTop="1" thickBo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</row>
    <row r="26" spans="1:18" ht="18" thickTop="1" thickBot="1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</row>
    <row r="27" spans="1:18" ht="18" thickTop="1" thickBot="1">
      <c r="A27" s="85"/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</row>
    <row r="28" spans="1:18" ht="18" thickTop="1" thickBot="1">
      <c r="A28" s="85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1:18" ht="84.95" customHeight="1" thickTop="1">
      <c r="A29" s="85"/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</row>
  </sheetData>
  <mergeCells count="23">
    <mergeCell ref="A23:Q29"/>
    <mergeCell ref="L3:L4"/>
    <mergeCell ref="M3:M4"/>
    <mergeCell ref="N3:N4"/>
    <mergeCell ref="O3:P3"/>
    <mergeCell ref="Q3:Q4"/>
    <mergeCell ref="A5:A8"/>
    <mergeCell ref="F3:F4"/>
    <mergeCell ref="G3:G4"/>
    <mergeCell ref="H3:H4"/>
    <mergeCell ref="I3:I4"/>
    <mergeCell ref="J3:J4"/>
    <mergeCell ref="K3:K4"/>
    <mergeCell ref="A1:Q1"/>
    <mergeCell ref="A2:A4"/>
    <mergeCell ref="B2:B4"/>
    <mergeCell ref="C2:E2"/>
    <mergeCell ref="F2:J2"/>
    <mergeCell ref="L2:M2"/>
    <mergeCell ref="N2:P2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9A36F-D0A5-46D8-84D4-0AA4A51B5943}">
  <sheetPr>
    <tabColor rgb="FFFFFFFF"/>
    <pageSetUpPr fitToPage="1"/>
  </sheetPr>
  <dimension ref="A1:V29"/>
  <sheetViews>
    <sheetView workbookViewId="0"/>
  </sheetViews>
  <sheetFormatPr defaultColWidth="8.875" defaultRowHeight="14.25"/>
  <cols>
    <col min="1" max="1" width="10.25" style="250" bestFit="1" customWidth="1"/>
    <col min="2" max="2" width="5.625" style="270" bestFit="1" customWidth="1"/>
    <col min="3" max="3" width="6" style="270" bestFit="1" customWidth="1"/>
    <col min="4" max="4" width="9" style="250" bestFit="1" customWidth="1"/>
    <col min="5" max="5" width="6" style="250" bestFit="1" customWidth="1"/>
    <col min="6" max="6" width="7.125" style="250" bestFit="1" customWidth="1"/>
    <col min="7" max="7" width="4.5" style="250" bestFit="1" customWidth="1"/>
    <col min="8" max="8" width="6.75" style="250" bestFit="1" customWidth="1"/>
    <col min="9" max="9" width="7.5" style="250" bestFit="1" customWidth="1"/>
    <col min="10" max="10" width="4.5" style="250" bestFit="1" customWidth="1"/>
    <col min="11" max="11" width="4.25" style="250" bestFit="1" customWidth="1"/>
    <col min="12" max="12" width="4.5" style="250" customWidth="1"/>
    <col min="13" max="14" width="4.5" style="250" bestFit="1" customWidth="1"/>
    <col min="15" max="15" width="6.5" style="250" bestFit="1" customWidth="1"/>
    <col min="16" max="16" width="8.875" style="250" customWidth="1"/>
    <col min="17" max="16384" width="8.875" style="250"/>
  </cols>
  <sheetData>
    <row r="1" spans="1:18" ht="29.45" customHeight="1">
      <c r="A1" s="108" t="s">
        <v>223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8" ht="61.5" customHeight="1">
      <c r="A2" s="185" t="s">
        <v>57</v>
      </c>
      <c r="B2" s="109" t="s">
        <v>181</v>
      </c>
      <c r="C2" s="109"/>
      <c r="D2" s="109"/>
      <c r="E2" s="109" t="s">
        <v>59</v>
      </c>
      <c r="F2" s="109"/>
      <c r="G2" s="109"/>
      <c r="H2" s="109"/>
      <c r="I2" s="109"/>
      <c r="J2" s="109" t="s">
        <v>211</v>
      </c>
      <c r="K2" s="109"/>
      <c r="L2" s="110" t="s">
        <v>61</v>
      </c>
      <c r="M2" s="110"/>
      <c r="N2" s="110"/>
      <c r="O2" s="223" t="s">
        <v>62</v>
      </c>
    </row>
    <row r="3" spans="1:18" ht="21" customHeight="1">
      <c r="A3" s="185"/>
      <c r="B3" s="125" t="s">
        <v>63</v>
      </c>
      <c r="C3" s="125" t="s">
        <v>10</v>
      </c>
      <c r="D3" s="125" t="s">
        <v>64</v>
      </c>
      <c r="E3" s="125" t="s">
        <v>65</v>
      </c>
      <c r="F3" s="125" t="s">
        <v>66</v>
      </c>
      <c r="G3" s="126" t="s">
        <v>67</v>
      </c>
      <c r="H3" s="126" t="s">
        <v>156</v>
      </c>
      <c r="I3" s="126" t="s">
        <v>69</v>
      </c>
      <c r="J3" s="126" t="s">
        <v>18</v>
      </c>
      <c r="K3" s="126" t="s">
        <v>19</v>
      </c>
      <c r="L3" s="126" t="s">
        <v>18</v>
      </c>
      <c r="M3" s="126" t="s">
        <v>20</v>
      </c>
      <c r="N3" s="126"/>
      <c r="O3" s="126" t="s">
        <v>21</v>
      </c>
    </row>
    <row r="4" spans="1:18" ht="24" customHeight="1">
      <c r="A4" s="185"/>
      <c r="B4" s="125"/>
      <c r="C4" s="125"/>
      <c r="D4" s="125"/>
      <c r="E4" s="125"/>
      <c r="F4" s="125"/>
      <c r="G4" s="126"/>
      <c r="H4" s="126"/>
      <c r="I4" s="126"/>
      <c r="J4" s="126"/>
      <c r="K4" s="126"/>
      <c r="L4" s="126"/>
      <c r="M4" s="114" t="s">
        <v>22</v>
      </c>
      <c r="N4" s="114" t="s">
        <v>72</v>
      </c>
      <c r="O4" s="126"/>
    </row>
    <row r="5" spans="1:18" ht="24" customHeight="1">
      <c r="A5" s="165" t="s">
        <v>73</v>
      </c>
      <c r="B5" s="251">
        <v>0</v>
      </c>
      <c r="C5" s="251">
        <v>0</v>
      </c>
      <c r="D5" s="251">
        <v>0</v>
      </c>
      <c r="E5" s="251">
        <v>0</v>
      </c>
      <c r="F5" s="251">
        <v>0</v>
      </c>
      <c r="G5" s="251">
        <v>0</v>
      </c>
      <c r="H5" s="251">
        <v>0</v>
      </c>
      <c r="I5" s="251">
        <v>0</v>
      </c>
      <c r="J5" s="251">
        <v>0</v>
      </c>
      <c r="K5" s="251">
        <v>0</v>
      </c>
      <c r="L5" s="251">
        <v>0</v>
      </c>
      <c r="M5" s="251">
        <v>0</v>
      </c>
      <c r="N5" s="251">
        <v>0</v>
      </c>
      <c r="O5" s="251">
        <v>0</v>
      </c>
    </row>
    <row r="6" spans="1:18" s="256" customFormat="1" ht="26.1" customHeight="1">
      <c r="A6" s="119" t="s">
        <v>100</v>
      </c>
      <c r="B6" s="252">
        <v>4</v>
      </c>
      <c r="C6" s="252">
        <v>4</v>
      </c>
      <c r="D6" s="253">
        <f>C6/B6</f>
        <v>1</v>
      </c>
      <c r="E6" s="254">
        <v>4</v>
      </c>
      <c r="F6" s="253">
        <f>E6/B6</f>
        <v>1</v>
      </c>
      <c r="G6" s="254">
        <v>4</v>
      </c>
      <c r="H6" s="254">
        <f>E6-G6</f>
        <v>0</v>
      </c>
      <c r="I6" s="255">
        <f>G6/E6</f>
        <v>1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R6" s="122"/>
    </row>
    <row r="7" spans="1:18" s="256" customFormat="1" ht="26.1" customHeight="1">
      <c r="A7" s="119" t="s">
        <v>101</v>
      </c>
      <c r="B7" s="252">
        <v>3</v>
      </c>
      <c r="C7" s="252">
        <v>3</v>
      </c>
      <c r="D7" s="253">
        <f>C7/B7</f>
        <v>1</v>
      </c>
      <c r="E7" s="252">
        <v>3</v>
      </c>
      <c r="F7" s="253">
        <f>E7/B7</f>
        <v>1</v>
      </c>
      <c r="G7" s="121">
        <v>2</v>
      </c>
      <c r="H7" s="254">
        <v>1</v>
      </c>
      <c r="I7" s="255">
        <f>G7/E7</f>
        <v>0.66666666666666663</v>
      </c>
      <c r="J7" s="251">
        <v>0</v>
      </c>
      <c r="K7" s="251">
        <v>0</v>
      </c>
      <c r="L7" s="251">
        <v>0</v>
      </c>
      <c r="M7" s="251">
        <v>0</v>
      </c>
      <c r="N7" s="251">
        <v>0</v>
      </c>
      <c r="O7" s="251">
        <v>0</v>
      </c>
    </row>
    <row r="8" spans="1:18" s="256" customFormat="1" ht="26.1" customHeight="1">
      <c r="A8" s="119" t="s">
        <v>102</v>
      </c>
      <c r="B8" s="252">
        <v>1</v>
      </c>
      <c r="C8" s="252">
        <v>1</v>
      </c>
      <c r="D8" s="253">
        <f>C8/B8</f>
        <v>1</v>
      </c>
      <c r="E8" s="254">
        <v>1</v>
      </c>
      <c r="F8" s="253">
        <f>E8/B8</f>
        <v>1</v>
      </c>
      <c r="G8" s="254">
        <v>1</v>
      </c>
      <c r="H8" s="254">
        <f>E8-G8</f>
        <v>0</v>
      </c>
      <c r="I8" s="255">
        <f>G8/E8</f>
        <v>1</v>
      </c>
      <c r="J8" s="251">
        <v>0</v>
      </c>
      <c r="K8" s="251">
        <v>0</v>
      </c>
      <c r="L8" s="251">
        <v>0</v>
      </c>
      <c r="M8" s="251">
        <v>0</v>
      </c>
      <c r="N8" s="251">
        <v>0</v>
      </c>
      <c r="O8" s="251">
        <v>0</v>
      </c>
    </row>
    <row r="9" spans="1:18" s="256" customFormat="1" ht="26.1" customHeight="1">
      <c r="A9" s="119" t="s">
        <v>103</v>
      </c>
      <c r="B9" s="252">
        <v>4</v>
      </c>
      <c r="C9" s="252">
        <v>4</v>
      </c>
      <c r="D9" s="253">
        <f>C9/B9</f>
        <v>1</v>
      </c>
      <c r="E9" s="252">
        <v>4</v>
      </c>
      <c r="F9" s="253">
        <f>E9/B9</f>
        <v>1</v>
      </c>
      <c r="G9" s="121">
        <v>4</v>
      </c>
      <c r="H9" s="254">
        <f>E9-G9</f>
        <v>0</v>
      </c>
      <c r="I9" s="255">
        <f>G9/E9</f>
        <v>1</v>
      </c>
      <c r="J9" s="251">
        <v>0</v>
      </c>
      <c r="K9" s="251">
        <v>0</v>
      </c>
      <c r="L9" s="251">
        <v>0</v>
      </c>
      <c r="M9" s="251">
        <v>0</v>
      </c>
      <c r="N9" s="251">
        <v>0</v>
      </c>
      <c r="O9" s="251">
        <v>0</v>
      </c>
    </row>
    <row r="10" spans="1:18" s="86" customFormat="1" ht="26.1" customHeight="1">
      <c r="A10" s="119" t="s">
        <v>104</v>
      </c>
      <c r="B10" s="254">
        <v>0</v>
      </c>
      <c r="C10" s="254">
        <v>0</v>
      </c>
      <c r="D10" s="253">
        <v>0</v>
      </c>
      <c r="E10" s="254">
        <v>0</v>
      </c>
      <c r="F10" s="253">
        <v>0</v>
      </c>
      <c r="G10" s="254">
        <v>0</v>
      </c>
      <c r="H10" s="254">
        <f>E10-G10</f>
        <v>0</v>
      </c>
      <c r="I10" s="255">
        <v>0</v>
      </c>
      <c r="J10" s="251">
        <v>0</v>
      </c>
      <c r="K10" s="251">
        <v>0</v>
      </c>
      <c r="L10" s="251">
        <v>0</v>
      </c>
      <c r="M10" s="251">
        <v>0</v>
      </c>
      <c r="N10" s="251">
        <v>0</v>
      </c>
      <c r="O10" s="251">
        <v>0</v>
      </c>
    </row>
    <row r="11" spans="1:18" s="86" customFormat="1" ht="26.1" customHeight="1">
      <c r="A11" s="119" t="s">
        <v>105</v>
      </c>
      <c r="B11" s="254">
        <v>0</v>
      </c>
      <c r="C11" s="254">
        <v>0</v>
      </c>
      <c r="D11" s="253">
        <v>0</v>
      </c>
      <c r="E11" s="254">
        <v>0</v>
      </c>
      <c r="F11" s="253">
        <v>0</v>
      </c>
      <c r="G11" s="254">
        <v>0</v>
      </c>
      <c r="H11" s="254">
        <f>E11-G11</f>
        <v>0</v>
      </c>
      <c r="I11" s="255">
        <v>0</v>
      </c>
      <c r="J11" s="251">
        <v>0</v>
      </c>
      <c r="K11" s="251">
        <v>0</v>
      </c>
      <c r="L11" s="251">
        <v>0</v>
      </c>
      <c r="M11" s="251">
        <v>0</v>
      </c>
      <c r="N11" s="251">
        <v>0</v>
      </c>
      <c r="O11" s="251">
        <v>0</v>
      </c>
    </row>
    <row r="12" spans="1:18" s="86" customFormat="1" ht="26.1" customHeight="1">
      <c r="A12" s="119" t="s">
        <v>106</v>
      </c>
      <c r="B12" s="257">
        <v>1</v>
      </c>
      <c r="C12" s="257">
        <v>1</v>
      </c>
      <c r="D12" s="253">
        <f>C12/B12</f>
        <v>1</v>
      </c>
      <c r="E12" s="254">
        <v>0</v>
      </c>
      <c r="F12" s="253">
        <f>E12/B12</f>
        <v>0</v>
      </c>
      <c r="G12" s="254">
        <v>0</v>
      </c>
      <c r="H12" s="258">
        <v>0</v>
      </c>
      <c r="I12" s="259" t="s">
        <v>224</v>
      </c>
      <c r="J12" s="251">
        <v>0</v>
      </c>
      <c r="K12" s="251">
        <v>0</v>
      </c>
      <c r="L12" s="251">
        <v>0</v>
      </c>
      <c r="M12" s="251">
        <v>0</v>
      </c>
      <c r="N12" s="251">
        <v>0</v>
      </c>
      <c r="O12" s="251">
        <v>0</v>
      </c>
    </row>
    <row r="13" spans="1:18" s="86" customFormat="1" ht="26.1" customHeight="1">
      <c r="A13" s="119" t="s">
        <v>107</v>
      </c>
      <c r="B13" s="252">
        <v>2</v>
      </c>
      <c r="C13" s="252">
        <v>2</v>
      </c>
      <c r="D13" s="253">
        <f>C13/B13</f>
        <v>1</v>
      </c>
      <c r="E13" s="252">
        <v>2</v>
      </c>
      <c r="F13" s="253">
        <f>E13/B13</f>
        <v>1</v>
      </c>
      <c r="G13" s="121">
        <v>2</v>
      </c>
      <c r="H13" s="254">
        <v>0</v>
      </c>
      <c r="I13" s="255">
        <f>G13/E13</f>
        <v>1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251">
        <v>0</v>
      </c>
    </row>
    <row r="14" spans="1:18" s="86" customFormat="1" ht="26.1" customHeight="1">
      <c r="A14" s="119" t="s">
        <v>108</v>
      </c>
      <c r="B14" s="254">
        <v>1</v>
      </c>
      <c r="C14" s="254">
        <v>1</v>
      </c>
      <c r="D14" s="253">
        <f>C14/B14</f>
        <v>1</v>
      </c>
      <c r="E14" s="254">
        <v>1</v>
      </c>
      <c r="F14" s="253">
        <f>E14/B14</f>
        <v>1</v>
      </c>
      <c r="G14" s="254">
        <v>1</v>
      </c>
      <c r="H14" s="254">
        <f>E14-G14</f>
        <v>0</v>
      </c>
      <c r="I14" s="255">
        <f>G14/E14</f>
        <v>1</v>
      </c>
      <c r="J14" s="251">
        <v>0</v>
      </c>
      <c r="K14" s="251">
        <v>0</v>
      </c>
      <c r="L14" s="251">
        <v>0</v>
      </c>
      <c r="M14" s="251">
        <v>0</v>
      </c>
      <c r="N14" s="251">
        <v>0</v>
      </c>
      <c r="O14" s="251">
        <v>0</v>
      </c>
    </row>
    <row r="15" spans="1:18" s="86" customFormat="1" ht="26.1" customHeight="1">
      <c r="A15" s="119" t="s">
        <v>216</v>
      </c>
      <c r="B15" s="252">
        <v>3</v>
      </c>
      <c r="C15" s="252">
        <v>3</v>
      </c>
      <c r="D15" s="253">
        <f>C15/B15</f>
        <v>1</v>
      </c>
      <c r="E15" s="252">
        <v>3</v>
      </c>
      <c r="F15" s="253">
        <f>E15/B15</f>
        <v>1</v>
      </c>
      <c r="G15" s="121">
        <v>3</v>
      </c>
      <c r="H15" s="254">
        <v>0</v>
      </c>
      <c r="I15" s="255">
        <f>G15/E15</f>
        <v>1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  <c r="O15" s="251">
        <v>0</v>
      </c>
    </row>
    <row r="16" spans="1:18" s="256" customFormat="1" ht="26.1" customHeight="1">
      <c r="A16" s="119" t="s">
        <v>109</v>
      </c>
      <c r="B16" s="254">
        <v>0</v>
      </c>
      <c r="C16" s="254">
        <v>0</v>
      </c>
      <c r="D16" s="253">
        <v>0</v>
      </c>
      <c r="E16" s="254">
        <v>0</v>
      </c>
      <c r="F16" s="253">
        <v>0</v>
      </c>
      <c r="G16" s="254">
        <v>0</v>
      </c>
      <c r="H16" s="254">
        <f>E16-G16</f>
        <v>0</v>
      </c>
      <c r="I16" s="255">
        <v>0</v>
      </c>
      <c r="J16" s="251">
        <v>0</v>
      </c>
      <c r="K16" s="251">
        <v>0</v>
      </c>
      <c r="L16" s="251">
        <v>0</v>
      </c>
      <c r="M16" s="251">
        <v>0</v>
      </c>
      <c r="N16" s="251">
        <v>0</v>
      </c>
      <c r="O16" s="251">
        <v>0</v>
      </c>
    </row>
    <row r="17" spans="1:22" s="256" customFormat="1" ht="26.1" customHeight="1">
      <c r="A17" s="119" t="s">
        <v>110</v>
      </c>
      <c r="B17" s="252">
        <v>1</v>
      </c>
      <c r="C17" s="252">
        <v>1</v>
      </c>
      <c r="D17" s="253">
        <f>C17/B17</f>
        <v>1</v>
      </c>
      <c r="E17" s="252">
        <v>1</v>
      </c>
      <c r="F17" s="253">
        <f>E17/B17</f>
        <v>1</v>
      </c>
      <c r="G17" s="121">
        <v>1</v>
      </c>
      <c r="H17" s="254">
        <v>0</v>
      </c>
      <c r="I17" s="255">
        <f>G17/E17</f>
        <v>1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251">
        <v>0</v>
      </c>
    </row>
    <row r="18" spans="1:22" ht="26.1" customHeight="1">
      <c r="A18" s="217" t="s">
        <v>111</v>
      </c>
      <c r="B18" s="260">
        <v>0</v>
      </c>
      <c r="C18" s="260">
        <v>0</v>
      </c>
      <c r="D18" s="261">
        <v>0</v>
      </c>
      <c r="E18" s="260">
        <v>0</v>
      </c>
      <c r="F18" s="261">
        <v>0</v>
      </c>
      <c r="G18" s="260">
        <f t="shared" ref="G18:G27" si="0">D18-F18</f>
        <v>0</v>
      </c>
      <c r="H18" s="260">
        <f t="shared" ref="H18:H27" si="1">E18-G18</f>
        <v>0</v>
      </c>
      <c r="I18" s="262">
        <v>0</v>
      </c>
      <c r="J18" s="251">
        <v>0</v>
      </c>
      <c r="K18" s="251">
        <v>0</v>
      </c>
      <c r="L18" s="251">
        <v>0</v>
      </c>
      <c r="M18" s="251">
        <v>0</v>
      </c>
      <c r="N18" s="251">
        <v>0</v>
      </c>
      <c r="O18" s="251">
        <v>0</v>
      </c>
    </row>
    <row r="19" spans="1:22" ht="26.1" customHeight="1">
      <c r="A19" s="217" t="s">
        <v>112</v>
      </c>
      <c r="B19" s="260">
        <v>0</v>
      </c>
      <c r="C19" s="260">
        <v>0</v>
      </c>
      <c r="D19" s="263">
        <v>0</v>
      </c>
      <c r="E19" s="260">
        <v>0</v>
      </c>
      <c r="F19" s="261">
        <v>0</v>
      </c>
      <c r="G19" s="260">
        <f t="shared" si="0"/>
        <v>0</v>
      </c>
      <c r="H19" s="260">
        <f t="shared" si="1"/>
        <v>0</v>
      </c>
      <c r="I19" s="262">
        <v>0</v>
      </c>
      <c r="J19" s="251">
        <v>0</v>
      </c>
      <c r="K19" s="251">
        <v>0</v>
      </c>
      <c r="L19" s="251">
        <v>0</v>
      </c>
      <c r="M19" s="251">
        <v>0</v>
      </c>
      <c r="N19" s="251">
        <v>0</v>
      </c>
      <c r="O19" s="251">
        <v>0</v>
      </c>
    </row>
    <row r="20" spans="1:22" ht="26.1" customHeight="1">
      <c r="A20" s="217" t="s">
        <v>113</v>
      </c>
      <c r="B20" s="260">
        <v>0</v>
      </c>
      <c r="C20" s="260">
        <v>0</v>
      </c>
      <c r="D20" s="263">
        <v>0</v>
      </c>
      <c r="E20" s="260">
        <v>0</v>
      </c>
      <c r="F20" s="261">
        <v>0</v>
      </c>
      <c r="G20" s="260">
        <f t="shared" si="0"/>
        <v>0</v>
      </c>
      <c r="H20" s="260">
        <f t="shared" si="1"/>
        <v>0</v>
      </c>
      <c r="I20" s="262">
        <v>0</v>
      </c>
      <c r="J20" s="251">
        <v>0</v>
      </c>
      <c r="K20" s="251">
        <v>0</v>
      </c>
      <c r="L20" s="251">
        <v>0</v>
      </c>
      <c r="M20" s="251">
        <v>0</v>
      </c>
      <c r="N20" s="251">
        <v>0</v>
      </c>
      <c r="O20" s="251">
        <v>0</v>
      </c>
    </row>
    <row r="21" spans="1:22" ht="26.1" customHeight="1">
      <c r="A21" s="217" t="s">
        <v>114</v>
      </c>
      <c r="B21" s="260">
        <v>0</v>
      </c>
      <c r="C21" s="260">
        <v>0</v>
      </c>
      <c r="D21" s="263">
        <v>0</v>
      </c>
      <c r="E21" s="260">
        <v>0</v>
      </c>
      <c r="F21" s="261">
        <v>0</v>
      </c>
      <c r="G21" s="260">
        <f t="shared" si="0"/>
        <v>0</v>
      </c>
      <c r="H21" s="260">
        <f t="shared" si="1"/>
        <v>0</v>
      </c>
      <c r="I21" s="262">
        <v>0</v>
      </c>
      <c r="J21" s="251">
        <v>0</v>
      </c>
      <c r="K21" s="251">
        <v>0</v>
      </c>
      <c r="L21" s="251">
        <v>0</v>
      </c>
      <c r="M21" s="251">
        <v>0</v>
      </c>
      <c r="N21" s="251">
        <v>0</v>
      </c>
      <c r="O21" s="251">
        <v>0</v>
      </c>
    </row>
    <row r="22" spans="1:22" ht="26.1" customHeight="1">
      <c r="A22" s="217" t="s">
        <v>115</v>
      </c>
      <c r="B22" s="260">
        <v>0</v>
      </c>
      <c r="C22" s="260">
        <v>0</v>
      </c>
      <c r="D22" s="263">
        <v>0</v>
      </c>
      <c r="E22" s="260">
        <v>0</v>
      </c>
      <c r="F22" s="261">
        <v>0</v>
      </c>
      <c r="G22" s="260">
        <f t="shared" si="0"/>
        <v>0</v>
      </c>
      <c r="H22" s="260">
        <f t="shared" si="1"/>
        <v>0</v>
      </c>
      <c r="I22" s="262">
        <v>0</v>
      </c>
      <c r="J22" s="251">
        <v>0</v>
      </c>
      <c r="K22" s="251">
        <v>0</v>
      </c>
      <c r="L22" s="251">
        <v>0</v>
      </c>
      <c r="M22" s="251">
        <v>0</v>
      </c>
      <c r="N22" s="251">
        <v>0</v>
      </c>
      <c r="O22" s="251">
        <v>0</v>
      </c>
    </row>
    <row r="23" spans="1:22" ht="26.1" customHeight="1">
      <c r="A23" s="217" t="s">
        <v>116</v>
      </c>
      <c r="B23" s="260">
        <v>0</v>
      </c>
      <c r="C23" s="260">
        <v>0</v>
      </c>
      <c r="D23" s="263">
        <v>0</v>
      </c>
      <c r="E23" s="260">
        <v>0</v>
      </c>
      <c r="F23" s="261">
        <v>0</v>
      </c>
      <c r="G23" s="260">
        <f t="shared" si="0"/>
        <v>0</v>
      </c>
      <c r="H23" s="260">
        <f t="shared" si="1"/>
        <v>0</v>
      </c>
      <c r="I23" s="262">
        <v>0</v>
      </c>
      <c r="J23" s="251">
        <v>0</v>
      </c>
      <c r="K23" s="251">
        <v>0</v>
      </c>
      <c r="L23" s="251">
        <v>0</v>
      </c>
      <c r="M23" s="251">
        <v>0</v>
      </c>
      <c r="N23" s="251">
        <v>0</v>
      </c>
      <c r="O23" s="251">
        <v>0</v>
      </c>
    </row>
    <row r="24" spans="1:22" ht="26.1" customHeight="1">
      <c r="A24" s="217" t="s">
        <v>117</v>
      </c>
      <c r="B24" s="260">
        <v>0</v>
      </c>
      <c r="C24" s="260">
        <v>0</v>
      </c>
      <c r="D24" s="263">
        <v>0</v>
      </c>
      <c r="E24" s="260">
        <v>0</v>
      </c>
      <c r="F24" s="261">
        <v>0</v>
      </c>
      <c r="G24" s="260">
        <f t="shared" si="0"/>
        <v>0</v>
      </c>
      <c r="H24" s="260">
        <f t="shared" si="1"/>
        <v>0</v>
      </c>
      <c r="I24" s="262">
        <v>0</v>
      </c>
      <c r="J24" s="251">
        <v>0</v>
      </c>
      <c r="K24" s="251">
        <v>0</v>
      </c>
      <c r="L24" s="251">
        <v>0</v>
      </c>
      <c r="M24" s="251">
        <v>0</v>
      </c>
      <c r="N24" s="251">
        <v>0</v>
      </c>
      <c r="O24" s="251">
        <v>0</v>
      </c>
    </row>
    <row r="25" spans="1:22" ht="26.1" customHeight="1">
      <c r="A25" s="217" t="s">
        <v>118</v>
      </c>
      <c r="B25" s="260">
        <v>0</v>
      </c>
      <c r="C25" s="260">
        <v>0</v>
      </c>
      <c r="D25" s="263">
        <v>0</v>
      </c>
      <c r="E25" s="260">
        <v>0</v>
      </c>
      <c r="F25" s="261">
        <v>0</v>
      </c>
      <c r="G25" s="260">
        <f t="shared" si="0"/>
        <v>0</v>
      </c>
      <c r="H25" s="260">
        <f t="shared" si="1"/>
        <v>0</v>
      </c>
      <c r="I25" s="262">
        <v>0</v>
      </c>
      <c r="J25" s="251">
        <v>0</v>
      </c>
      <c r="K25" s="251">
        <v>0</v>
      </c>
      <c r="L25" s="251">
        <v>0</v>
      </c>
      <c r="M25" s="251">
        <v>0</v>
      </c>
      <c r="N25" s="251">
        <v>0</v>
      </c>
      <c r="O25" s="251">
        <v>0</v>
      </c>
    </row>
    <row r="26" spans="1:22" ht="26.1" customHeight="1">
      <c r="A26" s="217" t="s">
        <v>119</v>
      </c>
      <c r="B26" s="260">
        <v>0</v>
      </c>
      <c r="C26" s="260">
        <v>0</v>
      </c>
      <c r="D26" s="263">
        <v>0</v>
      </c>
      <c r="E26" s="260">
        <v>0</v>
      </c>
      <c r="F26" s="261">
        <v>0</v>
      </c>
      <c r="G26" s="260">
        <f t="shared" si="0"/>
        <v>0</v>
      </c>
      <c r="H26" s="260">
        <f t="shared" si="1"/>
        <v>0</v>
      </c>
      <c r="I26" s="262">
        <v>0</v>
      </c>
      <c r="J26" s="251">
        <v>0</v>
      </c>
      <c r="K26" s="251">
        <v>0</v>
      </c>
      <c r="L26" s="251">
        <v>0</v>
      </c>
      <c r="M26" s="251">
        <v>0</v>
      </c>
      <c r="N26" s="251">
        <v>0</v>
      </c>
      <c r="O26" s="251">
        <v>0</v>
      </c>
    </row>
    <row r="27" spans="1:22" ht="26.1" customHeight="1">
      <c r="A27" s="217" t="s">
        <v>120</v>
      </c>
      <c r="B27" s="260">
        <v>0</v>
      </c>
      <c r="C27" s="260">
        <v>0</v>
      </c>
      <c r="D27" s="263">
        <v>0</v>
      </c>
      <c r="E27" s="260">
        <v>0</v>
      </c>
      <c r="F27" s="261">
        <v>0</v>
      </c>
      <c r="G27" s="260">
        <f t="shared" si="0"/>
        <v>0</v>
      </c>
      <c r="H27" s="260">
        <f t="shared" si="1"/>
        <v>0</v>
      </c>
      <c r="I27" s="262">
        <v>0</v>
      </c>
      <c r="J27" s="251">
        <v>0</v>
      </c>
      <c r="K27" s="251">
        <v>0</v>
      </c>
      <c r="L27" s="251">
        <v>0</v>
      </c>
      <c r="M27" s="251">
        <v>0</v>
      </c>
      <c r="N27" s="251">
        <v>0</v>
      </c>
      <c r="O27" s="251">
        <v>0</v>
      </c>
    </row>
    <row r="28" spans="1:22" ht="26.1" customHeight="1">
      <c r="A28" s="231" t="s">
        <v>54</v>
      </c>
      <c r="B28" s="264">
        <f>SUM(B6:B27)</f>
        <v>20</v>
      </c>
      <c r="C28" s="265">
        <f>SUM(C6:C27)</f>
        <v>20</v>
      </c>
      <c r="D28" s="263">
        <f>C28/B28</f>
        <v>1</v>
      </c>
      <c r="E28" s="265">
        <f>SUM(E6:E27)</f>
        <v>19</v>
      </c>
      <c r="F28" s="266">
        <f>E28/B28</f>
        <v>0.95</v>
      </c>
      <c r="G28" s="265">
        <f>SUM(G6:G27)</f>
        <v>18</v>
      </c>
      <c r="H28" s="260">
        <f>E28-G28</f>
        <v>1</v>
      </c>
      <c r="I28" s="267">
        <f>G28/E28</f>
        <v>0.94736842105263153</v>
      </c>
      <c r="J28" s="251">
        <f t="shared" ref="J28:O28" si="2">SUM(J6:J27)</f>
        <v>0</v>
      </c>
      <c r="K28" s="251">
        <f t="shared" si="2"/>
        <v>0</v>
      </c>
      <c r="L28" s="251">
        <f t="shared" si="2"/>
        <v>0</v>
      </c>
      <c r="M28" s="251">
        <f t="shared" si="2"/>
        <v>0</v>
      </c>
      <c r="N28" s="251">
        <f t="shared" si="2"/>
        <v>0</v>
      </c>
      <c r="O28" s="251">
        <f t="shared" si="2"/>
        <v>0</v>
      </c>
      <c r="P28" s="151"/>
      <c r="Q28" s="151"/>
      <c r="R28" s="151"/>
      <c r="S28" s="151"/>
      <c r="T28" s="151"/>
      <c r="U28" s="151"/>
      <c r="V28" s="268"/>
    </row>
    <row r="29" spans="1:22" ht="150.94999999999999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V29" s="269"/>
    </row>
  </sheetData>
  <mergeCells count="20">
    <mergeCell ref="L3:L4"/>
    <mergeCell ref="M3:N3"/>
    <mergeCell ref="O3:O4"/>
    <mergeCell ref="A29:N29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9326-C24A-430D-A70A-4FF468273879}">
  <sheetPr>
    <tabColor rgb="FFFFFFFF"/>
    <pageSetUpPr fitToPage="1"/>
  </sheetPr>
  <dimension ref="A1:O28"/>
  <sheetViews>
    <sheetView workbookViewId="0"/>
  </sheetViews>
  <sheetFormatPr defaultColWidth="8.875" defaultRowHeight="14.25"/>
  <cols>
    <col min="1" max="1" width="10.25" style="118" bestFit="1" customWidth="1"/>
    <col min="2" max="2" width="5.5" style="118" bestFit="1" customWidth="1"/>
    <col min="3" max="3" width="6" style="118" bestFit="1" customWidth="1"/>
    <col min="4" max="4" width="9" style="118" bestFit="1" customWidth="1"/>
    <col min="5" max="5" width="6" style="118" bestFit="1" customWidth="1"/>
    <col min="6" max="6" width="8.25" style="118" bestFit="1" customWidth="1"/>
    <col min="7" max="7" width="5.5" style="118" customWidth="1"/>
    <col min="8" max="8" width="5.875" style="118" bestFit="1" customWidth="1"/>
    <col min="9" max="9" width="7.5" style="118" bestFit="1" customWidth="1"/>
    <col min="10" max="10" width="5.5" style="118" bestFit="1" customWidth="1"/>
    <col min="11" max="11" width="6.25" style="118" bestFit="1" customWidth="1"/>
    <col min="12" max="15" width="5.5" style="118" bestFit="1" customWidth="1"/>
    <col min="16" max="16" width="8.875" style="118" customWidth="1"/>
    <col min="17" max="16384" width="8.875" style="118"/>
  </cols>
  <sheetData>
    <row r="1" spans="1:15" ht="29.1" customHeight="1">
      <c r="A1" s="108" t="s">
        <v>225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63" customHeight="1">
      <c r="A2" s="109" t="s">
        <v>57</v>
      </c>
      <c r="B2" s="109" t="s">
        <v>58</v>
      </c>
      <c r="C2" s="109"/>
      <c r="D2" s="109"/>
      <c r="E2" s="109" t="s">
        <v>226</v>
      </c>
      <c r="F2" s="109"/>
      <c r="G2" s="109"/>
      <c r="H2" s="109"/>
      <c r="I2" s="109"/>
      <c r="J2" s="109" t="s">
        <v>227</v>
      </c>
      <c r="K2" s="109"/>
      <c r="L2" s="110" t="s">
        <v>228</v>
      </c>
      <c r="M2" s="110"/>
      <c r="N2" s="110"/>
      <c r="O2" s="90" t="s">
        <v>229</v>
      </c>
    </row>
    <row r="3" spans="1:15" ht="23.45" customHeight="1">
      <c r="A3" s="109"/>
      <c r="B3" s="110" t="s">
        <v>63</v>
      </c>
      <c r="C3" s="110" t="s">
        <v>10</v>
      </c>
      <c r="D3" s="110" t="s">
        <v>64</v>
      </c>
      <c r="E3" s="110" t="s">
        <v>65</v>
      </c>
      <c r="F3" s="110" t="s">
        <v>155</v>
      </c>
      <c r="G3" s="111" t="s">
        <v>67</v>
      </c>
      <c r="H3" s="111" t="s">
        <v>68</v>
      </c>
      <c r="I3" s="111" t="s">
        <v>69</v>
      </c>
      <c r="J3" s="111" t="s">
        <v>18</v>
      </c>
      <c r="K3" s="111" t="s">
        <v>19</v>
      </c>
      <c r="L3" s="111" t="s">
        <v>18</v>
      </c>
      <c r="M3" s="111" t="s">
        <v>20</v>
      </c>
      <c r="N3" s="111"/>
      <c r="O3" s="111" t="s">
        <v>21</v>
      </c>
    </row>
    <row r="4" spans="1:15" ht="36.6" customHeight="1">
      <c r="A4" s="109"/>
      <c r="B4" s="110"/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92" t="s">
        <v>22</v>
      </c>
      <c r="N4" s="92" t="s">
        <v>72</v>
      </c>
      <c r="O4" s="111"/>
    </row>
    <row r="5" spans="1:15" ht="24.6" customHeight="1">
      <c r="A5" s="89" t="s">
        <v>73</v>
      </c>
      <c r="B5" s="115">
        <v>2</v>
      </c>
      <c r="C5" s="115">
        <v>2</v>
      </c>
      <c r="D5" s="271">
        <f>C5/B5</f>
        <v>1</v>
      </c>
      <c r="E5" s="272">
        <v>2</v>
      </c>
      <c r="F5" s="116">
        <f>E5/B5</f>
        <v>1</v>
      </c>
      <c r="G5" s="272">
        <v>2</v>
      </c>
      <c r="H5" s="117">
        <v>0</v>
      </c>
      <c r="I5" s="116">
        <f>G5/E5</f>
        <v>1</v>
      </c>
      <c r="J5" s="122">
        <v>4</v>
      </c>
      <c r="K5" s="122">
        <v>265</v>
      </c>
      <c r="L5" s="117">
        <v>0</v>
      </c>
      <c r="M5" s="117">
        <v>0</v>
      </c>
      <c r="N5" s="117">
        <v>0</v>
      </c>
      <c r="O5" s="122">
        <v>1</v>
      </c>
    </row>
    <row r="6" spans="1:15" ht="24.6" customHeight="1">
      <c r="A6" s="89" t="s">
        <v>74</v>
      </c>
      <c r="B6" s="117">
        <v>0</v>
      </c>
      <c r="C6" s="117">
        <v>0</v>
      </c>
      <c r="D6" s="271">
        <v>0</v>
      </c>
      <c r="E6" s="117">
        <v>0</v>
      </c>
      <c r="F6" s="116">
        <v>0</v>
      </c>
      <c r="G6" s="117">
        <v>0</v>
      </c>
      <c r="H6" s="117">
        <v>0</v>
      </c>
      <c r="I6" s="116">
        <v>0</v>
      </c>
      <c r="J6" s="122">
        <v>3</v>
      </c>
      <c r="K6" s="122">
        <v>206</v>
      </c>
      <c r="L6" s="117">
        <v>0</v>
      </c>
      <c r="M6" s="117">
        <v>0</v>
      </c>
      <c r="N6" s="117">
        <v>0</v>
      </c>
      <c r="O6" s="117">
        <v>0</v>
      </c>
    </row>
    <row r="7" spans="1:15" ht="24.6" customHeight="1">
      <c r="A7" s="89" t="s">
        <v>75</v>
      </c>
      <c r="B7" s="272">
        <v>3</v>
      </c>
      <c r="C7" s="272">
        <v>3</v>
      </c>
      <c r="D7" s="271">
        <f t="shared" ref="D7:D13" si="0">C7/B7</f>
        <v>1</v>
      </c>
      <c r="E7" s="272">
        <v>3</v>
      </c>
      <c r="F7" s="116">
        <f t="shared" ref="F7:F13" si="1">E7/B7</f>
        <v>1</v>
      </c>
      <c r="G7" s="272">
        <v>3</v>
      </c>
      <c r="H7" s="117">
        <v>0</v>
      </c>
      <c r="I7" s="116">
        <f t="shared" ref="I7:I13" si="2">G7/E7</f>
        <v>1</v>
      </c>
      <c r="J7" s="122">
        <v>2</v>
      </c>
      <c r="K7" s="122">
        <v>86</v>
      </c>
      <c r="L7" s="117">
        <v>0</v>
      </c>
      <c r="M7" s="117">
        <v>0</v>
      </c>
      <c r="N7" s="117">
        <v>0</v>
      </c>
      <c r="O7" s="117">
        <v>0</v>
      </c>
    </row>
    <row r="8" spans="1:15" ht="24.6" customHeight="1">
      <c r="A8" s="89" t="s">
        <v>76</v>
      </c>
      <c r="B8" s="272">
        <v>6</v>
      </c>
      <c r="C8" s="272">
        <v>6</v>
      </c>
      <c r="D8" s="271">
        <f t="shared" si="0"/>
        <v>1</v>
      </c>
      <c r="E8" s="272">
        <v>6</v>
      </c>
      <c r="F8" s="116">
        <f t="shared" si="1"/>
        <v>1</v>
      </c>
      <c r="G8" s="272">
        <v>6</v>
      </c>
      <c r="H8" s="117">
        <v>0</v>
      </c>
      <c r="I8" s="116">
        <f t="shared" si="2"/>
        <v>1</v>
      </c>
      <c r="J8" s="122">
        <v>2</v>
      </c>
      <c r="K8" s="122">
        <v>87</v>
      </c>
      <c r="L8" s="117">
        <v>0</v>
      </c>
      <c r="M8" s="117">
        <v>0</v>
      </c>
      <c r="N8" s="117">
        <v>0</v>
      </c>
      <c r="O8" s="117">
        <v>0</v>
      </c>
    </row>
    <row r="9" spans="1:15" ht="24.6" customHeight="1">
      <c r="A9" s="89" t="s">
        <v>77</v>
      </c>
      <c r="B9" s="272">
        <v>1</v>
      </c>
      <c r="C9" s="272">
        <v>1</v>
      </c>
      <c r="D9" s="271">
        <f t="shared" si="0"/>
        <v>1</v>
      </c>
      <c r="E9" s="272">
        <v>1</v>
      </c>
      <c r="F9" s="116">
        <f t="shared" si="1"/>
        <v>1</v>
      </c>
      <c r="G9" s="272">
        <v>1</v>
      </c>
      <c r="H9" s="117">
        <v>0</v>
      </c>
      <c r="I9" s="116">
        <f t="shared" si="2"/>
        <v>1</v>
      </c>
      <c r="J9" s="122">
        <v>2</v>
      </c>
      <c r="K9" s="122">
        <v>127</v>
      </c>
      <c r="L9" s="117">
        <v>0</v>
      </c>
      <c r="M9" s="117">
        <v>0</v>
      </c>
      <c r="N9" s="117">
        <v>0</v>
      </c>
      <c r="O9" s="117">
        <v>0</v>
      </c>
    </row>
    <row r="10" spans="1:15" ht="24.6" customHeight="1">
      <c r="A10" s="89" t="s">
        <v>78</v>
      </c>
      <c r="B10" s="272">
        <v>2</v>
      </c>
      <c r="C10" s="272">
        <v>2</v>
      </c>
      <c r="D10" s="271">
        <f t="shared" si="0"/>
        <v>1</v>
      </c>
      <c r="E10" s="272">
        <v>2</v>
      </c>
      <c r="F10" s="116">
        <f t="shared" si="1"/>
        <v>1</v>
      </c>
      <c r="G10" s="272">
        <v>2</v>
      </c>
      <c r="H10" s="117">
        <v>0</v>
      </c>
      <c r="I10" s="116">
        <f t="shared" si="2"/>
        <v>1</v>
      </c>
      <c r="J10" s="122">
        <v>2</v>
      </c>
      <c r="K10" s="122">
        <v>80</v>
      </c>
      <c r="L10" s="117">
        <v>0</v>
      </c>
      <c r="M10" s="117">
        <v>0</v>
      </c>
      <c r="N10" s="117">
        <v>0</v>
      </c>
      <c r="O10" s="117">
        <v>0</v>
      </c>
    </row>
    <row r="11" spans="1:15" ht="24.6" customHeight="1">
      <c r="A11" s="89" t="s">
        <v>79</v>
      </c>
      <c r="B11" s="272">
        <v>1</v>
      </c>
      <c r="C11" s="272">
        <v>1</v>
      </c>
      <c r="D11" s="271">
        <f t="shared" si="0"/>
        <v>1</v>
      </c>
      <c r="E11" s="272">
        <v>1</v>
      </c>
      <c r="F11" s="116">
        <f t="shared" si="1"/>
        <v>1</v>
      </c>
      <c r="G11" s="272">
        <v>1</v>
      </c>
      <c r="H11" s="117">
        <v>0</v>
      </c>
      <c r="I11" s="116">
        <f t="shared" si="2"/>
        <v>1</v>
      </c>
      <c r="J11" s="122">
        <v>2</v>
      </c>
      <c r="K11" s="122">
        <v>132</v>
      </c>
      <c r="L11" s="117">
        <v>0</v>
      </c>
      <c r="M11" s="117">
        <v>0</v>
      </c>
      <c r="N11" s="117">
        <v>0</v>
      </c>
      <c r="O11" s="117">
        <v>0</v>
      </c>
    </row>
    <row r="12" spans="1:15" ht="24.6" customHeight="1">
      <c r="A12" s="89" t="s">
        <v>80</v>
      </c>
      <c r="B12" s="272">
        <v>1</v>
      </c>
      <c r="C12" s="272">
        <v>1</v>
      </c>
      <c r="D12" s="271">
        <f t="shared" si="0"/>
        <v>1</v>
      </c>
      <c r="E12" s="272">
        <v>1</v>
      </c>
      <c r="F12" s="116">
        <f t="shared" si="1"/>
        <v>1</v>
      </c>
      <c r="G12" s="272">
        <v>1</v>
      </c>
      <c r="H12" s="117">
        <v>0</v>
      </c>
      <c r="I12" s="116">
        <f t="shared" si="2"/>
        <v>1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</row>
    <row r="13" spans="1:15" ht="24.6" customHeight="1">
      <c r="A13" s="89" t="s">
        <v>81</v>
      </c>
      <c r="B13" s="272">
        <v>4</v>
      </c>
      <c r="C13" s="272">
        <v>4</v>
      </c>
      <c r="D13" s="271">
        <f t="shared" si="0"/>
        <v>1</v>
      </c>
      <c r="E13" s="272">
        <v>4</v>
      </c>
      <c r="F13" s="116">
        <f t="shared" si="1"/>
        <v>1</v>
      </c>
      <c r="G13" s="272">
        <v>4</v>
      </c>
      <c r="H13" s="117">
        <v>0</v>
      </c>
      <c r="I13" s="116">
        <f t="shared" si="2"/>
        <v>1</v>
      </c>
      <c r="J13" s="273">
        <v>1</v>
      </c>
      <c r="K13" s="273">
        <v>26</v>
      </c>
      <c r="L13" s="117">
        <v>0</v>
      </c>
      <c r="M13" s="117">
        <v>0</v>
      </c>
      <c r="N13" s="117">
        <v>0</v>
      </c>
      <c r="O13" s="273">
        <v>1</v>
      </c>
    </row>
    <row r="14" spans="1:15" ht="24.6" customHeight="1">
      <c r="A14" s="89" t="s">
        <v>82</v>
      </c>
      <c r="B14" s="117">
        <v>0</v>
      </c>
      <c r="C14" s="117">
        <v>0</v>
      </c>
      <c r="D14" s="271">
        <v>0</v>
      </c>
      <c r="E14" s="117">
        <v>0</v>
      </c>
      <c r="F14" s="116">
        <v>0</v>
      </c>
      <c r="G14" s="117">
        <v>0</v>
      </c>
      <c r="H14" s="117">
        <v>0</v>
      </c>
      <c r="I14" s="116">
        <v>0</v>
      </c>
      <c r="J14" s="273">
        <v>2</v>
      </c>
      <c r="K14" s="273">
        <v>46</v>
      </c>
      <c r="L14" s="117">
        <v>0</v>
      </c>
      <c r="M14" s="117">
        <v>0</v>
      </c>
      <c r="N14" s="117">
        <v>0</v>
      </c>
      <c r="O14" s="117">
        <v>0</v>
      </c>
    </row>
    <row r="15" spans="1:15" ht="24.6" customHeight="1">
      <c r="A15" s="89" t="s">
        <v>83</v>
      </c>
      <c r="B15" s="272">
        <v>2</v>
      </c>
      <c r="C15" s="272">
        <v>2</v>
      </c>
      <c r="D15" s="271">
        <f>C15/B15</f>
        <v>1</v>
      </c>
      <c r="E15" s="272">
        <v>2</v>
      </c>
      <c r="F15" s="116">
        <f>E15/B15</f>
        <v>1</v>
      </c>
      <c r="G15" s="272">
        <v>2</v>
      </c>
      <c r="H15" s="117">
        <v>0</v>
      </c>
      <c r="I15" s="116">
        <f>G15/E15</f>
        <v>1</v>
      </c>
      <c r="J15" s="273">
        <v>2</v>
      </c>
      <c r="K15" s="273">
        <v>179</v>
      </c>
      <c r="L15" s="117">
        <v>0</v>
      </c>
      <c r="M15" s="117">
        <v>0</v>
      </c>
      <c r="N15" s="117">
        <v>0</v>
      </c>
      <c r="O15" s="273">
        <v>2</v>
      </c>
    </row>
    <row r="16" spans="1:15" ht="24.6" customHeight="1">
      <c r="A16" s="89" t="s">
        <v>84</v>
      </c>
      <c r="B16" s="117">
        <v>0</v>
      </c>
      <c r="C16" s="117">
        <v>0</v>
      </c>
      <c r="D16" s="271">
        <v>0</v>
      </c>
      <c r="E16" s="117">
        <v>0</v>
      </c>
      <c r="F16" s="116">
        <v>0</v>
      </c>
      <c r="G16" s="117">
        <v>0</v>
      </c>
      <c r="H16" s="117">
        <v>0</v>
      </c>
      <c r="I16" s="116">
        <v>0</v>
      </c>
      <c r="J16" s="273">
        <v>2</v>
      </c>
      <c r="K16" s="273">
        <v>87</v>
      </c>
      <c r="L16" s="117">
        <v>0</v>
      </c>
      <c r="M16" s="117">
        <v>0</v>
      </c>
      <c r="N16" s="117">
        <v>0</v>
      </c>
      <c r="O16" s="117">
        <v>0</v>
      </c>
    </row>
    <row r="17" spans="1:15" ht="24.6" customHeight="1">
      <c r="A17" s="89" t="s">
        <v>85</v>
      </c>
      <c r="B17" s="272">
        <v>1</v>
      </c>
      <c r="C17" s="272">
        <v>1</v>
      </c>
      <c r="D17" s="271">
        <f>C17/B17</f>
        <v>1</v>
      </c>
      <c r="E17" s="272">
        <v>1</v>
      </c>
      <c r="F17" s="116">
        <f>E17/B17</f>
        <v>1</v>
      </c>
      <c r="G17" s="272">
        <v>1</v>
      </c>
      <c r="H17" s="117">
        <v>0</v>
      </c>
      <c r="I17" s="116">
        <f>G17/E17</f>
        <v>1</v>
      </c>
      <c r="J17" s="273">
        <v>1</v>
      </c>
      <c r="K17" s="273">
        <v>67</v>
      </c>
      <c r="L17" s="117">
        <v>0</v>
      </c>
      <c r="M17" s="117">
        <v>0</v>
      </c>
      <c r="N17" s="117">
        <v>0</v>
      </c>
      <c r="O17" s="273">
        <v>1</v>
      </c>
    </row>
    <row r="18" spans="1:15" ht="24.6" customHeight="1">
      <c r="A18" s="89" t="s">
        <v>86</v>
      </c>
      <c r="B18" s="272">
        <v>2</v>
      </c>
      <c r="C18" s="272">
        <v>2</v>
      </c>
      <c r="D18" s="271">
        <f>C18/B18</f>
        <v>1</v>
      </c>
      <c r="E18" s="272">
        <v>2</v>
      </c>
      <c r="F18" s="116">
        <f>E18/B18</f>
        <v>1</v>
      </c>
      <c r="G18" s="272">
        <v>2</v>
      </c>
      <c r="H18" s="117">
        <v>0</v>
      </c>
      <c r="I18" s="116">
        <f>G18/E18</f>
        <v>1</v>
      </c>
      <c r="J18" s="273">
        <v>2</v>
      </c>
      <c r="K18" s="273">
        <v>123</v>
      </c>
      <c r="L18" s="117">
        <v>0</v>
      </c>
      <c r="M18" s="117">
        <v>0</v>
      </c>
      <c r="N18" s="117">
        <v>0</v>
      </c>
      <c r="O18" s="117">
        <v>0</v>
      </c>
    </row>
    <row r="19" spans="1:15" ht="24.6" customHeight="1">
      <c r="A19" s="89" t="s">
        <v>87</v>
      </c>
      <c r="B19" s="272">
        <v>4</v>
      </c>
      <c r="C19" s="272">
        <v>4</v>
      </c>
      <c r="D19" s="271">
        <f>C19/B19</f>
        <v>1</v>
      </c>
      <c r="E19" s="272">
        <v>4</v>
      </c>
      <c r="F19" s="116">
        <f>E19/B19</f>
        <v>1</v>
      </c>
      <c r="G19" s="272">
        <v>2</v>
      </c>
      <c r="H19" s="272">
        <v>2</v>
      </c>
      <c r="I19" s="116">
        <f>G19/E19</f>
        <v>0.5</v>
      </c>
      <c r="J19" s="273">
        <v>2</v>
      </c>
      <c r="K19" s="273">
        <v>120</v>
      </c>
      <c r="L19" s="117">
        <v>0</v>
      </c>
      <c r="M19" s="117">
        <v>0</v>
      </c>
      <c r="N19" s="117">
        <v>0</v>
      </c>
      <c r="O19" s="273">
        <v>2</v>
      </c>
    </row>
    <row r="20" spans="1:15" ht="24.6" customHeight="1">
      <c r="A20" s="89" t="s">
        <v>88</v>
      </c>
      <c r="B20" s="117">
        <v>0</v>
      </c>
      <c r="C20" s="117">
        <v>0</v>
      </c>
      <c r="D20" s="271">
        <v>0</v>
      </c>
      <c r="E20" s="117">
        <v>0</v>
      </c>
      <c r="F20" s="116">
        <v>0</v>
      </c>
      <c r="G20" s="117">
        <v>0</v>
      </c>
      <c r="H20" s="117">
        <v>0</v>
      </c>
      <c r="I20" s="116">
        <v>0</v>
      </c>
      <c r="J20" s="273">
        <v>2</v>
      </c>
      <c r="K20" s="273">
        <v>72</v>
      </c>
      <c r="L20" s="117">
        <v>0</v>
      </c>
      <c r="M20" s="117">
        <v>0</v>
      </c>
      <c r="N20" s="117">
        <v>0</v>
      </c>
      <c r="O20" s="117">
        <v>0</v>
      </c>
    </row>
    <row r="21" spans="1:15" ht="24.6" customHeight="1">
      <c r="A21" s="89" t="s">
        <v>89</v>
      </c>
      <c r="B21" s="272">
        <v>1</v>
      </c>
      <c r="C21" s="272">
        <v>1</v>
      </c>
      <c r="D21" s="271">
        <f>C21/B21</f>
        <v>1</v>
      </c>
      <c r="E21" s="272">
        <v>1</v>
      </c>
      <c r="F21" s="116">
        <f>E21/B21</f>
        <v>1</v>
      </c>
      <c r="G21" s="272">
        <v>1</v>
      </c>
      <c r="H21" s="117">
        <v>0</v>
      </c>
      <c r="I21" s="116">
        <f>G21/E21</f>
        <v>1</v>
      </c>
      <c r="J21" s="273">
        <v>2</v>
      </c>
      <c r="K21" s="273">
        <v>110</v>
      </c>
      <c r="L21" s="117">
        <v>0</v>
      </c>
      <c r="M21" s="117">
        <v>0</v>
      </c>
      <c r="N21" s="117">
        <v>0</v>
      </c>
      <c r="O21" s="117">
        <v>0</v>
      </c>
    </row>
    <row r="22" spans="1:15" ht="24.6" customHeight="1">
      <c r="A22" s="89" t="s">
        <v>90</v>
      </c>
      <c r="B22" s="115">
        <v>1</v>
      </c>
      <c r="C22" s="115">
        <v>1</v>
      </c>
      <c r="D22" s="271">
        <f>C22/B22</f>
        <v>1</v>
      </c>
      <c r="E22" s="272">
        <v>1</v>
      </c>
      <c r="F22" s="116">
        <f>E22/B22</f>
        <v>1</v>
      </c>
      <c r="G22" s="272">
        <v>1</v>
      </c>
      <c r="H22" s="117">
        <v>0</v>
      </c>
      <c r="I22" s="116">
        <f>G22/E22</f>
        <v>1</v>
      </c>
      <c r="J22" s="273">
        <v>2</v>
      </c>
      <c r="K22" s="273">
        <v>31</v>
      </c>
      <c r="L22" s="117">
        <v>0</v>
      </c>
      <c r="M22" s="117">
        <v>0</v>
      </c>
      <c r="N22" s="117">
        <v>0</v>
      </c>
      <c r="O22" s="117">
        <v>0</v>
      </c>
    </row>
    <row r="23" spans="1:15" ht="24.6" customHeight="1">
      <c r="A23" s="89" t="s">
        <v>91</v>
      </c>
      <c r="B23" s="115">
        <v>2</v>
      </c>
      <c r="C23" s="115">
        <v>2</v>
      </c>
      <c r="D23" s="271">
        <f>C23/B23</f>
        <v>1</v>
      </c>
      <c r="E23" s="272">
        <v>2</v>
      </c>
      <c r="F23" s="116">
        <f>E23/B23</f>
        <v>1</v>
      </c>
      <c r="G23" s="272">
        <v>2</v>
      </c>
      <c r="H23" s="117">
        <v>0</v>
      </c>
      <c r="I23" s="116">
        <f>G23/E23</f>
        <v>1</v>
      </c>
      <c r="J23" s="273">
        <v>2</v>
      </c>
      <c r="K23" s="273">
        <v>35</v>
      </c>
      <c r="L23" s="117">
        <v>0</v>
      </c>
      <c r="M23" s="117">
        <v>0</v>
      </c>
      <c r="N23" s="117">
        <v>0</v>
      </c>
      <c r="O23" s="117">
        <v>0</v>
      </c>
    </row>
    <row r="24" spans="1:15" ht="24.6" customHeight="1">
      <c r="A24" s="89" t="s">
        <v>92</v>
      </c>
      <c r="B24" s="272">
        <v>1</v>
      </c>
      <c r="C24" s="272">
        <v>1</v>
      </c>
      <c r="D24" s="271">
        <f>C24/B24</f>
        <v>1</v>
      </c>
      <c r="E24" s="272">
        <v>1</v>
      </c>
      <c r="F24" s="116">
        <f>E24/B24</f>
        <v>1</v>
      </c>
      <c r="G24" s="272">
        <v>1</v>
      </c>
      <c r="H24" s="117">
        <v>0</v>
      </c>
      <c r="I24" s="116">
        <f>G24/E24</f>
        <v>1</v>
      </c>
      <c r="J24" s="273">
        <v>2</v>
      </c>
      <c r="K24" s="273">
        <v>39</v>
      </c>
      <c r="L24" s="117">
        <v>0</v>
      </c>
      <c r="M24" s="117">
        <v>0</v>
      </c>
      <c r="N24" s="117">
        <v>0</v>
      </c>
      <c r="O24" s="117">
        <v>0</v>
      </c>
    </row>
    <row r="25" spans="1:15" ht="24.6" customHeight="1">
      <c r="A25" s="89" t="s">
        <v>93</v>
      </c>
      <c r="B25" s="117">
        <v>0</v>
      </c>
      <c r="C25" s="117">
        <v>0</v>
      </c>
      <c r="D25" s="271">
        <v>0</v>
      </c>
      <c r="E25" s="117">
        <v>0</v>
      </c>
      <c r="F25" s="116">
        <v>0</v>
      </c>
      <c r="G25" s="117">
        <v>0</v>
      </c>
      <c r="H25" s="117">
        <v>0</v>
      </c>
      <c r="I25" s="116">
        <v>0</v>
      </c>
      <c r="J25" s="273">
        <v>2</v>
      </c>
      <c r="K25" s="273">
        <v>90</v>
      </c>
      <c r="L25" s="117">
        <v>0</v>
      </c>
      <c r="M25" s="117">
        <v>0</v>
      </c>
      <c r="N25" s="117">
        <v>0</v>
      </c>
      <c r="O25" s="117">
        <v>0</v>
      </c>
    </row>
    <row r="26" spans="1:15" ht="24.6" customHeight="1">
      <c r="A26" s="89" t="s">
        <v>94</v>
      </c>
      <c r="B26" s="272">
        <v>1</v>
      </c>
      <c r="C26" s="272">
        <v>1</v>
      </c>
      <c r="D26" s="271">
        <f>C26/B26</f>
        <v>1</v>
      </c>
      <c r="E26" s="272">
        <v>1</v>
      </c>
      <c r="F26" s="116">
        <f>E26/B26</f>
        <v>1</v>
      </c>
      <c r="G26" s="273">
        <v>1</v>
      </c>
      <c r="H26" s="117">
        <v>0</v>
      </c>
      <c r="I26" s="116">
        <f>G26/E26</f>
        <v>1</v>
      </c>
      <c r="J26" s="273">
        <v>1</v>
      </c>
      <c r="K26" s="273">
        <v>17</v>
      </c>
      <c r="L26" s="117">
        <v>0</v>
      </c>
      <c r="M26" s="117">
        <v>0</v>
      </c>
      <c r="N26" s="117">
        <v>0</v>
      </c>
      <c r="O26" s="117">
        <v>0</v>
      </c>
    </row>
    <row r="27" spans="1:15" ht="24.6" customHeight="1">
      <c r="A27" s="89" t="s">
        <v>95</v>
      </c>
      <c r="B27" s="117">
        <v>0</v>
      </c>
      <c r="C27" s="117">
        <v>0</v>
      </c>
      <c r="D27" s="271">
        <v>0</v>
      </c>
      <c r="E27" s="117">
        <v>0</v>
      </c>
      <c r="F27" s="116">
        <v>0</v>
      </c>
      <c r="G27" s="117">
        <v>0</v>
      </c>
      <c r="H27" s="117">
        <v>0</v>
      </c>
      <c r="I27" s="116">
        <v>0</v>
      </c>
      <c r="J27" s="273">
        <v>1</v>
      </c>
      <c r="K27" s="273">
        <v>10</v>
      </c>
      <c r="L27" s="117">
        <v>0</v>
      </c>
      <c r="M27" s="117">
        <v>0</v>
      </c>
      <c r="N27" s="117">
        <v>0</v>
      </c>
      <c r="O27" s="117">
        <v>0</v>
      </c>
    </row>
    <row r="28" spans="1:15" ht="24.6" customHeight="1">
      <c r="A28" s="89" t="s">
        <v>54</v>
      </c>
      <c r="B28" s="115">
        <f>SUM(B5:B27)</f>
        <v>35</v>
      </c>
      <c r="C28" s="115">
        <f>SUM(C5:C27)</f>
        <v>35</v>
      </c>
      <c r="D28" s="271">
        <f>C28/B28</f>
        <v>1</v>
      </c>
      <c r="E28" s="115">
        <f>SUM(E5:E27)</f>
        <v>35</v>
      </c>
      <c r="F28" s="116">
        <f>E28/B28</f>
        <v>1</v>
      </c>
      <c r="G28" s="115">
        <f>SUM(G5:G27)</f>
        <v>33</v>
      </c>
      <c r="H28" s="115">
        <f>SUM(H5:H27)</f>
        <v>2</v>
      </c>
      <c r="I28" s="116">
        <f>G28/E28</f>
        <v>0.94285714285714284</v>
      </c>
      <c r="J28" s="115">
        <f>SUM(J5:J27)</f>
        <v>43</v>
      </c>
      <c r="K28" s="115">
        <f>SUM(K5:K27)</f>
        <v>2035</v>
      </c>
      <c r="L28" s="117">
        <f>SUM(L5:L27)</f>
        <v>0</v>
      </c>
      <c r="M28" s="117">
        <f>SUM(M5:M27)</f>
        <v>0</v>
      </c>
      <c r="N28" s="117">
        <f>SUM(N6:N27)</f>
        <v>0</v>
      </c>
      <c r="O28" s="115">
        <f>SUM(O5:O27)</f>
        <v>7</v>
      </c>
    </row>
  </sheetData>
  <mergeCells count="19">
    <mergeCell ref="L3:L4"/>
    <mergeCell ref="M3:N3"/>
    <mergeCell ref="O3:O4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3578-411D-4F21-A5B2-406A5DD87CC1}">
  <sheetPr>
    <tabColor rgb="FFFFFFFF"/>
    <pageSetUpPr fitToPage="1"/>
  </sheetPr>
  <dimension ref="A1:S29"/>
  <sheetViews>
    <sheetView workbookViewId="0"/>
  </sheetViews>
  <sheetFormatPr defaultColWidth="6.5" defaultRowHeight="14.25"/>
  <cols>
    <col min="1" max="1" width="10.25" style="87" bestFit="1" customWidth="1"/>
    <col min="2" max="2" width="8.25" style="87" bestFit="1" customWidth="1"/>
    <col min="3" max="3" width="9.75" style="87" bestFit="1" customWidth="1"/>
    <col min="4" max="4" width="17.25" style="87" bestFit="1" customWidth="1"/>
    <col min="5" max="5" width="9.75" style="87" bestFit="1" customWidth="1"/>
    <col min="6" max="6" width="7.125" style="87" bestFit="1" customWidth="1"/>
    <col min="7" max="7" width="6.75" style="87" bestFit="1" customWidth="1"/>
    <col min="8" max="8" width="5.875" style="87" customWidth="1"/>
    <col min="9" max="9" width="6" style="87" bestFit="1" customWidth="1"/>
    <col min="10" max="10" width="3.625" style="87" bestFit="1" customWidth="1"/>
    <col min="11" max="11" width="5.375" style="87" customWidth="1"/>
    <col min="12" max="12" width="3.5" style="87" bestFit="1" customWidth="1"/>
    <col min="13" max="13" width="4.5" style="87" bestFit="1" customWidth="1"/>
    <col min="14" max="14" width="4.5" style="87" customWidth="1"/>
    <col min="15" max="15" width="5.25" style="87" bestFit="1" customWidth="1"/>
    <col min="16" max="16" width="0.375" style="87" hidden="1" customWidth="1"/>
    <col min="17" max="18" width="6.5" style="87" hidden="1" customWidth="1"/>
    <col min="19" max="19" width="0.125" style="87" customWidth="1"/>
    <col min="20" max="20" width="6.5" style="87" customWidth="1"/>
    <col min="21" max="16384" width="6.5" style="87"/>
  </cols>
  <sheetData>
    <row r="1" spans="1:19" ht="24.6" customHeight="1">
      <c r="A1" s="108" t="s">
        <v>56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86"/>
      <c r="R1" s="88"/>
    </row>
    <row r="2" spans="1:19" ht="65.099999999999994" customHeight="1">
      <c r="A2" s="109" t="s">
        <v>57</v>
      </c>
      <c r="B2" s="109" t="s">
        <v>58</v>
      </c>
      <c r="C2" s="109"/>
      <c r="D2" s="109"/>
      <c r="E2" s="109" t="s">
        <v>59</v>
      </c>
      <c r="F2" s="109"/>
      <c r="G2" s="109"/>
      <c r="H2" s="109"/>
      <c r="I2" s="109"/>
      <c r="J2" s="109" t="s">
        <v>60</v>
      </c>
      <c r="K2" s="109"/>
      <c r="L2" s="110" t="s">
        <v>61</v>
      </c>
      <c r="M2" s="110"/>
      <c r="N2" s="110"/>
      <c r="O2" s="90" t="s">
        <v>62</v>
      </c>
      <c r="P2" s="86"/>
      <c r="Q2" s="91"/>
      <c r="R2" s="91"/>
      <c r="S2" s="91"/>
    </row>
    <row r="3" spans="1:19" ht="18.600000000000001" customHeight="1">
      <c r="A3" s="109"/>
      <c r="B3" s="110" t="s">
        <v>63</v>
      </c>
      <c r="C3" s="110" t="s">
        <v>10</v>
      </c>
      <c r="D3" s="110" t="s">
        <v>64</v>
      </c>
      <c r="E3" s="110" t="s">
        <v>65</v>
      </c>
      <c r="F3" s="110" t="s">
        <v>66</v>
      </c>
      <c r="G3" s="111" t="s">
        <v>67</v>
      </c>
      <c r="H3" s="111" t="s">
        <v>68</v>
      </c>
      <c r="I3" s="111" t="s">
        <v>69</v>
      </c>
      <c r="J3" s="111" t="s">
        <v>70</v>
      </c>
      <c r="K3" s="111" t="s">
        <v>71</v>
      </c>
      <c r="L3" s="111" t="s">
        <v>70</v>
      </c>
      <c r="M3" s="111" t="s">
        <v>20</v>
      </c>
      <c r="N3" s="111"/>
      <c r="O3" s="110" t="s">
        <v>21</v>
      </c>
      <c r="P3" s="86"/>
      <c r="Q3" s="93"/>
      <c r="R3" s="94"/>
      <c r="S3" s="93"/>
    </row>
    <row r="4" spans="1:19" ht="24.95" customHeight="1">
      <c r="A4" s="109"/>
      <c r="B4" s="110"/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92" t="s">
        <v>22</v>
      </c>
      <c r="N4" s="92" t="s">
        <v>72</v>
      </c>
      <c r="O4" s="110"/>
      <c r="P4" s="86"/>
      <c r="Q4" s="93"/>
      <c r="R4" s="94"/>
      <c r="S4" s="93"/>
    </row>
    <row r="5" spans="1:19" ht="24.95" customHeight="1">
      <c r="A5" s="89" t="s">
        <v>73</v>
      </c>
      <c r="B5" s="95">
        <v>0</v>
      </c>
      <c r="C5" s="96">
        <v>0</v>
      </c>
      <c r="D5" s="97">
        <v>0</v>
      </c>
      <c r="E5" s="96">
        <v>0</v>
      </c>
      <c r="F5" s="97">
        <v>0</v>
      </c>
      <c r="G5" s="98">
        <v>0</v>
      </c>
      <c r="H5" s="98">
        <v>0</v>
      </c>
      <c r="I5" s="97">
        <v>0</v>
      </c>
      <c r="J5" s="96">
        <v>0</v>
      </c>
      <c r="K5" s="95">
        <v>0</v>
      </c>
      <c r="L5" s="95">
        <v>0</v>
      </c>
      <c r="M5" s="95">
        <v>0</v>
      </c>
      <c r="N5" s="95">
        <v>0</v>
      </c>
      <c r="O5" s="95">
        <v>0</v>
      </c>
      <c r="P5" s="86"/>
      <c r="Q5" s="93"/>
      <c r="R5" s="94"/>
      <c r="S5" s="93"/>
    </row>
    <row r="6" spans="1:19" ht="25.5" customHeight="1">
      <c r="A6" s="89" t="s">
        <v>74</v>
      </c>
      <c r="B6" s="99">
        <v>319</v>
      </c>
      <c r="C6" s="99">
        <v>319</v>
      </c>
      <c r="D6" s="100">
        <f t="shared" ref="D6:D28" si="0">C6/B6</f>
        <v>1</v>
      </c>
      <c r="E6" s="99">
        <v>167</v>
      </c>
      <c r="F6" s="100">
        <f t="shared" ref="F6:F28" si="1">E6/B6</f>
        <v>0.52351097178683381</v>
      </c>
      <c r="G6" s="101">
        <v>167</v>
      </c>
      <c r="H6" s="102">
        <f t="shared" ref="H6:H27" si="2">E6-G6</f>
        <v>0</v>
      </c>
      <c r="I6" s="97">
        <f t="shared" ref="I6:I28" si="3">G6/E6</f>
        <v>1</v>
      </c>
      <c r="J6" s="103">
        <v>3</v>
      </c>
      <c r="K6" s="103">
        <v>240</v>
      </c>
      <c r="L6" s="102">
        <v>0</v>
      </c>
      <c r="M6" s="102">
        <v>0</v>
      </c>
      <c r="N6" s="102">
        <v>0</v>
      </c>
      <c r="O6" s="103">
        <v>8</v>
      </c>
    </row>
    <row r="7" spans="1:19" ht="25.5" customHeight="1">
      <c r="A7" s="89" t="s">
        <v>75</v>
      </c>
      <c r="B7" s="99">
        <v>235</v>
      </c>
      <c r="C7" s="99">
        <v>234</v>
      </c>
      <c r="D7" s="100">
        <f t="shared" si="0"/>
        <v>0.99574468085106382</v>
      </c>
      <c r="E7" s="99">
        <v>116</v>
      </c>
      <c r="F7" s="100">
        <f t="shared" si="1"/>
        <v>0.49361702127659574</v>
      </c>
      <c r="G7" s="101">
        <v>116</v>
      </c>
      <c r="H7" s="102">
        <f t="shared" si="2"/>
        <v>0</v>
      </c>
      <c r="I7" s="97">
        <f t="shared" si="3"/>
        <v>1</v>
      </c>
      <c r="J7" s="103">
        <v>5</v>
      </c>
      <c r="K7" s="103">
        <v>252</v>
      </c>
      <c r="L7" s="102">
        <v>0</v>
      </c>
      <c r="M7" s="102">
        <v>0</v>
      </c>
      <c r="N7" s="102">
        <v>0</v>
      </c>
      <c r="O7" s="103">
        <v>28</v>
      </c>
    </row>
    <row r="8" spans="1:19" ht="25.5" customHeight="1">
      <c r="A8" s="89" t="s">
        <v>76</v>
      </c>
      <c r="B8" s="99">
        <v>347</v>
      </c>
      <c r="C8" s="99">
        <v>346</v>
      </c>
      <c r="D8" s="100">
        <f t="shared" si="0"/>
        <v>0.99711815561959649</v>
      </c>
      <c r="E8" s="99">
        <v>234</v>
      </c>
      <c r="F8" s="100">
        <f t="shared" si="1"/>
        <v>0.67435158501440917</v>
      </c>
      <c r="G8" s="101">
        <v>230</v>
      </c>
      <c r="H8" s="102">
        <f t="shared" si="2"/>
        <v>4</v>
      </c>
      <c r="I8" s="97">
        <f t="shared" si="3"/>
        <v>0.98290598290598286</v>
      </c>
      <c r="J8" s="103">
        <v>1</v>
      </c>
      <c r="K8" s="102">
        <v>69</v>
      </c>
      <c r="L8" s="102">
        <v>0</v>
      </c>
      <c r="M8" s="102">
        <v>0</v>
      </c>
      <c r="N8" s="102">
        <v>0</v>
      </c>
      <c r="O8" s="103">
        <v>73</v>
      </c>
    </row>
    <row r="9" spans="1:19" ht="25.5" customHeight="1">
      <c r="A9" s="89" t="s">
        <v>77</v>
      </c>
      <c r="B9" s="99">
        <v>495</v>
      </c>
      <c r="C9" s="99">
        <v>495</v>
      </c>
      <c r="D9" s="100">
        <f t="shared" si="0"/>
        <v>1</v>
      </c>
      <c r="E9" s="99">
        <v>168</v>
      </c>
      <c r="F9" s="100">
        <f t="shared" si="1"/>
        <v>0.33939393939393941</v>
      </c>
      <c r="G9" s="101">
        <v>168</v>
      </c>
      <c r="H9" s="102">
        <f t="shared" si="2"/>
        <v>0</v>
      </c>
      <c r="I9" s="97">
        <f t="shared" si="3"/>
        <v>1</v>
      </c>
      <c r="J9" s="101">
        <v>3</v>
      </c>
      <c r="K9" s="102">
        <v>462</v>
      </c>
      <c r="L9" s="102">
        <v>0</v>
      </c>
      <c r="M9" s="102">
        <v>0</v>
      </c>
      <c r="N9" s="102">
        <v>0</v>
      </c>
      <c r="O9" s="101">
        <v>29</v>
      </c>
    </row>
    <row r="10" spans="1:19" ht="25.5" customHeight="1">
      <c r="A10" s="89" t="s">
        <v>78</v>
      </c>
      <c r="B10" s="99">
        <v>327</v>
      </c>
      <c r="C10" s="99">
        <v>327</v>
      </c>
      <c r="D10" s="100">
        <f t="shared" si="0"/>
        <v>1</v>
      </c>
      <c r="E10" s="99">
        <v>216</v>
      </c>
      <c r="F10" s="100">
        <f t="shared" si="1"/>
        <v>0.66055045871559637</v>
      </c>
      <c r="G10" s="101">
        <v>216</v>
      </c>
      <c r="H10" s="102">
        <f t="shared" si="2"/>
        <v>0</v>
      </c>
      <c r="I10" s="97">
        <f t="shared" si="3"/>
        <v>1</v>
      </c>
      <c r="J10" s="101">
        <v>2</v>
      </c>
      <c r="K10" s="101">
        <v>65</v>
      </c>
      <c r="L10" s="102">
        <v>0</v>
      </c>
      <c r="M10" s="102">
        <v>0</v>
      </c>
      <c r="N10" s="102">
        <v>0</v>
      </c>
      <c r="O10" s="101">
        <v>45</v>
      </c>
    </row>
    <row r="11" spans="1:19" ht="25.5" customHeight="1">
      <c r="A11" s="89" t="s">
        <v>79</v>
      </c>
      <c r="B11" s="99">
        <v>380</v>
      </c>
      <c r="C11" s="99">
        <v>380</v>
      </c>
      <c r="D11" s="100">
        <f t="shared" si="0"/>
        <v>1</v>
      </c>
      <c r="E11" s="99">
        <v>377</v>
      </c>
      <c r="F11" s="100">
        <f t="shared" si="1"/>
        <v>0.99210526315789471</v>
      </c>
      <c r="G11" s="101">
        <v>377</v>
      </c>
      <c r="H11" s="102">
        <f t="shared" si="2"/>
        <v>0</v>
      </c>
      <c r="I11" s="97">
        <f t="shared" si="3"/>
        <v>1</v>
      </c>
      <c r="J11" s="101">
        <v>2</v>
      </c>
      <c r="K11" s="101">
        <v>134</v>
      </c>
      <c r="L11" s="102">
        <v>0</v>
      </c>
      <c r="M11" s="102">
        <v>0</v>
      </c>
      <c r="N11" s="102">
        <v>0</v>
      </c>
      <c r="O11" s="101">
        <v>31</v>
      </c>
    </row>
    <row r="12" spans="1:19" ht="25.5" customHeight="1">
      <c r="A12" s="89" t="s">
        <v>80</v>
      </c>
      <c r="B12" s="99">
        <v>108</v>
      </c>
      <c r="C12" s="99">
        <v>108</v>
      </c>
      <c r="D12" s="100">
        <f t="shared" si="0"/>
        <v>1</v>
      </c>
      <c r="E12" s="99">
        <v>55</v>
      </c>
      <c r="F12" s="100">
        <f t="shared" si="1"/>
        <v>0.5092592592592593</v>
      </c>
      <c r="G12" s="101">
        <v>52</v>
      </c>
      <c r="H12" s="102">
        <f t="shared" si="2"/>
        <v>3</v>
      </c>
      <c r="I12" s="97">
        <f t="shared" si="3"/>
        <v>0.94545454545454544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1">
        <v>11</v>
      </c>
    </row>
    <row r="13" spans="1:19" ht="25.5" customHeight="1">
      <c r="A13" s="89" t="s">
        <v>81</v>
      </c>
      <c r="B13" s="99">
        <v>145</v>
      </c>
      <c r="C13" s="99">
        <v>145</v>
      </c>
      <c r="D13" s="100">
        <f t="shared" si="0"/>
        <v>1</v>
      </c>
      <c r="E13" s="99">
        <v>44</v>
      </c>
      <c r="F13" s="100">
        <f t="shared" si="1"/>
        <v>0.30344827586206896</v>
      </c>
      <c r="G13" s="101">
        <v>44</v>
      </c>
      <c r="H13" s="102">
        <f t="shared" si="2"/>
        <v>0</v>
      </c>
      <c r="I13" s="97">
        <f t="shared" si="3"/>
        <v>1</v>
      </c>
      <c r="J13" s="102">
        <v>1</v>
      </c>
      <c r="K13" s="102">
        <v>70</v>
      </c>
      <c r="L13" s="102">
        <v>0</v>
      </c>
      <c r="M13" s="102">
        <v>0</v>
      </c>
      <c r="N13" s="102">
        <v>0</v>
      </c>
      <c r="O13" s="101">
        <v>1</v>
      </c>
    </row>
    <row r="14" spans="1:19" ht="25.5" customHeight="1">
      <c r="A14" s="89" t="s">
        <v>82</v>
      </c>
      <c r="B14" s="99">
        <v>167</v>
      </c>
      <c r="C14" s="99">
        <v>167</v>
      </c>
      <c r="D14" s="100">
        <f t="shared" si="0"/>
        <v>1</v>
      </c>
      <c r="E14" s="99">
        <v>70</v>
      </c>
      <c r="F14" s="100">
        <f t="shared" si="1"/>
        <v>0.41916167664670656</v>
      </c>
      <c r="G14" s="101">
        <v>70</v>
      </c>
      <c r="H14" s="102">
        <f t="shared" si="2"/>
        <v>0</v>
      </c>
      <c r="I14" s="97">
        <f t="shared" si="3"/>
        <v>1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</row>
    <row r="15" spans="1:19" ht="25.5" customHeight="1">
      <c r="A15" s="89" t="s">
        <v>83</v>
      </c>
      <c r="B15" s="99">
        <v>299</v>
      </c>
      <c r="C15" s="99">
        <v>299</v>
      </c>
      <c r="D15" s="100">
        <f t="shared" si="0"/>
        <v>1</v>
      </c>
      <c r="E15" s="99">
        <v>296</v>
      </c>
      <c r="F15" s="100">
        <f t="shared" si="1"/>
        <v>0.98996655518394649</v>
      </c>
      <c r="G15" s="101">
        <v>289</v>
      </c>
      <c r="H15" s="102">
        <f t="shared" si="2"/>
        <v>7</v>
      </c>
      <c r="I15" s="97">
        <f t="shared" si="3"/>
        <v>0.97635135135135132</v>
      </c>
      <c r="J15" s="102">
        <v>0</v>
      </c>
      <c r="K15" s="102">
        <v>0</v>
      </c>
      <c r="L15" s="102">
        <v>0</v>
      </c>
      <c r="M15" s="102">
        <v>0</v>
      </c>
      <c r="N15" s="102">
        <v>0</v>
      </c>
      <c r="O15" s="101">
        <v>8</v>
      </c>
    </row>
    <row r="16" spans="1:19" ht="25.5" customHeight="1">
      <c r="A16" s="89" t="s">
        <v>84</v>
      </c>
      <c r="B16" s="99">
        <v>183</v>
      </c>
      <c r="C16" s="99">
        <v>183</v>
      </c>
      <c r="D16" s="100">
        <f t="shared" si="0"/>
        <v>1</v>
      </c>
      <c r="E16" s="99">
        <v>139</v>
      </c>
      <c r="F16" s="100">
        <f t="shared" si="1"/>
        <v>0.7595628415300546</v>
      </c>
      <c r="G16" s="101">
        <v>139</v>
      </c>
      <c r="H16" s="102">
        <f t="shared" si="2"/>
        <v>0</v>
      </c>
      <c r="I16" s="97">
        <f t="shared" si="3"/>
        <v>1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1">
        <v>14</v>
      </c>
    </row>
    <row r="17" spans="1:18" ht="25.5" customHeight="1">
      <c r="A17" s="89" t="s">
        <v>85</v>
      </c>
      <c r="B17" s="99">
        <v>218</v>
      </c>
      <c r="C17" s="99">
        <v>218</v>
      </c>
      <c r="D17" s="100">
        <f t="shared" si="0"/>
        <v>1</v>
      </c>
      <c r="E17" s="99">
        <v>95</v>
      </c>
      <c r="F17" s="100">
        <f t="shared" si="1"/>
        <v>0.43577981651376146</v>
      </c>
      <c r="G17" s="101">
        <v>95</v>
      </c>
      <c r="H17" s="102">
        <f t="shared" si="2"/>
        <v>0</v>
      </c>
      <c r="I17" s="97">
        <f t="shared" si="3"/>
        <v>1</v>
      </c>
      <c r="J17" s="102">
        <v>1</v>
      </c>
      <c r="K17" s="102">
        <v>26</v>
      </c>
      <c r="L17" s="102">
        <v>0</v>
      </c>
      <c r="M17" s="102">
        <v>0</v>
      </c>
      <c r="N17" s="102">
        <v>0</v>
      </c>
      <c r="O17" s="101">
        <v>14</v>
      </c>
    </row>
    <row r="18" spans="1:18" ht="25.5" customHeight="1">
      <c r="A18" s="89" t="s">
        <v>86</v>
      </c>
      <c r="B18" s="99">
        <v>148</v>
      </c>
      <c r="C18" s="99">
        <v>148</v>
      </c>
      <c r="D18" s="100">
        <f t="shared" si="0"/>
        <v>1</v>
      </c>
      <c r="E18" s="99">
        <v>145</v>
      </c>
      <c r="F18" s="100">
        <f t="shared" si="1"/>
        <v>0.97972972972972971</v>
      </c>
      <c r="G18" s="101">
        <v>145</v>
      </c>
      <c r="H18" s="102">
        <f t="shared" si="2"/>
        <v>0</v>
      </c>
      <c r="I18" s="97">
        <f t="shared" si="3"/>
        <v>1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1">
        <v>26</v>
      </c>
    </row>
    <row r="19" spans="1:18" ht="25.5" customHeight="1">
      <c r="A19" s="89" t="s">
        <v>87</v>
      </c>
      <c r="B19" s="99">
        <v>230</v>
      </c>
      <c r="C19" s="99">
        <v>230</v>
      </c>
      <c r="D19" s="100">
        <f t="shared" si="0"/>
        <v>1</v>
      </c>
      <c r="E19" s="99">
        <v>139</v>
      </c>
      <c r="F19" s="100">
        <f t="shared" si="1"/>
        <v>0.60434782608695647</v>
      </c>
      <c r="G19" s="101">
        <v>132</v>
      </c>
      <c r="H19" s="102">
        <f t="shared" si="2"/>
        <v>7</v>
      </c>
      <c r="I19" s="97">
        <f t="shared" si="3"/>
        <v>0.94964028776978415</v>
      </c>
      <c r="J19" s="102">
        <v>0</v>
      </c>
      <c r="K19" s="102">
        <v>0</v>
      </c>
      <c r="L19" s="102">
        <v>0</v>
      </c>
      <c r="M19" s="102">
        <v>0</v>
      </c>
      <c r="N19" s="102">
        <v>0</v>
      </c>
      <c r="O19" s="102">
        <v>0</v>
      </c>
    </row>
    <row r="20" spans="1:18" ht="25.5" customHeight="1">
      <c r="A20" s="89" t="s">
        <v>88</v>
      </c>
      <c r="B20" s="99">
        <v>101</v>
      </c>
      <c r="C20" s="99">
        <v>101</v>
      </c>
      <c r="D20" s="100">
        <f t="shared" si="0"/>
        <v>1</v>
      </c>
      <c r="E20" s="99">
        <v>64</v>
      </c>
      <c r="F20" s="100">
        <f t="shared" si="1"/>
        <v>0.63366336633663367</v>
      </c>
      <c r="G20" s="101">
        <v>64</v>
      </c>
      <c r="H20" s="102">
        <f t="shared" si="2"/>
        <v>0</v>
      </c>
      <c r="I20" s="97">
        <f t="shared" si="3"/>
        <v>1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1">
        <v>2</v>
      </c>
    </row>
    <row r="21" spans="1:18" ht="25.5" customHeight="1">
      <c r="A21" s="89" t="s">
        <v>89</v>
      </c>
      <c r="B21" s="99">
        <v>121</v>
      </c>
      <c r="C21" s="99">
        <v>121</v>
      </c>
      <c r="D21" s="100">
        <f t="shared" si="0"/>
        <v>1</v>
      </c>
      <c r="E21" s="102">
        <v>25</v>
      </c>
      <c r="F21" s="100">
        <f t="shared" si="1"/>
        <v>0.20661157024793389</v>
      </c>
      <c r="G21" s="102">
        <v>15</v>
      </c>
      <c r="H21" s="102">
        <f t="shared" si="2"/>
        <v>10</v>
      </c>
      <c r="I21" s="97">
        <f t="shared" si="3"/>
        <v>0.6</v>
      </c>
      <c r="J21" s="102">
        <v>0</v>
      </c>
      <c r="K21" s="102">
        <v>0</v>
      </c>
      <c r="L21" s="102">
        <v>0</v>
      </c>
      <c r="M21" s="102">
        <v>0</v>
      </c>
      <c r="N21" s="102">
        <v>0</v>
      </c>
      <c r="O21" s="102">
        <v>0</v>
      </c>
    </row>
    <row r="22" spans="1:18" ht="25.5" customHeight="1">
      <c r="A22" s="89" t="s">
        <v>90</v>
      </c>
      <c r="B22" s="99">
        <v>34</v>
      </c>
      <c r="C22" s="99">
        <v>34</v>
      </c>
      <c r="D22" s="100">
        <f t="shared" si="0"/>
        <v>1</v>
      </c>
      <c r="E22" s="99">
        <v>32</v>
      </c>
      <c r="F22" s="100">
        <f t="shared" si="1"/>
        <v>0.94117647058823528</v>
      </c>
      <c r="G22" s="101">
        <v>25</v>
      </c>
      <c r="H22" s="102">
        <f t="shared" si="2"/>
        <v>7</v>
      </c>
      <c r="I22" s="97">
        <f t="shared" si="3"/>
        <v>0.78125</v>
      </c>
      <c r="J22" s="101">
        <v>2</v>
      </c>
      <c r="K22" s="101">
        <v>31</v>
      </c>
      <c r="L22" s="102">
        <v>0</v>
      </c>
      <c r="M22" s="102">
        <v>0</v>
      </c>
      <c r="N22" s="102">
        <v>0</v>
      </c>
      <c r="O22" s="101">
        <v>6</v>
      </c>
    </row>
    <row r="23" spans="1:18" ht="25.5" customHeight="1">
      <c r="A23" s="89" t="s">
        <v>91</v>
      </c>
      <c r="B23" s="99">
        <v>45</v>
      </c>
      <c r="C23" s="99">
        <v>45</v>
      </c>
      <c r="D23" s="100">
        <f t="shared" si="0"/>
        <v>1</v>
      </c>
      <c r="E23" s="99">
        <v>45</v>
      </c>
      <c r="F23" s="100">
        <f t="shared" si="1"/>
        <v>1</v>
      </c>
      <c r="G23" s="101">
        <v>45</v>
      </c>
      <c r="H23" s="102">
        <f t="shared" si="2"/>
        <v>0</v>
      </c>
      <c r="I23" s="97">
        <f t="shared" si="3"/>
        <v>1</v>
      </c>
      <c r="J23" s="101">
        <v>1</v>
      </c>
      <c r="K23" s="101">
        <v>30</v>
      </c>
      <c r="L23" s="102">
        <v>0</v>
      </c>
      <c r="M23" s="102">
        <v>0</v>
      </c>
      <c r="N23" s="102">
        <v>0</v>
      </c>
      <c r="O23" s="102">
        <v>0</v>
      </c>
    </row>
    <row r="24" spans="1:18" ht="25.5" customHeight="1">
      <c r="A24" s="89" t="s">
        <v>92</v>
      </c>
      <c r="B24" s="99">
        <v>58</v>
      </c>
      <c r="C24" s="99">
        <v>58</v>
      </c>
      <c r="D24" s="100">
        <f t="shared" si="0"/>
        <v>1</v>
      </c>
      <c r="E24" s="99">
        <v>6</v>
      </c>
      <c r="F24" s="100">
        <f t="shared" si="1"/>
        <v>0.10344827586206896</v>
      </c>
      <c r="G24" s="101">
        <v>6</v>
      </c>
      <c r="H24" s="102">
        <f t="shared" si="2"/>
        <v>0</v>
      </c>
      <c r="I24" s="97">
        <f t="shared" si="3"/>
        <v>1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1">
        <v>10</v>
      </c>
    </row>
    <row r="25" spans="1:18" ht="25.5" customHeight="1">
      <c r="A25" s="89" t="s">
        <v>93</v>
      </c>
      <c r="B25" s="99">
        <v>47</v>
      </c>
      <c r="C25" s="99">
        <v>47</v>
      </c>
      <c r="D25" s="100">
        <f t="shared" si="0"/>
        <v>1</v>
      </c>
      <c r="E25" s="99">
        <v>47</v>
      </c>
      <c r="F25" s="100">
        <f t="shared" si="1"/>
        <v>1</v>
      </c>
      <c r="G25" s="101">
        <v>47</v>
      </c>
      <c r="H25" s="102">
        <f t="shared" si="2"/>
        <v>0</v>
      </c>
      <c r="I25" s="97">
        <f t="shared" si="3"/>
        <v>1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1">
        <v>2</v>
      </c>
    </row>
    <row r="26" spans="1:18" ht="25.5" customHeight="1">
      <c r="A26" s="89" t="s">
        <v>94</v>
      </c>
      <c r="B26" s="99">
        <v>20</v>
      </c>
      <c r="C26" s="99">
        <v>20</v>
      </c>
      <c r="D26" s="100">
        <f t="shared" si="0"/>
        <v>1</v>
      </c>
      <c r="E26" s="99">
        <v>15</v>
      </c>
      <c r="F26" s="100">
        <f t="shared" si="1"/>
        <v>0.75</v>
      </c>
      <c r="G26" s="101">
        <v>15</v>
      </c>
      <c r="H26" s="102">
        <f t="shared" si="2"/>
        <v>0</v>
      </c>
      <c r="I26" s="97">
        <f t="shared" si="3"/>
        <v>1</v>
      </c>
      <c r="J26" s="101">
        <v>1</v>
      </c>
      <c r="K26" s="101">
        <v>24</v>
      </c>
      <c r="L26" s="102">
        <v>0</v>
      </c>
      <c r="M26" s="102">
        <v>0</v>
      </c>
      <c r="N26" s="102">
        <v>0</v>
      </c>
      <c r="O26" s="102">
        <v>0</v>
      </c>
    </row>
    <row r="27" spans="1:18" ht="25.5" customHeight="1">
      <c r="A27" s="89" t="s">
        <v>95</v>
      </c>
      <c r="B27" s="99">
        <v>2</v>
      </c>
      <c r="C27" s="99">
        <v>2</v>
      </c>
      <c r="D27" s="100">
        <f t="shared" si="0"/>
        <v>1</v>
      </c>
      <c r="E27" s="99">
        <v>2</v>
      </c>
      <c r="F27" s="100">
        <f t="shared" si="1"/>
        <v>1</v>
      </c>
      <c r="G27" s="101">
        <v>2</v>
      </c>
      <c r="H27" s="102">
        <f t="shared" si="2"/>
        <v>0</v>
      </c>
      <c r="I27" s="97">
        <f t="shared" si="3"/>
        <v>1</v>
      </c>
      <c r="J27" s="101">
        <v>1</v>
      </c>
      <c r="K27" s="101">
        <v>20</v>
      </c>
      <c r="L27" s="102">
        <v>1</v>
      </c>
      <c r="M27" s="102">
        <v>45</v>
      </c>
      <c r="N27" s="102">
        <v>0</v>
      </c>
      <c r="O27" s="102">
        <v>0</v>
      </c>
    </row>
    <row r="28" spans="1:18" ht="37.700000000000003" customHeight="1">
      <c r="A28" s="89" t="s">
        <v>54</v>
      </c>
      <c r="B28" s="104">
        <f>SUM(B5:B27)</f>
        <v>4029</v>
      </c>
      <c r="C28" s="104">
        <f>SUM(C5:C27)</f>
        <v>4027</v>
      </c>
      <c r="D28" s="105">
        <f t="shared" si="0"/>
        <v>0.99950359890791762</v>
      </c>
      <c r="E28" s="104">
        <f>SUM(E5:E27)</f>
        <v>2497</v>
      </c>
      <c r="F28" s="100">
        <f t="shared" si="1"/>
        <v>0.61975676346487962</v>
      </c>
      <c r="G28" s="104">
        <f>SUM(G5:G27)</f>
        <v>2459</v>
      </c>
      <c r="H28" s="104">
        <f>SUM(H5:H27)</f>
        <v>38</v>
      </c>
      <c r="I28" s="105">
        <f t="shared" si="3"/>
        <v>0.9847817380857028</v>
      </c>
      <c r="J28" s="101">
        <f t="shared" ref="J28:R28" si="4">SUM(J5:J27)</f>
        <v>23</v>
      </c>
      <c r="K28" s="101">
        <f t="shared" si="4"/>
        <v>1423</v>
      </c>
      <c r="L28" s="101">
        <f t="shared" si="4"/>
        <v>1</v>
      </c>
      <c r="M28" s="101">
        <f t="shared" si="4"/>
        <v>45</v>
      </c>
      <c r="N28" s="106">
        <f t="shared" si="4"/>
        <v>0</v>
      </c>
      <c r="O28" s="101">
        <f t="shared" si="4"/>
        <v>308</v>
      </c>
      <c r="P28" s="101">
        <f t="shared" si="4"/>
        <v>0</v>
      </c>
      <c r="Q28" s="101">
        <f t="shared" si="4"/>
        <v>0</v>
      </c>
      <c r="R28" s="101">
        <f t="shared" si="4"/>
        <v>0</v>
      </c>
    </row>
    <row r="29" spans="1:18" ht="81.95" customHeight="1">
      <c r="A29" s="112" t="s">
        <v>96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07"/>
      <c r="P29" s="86"/>
      <c r="R29" s="88"/>
    </row>
  </sheetData>
  <mergeCells count="20">
    <mergeCell ref="L3:L4"/>
    <mergeCell ref="M3:N3"/>
    <mergeCell ref="O3:O4"/>
    <mergeCell ref="A29:N29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colBreaks count="1" manualBreakCount="1">
    <brk id="1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A558-3C4C-4E86-B9FE-D158F34AE861}">
  <sheetPr>
    <tabColor rgb="FFFFFFFF"/>
    <pageSetUpPr fitToPage="1"/>
  </sheetPr>
  <dimension ref="A1:O28"/>
  <sheetViews>
    <sheetView topLeftCell="A4" workbookViewId="0">
      <selection sqref="A1:O1"/>
    </sheetView>
  </sheetViews>
  <sheetFormatPr defaultColWidth="8.875" defaultRowHeight="14.25"/>
  <cols>
    <col min="1" max="1" width="10.625" style="55" bestFit="1" customWidth="1"/>
    <col min="2" max="2" width="5.875" style="55" bestFit="1" customWidth="1"/>
    <col min="3" max="3" width="6" style="55" bestFit="1" customWidth="1"/>
    <col min="4" max="4" width="9" style="55" bestFit="1" customWidth="1"/>
    <col min="5" max="5" width="6" style="55" bestFit="1" customWidth="1"/>
    <col min="6" max="6" width="6.5" style="55" bestFit="1" customWidth="1"/>
    <col min="7" max="8" width="5.875" style="55" bestFit="1" customWidth="1"/>
    <col min="9" max="9" width="7.5" style="55" bestFit="1" customWidth="1"/>
    <col min="10" max="14" width="5.875" style="55" bestFit="1" customWidth="1"/>
    <col min="15" max="15" width="5.875" style="123" bestFit="1" customWidth="1"/>
    <col min="16" max="16" width="8.875" style="55" customWidth="1"/>
    <col min="17" max="16384" width="8.875" style="55"/>
  </cols>
  <sheetData>
    <row r="1" spans="1:15" ht="23.45" customHeight="1">
      <c r="A1" s="108" t="s">
        <v>97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65.099999999999994" customHeight="1">
      <c r="A2" s="124" t="s">
        <v>57</v>
      </c>
      <c r="B2" s="109" t="s">
        <v>98</v>
      </c>
      <c r="C2" s="109"/>
      <c r="D2" s="109"/>
      <c r="E2" s="109" t="s">
        <v>59</v>
      </c>
      <c r="F2" s="109"/>
      <c r="G2" s="109"/>
      <c r="H2" s="109"/>
      <c r="I2" s="109"/>
      <c r="J2" s="109" t="s">
        <v>99</v>
      </c>
      <c r="K2" s="109"/>
      <c r="L2" s="110" t="s">
        <v>61</v>
      </c>
      <c r="M2" s="110"/>
      <c r="N2" s="110"/>
      <c r="O2" s="113" t="s">
        <v>62</v>
      </c>
    </row>
    <row r="3" spans="1:15" ht="30.6" customHeight="1">
      <c r="A3" s="124"/>
      <c r="B3" s="125" t="s">
        <v>63</v>
      </c>
      <c r="C3" s="125" t="s">
        <v>10</v>
      </c>
      <c r="D3" s="125" t="s">
        <v>64</v>
      </c>
      <c r="E3" s="125" t="s">
        <v>65</v>
      </c>
      <c r="F3" s="125" t="s">
        <v>66</v>
      </c>
      <c r="G3" s="126" t="s">
        <v>67</v>
      </c>
      <c r="H3" s="126" t="s">
        <v>68</v>
      </c>
      <c r="I3" s="126" t="s">
        <v>69</v>
      </c>
      <c r="J3" s="126" t="s">
        <v>18</v>
      </c>
      <c r="K3" s="126" t="s">
        <v>19</v>
      </c>
      <c r="L3" s="126" t="s">
        <v>18</v>
      </c>
      <c r="M3" s="126" t="s">
        <v>20</v>
      </c>
      <c r="N3" s="126"/>
      <c r="O3" s="126" t="s">
        <v>21</v>
      </c>
    </row>
    <row r="4" spans="1:15" ht="29.1" customHeight="1">
      <c r="A4" s="124"/>
      <c r="B4" s="125"/>
      <c r="C4" s="125"/>
      <c r="D4" s="125"/>
      <c r="E4" s="125"/>
      <c r="F4" s="125"/>
      <c r="G4" s="126"/>
      <c r="H4" s="126"/>
      <c r="I4" s="126"/>
      <c r="J4" s="126"/>
      <c r="K4" s="126"/>
      <c r="L4" s="126"/>
      <c r="M4" s="114" t="s">
        <v>22</v>
      </c>
      <c r="N4" s="114" t="s">
        <v>72</v>
      </c>
      <c r="O4" s="126"/>
    </row>
    <row r="5" spans="1:15" s="118" customFormat="1" ht="29.1" customHeight="1">
      <c r="A5" s="89" t="s">
        <v>73</v>
      </c>
      <c r="B5" s="115">
        <v>3</v>
      </c>
      <c r="C5" s="115">
        <v>3</v>
      </c>
      <c r="D5" s="116">
        <f>C5/B5</f>
        <v>1</v>
      </c>
      <c r="E5" s="115">
        <v>3</v>
      </c>
      <c r="F5" s="116">
        <f>E5/B5</f>
        <v>1</v>
      </c>
      <c r="G5" s="115">
        <v>3</v>
      </c>
      <c r="H5" s="117">
        <v>0</v>
      </c>
      <c r="I5" s="116">
        <v>0</v>
      </c>
      <c r="J5" s="117">
        <v>0</v>
      </c>
      <c r="K5" s="117">
        <v>0</v>
      </c>
      <c r="L5" s="117">
        <v>0</v>
      </c>
      <c r="M5" s="117">
        <v>0</v>
      </c>
      <c r="N5" s="117">
        <v>0</v>
      </c>
      <c r="O5" s="117">
        <v>0</v>
      </c>
    </row>
    <row r="6" spans="1:15" s="118" customFormat="1" ht="24.95" customHeight="1">
      <c r="A6" s="119" t="s">
        <v>100</v>
      </c>
      <c r="B6" s="117">
        <v>0</v>
      </c>
      <c r="C6" s="117">
        <v>0</v>
      </c>
      <c r="D6" s="116">
        <v>0</v>
      </c>
      <c r="E6" s="117">
        <v>0</v>
      </c>
      <c r="F6" s="116">
        <v>0</v>
      </c>
      <c r="G6" s="117">
        <v>0</v>
      </c>
      <c r="H6" s="117">
        <v>0</v>
      </c>
      <c r="I6" s="116">
        <v>0</v>
      </c>
      <c r="J6" s="117">
        <v>0</v>
      </c>
      <c r="K6" s="117">
        <v>0</v>
      </c>
      <c r="L6" s="117">
        <v>0</v>
      </c>
      <c r="M6" s="117">
        <v>0</v>
      </c>
      <c r="N6" s="117">
        <v>0</v>
      </c>
      <c r="O6" s="117">
        <v>0</v>
      </c>
    </row>
    <row r="7" spans="1:15" s="118" customFormat="1" ht="24.95" customHeight="1">
      <c r="A7" s="119" t="s">
        <v>101</v>
      </c>
      <c r="B7" s="115">
        <v>1</v>
      </c>
      <c r="C7" s="115">
        <v>1</v>
      </c>
      <c r="D7" s="116">
        <f>C7/B7</f>
        <v>1</v>
      </c>
      <c r="E7" s="115">
        <v>1</v>
      </c>
      <c r="F7" s="116">
        <f>E7/B7</f>
        <v>1</v>
      </c>
      <c r="G7" s="120">
        <v>1</v>
      </c>
      <c r="H7" s="117">
        <v>0</v>
      </c>
      <c r="I7" s="116">
        <f>G7/E7</f>
        <v>1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21">
        <v>1</v>
      </c>
    </row>
    <row r="8" spans="1:15" s="118" customFormat="1" ht="24.95" customHeight="1">
      <c r="A8" s="119" t="s">
        <v>102</v>
      </c>
      <c r="B8" s="117">
        <v>0</v>
      </c>
      <c r="C8" s="117">
        <v>0</v>
      </c>
      <c r="D8" s="116">
        <v>0</v>
      </c>
      <c r="E8" s="117">
        <v>0</v>
      </c>
      <c r="F8" s="116">
        <v>0</v>
      </c>
      <c r="G8" s="117">
        <v>0</v>
      </c>
      <c r="H8" s="117">
        <v>0</v>
      </c>
      <c r="I8" s="116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</row>
    <row r="9" spans="1:15" s="118" customFormat="1" ht="24.95" customHeight="1">
      <c r="A9" s="119" t="s">
        <v>103</v>
      </c>
      <c r="B9" s="117">
        <v>0</v>
      </c>
      <c r="C9" s="117">
        <v>0</v>
      </c>
      <c r="D9" s="116">
        <v>0</v>
      </c>
      <c r="E9" s="117">
        <v>0</v>
      </c>
      <c r="F9" s="116">
        <v>0</v>
      </c>
      <c r="G9" s="117">
        <v>0</v>
      </c>
      <c r="H9" s="117">
        <v>0</v>
      </c>
      <c r="I9" s="116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</row>
    <row r="10" spans="1:15" s="118" customFormat="1" ht="24.95" customHeight="1">
      <c r="A10" s="119" t="s">
        <v>104</v>
      </c>
      <c r="B10" s="117">
        <v>0</v>
      </c>
      <c r="C10" s="117">
        <v>0</v>
      </c>
      <c r="D10" s="116">
        <v>0</v>
      </c>
      <c r="E10" s="117">
        <v>0</v>
      </c>
      <c r="F10" s="116">
        <v>0</v>
      </c>
      <c r="G10" s="117">
        <v>0</v>
      </c>
      <c r="H10" s="117">
        <v>0</v>
      </c>
      <c r="I10" s="116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</row>
    <row r="11" spans="1:15" s="118" customFormat="1" ht="24.95" customHeight="1">
      <c r="A11" s="119" t="s">
        <v>105</v>
      </c>
      <c r="B11" s="117">
        <v>0</v>
      </c>
      <c r="C11" s="117">
        <v>0</v>
      </c>
      <c r="D11" s="116">
        <v>0</v>
      </c>
      <c r="E11" s="117">
        <v>0</v>
      </c>
      <c r="F11" s="116">
        <v>0</v>
      </c>
      <c r="G11" s="117">
        <v>0</v>
      </c>
      <c r="H11" s="117">
        <v>0</v>
      </c>
      <c r="I11" s="116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</row>
    <row r="12" spans="1:15" s="118" customFormat="1" ht="24.95" customHeight="1">
      <c r="A12" s="119" t="s">
        <v>106</v>
      </c>
      <c r="B12" s="117">
        <v>0</v>
      </c>
      <c r="C12" s="117">
        <v>0</v>
      </c>
      <c r="D12" s="116">
        <v>0</v>
      </c>
      <c r="E12" s="117">
        <v>0</v>
      </c>
      <c r="F12" s="116">
        <v>0</v>
      </c>
      <c r="G12" s="117">
        <v>0</v>
      </c>
      <c r="H12" s="117">
        <v>0</v>
      </c>
      <c r="I12" s="116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</row>
    <row r="13" spans="1:15" s="118" customFormat="1" ht="24.95" customHeight="1">
      <c r="A13" s="119" t="s">
        <v>107</v>
      </c>
      <c r="B13" s="117">
        <v>0</v>
      </c>
      <c r="C13" s="117">
        <v>0</v>
      </c>
      <c r="D13" s="116">
        <v>0</v>
      </c>
      <c r="E13" s="117">
        <v>0</v>
      </c>
      <c r="F13" s="116">
        <v>0</v>
      </c>
      <c r="G13" s="117">
        <v>0</v>
      </c>
      <c r="H13" s="117">
        <v>0</v>
      </c>
      <c r="I13" s="116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</row>
    <row r="14" spans="1:15" s="118" customFormat="1" ht="24.95" customHeight="1">
      <c r="A14" s="119" t="s">
        <v>108</v>
      </c>
      <c r="B14" s="117">
        <v>0</v>
      </c>
      <c r="C14" s="117">
        <v>0</v>
      </c>
      <c r="D14" s="116">
        <v>0</v>
      </c>
      <c r="E14" s="117">
        <v>0</v>
      </c>
      <c r="F14" s="116">
        <v>0</v>
      </c>
      <c r="G14" s="117">
        <v>0</v>
      </c>
      <c r="H14" s="117">
        <v>0</v>
      </c>
      <c r="I14" s="116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</row>
    <row r="15" spans="1:15" s="118" customFormat="1" ht="24.95" customHeight="1">
      <c r="A15" s="89" t="s">
        <v>83</v>
      </c>
      <c r="B15" s="117">
        <v>0</v>
      </c>
      <c r="C15" s="117">
        <v>0</v>
      </c>
      <c r="D15" s="116">
        <v>0</v>
      </c>
      <c r="E15" s="117">
        <v>0</v>
      </c>
      <c r="F15" s="116">
        <v>0</v>
      </c>
      <c r="G15" s="117">
        <v>0</v>
      </c>
      <c r="H15" s="117">
        <v>0</v>
      </c>
      <c r="I15" s="116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</row>
    <row r="16" spans="1:15" s="118" customFormat="1" ht="24.95" customHeight="1">
      <c r="A16" s="119" t="s">
        <v>109</v>
      </c>
      <c r="B16" s="117">
        <v>0</v>
      </c>
      <c r="C16" s="117">
        <v>0</v>
      </c>
      <c r="D16" s="116">
        <v>0</v>
      </c>
      <c r="E16" s="117">
        <v>0</v>
      </c>
      <c r="F16" s="116">
        <v>0</v>
      </c>
      <c r="G16" s="117">
        <v>0</v>
      </c>
      <c r="H16" s="117">
        <v>0</v>
      </c>
      <c r="I16" s="116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</row>
    <row r="17" spans="1:15" s="118" customFormat="1" ht="24.95" customHeight="1">
      <c r="A17" s="119" t="s">
        <v>110</v>
      </c>
      <c r="B17" s="115">
        <v>1</v>
      </c>
      <c r="C17" s="115">
        <v>1</v>
      </c>
      <c r="D17" s="116">
        <f>C17/B17</f>
        <v>1</v>
      </c>
      <c r="E17" s="115">
        <v>1</v>
      </c>
      <c r="F17" s="116">
        <f>E17/B17</f>
        <v>1</v>
      </c>
      <c r="G17" s="120">
        <v>1</v>
      </c>
      <c r="H17" s="117">
        <v>0</v>
      </c>
      <c r="I17" s="116">
        <f>G17/E17</f>
        <v>1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</row>
    <row r="18" spans="1:15" s="118" customFormat="1" ht="24.95" customHeight="1">
      <c r="A18" s="119" t="s">
        <v>111</v>
      </c>
      <c r="B18" s="117">
        <v>0</v>
      </c>
      <c r="C18" s="117">
        <v>0</v>
      </c>
      <c r="D18" s="116">
        <v>0</v>
      </c>
      <c r="E18" s="117">
        <v>0</v>
      </c>
      <c r="F18" s="116">
        <v>0</v>
      </c>
      <c r="G18" s="117">
        <v>0</v>
      </c>
      <c r="H18" s="117">
        <v>0</v>
      </c>
      <c r="I18" s="116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</row>
    <row r="19" spans="1:15" s="118" customFormat="1" ht="24.95" customHeight="1">
      <c r="A19" s="119" t="s">
        <v>112</v>
      </c>
      <c r="B19" s="117">
        <v>0</v>
      </c>
      <c r="C19" s="117">
        <v>0</v>
      </c>
      <c r="D19" s="116">
        <v>0</v>
      </c>
      <c r="E19" s="117">
        <v>0</v>
      </c>
      <c r="F19" s="116">
        <v>0</v>
      </c>
      <c r="G19" s="117">
        <v>0</v>
      </c>
      <c r="H19" s="117">
        <v>0</v>
      </c>
      <c r="I19" s="116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</row>
    <row r="20" spans="1:15" s="118" customFormat="1" ht="24.95" customHeight="1">
      <c r="A20" s="119" t="s">
        <v>113</v>
      </c>
      <c r="B20" s="117">
        <v>0</v>
      </c>
      <c r="C20" s="117">
        <v>0</v>
      </c>
      <c r="D20" s="116">
        <v>0</v>
      </c>
      <c r="E20" s="117">
        <v>0</v>
      </c>
      <c r="F20" s="116">
        <v>0</v>
      </c>
      <c r="G20" s="117">
        <v>0</v>
      </c>
      <c r="H20" s="117">
        <v>0</v>
      </c>
      <c r="I20" s="116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</row>
    <row r="21" spans="1:15" s="118" customFormat="1" ht="24.95" customHeight="1">
      <c r="A21" s="119" t="s">
        <v>114</v>
      </c>
      <c r="B21" s="117">
        <v>0</v>
      </c>
      <c r="C21" s="117">
        <v>0</v>
      </c>
      <c r="D21" s="116">
        <v>0</v>
      </c>
      <c r="E21" s="117">
        <v>0</v>
      </c>
      <c r="F21" s="116">
        <v>0</v>
      </c>
      <c r="G21" s="117">
        <v>0</v>
      </c>
      <c r="H21" s="117">
        <v>0</v>
      </c>
      <c r="I21" s="116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</row>
    <row r="22" spans="1:15" s="118" customFormat="1" ht="24.95" customHeight="1">
      <c r="A22" s="119" t="s">
        <v>115</v>
      </c>
      <c r="B22" s="117">
        <v>0</v>
      </c>
      <c r="C22" s="117">
        <v>0</v>
      </c>
      <c r="D22" s="116">
        <v>0</v>
      </c>
      <c r="E22" s="117">
        <v>0</v>
      </c>
      <c r="F22" s="116">
        <v>0</v>
      </c>
      <c r="G22" s="117">
        <v>0</v>
      </c>
      <c r="H22" s="117">
        <v>0</v>
      </c>
      <c r="I22" s="116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</row>
    <row r="23" spans="1:15" s="118" customFormat="1" ht="24.95" customHeight="1">
      <c r="A23" s="119" t="s">
        <v>116</v>
      </c>
      <c r="B23" s="117">
        <v>0</v>
      </c>
      <c r="C23" s="117">
        <v>0</v>
      </c>
      <c r="D23" s="116">
        <v>0</v>
      </c>
      <c r="E23" s="117">
        <v>0</v>
      </c>
      <c r="F23" s="116">
        <v>0</v>
      </c>
      <c r="G23" s="117">
        <v>0</v>
      </c>
      <c r="H23" s="117">
        <v>0</v>
      </c>
      <c r="I23" s="116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</row>
    <row r="24" spans="1:15" s="118" customFormat="1" ht="24.95" customHeight="1">
      <c r="A24" s="119" t="s">
        <v>117</v>
      </c>
      <c r="B24" s="117">
        <v>0</v>
      </c>
      <c r="C24" s="117">
        <v>0</v>
      </c>
      <c r="D24" s="116">
        <v>0</v>
      </c>
      <c r="E24" s="117">
        <v>0</v>
      </c>
      <c r="F24" s="116">
        <v>0</v>
      </c>
      <c r="G24" s="117">
        <v>0</v>
      </c>
      <c r="H24" s="117">
        <v>0</v>
      </c>
      <c r="I24" s="116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</row>
    <row r="25" spans="1:15" s="118" customFormat="1" ht="24.95" customHeight="1">
      <c r="A25" s="119" t="s">
        <v>118</v>
      </c>
      <c r="B25" s="117">
        <v>0</v>
      </c>
      <c r="C25" s="117">
        <v>0</v>
      </c>
      <c r="D25" s="116">
        <v>0</v>
      </c>
      <c r="E25" s="117">
        <v>0</v>
      </c>
      <c r="F25" s="116">
        <v>0</v>
      </c>
      <c r="G25" s="117">
        <v>0</v>
      </c>
      <c r="H25" s="117">
        <v>0</v>
      </c>
      <c r="I25" s="116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</row>
    <row r="26" spans="1:15" s="118" customFormat="1" ht="24.95" customHeight="1">
      <c r="A26" s="119" t="s">
        <v>119</v>
      </c>
      <c r="B26" s="117">
        <v>0</v>
      </c>
      <c r="C26" s="117">
        <v>0</v>
      </c>
      <c r="D26" s="116">
        <v>0</v>
      </c>
      <c r="E26" s="117">
        <v>0</v>
      </c>
      <c r="F26" s="116">
        <v>0</v>
      </c>
      <c r="G26" s="117">
        <v>0</v>
      </c>
      <c r="H26" s="117">
        <v>0</v>
      </c>
      <c r="I26" s="116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</row>
    <row r="27" spans="1:15" s="118" customFormat="1" ht="24.95" customHeight="1">
      <c r="A27" s="119" t="s">
        <v>120</v>
      </c>
      <c r="B27" s="117">
        <v>0</v>
      </c>
      <c r="C27" s="117">
        <v>0</v>
      </c>
      <c r="D27" s="116">
        <v>0</v>
      </c>
      <c r="E27" s="117">
        <v>0</v>
      </c>
      <c r="F27" s="116">
        <v>0</v>
      </c>
      <c r="G27" s="117">
        <v>0</v>
      </c>
      <c r="H27" s="117">
        <v>0</v>
      </c>
      <c r="I27" s="116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</row>
    <row r="28" spans="1:15" s="118" customFormat="1" ht="29.1" customHeight="1">
      <c r="A28" s="119" t="s">
        <v>121</v>
      </c>
      <c r="B28" s="115">
        <f>SUM(B5:B27)</f>
        <v>5</v>
      </c>
      <c r="C28" s="115">
        <f>SUM(C5:C27)</f>
        <v>5</v>
      </c>
      <c r="D28" s="116">
        <f>C28/B28</f>
        <v>1</v>
      </c>
      <c r="E28" s="115">
        <f>SUM(E5:E27)</f>
        <v>5</v>
      </c>
      <c r="F28" s="116">
        <f>E28/B28</f>
        <v>1</v>
      </c>
      <c r="G28" s="120">
        <f>SUM(G5:G27)</f>
        <v>5</v>
      </c>
      <c r="H28" s="117">
        <f>SUM(H5:H27)</f>
        <v>0</v>
      </c>
      <c r="I28" s="116">
        <f>G28/E28</f>
        <v>1</v>
      </c>
      <c r="J28" s="117">
        <f t="shared" ref="J28:O28" si="0">SUM(J5:J27)</f>
        <v>0</v>
      </c>
      <c r="K28" s="117">
        <f t="shared" si="0"/>
        <v>0</v>
      </c>
      <c r="L28" s="117">
        <f t="shared" si="0"/>
        <v>0</v>
      </c>
      <c r="M28" s="117">
        <f t="shared" si="0"/>
        <v>0</v>
      </c>
      <c r="N28" s="117">
        <f t="shared" si="0"/>
        <v>0</v>
      </c>
      <c r="O28" s="122">
        <f t="shared" si="0"/>
        <v>1</v>
      </c>
    </row>
  </sheetData>
  <mergeCells count="19">
    <mergeCell ref="L3:L4"/>
    <mergeCell ref="M3:N3"/>
    <mergeCell ref="O3:O4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AF25-8B2E-4C0F-819E-B7BDA29395C3}">
  <sheetPr>
    <tabColor rgb="FFFFFFFF"/>
    <pageSetUpPr fitToPage="1"/>
  </sheetPr>
  <dimension ref="A1:Q31"/>
  <sheetViews>
    <sheetView workbookViewId="0">
      <selection activeCell="G28" sqref="G28:H28"/>
    </sheetView>
  </sheetViews>
  <sheetFormatPr defaultColWidth="8.875" defaultRowHeight="12.75"/>
  <cols>
    <col min="1" max="1" width="12.125" style="127" customWidth="1"/>
    <col min="2" max="2" width="7" style="127" bestFit="1" customWidth="1"/>
    <col min="3" max="3" width="7" style="127" customWidth="1"/>
    <col min="4" max="4" width="9.125" style="127" bestFit="1" customWidth="1"/>
    <col min="5" max="5" width="7" style="127" bestFit="1" customWidth="1"/>
    <col min="6" max="6" width="7.125" style="127" bestFit="1" customWidth="1"/>
    <col min="7" max="7" width="7" style="152" bestFit="1" customWidth="1"/>
    <col min="8" max="8" width="5.875" style="127" customWidth="1"/>
    <col min="9" max="9" width="6.5" style="127" bestFit="1" customWidth="1"/>
    <col min="10" max="10" width="4.625" style="153" bestFit="1" customWidth="1"/>
    <col min="11" max="11" width="7" style="153" bestFit="1" customWidth="1"/>
    <col min="12" max="12" width="4.625" style="153" bestFit="1" customWidth="1"/>
    <col min="13" max="13" width="7" style="153" bestFit="1" customWidth="1"/>
    <col min="14" max="14" width="4.625" style="153" bestFit="1" customWidth="1"/>
    <col min="15" max="15" width="6.5" style="153" bestFit="1" customWidth="1"/>
    <col min="16" max="16" width="18.125" style="127" customWidth="1"/>
    <col min="17" max="17" width="8.875" style="127" customWidth="1"/>
    <col min="18" max="16384" width="8.875" style="127"/>
  </cols>
  <sheetData>
    <row r="1" spans="1:16" ht="21.75" customHeight="1">
      <c r="A1" s="154" t="s">
        <v>122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ht="92.25" customHeight="1">
      <c r="A2" s="155" t="s">
        <v>57</v>
      </c>
      <c r="B2" s="156" t="s">
        <v>123</v>
      </c>
      <c r="C2" s="156"/>
      <c r="D2" s="156"/>
      <c r="E2" s="157" t="s">
        <v>124</v>
      </c>
      <c r="F2" s="157"/>
      <c r="G2" s="157"/>
      <c r="H2" s="157"/>
      <c r="I2" s="157"/>
      <c r="J2" s="157" t="s">
        <v>125</v>
      </c>
      <c r="K2" s="157"/>
      <c r="L2" s="109" t="s">
        <v>230</v>
      </c>
      <c r="M2" s="110"/>
      <c r="N2" s="110"/>
      <c r="O2" s="129" t="s">
        <v>8</v>
      </c>
    </row>
    <row r="3" spans="1:16" ht="29.1" customHeight="1">
      <c r="A3" s="155"/>
      <c r="B3" s="158" t="s">
        <v>63</v>
      </c>
      <c r="C3" s="158" t="s">
        <v>10</v>
      </c>
      <c r="D3" s="158" t="s">
        <v>64</v>
      </c>
      <c r="E3" s="158" t="s">
        <v>65</v>
      </c>
      <c r="F3" s="158" t="s">
        <v>66</v>
      </c>
      <c r="G3" s="159" t="s">
        <v>67</v>
      </c>
      <c r="H3" s="159" t="s">
        <v>68</v>
      </c>
      <c r="I3" s="159" t="s">
        <v>126</v>
      </c>
      <c r="J3" s="159" t="s">
        <v>18</v>
      </c>
      <c r="K3" s="159" t="s">
        <v>19</v>
      </c>
      <c r="L3" s="159" t="s">
        <v>18</v>
      </c>
      <c r="M3" s="159" t="s">
        <v>20</v>
      </c>
      <c r="N3" s="159"/>
      <c r="O3" s="159" t="s">
        <v>21</v>
      </c>
    </row>
    <row r="4" spans="1:16" ht="32.1" customHeight="1">
      <c r="A4" s="155"/>
      <c r="B4" s="158"/>
      <c r="C4" s="158"/>
      <c r="D4" s="158"/>
      <c r="E4" s="158"/>
      <c r="F4" s="158"/>
      <c r="G4" s="159"/>
      <c r="H4" s="159"/>
      <c r="I4" s="159"/>
      <c r="J4" s="159"/>
      <c r="K4" s="159"/>
      <c r="L4" s="159"/>
      <c r="M4" s="130" t="s">
        <v>22</v>
      </c>
      <c r="N4" s="130" t="s">
        <v>72</v>
      </c>
      <c r="O4" s="159"/>
    </row>
    <row r="5" spans="1:16" ht="33" customHeight="1">
      <c r="A5" s="128" t="s">
        <v>73</v>
      </c>
      <c r="B5" s="131">
        <v>2</v>
      </c>
      <c r="C5" s="131">
        <v>2</v>
      </c>
      <c r="D5" s="132">
        <f t="shared" ref="D5:D28" si="0">C5/B5</f>
        <v>1</v>
      </c>
      <c r="E5" s="131">
        <v>1</v>
      </c>
      <c r="F5" s="133">
        <f>E5/B5</f>
        <v>0.5</v>
      </c>
      <c r="G5" s="131">
        <v>1</v>
      </c>
      <c r="H5" s="134">
        <f t="shared" ref="H5:H27" si="1">E5-G5</f>
        <v>0</v>
      </c>
      <c r="I5" s="132">
        <f t="shared" ref="I5:I22" si="2">G5/E5</f>
        <v>1</v>
      </c>
      <c r="J5" s="131">
        <v>1</v>
      </c>
      <c r="K5" s="131">
        <v>25</v>
      </c>
      <c r="L5" s="134">
        <v>0</v>
      </c>
      <c r="M5" s="134">
        <v>0</v>
      </c>
      <c r="N5" s="134">
        <v>0</v>
      </c>
      <c r="O5" s="131">
        <v>2</v>
      </c>
    </row>
    <row r="6" spans="1:16" ht="33" customHeight="1">
      <c r="A6" s="135" t="s">
        <v>127</v>
      </c>
      <c r="B6" s="131">
        <v>453</v>
      </c>
      <c r="C6" s="131">
        <v>453</v>
      </c>
      <c r="D6" s="132">
        <f t="shared" si="0"/>
        <v>1</v>
      </c>
      <c r="E6" s="131">
        <v>364</v>
      </c>
      <c r="F6" s="133">
        <f>E6/B6</f>
        <v>0.80353200883002207</v>
      </c>
      <c r="G6" s="136">
        <v>354</v>
      </c>
      <c r="H6" s="134">
        <f t="shared" si="1"/>
        <v>10</v>
      </c>
      <c r="I6" s="132">
        <f t="shared" si="2"/>
        <v>0.97252747252747251</v>
      </c>
      <c r="J6" s="136">
        <v>1</v>
      </c>
      <c r="K6" s="136">
        <v>45</v>
      </c>
      <c r="L6" s="134">
        <v>0</v>
      </c>
      <c r="M6" s="134">
        <v>0</v>
      </c>
      <c r="N6" s="134">
        <v>0</v>
      </c>
      <c r="O6" s="137">
        <v>209</v>
      </c>
    </row>
    <row r="7" spans="1:16" ht="33" customHeight="1">
      <c r="A7" s="138" t="s">
        <v>128</v>
      </c>
      <c r="B7" s="139">
        <v>450</v>
      </c>
      <c r="C7" s="139">
        <v>450</v>
      </c>
      <c r="D7" s="140">
        <f t="shared" si="0"/>
        <v>1</v>
      </c>
      <c r="E7" s="139">
        <v>436</v>
      </c>
      <c r="F7" s="141">
        <f>E7/B7</f>
        <v>0.96888888888888891</v>
      </c>
      <c r="G7" s="142">
        <v>408</v>
      </c>
      <c r="H7" s="143">
        <f t="shared" si="1"/>
        <v>28</v>
      </c>
      <c r="I7" s="140">
        <f t="shared" si="2"/>
        <v>0.93577981651376152</v>
      </c>
      <c r="J7" s="142">
        <v>1</v>
      </c>
      <c r="K7" s="142">
        <v>37</v>
      </c>
      <c r="L7" s="144">
        <v>7</v>
      </c>
      <c r="M7" s="144">
        <v>125</v>
      </c>
      <c r="N7" s="144">
        <v>16</v>
      </c>
      <c r="O7" s="144">
        <v>72</v>
      </c>
      <c r="P7" s="145"/>
    </row>
    <row r="8" spans="1:16" s="146" customFormat="1" ht="33" customHeight="1">
      <c r="A8" s="138" t="s">
        <v>129</v>
      </c>
      <c r="B8" s="131">
        <v>371</v>
      </c>
      <c r="C8" s="131">
        <v>371</v>
      </c>
      <c r="D8" s="132">
        <f t="shared" si="0"/>
        <v>1</v>
      </c>
      <c r="E8" s="131">
        <v>340</v>
      </c>
      <c r="F8" s="133">
        <f>E8/B8</f>
        <v>0.9164420485175202</v>
      </c>
      <c r="G8" s="136">
        <v>257</v>
      </c>
      <c r="H8" s="134">
        <f t="shared" si="1"/>
        <v>83</v>
      </c>
      <c r="I8" s="132">
        <f t="shared" si="2"/>
        <v>0.75588235294117645</v>
      </c>
      <c r="J8" s="136">
        <v>3</v>
      </c>
      <c r="K8" s="136">
        <v>188</v>
      </c>
      <c r="L8" s="137">
        <v>9</v>
      </c>
      <c r="M8" s="137">
        <v>202</v>
      </c>
      <c r="N8" s="137">
        <v>8</v>
      </c>
      <c r="O8" s="137">
        <v>56</v>
      </c>
    </row>
    <row r="9" spans="1:16" ht="33" customHeight="1">
      <c r="A9" s="138" t="s">
        <v>130</v>
      </c>
      <c r="B9" s="131">
        <v>655</v>
      </c>
      <c r="C9" s="131">
        <v>655</v>
      </c>
      <c r="D9" s="140">
        <f t="shared" si="0"/>
        <v>1</v>
      </c>
      <c r="E9" s="131">
        <v>445</v>
      </c>
      <c r="F9" s="133">
        <f>E9/608</f>
        <v>0.73190789473684215</v>
      </c>
      <c r="G9" s="136">
        <v>366</v>
      </c>
      <c r="H9" s="134">
        <f t="shared" si="1"/>
        <v>79</v>
      </c>
      <c r="I9" s="140">
        <f t="shared" si="2"/>
        <v>0.82247191011235954</v>
      </c>
      <c r="J9" s="136">
        <v>2</v>
      </c>
      <c r="K9" s="136">
        <v>222</v>
      </c>
      <c r="L9" s="137">
        <v>16</v>
      </c>
      <c r="M9" s="137">
        <v>42</v>
      </c>
      <c r="N9" s="137">
        <v>9</v>
      </c>
      <c r="O9" s="137">
        <v>207</v>
      </c>
    </row>
    <row r="10" spans="1:16" ht="33" customHeight="1">
      <c r="A10" s="135" t="s">
        <v>131</v>
      </c>
      <c r="B10" s="131">
        <v>296</v>
      </c>
      <c r="C10" s="131">
        <v>296</v>
      </c>
      <c r="D10" s="132">
        <f t="shared" si="0"/>
        <v>1</v>
      </c>
      <c r="E10" s="131">
        <v>296</v>
      </c>
      <c r="F10" s="133">
        <f>E10/B10</f>
        <v>1</v>
      </c>
      <c r="G10" s="136">
        <v>296</v>
      </c>
      <c r="H10" s="134">
        <f t="shared" si="1"/>
        <v>0</v>
      </c>
      <c r="I10" s="140">
        <f t="shared" si="2"/>
        <v>1</v>
      </c>
      <c r="J10" s="136">
        <v>3</v>
      </c>
      <c r="K10" s="136">
        <v>210</v>
      </c>
      <c r="L10" s="137">
        <v>2</v>
      </c>
      <c r="M10" s="137">
        <v>150</v>
      </c>
      <c r="N10" s="134">
        <v>0</v>
      </c>
      <c r="O10" s="144">
        <v>60</v>
      </c>
    </row>
    <row r="11" spans="1:16" s="146" customFormat="1" ht="33" customHeight="1">
      <c r="A11" s="138" t="s">
        <v>132</v>
      </c>
      <c r="B11" s="131">
        <v>432</v>
      </c>
      <c r="C11" s="131">
        <v>432</v>
      </c>
      <c r="D11" s="140">
        <f t="shared" si="0"/>
        <v>1</v>
      </c>
      <c r="E11" s="131">
        <v>85</v>
      </c>
      <c r="F11" s="133">
        <f>E11/B11</f>
        <v>0.19675925925925927</v>
      </c>
      <c r="G11" s="136">
        <v>85</v>
      </c>
      <c r="H11" s="134">
        <f t="shared" si="1"/>
        <v>0</v>
      </c>
      <c r="I11" s="140">
        <f t="shared" si="2"/>
        <v>1</v>
      </c>
      <c r="J11" s="136">
        <v>2</v>
      </c>
      <c r="K11" s="136">
        <v>111</v>
      </c>
      <c r="L11" s="137">
        <v>3</v>
      </c>
      <c r="M11" s="137">
        <v>2</v>
      </c>
      <c r="N11" s="134">
        <v>0</v>
      </c>
      <c r="O11" s="137">
        <v>24</v>
      </c>
      <c r="P11" s="147"/>
    </row>
    <row r="12" spans="1:16" ht="33" customHeight="1">
      <c r="A12" s="135" t="s">
        <v>133</v>
      </c>
      <c r="B12" s="131">
        <v>10</v>
      </c>
      <c r="C12" s="131">
        <v>10</v>
      </c>
      <c r="D12" s="132">
        <f t="shared" si="0"/>
        <v>1</v>
      </c>
      <c r="E12" s="131">
        <v>8</v>
      </c>
      <c r="F12" s="133">
        <v>1</v>
      </c>
      <c r="G12" s="136">
        <v>8</v>
      </c>
      <c r="H12" s="134">
        <f t="shared" si="1"/>
        <v>0</v>
      </c>
      <c r="I12" s="140">
        <f t="shared" si="2"/>
        <v>1</v>
      </c>
      <c r="J12" s="134">
        <v>0</v>
      </c>
      <c r="K12" s="134">
        <v>0</v>
      </c>
      <c r="L12" s="134">
        <v>0</v>
      </c>
      <c r="M12" s="134">
        <v>0</v>
      </c>
      <c r="N12" s="134">
        <v>0</v>
      </c>
      <c r="O12" s="134">
        <v>0</v>
      </c>
      <c r="P12" s="145"/>
    </row>
    <row r="13" spans="1:16" ht="33" customHeight="1">
      <c r="A13" s="135" t="s">
        <v>134</v>
      </c>
      <c r="B13" s="131">
        <v>79</v>
      </c>
      <c r="C13" s="131">
        <v>62</v>
      </c>
      <c r="D13" s="132">
        <f t="shared" si="0"/>
        <v>0.78481012658227844</v>
      </c>
      <c r="E13" s="131">
        <v>55</v>
      </c>
      <c r="F13" s="133">
        <f t="shared" ref="F13:F28" si="3">E13/B13</f>
        <v>0.69620253164556967</v>
      </c>
      <c r="G13" s="136">
        <v>32</v>
      </c>
      <c r="H13" s="134">
        <f t="shared" si="1"/>
        <v>23</v>
      </c>
      <c r="I13" s="140">
        <f t="shared" si="2"/>
        <v>0.58181818181818179</v>
      </c>
      <c r="J13" s="136">
        <v>1</v>
      </c>
      <c r="K13" s="136">
        <v>26</v>
      </c>
      <c r="L13" s="137">
        <v>6</v>
      </c>
      <c r="M13" s="134">
        <v>0</v>
      </c>
      <c r="N13" s="134">
        <v>0</v>
      </c>
      <c r="O13" s="137">
        <v>1</v>
      </c>
    </row>
    <row r="14" spans="1:16" ht="33" customHeight="1">
      <c r="A14" s="138" t="s">
        <v>135</v>
      </c>
      <c r="B14" s="131">
        <v>48</v>
      </c>
      <c r="C14" s="131">
        <v>37</v>
      </c>
      <c r="D14" s="140">
        <f t="shared" si="0"/>
        <v>0.77083333333333337</v>
      </c>
      <c r="E14" s="131">
        <v>48</v>
      </c>
      <c r="F14" s="133">
        <f t="shared" si="3"/>
        <v>1</v>
      </c>
      <c r="G14" s="136">
        <v>36</v>
      </c>
      <c r="H14" s="134">
        <f t="shared" si="1"/>
        <v>12</v>
      </c>
      <c r="I14" s="140">
        <f t="shared" si="2"/>
        <v>0.75</v>
      </c>
      <c r="J14" s="134">
        <v>0</v>
      </c>
      <c r="K14" s="134">
        <v>0</v>
      </c>
      <c r="L14" s="134">
        <v>0</v>
      </c>
      <c r="M14" s="134">
        <v>0</v>
      </c>
      <c r="N14" s="134">
        <v>0</v>
      </c>
      <c r="O14" s="134">
        <v>0</v>
      </c>
    </row>
    <row r="15" spans="1:16" ht="33" customHeight="1">
      <c r="A15" s="138" t="s">
        <v>136</v>
      </c>
      <c r="B15" s="131">
        <v>55</v>
      </c>
      <c r="C15" s="131">
        <v>55</v>
      </c>
      <c r="D15" s="140">
        <f t="shared" si="0"/>
        <v>1</v>
      </c>
      <c r="E15" s="131">
        <v>55</v>
      </c>
      <c r="F15" s="133">
        <f t="shared" si="3"/>
        <v>1</v>
      </c>
      <c r="G15" s="136">
        <v>52</v>
      </c>
      <c r="H15" s="134">
        <f t="shared" si="1"/>
        <v>3</v>
      </c>
      <c r="I15" s="140">
        <f t="shared" si="2"/>
        <v>0.94545454545454544</v>
      </c>
      <c r="J15" s="136">
        <v>3</v>
      </c>
      <c r="K15" s="136">
        <v>135</v>
      </c>
      <c r="L15" s="137">
        <v>1</v>
      </c>
      <c r="M15" s="137">
        <v>326</v>
      </c>
      <c r="N15" s="134">
        <v>0</v>
      </c>
      <c r="O15" s="137">
        <v>14</v>
      </c>
    </row>
    <row r="16" spans="1:16" ht="33" customHeight="1">
      <c r="A16" s="135" t="s">
        <v>137</v>
      </c>
      <c r="B16" s="131">
        <v>17</v>
      </c>
      <c r="C16" s="131">
        <v>17</v>
      </c>
      <c r="D16" s="132">
        <f t="shared" si="0"/>
        <v>1</v>
      </c>
      <c r="E16" s="131">
        <v>16</v>
      </c>
      <c r="F16" s="133">
        <f t="shared" si="3"/>
        <v>0.94117647058823528</v>
      </c>
      <c r="G16" s="136">
        <v>16</v>
      </c>
      <c r="H16" s="134">
        <f t="shared" si="1"/>
        <v>0</v>
      </c>
      <c r="I16" s="140">
        <f t="shared" si="2"/>
        <v>1</v>
      </c>
      <c r="J16" s="136">
        <v>2</v>
      </c>
      <c r="K16" s="136">
        <v>87</v>
      </c>
      <c r="L16" s="134">
        <v>0</v>
      </c>
      <c r="M16" s="134">
        <v>0</v>
      </c>
      <c r="N16" s="134">
        <v>0</v>
      </c>
      <c r="O16" s="137">
        <v>7</v>
      </c>
    </row>
    <row r="17" spans="1:17" ht="33" customHeight="1">
      <c r="A17" s="138" t="s">
        <v>138</v>
      </c>
      <c r="B17" s="131">
        <v>27</v>
      </c>
      <c r="C17" s="131">
        <v>19</v>
      </c>
      <c r="D17" s="140">
        <f t="shared" si="0"/>
        <v>0.70370370370370372</v>
      </c>
      <c r="E17" s="131">
        <v>27</v>
      </c>
      <c r="F17" s="133">
        <f t="shared" si="3"/>
        <v>1</v>
      </c>
      <c r="G17" s="136">
        <v>19</v>
      </c>
      <c r="H17" s="134">
        <f t="shared" si="1"/>
        <v>8</v>
      </c>
      <c r="I17" s="140">
        <f t="shared" si="2"/>
        <v>0.70370370370370372</v>
      </c>
      <c r="J17" s="136">
        <v>1</v>
      </c>
      <c r="K17" s="136">
        <v>100</v>
      </c>
      <c r="L17" s="137">
        <v>6</v>
      </c>
      <c r="M17" s="137">
        <v>25</v>
      </c>
      <c r="N17" s="134">
        <v>0</v>
      </c>
      <c r="O17" s="137">
        <v>2</v>
      </c>
    </row>
    <row r="18" spans="1:17" ht="33" customHeight="1">
      <c r="A18" s="138" t="s">
        <v>139</v>
      </c>
      <c r="B18" s="131">
        <v>27</v>
      </c>
      <c r="C18" s="131">
        <v>27</v>
      </c>
      <c r="D18" s="140">
        <f t="shared" si="0"/>
        <v>1</v>
      </c>
      <c r="E18" s="131">
        <v>27</v>
      </c>
      <c r="F18" s="133">
        <f t="shared" si="3"/>
        <v>1</v>
      </c>
      <c r="G18" s="136">
        <v>27</v>
      </c>
      <c r="H18" s="134">
        <f t="shared" si="1"/>
        <v>0</v>
      </c>
      <c r="I18" s="140">
        <f t="shared" si="2"/>
        <v>1</v>
      </c>
      <c r="J18" s="134">
        <v>0</v>
      </c>
      <c r="K18" s="134">
        <v>0</v>
      </c>
      <c r="L18" s="134">
        <v>0</v>
      </c>
      <c r="M18" s="134">
        <v>0</v>
      </c>
      <c r="N18" s="134">
        <v>0</v>
      </c>
      <c r="O18" s="134">
        <v>0</v>
      </c>
    </row>
    <row r="19" spans="1:17" ht="33" customHeight="1">
      <c r="A19" s="138" t="s">
        <v>140</v>
      </c>
      <c r="B19" s="131">
        <v>35</v>
      </c>
      <c r="C19" s="131">
        <v>35</v>
      </c>
      <c r="D19" s="140">
        <f t="shared" si="0"/>
        <v>1</v>
      </c>
      <c r="E19" s="131">
        <v>34</v>
      </c>
      <c r="F19" s="133">
        <f t="shared" si="3"/>
        <v>0.97142857142857142</v>
      </c>
      <c r="G19" s="136">
        <v>29</v>
      </c>
      <c r="H19" s="134">
        <f t="shared" si="1"/>
        <v>5</v>
      </c>
      <c r="I19" s="140">
        <f t="shared" si="2"/>
        <v>0.8529411764705882</v>
      </c>
      <c r="J19" s="136">
        <v>2</v>
      </c>
      <c r="K19" s="136">
        <v>120</v>
      </c>
      <c r="L19" s="134">
        <v>0</v>
      </c>
      <c r="M19" s="134">
        <v>0</v>
      </c>
      <c r="N19" s="134">
        <v>0</v>
      </c>
      <c r="O19" s="137">
        <v>8</v>
      </c>
    </row>
    <row r="20" spans="1:17" ht="33" customHeight="1">
      <c r="A20" s="138" t="s">
        <v>141</v>
      </c>
      <c r="B20" s="131">
        <v>7</v>
      </c>
      <c r="C20" s="131">
        <v>7</v>
      </c>
      <c r="D20" s="140">
        <f t="shared" si="0"/>
        <v>1</v>
      </c>
      <c r="E20" s="131">
        <v>7</v>
      </c>
      <c r="F20" s="133">
        <f t="shared" si="3"/>
        <v>1</v>
      </c>
      <c r="G20" s="136">
        <v>7</v>
      </c>
      <c r="H20" s="134">
        <f t="shared" si="1"/>
        <v>0</v>
      </c>
      <c r="I20" s="140">
        <f t="shared" si="2"/>
        <v>1</v>
      </c>
      <c r="J20" s="134">
        <v>0</v>
      </c>
      <c r="K20" s="134">
        <v>0</v>
      </c>
      <c r="L20" s="134">
        <v>0</v>
      </c>
      <c r="M20" s="134">
        <v>0</v>
      </c>
      <c r="N20" s="134">
        <v>0</v>
      </c>
      <c r="O20" s="134">
        <v>0</v>
      </c>
      <c r="P20" s="148"/>
      <c r="Q20" s="148"/>
    </row>
    <row r="21" spans="1:17" ht="33" customHeight="1">
      <c r="A21" s="138" t="s">
        <v>142</v>
      </c>
      <c r="B21" s="131">
        <v>22</v>
      </c>
      <c r="C21" s="131">
        <v>22</v>
      </c>
      <c r="D21" s="140">
        <f t="shared" si="0"/>
        <v>1</v>
      </c>
      <c r="E21" s="131">
        <v>12</v>
      </c>
      <c r="F21" s="133">
        <f t="shared" si="3"/>
        <v>0.54545454545454541</v>
      </c>
      <c r="G21" s="136">
        <v>10</v>
      </c>
      <c r="H21" s="134">
        <f t="shared" si="1"/>
        <v>2</v>
      </c>
      <c r="I21" s="140">
        <f t="shared" si="2"/>
        <v>0.83333333333333337</v>
      </c>
      <c r="J21" s="134">
        <v>0</v>
      </c>
      <c r="K21" s="134">
        <v>0</v>
      </c>
      <c r="L21" s="137">
        <v>4</v>
      </c>
      <c r="M21" s="137">
        <v>26</v>
      </c>
      <c r="N21" s="134">
        <v>0</v>
      </c>
      <c r="O21" s="137">
        <v>6</v>
      </c>
    </row>
    <row r="22" spans="1:17" ht="33" customHeight="1">
      <c r="A22" s="135" t="s">
        <v>143</v>
      </c>
      <c r="B22" s="131">
        <v>10</v>
      </c>
      <c r="C22" s="131">
        <v>10</v>
      </c>
      <c r="D22" s="132">
        <f t="shared" si="0"/>
        <v>1</v>
      </c>
      <c r="E22" s="131">
        <v>10</v>
      </c>
      <c r="F22" s="133">
        <f t="shared" si="3"/>
        <v>1</v>
      </c>
      <c r="G22" s="136">
        <v>9</v>
      </c>
      <c r="H22" s="134">
        <f t="shared" si="1"/>
        <v>1</v>
      </c>
      <c r="I22" s="140">
        <f t="shared" si="2"/>
        <v>0.9</v>
      </c>
      <c r="J22" s="134">
        <v>0</v>
      </c>
      <c r="K22" s="134">
        <v>0</v>
      </c>
      <c r="L22" s="134">
        <v>0</v>
      </c>
      <c r="M22" s="134">
        <v>0</v>
      </c>
      <c r="N22" s="134">
        <v>0</v>
      </c>
      <c r="O22" s="134">
        <v>0</v>
      </c>
    </row>
    <row r="23" spans="1:17" ht="33" customHeight="1">
      <c r="A23" s="135" t="s">
        <v>144</v>
      </c>
      <c r="B23" s="131">
        <v>5</v>
      </c>
      <c r="C23" s="131">
        <v>5</v>
      </c>
      <c r="D23" s="132">
        <f t="shared" si="0"/>
        <v>1</v>
      </c>
      <c r="E23" s="134">
        <v>0</v>
      </c>
      <c r="F23" s="133">
        <f t="shared" si="3"/>
        <v>0</v>
      </c>
      <c r="G23" s="134">
        <v>0</v>
      </c>
      <c r="H23" s="134">
        <f t="shared" si="1"/>
        <v>0</v>
      </c>
      <c r="I23" s="140">
        <v>0</v>
      </c>
      <c r="J23" s="134">
        <v>0</v>
      </c>
      <c r="K23" s="134">
        <v>0</v>
      </c>
      <c r="L23" s="137">
        <v>10</v>
      </c>
      <c r="M23" s="137">
        <v>120</v>
      </c>
      <c r="N23" s="134">
        <v>0</v>
      </c>
      <c r="O23" s="137">
        <v>1</v>
      </c>
    </row>
    <row r="24" spans="1:17" ht="33" customHeight="1">
      <c r="A24" s="138" t="s">
        <v>145</v>
      </c>
      <c r="B24" s="131">
        <v>54</v>
      </c>
      <c r="C24" s="131">
        <v>53</v>
      </c>
      <c r="D24" s="140">
        <f t="shared" si="0"/>
        <v>0.98148148148148151</v>
      </c>
      <c r="E24" s="131">
        <v>13</v>
      </c>
      <c r="F24" s="133">
        <f t="shared" si="3"/>
        <v>0.24074074074074073</v>
      </c>
      <c r="G24" s="136">
        <v>12</v>
      </c>
      <c r="H24" s="134">
        <f t="shared" si="1"/>
        <v>1</v>
      </c>
      <c r="I24" s="140">
        <f>G24/E24</f>
        <v>0.92307692307692313</v>
      </c>
      <c r="J24" s="136">
        <v>1</v>
      </c>
      <c r="K24" s="136">
        <v>24</v>
      </c>
      <c r="L24" s="134">
        <v>0</v>
      </c>
      <c r="M24" s="134">
        <v>0</v>
      </c>
      <c r="N24" s="134">
        <v>0</v>
      </c>
      <c r="O24" s="144">
        <v>30</v>
      </c>
    </row>
    <row r="25" spans="1:17" ht="33" customHeight="1">
      <c r="A25" s="138" t="s">
        <v>146</v>
      </c>
      <c r="B25" s="131">
        <v>27</v>
      </c>
      <c r="C25" s="131">
        <v>24</v>
      </c>
      <c r="D25" s="140">
        <f t="shared" si="0"/>
        <v>0.88888888888888884</v>
      </c>
      <c r="E25" s="131">
        <v>27</v>
      </c>
      <c r="F25" s="133">
        <f t="shared" si="3"/>
        <v>1</v>
      </c>
      <c r="G25" s="136">
        <v>25</v>
      </c>
      <c r="H25" s="134">
        <f t="shared" si="1"/>
        <v>2</v>
      </c>
      <c r="I25" s="140">
        <f>G25/E25</f>
        <v>0.92592592592592593</v>
      </c>
      <c r="J25" s="134">
        <v>0</v>
      </c>
      <c r="K25" s="134">
        <v>0</v>
      </c>
      <c r="L25" s="134">
        <v>0</v>
      </c>
      <c r="M25" s="134">
        <v>0</v>
      </c>
      <c r="N25" s="134">
        <v>0</v>
      </c>
      <c r="O25" s="137">
        <v>4</v>
      </c>
    </row>
    <row r="26" spans="1:17" ht="33" customHeight="1">
      <c r="A26" s="138" t="s">
        <v>147</v>
      </c>
      <c r="B26" s="131">
        <v>3</v>
      </c>
      <c r="C26" s="131">
        <v>3</v>
      </c>
      <c r="D26" s="140">
        <f t="shared" si="0"/>
        <v>1</v>
      </c>
      <c r="E26" s="131">
        <v>3</v>
      </c>
      <c r="F26" s="133">
        <f t="shared" si="3"/>
        <v>1</v>
      </c>
      <c r="G26" s="136">
        <v>3</v>
      </c>
      <c r="H26" s="134">
        <f t="shared" si="1"/>
        <v>0</v>
      </c>
      <c r="I26" s="140">
        <f>G26/E26</f>
        <v>1</v>
      </c>
      <c r="J26" s="134">
        <v>0</v>
      </c>
      <c r="K26" s="134">
        <v>0</v>
      </c>
      <c r="L26" s="134">
        <v>0</v>
      </c>
      <c r="M26" s="134">
        <v>0</v>
      </c>
      <c r="N26" s="134">
        <v>0</v>
      </c>
      <c r="O26" s="137">
        <v>3</v>
      </c>
    </row>
    <row r="27" spans="1:17" ht="33" customHeight="1">
      <c r="A27" s="135" t="s">
        <v>148</v>
      </c>
      <c r="B27" s="131">
        <v>1</v>
      </c>
      <c r="C27" s="131">
        <v>1</v>
      </c>
      <c r="D27" s="132">
        <f t="shared" si="0"/>
        <v>1</v>
      </c>
      <c r="E27" s="134">
        <v>0</v>
      </c>
      <c r="F27" s="133">
        <f t="shared" si="3"/>
        <v>0</v>
      </c>
      <c r="G27" s="134">
        <v>0</v>
      </c>
      <c r="H27" s="134">
        <f t="shared" si="1"/>
        <v>0</v>
      </c>
      <c r="I27" s="140">
        <v>0</v>
      </c>
      <c r="J27" s="134">
        <v>0</v>
      </c>
      <c r="K27" s="134">
        <v>0</v>
      </c>
      <c r="L27" s="134">
        <v>0</v>
      </c>
      <c r="M27" s="134">
        <v>0</v>
      </c>
      <c r="N27" s="134">
        <v>0</v>
      </c>
      <c r="O27" s="134">
        <v>0</v>
      </c>
    </row>
    <row r="28" spans="1:17" ht="33" customHeight="1">
      <c r="A28" s="135" t="s">
        <v>149</v>
      </c>
      <c r="B28" s="149">
        <f>SUM(B5:B27)</f>
        <v>3086</v>
      </c>
      <c r="C28" s="149">
        <f>SUM(C5:C27)</f>
        <v>3046</v>
      </c>
      <c r="D28" s="132">
        <f t="shared" si="0"/>
        <v>0.98703823720025918</v>
      </c>
      <c r="E28" s="149">
        <f>SUM(E5:E27)</f>
        <v>2309</v>
      </c>
      <c r="F28" s="133">
        <f t="shared" si="3"/>
        <v>0.74821775761503562</v>
      </c>
      <c r="G28" s="274">
        <f>SUM(G5:G27)</f>
        <v>2052</v>
      </c>
      <c r="H28" s="274">
        <f>SUM(H5:H27)</f>
        <v>257</v>
      </c>
      <c r="I28" s="140">
        <f>G28/E28</f>
        <v>0.88869640537029015</v>
      </c>
      <c r="J28" s="149">
        <f t="shared" ref="J28:O28" si="4">SUM(J5:J27)</f>
        <v>23</v>
      </c>
      <c r="K28" s="149">
        <f t="shared" si="4"/>
        <v>1330</v>
      </c>
      <c r="L28" s="149">
        <f t="shared" si="4"/>
        <v>64</v>
      </c>
      <c r="M28" s="149">
        <f t="shared" si="4"/>
        <v>1018</v>
      </c>
      <c r="N28" s="150">
        <f t="shared" si="4"/>
        <v>33</v>
      </c>
      <c r="O28" s="150">
        <f t="shared" si="4"/>
        <v>706</v>
      </c>
    </row>
    <row r="29" spans="1:17" ht="43.5" customHeight="1">
      <c r="A29" s="160" t="s">
        <v>150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51"/>
    </row>
    <row r="30" spans="1:17" ht="140.2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51"/>
    </row>
    <row r="31" spans="1:17"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</row>
  </sheetData>
  <mergeCells count="21">
    <mergeCell ref="L3:L4"/>
    <mergeCell ref="M3:N3"/>
    <mergeCell ref="O3:O4"/>
    <mergeCell ref="A29:N29"/>
    <mergeCell ref="A30:N30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D88-DFCE-4B95-AE04-92E7EF2DD935}">
  <sheetPr>
    <tabColor rgb="FFFFFFFF"/>
    <pageSetUpPr fitToPage="1"/>
  </sheetPr>
  <dimension ref="A1:O31"/>
  <sheetViews>
    <sheetView workbookViewId="0">
      <selection sqref="A1:O1"/>
    </sheetView>
  </sheetViews>
  <sheetFormatPr defaultColWidth="8.875" defaultRowHeight="18"/>
  <cols>
    <col min="1" max="1" width="15.625" style="162" customWidth="1"/>
    <col min="2" max="2" width="9.125" style="179" customWidth="1"/>
    <col min="3" max="3" width="9.875" style="179" customWidth="1"/>
    <col min="4" max="4" width="10.875" style="179" customWidth="1"/>
    <col min="5" max="6" width="10.125" style="181" customWidth="1"/>
    <col min="7" max="7" width="7.5" style="182" customWidth="1"/>
    <col min="8" max="8" width="7.875" style="181" customWidth="1"/>
    <col min="9" max="9" width="10.5" style="179" customWidth="1"/>
    <col min="10" max="10" width="8" style="179" customWidth="1"/>
    <col min="11" max="11" width="6.5" style="179" customWidth="1"/>
    <col min="12" max="12" width="7.625" style="179" customWidth="1"/>
    <col min="13" max="13" width="7.875" style="179" customWidth="1"/>
    <col min="14" max="14" width="8.125" style="179" customWidth="1"/>
    <col min="15" max="15" width="9.125" style="162" customWidth="1"/>
    <col min="16" max="16" width="8.875" style="162" customWidth="1"/>
    <col min="17" max="16384" width="8.875" style="162"/>
  </cols>
  <sheetData>
    <row r="1" spans="1:15" ht="66" customHeight="1">
      <c r="A1" s="183" t="s">
        <v>151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</row>
    <row r="2" spans="1:15" ht="87.6" customHeight="1">
      <c r="A2" s="184" t="s">
        <v>57</v>
      </c>
      <c r="B2" s="157" t="s">
        <v>152</v>
      </c>
      <c r="C2" s="157"/>
      <c r="D2" s="157"/>
      <c r="E2" s="157" t="s">
        <v>153</v>
      </c>
      <c r="F2" s="157"/>
      <c r="G2" s="157"/>
      <c r="H2" s="157"/>
      <c r="I2" s="157"/>
      <c r="J2" s="157" t="s">
        <v>154</v>
      </c>
      <c r="K2" s="157"/>
      <c r="L2" s="109" t="s">
        <v>61</v>
      </c>
      <c r="M2" s="109"/>
      <c r="N2" s="109"/>
      <c r="O2" s="164" t="s">
        <v>62</v>
      </c>
    </row>
    <row r="3" spans="1:15" ht="27" customHeight="1">
      <c r="A3" s="184"/>
      <c r="B3" s="185" t="s">
        <v>9</v>
      </c>
      <c r="C3" s="185" t="s">
        <v>10</v>
      </c>
      <c r="D3" s="185" t="s">
        <v>64</v>
      </c>
      <c r="E3" s="185" t="s">
        <v>65</v>
      </c>
      <c r="F3" s="185" t="s">
        <v>155</v>
      </c>
      <c r="G3" s="186" t="s">
        <v>67</v>
      </c>
      <c r="H3" s="186" t="s">
        <v>156</v>
      </c>
      <c r="I3" s="186" t="s">
        <v>69</v>
      </c>
      <c r="J3" s="186" t="s">
        <v>18</v>
      </c>
      <c r="K3" s="186" t="s">
        <v>19</v>
      </c>
      <c r="L3" s="186" t="s">
        <v>18</v>
      </c>
      <c r="M3" s="186" t="s">
        <v>20</v>
      </c>
      <c r="N3" s="186"/>
      <c r="O3" s="186" t="s">
        <v>21</v>
      </c>
    </row>
    <row r="4" spans="1:15" ht="40.5" customHeight="1">
      <c r="A4" s="184"/>
      <c r="B4" s="185"/>
      <c r="C4" s="185"/>
      <c r="D4" s="185"/>
      <c r="E4" s="185"/>
      <c r="F4" s="185"/>
      <c r="G4" s="186"/>
      <c r="H4" s="186"/>
      <c r="I4" s="186"/>
      <c r="J4" s="186"/>
      <c r="K4" s="186"/>
      <c r="L4" s="186"/>
      <c r="M4" s="166" t="s">
        <v>22</v>
      </c>
      <c r="N4" s="166" t="s">
        <v>72</v>
      </c>
      <c r="O4" s="186"/>
    </row>
    <row r="5" spans="1:15" ht="36.950000000000003" customHeight="1">
      <c r="A5" s="163" t="s">
        <v>73</v>
      </c>
      <c r="B5" s="167">
        <v>0</v>
      </c>
      <c r="C5" s="168">
        <v>0</v>
      </c>
      <c r="D5" s="169">
        <v>0</v>
      </c>
      <c r="E5" s="168">
        <v>0</v>
      </c>
      <c r="F5" s="169">
        <v>0</v>
      </c>
      <c r="G5" s="170">
        <v>0</v>
      </c>
      <c r="H5" s="170">
        <v>0</v>
      </c>
      <c r="I5" s="169">
        <v>0</v>
      </c>
      <c r="J5" s="168">
        <v>0</v>
      </c>
      <c r="K5" s="167">
        <v>0</v>
      </c>
      <c r="L5" s="167">
        <v>0</v>
      </c>
      <c r="M5" s="167">
        <v>0</v>
      </c>
      <c r="N5" s="167">
        <v>0</v>
      </c>
      <c r="O5" s="167">
        <v>0</v>
      </c>
    </row>
    <row r="6" spans="1:15" ht="36.950000000000003" customHeight="1">
      <c r="A6" s="171" t="s">
        <v>157</v>
      </c>
      <c r="B6" s="167">
        <v>0</v>
      </c>
      <c r="C6" s="168">
        <v>0</v>
      </c>
      <c r="D6" s="169">
        <v>0</v>
      </c>
      <c r="E6" s="168">
        <v>0</v>
      </c>
      <c r="F6" s="169">
        <v>0</v>
      </c>
      <c r="G6" s="170">
        <f t="shared" ref="G6:H9" si="0">D6-F6</f>
        <v>0</v>
      </c>
      <c r="H6" s="170">
        <f t="shared" si="0"/>
        <v>0</v>
      </c>
      <c r="I6" s="169">
        <v>0</v>
      </c>
      <c r="J6" s="168">
        <v>0</v>
      </c>
      <c r="K6" s="167">
        <v>0</v>
      </c>
      <c r="L6" s="167">
        <v>0</v>
      </c>
      <c r="M6" s="167">
        <v>0</v>
      </c>
      <c r="N6" s="167">
        <v>0</v>
      </c>
      <c r="O6" s="167">
        <v>0</v>
      </c>
    </row>
    <row r="7" spans="1:15" ht="36.950000000000003" customHeight="1">
      <c r="A7" s="171" t="s">
        <v>158</v>
      </c>
      <c r="B7" s="167">
        <v>0</v>
      </c>
      <c r="C7" s="168">
        <v>0</v>
      </c>
      <c r="D7" s="169">
        <v>0</v>
      </c>
      <c r="E7" s="168">
        <v>0</v>
      </c>
      <c r="F7" s="169">
        <v>0</v>
      </c>
      <c r="G7" s="170">
        <f t="shared" si="0"/>
        <v>0</v>
      </c>
      <c r="H7" s="170">
        <f t="shared" si="0"/>
        <v>0</v>
      </c>
      <c r="I7" s="169">
        <v>0</v>
      </c>
      <c r="J7" s="168">
        <v>0</v>
      </c>
      <c r="K7" s="167">
        <v>0</v>
      </c>
      <c r="L7" s="167">
        <v>0</v>
      </c>
      <c r="M7" s="167">
        <v>0</v>
      </c>
      <c r="N7" s="167">
        <v>0</v>
      </c>
      <c r="O7" s="167">
        <v>0</v>
      </c>
    </row>
    <row r="8" spans="1:15" ht="36.950000000000003" customHeight="1">
      <c r="A8" s="171" t="s">
        <v>159</v>
      </c>
      <c r="B8" s="167">
        <v>0</v>
      </c>
      <c r="C8" s="168">
        <v>0</v>
      </c>
      <c r="D8" s="169">
        <v>0</v>
      </c>
      <c r="E8" s="168">
        <v>0</v>
      </c>
      <c r="F8" s="169">
        <v>0</v>
      </c>
      <c r="G8" s="170">
        <f t="shared" si="0"/>
        <v>0</v>
      </c>
      <c r="H8" s="170">
        <f t="shared" si="0"/>
        <v>0</v>
      </c>
      <c r="I8" s="169">
        <v>0</v>
      </c>
      <c r="J8" s="168">
        <v>0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</row>
    <row r="9" spans="1:15" ht="36.950000000000003" customHeight="1">
      <c r="A9" s="171" t="s">
        <v>160</v>
      </c>
      <c r="B9" s="167">
        <v>0</v>
      </c>
      <c r="C9" s="168">
        <v>0</v>
      </c>
      <c r="D9" s="169">
        <v>0</v>
      </c>
      <c r="E9" s="168">
        <v>0</v>
      </c>
      <c r="F9" s="169">
        <v>0</v>
      </c>
      <c r="G9" s="170">
        <f t="shared" si="0"/>
        <v>0</v>
      </c>
      <c r="H9" s="170">
        <f t="shared" si="0"/>
        <v>0</v>
      </c>
      <c r="I9" s="169">
        <v>0</v>
      </c>
      <c r="J9" s="168">
        <v>0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</row>
    <row r="10" spans="1:15" ht="36.950000000000003" customHeight="1">
      <c r="A10" s="172" t="s">
        <v>161</v>
      </c>
      <c r="B10" s="173">
        <v>1</v>
      </c>
      <c r="C10" s="174">
        <v>1</v>
      </c>
      <c r="D10" s="169">
        <v>1</v>
      </c>
      <c r="E10" s="174">
        <v>1</v>
      </c>
      <c r="F10" s="169">
        <f>E10/B10</f>
        <v>1</v>
      </c>
      <c r="G10" s="174">
        <v>1</v>
      </c>
      <c r="H10" s="175">
        <f t="shared" ref="H10:H27" si="1">E10-G10</f>
        <v>0</v>
      </c>
      <c r="I10" s="169">
        <v>1</v>
      </c>
      <c r="J10" s="168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</row>
    <row r="11" spans="1:15" ht="36.950000000000003" customHeight="1">
      <c r="A11" s="171" t="s">
        <v>162</v>
      </c>
      <c r="B11" s="173">
        <v>1</v>
      </c>
      <c r="C11" s="174">
        <v>1</v>
      </c>
      <c r="D11" s="169">
        <v>1</v>
      </c>
      <c r="E11" s="174">
        <v>1</v>
      </c>
      <c r="F11" s="169">
        <f>E11/B11</f>
        <v>1</v>
      </c>
      <c r="G11" s="174">
        <v>1</v>
      </c>
      <c r="H11" s="175">
        <f t="shared" si="1"/>
        <v>0</v>
      </c>
      <c r="I11" s="169">
        <v>1</v>
      </c>
      <c r="J11" s="168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</row>
    <row r="12" spans="1:15" s="177" customFormat="1" ht="36.950000000000003" customHeight="1">
      <c r="A12" s="172" t="s">
        <v>163</v>
      </c>
      <c r="B12" s="167">
        <v>0</v>
      </c>
      <c r="C12" s="168">
        <v>0</v>
      </c>
      <c r="D12" s="169">
        <v>0</v>
      </c>
      <c r="E12" s="168">
        <v>0</v>
      </c>
      <c r="F12" s="169">
        <v>0</v>
      </c>
      <c r="G12" s="170">
        <v>0</v>
      </c>
      <c r="H12" s="175">
        <f t="shared" si="1"/>
        <v>0</v>
      </c>
      <c r="I12" s="176">
        <v>0</v>
      </c>
      <c r="J12" s="168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</row>
    <row r="13" spans="1:15" ht="36.950000000000003" customHeight="1">
      <c r="A13" s="171" t="s">
        <v>164</v>
      </c>
      <c r="B13" s="167">
        <v>0</v>
      </c>
      <c r="C13" s="168">
        <v>0</v>
      </c>
      <c r="D13" s="169">
        <v>0</v>
      </c>
      <c r="E13" s="168">
        <v>0</v>
      </c>
      <c r="F13" s="169">
        <v>0</v>
      </c>
      <c r="G13" s="170">
        <v>0</v>
      </c>
      <c r="H13" s="175">
        <f t="shared" si="1"/>
        <v>0</v>
      </c>
      <c r="I13" s="176">
        <v>0</v>
      </c>
      <c r="J13" s="168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</row>
    <row r="14" spans="1:15" ht="36.950000000000003" customHeight="1">
      <c r="A14" s="171" t="s">
        <v>165</v>
      </c>
      <c r="B14" s="173">
        <v>1</v>
      </c>
      <c r="C14" s="168">
        <v>0</v>
      </c>
      <c r="D14" s="169">
        <v>0</v>
      </c>
      <c r="E14" s="174">
        <v>1</v>
      </c>
      <c r="F14" s="169">
        <f>E14/B14</f>
        <v>1</v>
      </c>
      <c r="G14" s="170">
        <v>0</v>
      </c>
      <c r="H14" s="175">
        <f t="shared" si="1"/>
        <v>1</v>
      </c>
      <c r="I14" s="169">
        <v>0</v>
      </c>
      <c r="J14" s="168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</row>
    <row r="15" spans="1:15" ht="36.950000000000003" customHeight="1">
      <c r="A15" s="171" t="s">
        <v>166</v>
      </c>
      <c r="B15" s="167">
        <v>0</v>
      </c>
      <c r="C15" s="168">
        <v>0</v>
      </c>
      <c r="D15" s="169">
        <v>0</v>
      </c>
      <c r="E15" s="168">
        <v>0</v>
      </c>
      <c r="F15" s="169">
        <v>0</v>
      </c>
      <c r="G15" s="170">
        <v>0</v>
      </c>
      <c r="H15" s="175">
        <f t="shared" si="1"/>
        <v>0</v>
      </c>
      <c r="I15" s="176">
        <v>0</v>
      </c>
      <c r="J15" s="168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</row>
    <row r="16" spans="1:15" ht="36.950000000000003" customHeight="1">
      <c r="A16" s="171" t="s">
        <v>167</v>
      </c>
      <c r="B16" s="167">
        <v>0</v>
      </c>
      <c r="C16" s="168">
        <v>0</v>
      </c>
      <c r="D16" s="169">
        <v>0</v>
      </c>
      <c r="E16" s="168">
        <v>0</v>
      </c>
      <c r="F16" s="169">
        <v>0</v>
      </c>
      <c r="G16" s="170">
        <v>0</v>
      </c>
      <c r="H16" s="170">
        <f t="shared" si="1"/>
        <v>0</v>
      </c>
      <c r="I16" s="176">
        <v>0</v>
      </c>
      <c r="J16" s="168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</row>
    <row r="17" spans="1:15" ht="36.950000000000003" customHeight="1">
      <c r="A17" s="172" t="s">
        <v>168</v>
      </c>
      <c r="B17" s="167">
        <v>0</v>
      </c>
      <c r="C17" s="168">
        <v>0</v>
      </c>
      <c r="D17" s="169">
        <v>0</v>
      </c>
      <c r="E17" s="168">
        <v>0</v>
      </c>
      <c r="F17" s="169">
        <v>0</v>
      </c>
      <c r="G17" s="170">
        <v>0</v>
      </c>
      <c r="H17" s="170">
        <f t="shared" si="1"/>
        <v>0</v>
      </c>
      <c r="I17" s="176">
        <v>0</v>
      </c>
      <c r="J17" s="168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</row>
    <row r="18" spans="1:15" ht="36.950000000000003" customHeight="1">
      <c r="A18" s="171" t="s">
        <v>169</v>
      </c>
      <c r="B18" s="167">
        <v>0</v>
      </c>
      <c r="C18" s="168">
        <v>0</v>
      </c>
      <c r="D18" s="169">
        <v>0</v>
      </c>
      <c r="E18" s="168">
        <v>0</v>
      </c>
      <c r="F18" s="169">
        <v>0</v>
      </c>
      <c r="G18" s="170">
        <v>0</v>
      </c>
      <c r="H18" s="170">
        <f t="shared" si="1"/>
        <v>0</v>
      </c>
      <c r="I18" s="176">
        <v>0</v>
      </c>
      <c r="J18" s="168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</row>
    <row r="19" spans="1:15" s="177" customFormat="1" ht="36.950000000000003" customHeight="1">
      <c r="A19" s="172" t="s">
        <v>170</v>
      </c>
      <c r="B19" s="167">
        <v>0</v>
      </c>
      <c r="C19" s="168">
        <v>0</v>
      </c>
      <c r="D19" s="169">
        <v>0</v>
      </c>
      <c r="E19" s="168">
        <v>0</v>
      </c>
      <c r="F19" s="169">
        <v>0</v>
      </c>
      <c r="G19" s="170">
        <v>0</v>
      </c>
      <c r="H19" s="170">
        <f t="shared" si="1"/>
        <v>0</v>
      </c>
      <c r="I19" s="176">
        <v>0</v>
      </c>
      <c r="J19" s="168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</row>
    <row r="20" spans="1:15" ht="36.950000000000003" customHeight="1">
      <c r="A20" s="171" t="s">
        <v>171</v>
      </c>
      <c r="B20" s="167">
        <v>0</v>
      </c>
      <c r="C20" s="168">
        <v>0</v>
      </c>
      <c r="D20" s="169">
        <v>0</v>
      </c>
      <c r="E20" s="168">
        <v>0</v>
      </c>
      <c r="F20" s="169">
        <v>0</v>
      </c>
      <c r="G20" s="170">
        <v>0</v>
      </c>
      <c r="H20" s="170">
        <f t="shared" si="1"/>
        <v>0</v>
      </c>
      <c r="I20" s="176">
        <v>0</v>
      </c>
      <c r="J20" s="168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</row>
    <row r="21" spans="1:15" ht="36.950000000000003" customHeight="1">
      <c r="A21" s="171" t="s">
        <v>172</v>
      </c>
      <c r="B21" s="167">
        <v>0</v>
      </c>
      <c r="C21" s="168">
        <v>0</v>
      </c>
      <c r="D21" s="169">
        <v>0</v>
      </c>
      <c r="E21" s="168">
        <v>0</v>
      </c>
      <c r="F21" s="169">
        <v>0</v>
      </c>
      <c r="G21" s="170">
        <v>0</v>
      </c>
      <c r="H21" s="170">
        <f t="shared" si="1"/>
        <v>0</v>
      </c>
      <c r="I21" s="176">
        <v>0</v>
      </c>
      <c r="J21" s="168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</row>
    <row r="22" spans="1:15" ht="36.950000000000003" customHeight="1">
      <c r="A22" s="171" t="s">
        <v>173</v>
      </c>
      <c r="B22" s="167">
        <v>0</v>
      </c>
      <c r="C22" s="168">
        <v>0</v>
      </c>
      <c r="D22" s="169">
        <v>0</v>
      </c>
      <c r="E22" s="168">
        <v>0</v>
      </c>
      <c r="F22" s="169">
        <v>0</v>
      </c>
      <c r="G22" s="170">
        <v>0</v>
      </c>
      <c r="H22" s="170">
        <f t="shared" si="1"/>
        <v>0</v>
      </c>
      <c r="I22" s="176">
        <v>0</v>
      </c>
      <c r="J22" s="168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</row>
    <row r="23" spans="1:15" ht="36.950000000000003" customHeight="1">
      <c r="A23" s="171" t="s">
        <v>174</v>
      </c>
      <c r="B23" s="167">
        <v>0</v>
      </c>
      <c r="C23" s="168">
        <v>0</v>
      </c>
      <c r="D23" s="169">
        <v>0</v>
      </c>
      <c r="E23" s="168">
        <v>0</v>
      </c>
      <c r="F23" s="169">
        <v>0</v>
      </c>
      <c r="G23" s="170">
        <v>0</v>
      </c>
      <c r="H23" s="170">
        <f t="shared" si="1"/>
        <v>0</v>
      </c>
      <c r="I23" s="176">
        <v>0</v>
      </c>
      <c r="J23" s="168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</row>
    <row r="24" spans="1:15" ht="36.950000000000003" customHeight="1">
      <c r="A24" s="171" t="s">
        <v>175</v>
      </c>
      <c r="B24" s="167">
        <v>0</v>
      </c>
      <c r="C24" s="168">
        <v>0</v>
      </c>
      <c r="D24" s="169">
        <v>0</v>
      </c>
      <c r="E24" s="168">
        <v>0</v>
      </c>
      <c r="F24" s="169">
        <v>0</v>
      </c>
      <c r="G24" s="170">
        <v>0</v>
      </c>
      <c r="H24" s="170">
        <f t="shared" si="1"/>
        <v>0</v>
      </c>
      <c r="I24" s="176">
        <v>0</v>
      </c>
      <c r="J24" s="168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</row>
    <row r="25" spans="1:15" ht="36.950000000000003" customHeight="1">
      <c r="A25" s="171" t="s">
        <v>176</v>
      </c>
      <c r="B25" s="167">
        <v>0</v>
      </c>
      <c r="C25" s="168">
        <v>0</v>
      </c>
      <c r="D25" s="169">
        <v>0</v>
      </c>
      <c r="E25" s="168">
        <v>0</v>
      </c>
      <c r="F25" s="169">
        <v>0</v>
      </c>
      <c r="G25" s="170">
        <v>0</v>
      </c>
      <c r="H25" s="170">
        <f t="shared" si="1"/>
        <v>0</v>
      </c>
      <c r="I25" s="176">
        <v>0</v>
      </c>
      <c r="J25" s="168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</row>
    <row r="26" spans="1:15" ht="36.950000000000003" customHeight="1">
      <c r="A26" s="171" t="s">
        <v>177</v>
      </c>
      <c r="B26" s="167">
        <v>0</v>
      </c>
      <c r="C26" s="168">
        <v>0</v>
      </c>
      <c r="D26" s="169">
        <v>0</v>
      </c>
      <c r="E26" s="168">
        <v>0</v>
      </c>
      <c r="F26" s="169">
        <v>0</v>
      </c>
      <c r="G26" s="170">
        <v>0</v>
      </c>
      <c r="H26" s="170">
        <f t="shared" si="1"/>
        <v>0</v>
      </c>
      <c r="I26" s="176">
        <v>0</v>
      </c>
      <c r="J26" s="168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</row>
    <row r="27" spans="1:15" ht="36.950000000000003" customHeight="1">
      <c r="A27" s="171" t="s">
        <v>178</v>
      </c>
      <c r="B27" s="167">
        <v>0</v>
      </c>
      <c r="C27" s="168">
        <v>0</v>
      </c>
      <c r="D27" s="169">
        <v>0</v>
      </c>
      <c r="E27" s="168">
        <v>0</v>
      </c>
      <c r="F27" s="169">
        <v>0</v>
      </c>
      <c r="G27" s="170">
        <v>0</v>
      </c>
      <c r="H27" s="170">
        <f t="shared" si="1"/>
        <v>0</v>
      </c>
      <c r="I27" s="176">
        <v>0</v>
      </c>
      <c r="J27" s="168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</row>
    <row r="28" spans="1:15" ht="36.950000000000003" customHeight="1">
      <c r="A28" s="171" t="s">
        <v>179</v>
      </c>
      <c r="B28" s="173">
        <f>SUM(B5:B27)</f>
        <v>3</v>
      </c>
      <c r="C28" s="173">
        <f>SUM(C5:C27)</f>
        <v>2</v>
      </c>
      <c r="D28" s="169">
        <f>C28/B28</f>
        <v>0.66666666666666663</v>
      </c>
      <c r="E28" s="173">
        <f>SUM(E5:E27)</f>
        <v>3</v>
      </c>
      <c r="F28" s="169">
        <v>1</v>
      </c>
      <c r="G28" s="173">
        <f>SUM(G5:G27)</f>
        <v>2</v>
      </c>
      <c r="H28" s="173">
        <f>SUM(H5:H27)</f>
        <v>1</v>
      </c>
      <c r="I28" s="169">
        <f>G28/E28</f>
        <v>0.66666666666666663</v>
      </c>
      <c r="J28" s="168">
        <f t="shared" ref="J28:O28" si="2">SUM(J5:J27)</f>
        <v>0</v>
      </c>
      <c r="K28" s="167">
        <f t="shared" si="2"/>
        <v>0</v>
      </c>
      <c r="L28" s="167">
        <f t="shared" si="2"/>
        <v>0</v>
      </c>
      <c r="M28" s="167">
        <f t="shared" si="2"/>
        <v>0</v>
      </c>
      <c r="N28" s="167">
        <f t="shared" si="2"/>
        <v>0</v>
      </c>
      <c r="O28" s="167">
        <f t="shared" si="2"/>
        <v>0</v>
      </c>
    </row>
    <row r="29" spans="1:15" ht="43.5" customHeight="1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78"/>
    </row>
    <row r="30" spans="1:15" ht="102.9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78"/>
    </row>
    <row r="31" spans="1:15">
      <c r="C31" s="178"/>
      <c r="D31" s="178"/>
      <c r="E31" s="180"/>
      <c r="F31" s="180"/>
      <c r="G31" s="180"/>
      <c r="H31" s="180"/>
      <c r="I31" s="178"/>
      <c r="J31" s="178"/>
      <c r="K31" s="178"/>
      <c r="L31" s="178"/>
      <c r="M31" s="178"/>
      <c r="N31" s="178"/>
      <c r="O31" s="178"/>
    </row>
  </sheetData>
  <mergeCells count="21">
    <mergeCell ref="L3:L4"/>
    <mergeCell ref="M3:N3"/>
    <mergeCell ref="O3:O4"/>
    <mergeCell ref="A29:N29"/>
    <mergeCell ref="A30:N30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31496062992125984" right="0.31496062992125984" top="0.47244094488188981" bottom="0.47244094488188981" header="0.23622047244094491" footer="0.23622047244094491"/>
  <pageSetup paperSize="9" scale="7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B3968-4263-4BB4-A731-CA00884552C2}">
  <sheetPr>
    <tabColor rgb="FFFFFFFF"/>
    <pageSetUpPr fitToPage="1"/>
  </sheetPr>
  <dimension ref="A1:O31"/>
  <sheetViews>
    <sheetView workbookViewId="0"/>
  </sheetViews>
  <sheetFormatPr defaultColWidth="8.875" defaultRowHeight="18"/>
  <cols>
    <col min="1" max="1" width="17.625" style="162" bestFit="1" customWidth="1"/>
    <col min="2" max="2" width="12.125" style="179" bestFit="1" customWidth="1"/>
    <col min="3" max="3" width="14.625" style="179" bestFit="1" customWidth="1"/>
    <col min="4" max="4" width="26" style="179" bestFit="1" customWidth="1"/>
    <col min="5" max="5" width="14.625" style="179" bestFit="1" customWidth="1"/>
    <col min="6" max="6" width="10.125" style="179" bestFit="1" customWidth="1"/>
    <col min="7" max="7" width="9.625" style="198" bestFit="1" customWidth="1"/>
    <col min="8" max="8" width="9.25" style="179" bestFit="1" customWidth="1"/>
    <col min="9" max="9" width="10.875" style="179" bestFit="1" customWidth="1"/>
    <col min="10" max="14" width="9.25" style="179" bestFit="1" customWidth="1"/>
    <col min="15" max="15" width="11.25" style="162" bestFit="1" customWidth="1"/>
    <col min="16" max="16" width="8.875" style="162" customWidth="1"/>
    <col min="17" max="16384" width="8.875" style="162"/>
  </cols>
  <sheetData>
    <row r="1" spans="1:15" ht="78.599999999999994" customHeight="1">
      <c r="A1" s="199" t="s">
        <v>180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5" ht="90.95" customHeight="1">
      <c r="A2" s="200" t="s">
        <v>57</v>
      </c>
      <c r="B2" s="201" t="s">
        <v>181</v>
      </c>
      <c r="C2" s="201"/>
      <c r="D2" s="201"/>
      <c r="E2" s="201" t="s">
        <v>182</v>
      </c>
      <c r="F2" s="201"/>
      <c r="G2" s="201"/>
      <c r="H2" s="201"/>
      <c r="I2" s="201"/>
      <c r="J2" s="201" t="s">
        <v>183</v>
      </c>
      <c r="K2" s="201"/>
      <c r="L2" s="109" t="s">
        <v>184</v>
      </c>
      <c r="M2" s="109"/>
      <c r="N2" s="109"/>
      <c r="O2" s="188" t="s">
        <v>62</v>
      </c>
    </row>
    <row r="3" spans="1:15" ht="33" customHeight="1">
      <c r="A3" s="200"/>
      <c r="B3" s="202" t="s">
        <v>63</v>
      </c>
      <c r="C3" s="202" t="s">
        <v>10</v>
      </c>
      <c r="D3" s="202" t="s">
        <v>64</v>
      </c>
      <c r="E3" s="202" t="s">
        <v>65</v>
      </c>
      <c r="F3" s="202" t="s">
        <v>185</v>
      </c>
      <c r="G3" s="203" t="s">
        <v>67</v>
      </c>
      <c r="H3" s="203" t="s">
        <v>186</v>
      </c>
      <c r="I3" s="203" t="s">
        <v>69</v>
      </c>
      <c r="J3" s="203" t="s">
        <v>18</v>
      </c>
      <c r="K3" s="203" t="s">
        <v>19</v>
      </c>
      <c r="L3" s="203" t="s">
        <v>18</v>
      </c>
      <c r="M3" s="203" t="s">
        <v>20</v>
      </c>
      <c r="N3" s="203"/>
      <c r="O3" s="203" t="s">
        <v>21</v>
      </c>
    </row>
    <row r="4" spans="1:15" ht="42.6" customHeight="1">
      <c r="A4" s="200"/>
      <c r="B4" s="202"/>
      <c r="C4" s="202"/>
      <c r="D4" s="202"/>
      <c r="E4" s="202"/>
      <c r="F4" s="202"/>
      <c r="G4" s="203"/>
      <c r="H4" s="203"/>
      <c r="I4" s="203"/>
      <c r="J4" s="203"/>
      <c r="K4" s="203"/>
      <c r="L4" s="203"/>
      <c r="M4" s="189" t="s">
        <v>22</v>
      </c>
      <c r="N4" s="189" t="s">
        <v>72</v>
      </c>
      <c r="O4" s="203"/>
    </row>
    <row r="5" spans="1:15" ht="41.1" customHeight="1">
      <c r="A5" s="187" t="s">
        <v>73</v>
      </c>
      <c r="B5" s="190">
        <v>3</v>
      </c>
      <c r="C5" s="190">
        <v>3</v>
      </c>
      <c r="D5" s="191">
        <f>C5/B5</f>
        <v>1</v>
      </c>
      <c r="E5" s="190">
        <v>3</v>
      </c>
      <c r="F5" s="191">
        <f>E5/B5</f>
        <v>1</v>
      </c>
      <c r="G5" s="190">
        <v>3</v>
      </c>
      <c r="H5" s="192">
        <v>0</v>
      </c>
      <c r="I5" s="191">
        <f>G5/E5</f>
        <v>1</v>
      </c>
      <c r="J5" s="193">
        <v>0</v>
      </c>
      <c r="K5" s="193">
        <v>0</v>
      </c>
      <c r="L5" s="193">
        <v>0</v>
      </c>
      <c r="M5" s="193">
        <v>0</v>
      </c>
      <c r="N5" s="193">
        <v>0</v>
      </c>
      <c r="O5" s="192">
        <v>0</v>
      </c>
    </row>
    <row r="6" spans="1:15" s="177" customFormat="1" ht="41.1" customHeight="1">
      <c r="A6" s="194" t="s">
        <v>187</v>
      </c>
      <c r="B6" s="190">
        <v>1</v>
      </c>
      <c r="C6" s="190">
        <v>1</v>
      </c>
      <c r="D6" s="191">
        <f>C6/B6</f>
        <v>1</v>
      </c>
      <c r="E6" s="190">
        <v>0</v>
      </c>
      <c r="F6" s="191">
        <f>E6/B6</f>
        <v>0</v>
      </c>
      <c r="G6" s="190">
        <v>0</v>
      </c>
      <c r="H6" s="192">
        <v>0</v>
      </c>
      <c r="I6" s="191">
        <v>0</v>
      </c>
      <c r="J6" s="193">
        <v>0</v>
      </c>
      <c r="K6" s="193">
        <v>0</v>
      </c>
      <c r="L6" s="193">
        <v>0</v>
      </c>
      <c r="M6" s="193">
        <v>0</v>
      </c>
      <c r="N6" s="193">
        <v>0</v>
      </c>
      <c r="O6" s="193">
        <v>0</v>
      </c>
    </row>
    <row r="7" spans="1:15" ht="41.1" customHeight="1">
      <c r="A7" s="195" t="s">
        <v>188</v>
      </c>
      <c r="B7" s="192">
        <v>0</v>
      </c>
      <c r="C7" s="192">
        <v>0</v>
      </c>
      <c r="D7" s="191">
        <v>0</v>
      </c>
      <c r="E7" s="192">
        <v>0</v>
      </c>
      <c r="F7" s="191">
        <v>0</v>
      </c>
      <c r="G7" s="192">
        <v>0</v>
      </c>
      <c r="H7" s="192">
        <v>0</v>
      </c>
      <c r="I7" s="191">
        <v>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</row>
    <row r="8" spans="1:15" ht="41.1" customHeight="1">
      <c r="A8" s="195" t="s">
        <v>189</v>
      </c>
      <c r="B8" s="192">
        <v>0</v>
      </c>
      <c r="C8" s="192">
        <v>0</v>
      </c>
      <c r="D8" s="191">
        <v>0</v>
      </c>
      <c r="E8" s="192">
        <v>0</v>
      </c>
      <c r="F8" s="191">
        <v>0</v>
      </c>
      <c r="G8" s="192">
        <v>0</v>
      </c>
      <c r="H8" s="192">
        <v>0</v>
      </c>
      <c r="I8" s="191">
        <v>0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</row>
    <row r="9" spans="1:15" ht="41.1" customHeight="1">
      <c r="A9" s="195" t="s">
        <v>190</v>
      </c>
      <c r="B9" s="192">
        <v>0</v>
      </c>
      <c r="C9" s="192">
        <v>0</v>
      </c>
      <c r="D9" s="191">
        <v>0</v>
      </c>
      <c r="E9" s="192">
        <v>0</v>
      </c>
      <c r="F9" s="191">
        <v>0</v>
      </c>
      <c r="G9" s="192">
        <v>0</v>
      </c>
      <c r="H9" s="192">
        <v>0</v>
      </c>
      <c r="I9" s="191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</row>
    <row r="10" spans="1:15" ht="41.1" customHeight="1">
      <c r="A10" s="195" t="s">
        <v>191</v>
      </c>
      <c r="B10" s="196">
        <v>3</v>
      </c>
      <c r="C10" s="196">
        <v>3</v>
      </c>
      <c r="D10" s="191">
        <f>C10/B10</f>
        <v>1</v>
      </c>
      <c r="E10" s="196">
        <v>3</v>
      </c>
      <c r="F10" s="191">
        <f>E10/B10</f>
        <v>1</v>
      </c>
      <c r="G10" s="190">
        <v>3</v>
      </c>
      <c r="H10" s="192">
        <v>0</v>
      </c>
      <c r="I10" s="191">
        <f>G10/E10</f>
        <v>1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6">
        <v>1</v>
      </c>
    </row>
    <row r="11" spans="1:15" ht="41.1" customHeight="1">
      <c r="A11" s="195" t="s">
        <v>192</v>
      </c>
      <c r="B11" s="196">
        <v>1</v>
      </c>
      <c r="C11" s="196">
        <v>1</v>
      </c>
      <c r="D11" s="191">
        <v>1</v>
      </c>
      <c r="E11" s="196">
        <v>1</v>
      </c>
      <c r="F11" s="191">
        <f>E11/B11</f>
        <v>1</v>
      </c>
      <c r="G11" s="190">
        <v>1</v>
      </c>
      <c r="H11" s="192">
        <v>0</v>
      </c>
      <c r="I11" s="191">
        <f>G11/E11</f>
        <v>1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</row>
    <row r="12" spans="1:15" s="177" customFormat="1" ht="41.1" customHeight="1">
      <c r="A12" s="194" t="s">
        <v>193</v>
      </c>
      <c r="B12" s="192">
        <v>0</v>
      </c>
      <c r="C12" s="192">
        <v>0</v>
      </c>
      <c r="D12" s="191">
        <v>0</v>
      </c>
      <c r="E12" s="192">
        <v>0</v>
      </c>
      <c r="F12" s="191">
        <v>0</v>
      </c>
      <c r="G12" s="192">
        <v>0</v>
      </c>
      <c r="H12" s="192">
        <v>0</v>
      </c>
      <c r="I12" s="191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</row>
    <row r="13" spans="1:15" ht="41.1" customHeight="1">
      <c r="A13" s="195" t="s">
        <v>194</v>
      </c>
      <c r="B13" s="192">
        <v>0</v>
      </c>
      <c r="C13" s="192">
        <v>0</v>
      </c>
      <c r="D13" s="191">
        <v>0</v>
      </c>
      <c r="E13" s="192">
        <v>0</v>
      </c>
      <c r="F13" s="191">
        <v>0</v>
      </c>
      <c r="G13" s="192">
        <v>0</v>
      </c>
      <c r="H13" s="192">
        <v>0</v>
      </c>
      <c r="I13" s="191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</row>
    <row r="14" spans="1:15" ht="41.1" customHeight="1">
      <c r="A14" s="195" t="s">
        <v>195</v>
      </c>
      <c r="B14" s="192">
        <v>0</v>
      </c>
      <c r="C14" s="192">
        <v>0</v>
      </c>
      <c r="D14" s="191">
        <v>0</v>
      </c>
      <c r="E14" s="192">
        <v>0</v>
      </c>
      <c r="F14" s="191">
        <v>0</v>
      </c>
      <c r="G14" s="192">
        <v>0</v>
      </c>
      <c r="H14" s="192">
        <v>0</v>
      </c>
      <c r="I14" s="191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</row>
    <row r="15" spans="1:15" ht="41.1" customHeight="1">
      <c r="A15" s="195" t="s">
        <v>196</v>
      </c>
      <c r="B15" s="192">
        <v>0</v>
      </c>
      <c r="C15" s="192">
        <v>0</v>
      </c>
      <c r="D15" s="191">
        <v>0</v>
      </c>
      <c r="E15" s="193">
        <v>0</v>
      </c>
      <c r="F15" s="191">
        <v>0</v>
      </c>
      <c r="G15" s="193">
        <v>0</v>
      </c>
      <c r="H15" s="193">
        <v>0</v>
      </c>
      <c r="I15" s="191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</row>
    <row r="16" spans="1:15" ht="41.1" customHeight="1">
      <c r="A16" s="195" t="s">
        <v>197</v>
      </c>
      <c r="B16" s="192">
        <v>0</v>
      </c>
      <c r="C16" s="192">
        <v>0</v>
      </c>
      <c r="D16" s="191">
        <v>0</v>
      </c>
      <c r="E16" s="193">
        <v>0</v>
      </c>
      <c r="F16" s="191">
        <v>0</v>
      </c>
      <c r="G16" s="193">
        <v>0</v>
      </c>
      <c r="H16" s="193">
        <v>0</v>
      </c>
      <c r="I16" s="191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</row>
    <row r="17" spans="1:15" ht="41.1" customHeight="1">
      <c r="A17" s="195" t="s">
        <v>198</v>
      </c>
      <c r="B17" s="192">
        <v>0</v>
      </c>
      <c r="C17" s="192">
        <v>0</v>
      </c>
      <c r="D17" s="191">
        <v>0</v>
      </c>
      <c r="E17" s="193">
        <v>0</v>
      </c>
      <c r="F17" s="191">
        <v>0</v>
      </c>
      <c r="G17" s="193">
        <v>0</v>
      </c>
      <c r="H17" s="193">
        <v>0</v>
      </c>
      <c r="I17" s="191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</row>
    <row r="18" spans="1:15" ht="41.1" customHeight="1">
      <c r="A18" s="195" t="s">
        <v>199</v>
      </c>
      <c r="B18" s="192">
        <v>0</v>
      </c>
      <c r="C18" s="192">
        <v>0</v>
      </c>
      <c r="D18" s="191">
        <v>0</v>
      </c>
      <c r="E18" s="193">
        <v>0</v>
      </c>
      <c r="F18" s="191">
        <v>0</v>
      </c>
      <c r="G18" s="193">
        <v>0</v>
      </c>
      <c r="H18" s="193">
        <v>0</v>
      </c>
      <c r="I18" s="191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</row>
    <row r="19" spans="1:15" s="177" customFormat="1" ht="41.1" customHeight="1">
      <c r="A19" s="194" t="s">
        <v>200</v>
      </c>
      <c r="B19" s="190">
        <v>1</v>
      </c>
      <c r="C19" s="190">
        <v>1</v>
      </c>
      <c r="D19" s="191">
        <f>C19/B19</f>
        <v>1</v>
      </c>
      <c r="E19" s="190">
        <v>1</v>
      </c>
      <c r="F19" s="191">
        <f>E19/B19</f>
        <v>1</v>
      </c>
      <c r="G19" s="190">
        <v>1</v>
      </c>
      <c r="H19" s="193">
        <v>0</v>
      </c>
      <c r="I19" s="191">
        <f>G19/E19</f>
        <v>1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</row>
    <row r="20" spans="1:15" ht="41.1" customHeight="1">
      <c r="A20" s="195" t="s">
        <v>201</v>
      </c>
      <c r="B20" s="192">
        <v>0</v>
      </c>
      <c r="C20" s="192">
        <v>0</v>
      </c>
      <c r="D20" s="191">
        <v>0</v>
      </c>
      <c r="E20" s="193">
        <v>0</v>
      </c>
      <c r="F20" s="191">
        <v>0</v>
      </c>
      <c r="G20" s="193">
        <v>0</v>
      </c>
      <c r="H20" s="193">
        <v>0</v>
      </c>
      <c r="I20" s="191">
        <v>0</v>
      </c>
      <c r="J20" s="193">
        <v>0</v>
      </c>
      <c r="K20" s="193">
        <v>0</v>
      </c>
      <c r="L20" s="193">
        <v>0</v>
      </c>
      <c r="M20" s="193">
        <v>0</v>
      </c>
      <c r="N20" s="193">
        <v>0</v>
      </c>
      <c r="O20" s="193">
        <v>0</v>
      </c>
    </row>
    <row r="21" spans="1:15" ht="41.1" customHeight="1">
      <c r="A21" s="195" t="s">
        <v>202</v>
      </c>
      <c r="B21" s="192">
        <v>0</v>
      </c>
      <c r="C21" s="192">
        <v>0</v>
      </c>
      <c r="D21" s="191">
        <v>0</v>
      </c>
      <c r="E21" s="193">
        <v>0</v>
      </c>
      <c r="F21" s="191">
        <v>0</v>
      </c>
      <c r="G21" s="193">
        <v>0</v>
      </c>
      <c r="H21" s="193">
        <v>0</v>
      </c>
      <c r="I21" s="191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</row>
    <row r="22" spans="1:15" ht="41.1" customHeight="1">
      <c r="A22" s="195" t="s">
        <v>203</v>
      </c>
      <c r="B22" s="192">
        <v>0</v>
      </c>
      <c r="C22" s="192">
        <v>0</v>
      </c>
      <c r="D22" s="191">
        <v>0</v>
      </c>
      <c r="E22" s="193">
        <v>0</v>
      </c>
      <c r="F22" s="191">
        <v>0</v>
      </c>
      <c r="G22" s="193">
        <v>0</v>
      </c>
      <c r="H22" s="193">
        <v>0</v>
      </c>
      <c r="I22" s="191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0</v>
      </c>
    </row>
    <row r="23" spans="1:15" ht="41.1" customHeight="1">
      <c r="A23" s="195" t="s">
        <v>204</v>
      </c>
      <c r="B23" s="196">
        <v>1</v>
      </c>
      <c r="C23" s="196">
        <v>1</v>
      </c>
      <c r="D23" s="191">
        <v>1</v>
      </c>
      <c r="E23" s="190">
        <v>1</v>
      </c>
      <c r="F23" s="191">
        <f>E23/B23</f>
        <v>1</v>
      </c>
      <c r="G23" s="190">
        <v>1</v>
      </c>
      <c r="H23" s="193">
        <v>0</v>
      </c>
      <c r="I23" s="191">
        <f>G23/E23</f>
        <v>1</v>
      </c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0</v>
      </c>
    </row>
    <row r="24" spans="1:15" ht="41.1" customHeight="1">
      <c r="A24" s="195" t="s">
        <v>205</v>
      </c>
      <c r="B24" s="193">
        <v>0</v>
      </c>
      <c r="C24" s="192">
        <v>0</v>
      </c>
      <c r="D24" s="191">
        <v>0</v>
      </c>
      <c r="E24" s="193">
        <v>0</v>
      </c>
      <c r="F24" s="191">
        <v>0</v>
      </c>
      <c r="G24" s="193">
        <v>0</v>
      </c>
      <c r="H24" s="193">
        <v>0</v>
      </c>
      <c r="I24" s="191">
        <v>0</v>
      </c>
      <c r="J24" s="193">
        <v>0</v>
      </c>
      <c r="K24" s="193">
        <v>0</v>
      </c>
      <c r="L24" s="193">
        <v>0</v>
      </c>
      <c r="M24" s="193">
        <v>0</v>
      </c>
      <c r="N24" s="193">
        <v>0</v>
      </c>
      <c r="O24" s="193">
        <v>0</v>
      </c>
    </row>
    <row r="25" spans="1:15" ht="41.1" customHeight="1">
      <c r="A25" s="195" t="s">
        <v>206</v>
      </c>
      <c r="B25" s="193">
        <v>0</v>
      </c>
      <c r="C25" s="192">
        <v>0</v>
      </c>
      <c r="D25" s="191">
        <v>0</v>
      </c>
      <c r="E25" s="193">
        <v>0</v>
      </c>
      <c r="F25" s="191">
        <v>0</v>
      </c>
      <c r="G25" s="193">
        <v>0</v>
      </c>
      <c r="H25" s="193">
        <v>0</v>
      </c>
      <c r="I25" s="191">
        <v>0</v>
      </c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</row>
    <row r="26" spans="1:15" ht="41.1" customHeight="1">
      <c r="A26" s="195" t="s">
        <v>207</v>
      </c>
      <c r="B26" s="193">
        <v>0</v>
      </c>
      <c r="C26" s="192">
        <v>0</v>
      </c>
      <c r="D26" s="191">
        <v>0</v>
      </c>
      <c r="E26" s="193">
        <v>0</v>
      </c>
      <c r="F26" s="191">
        <v>0</v>
      </c>
      <c r="G26" s="193">
        <v>0</v>
      </c>
      <c r="H26" s="193">
        <v>0</v>
      </c>
      <c r="I26" s="191">
        <v>0</v>
      </c>
      <c r="J26" s="193">
        <v>0</v>
      </c>
      <c r="K26" s="193">
        <v>0</v>
      </c>
      <c r="L26" s="193">
        <v>0</v>
      </c>
      <c r="M26" s="193">
        <v>0</v>
      </c>
      <c r="N26" s="193">
        <v>0</v>
      </c>
      <c r="O26" s="193">
        <v>0</v>
      </c>
    </row>
    <row r="27" spans="1:15" ht="41.1" customHeight="1">
      <c r="A27" s="195" t="s">
        <v>208</v>
      </c>
      <c r="B27" s="193">
        <v>0</v>
      </c>
      <c r="C27" s="192">
        <v>0</v>
      </c>
      <c r="D27" s="191">
        <v>0</v>
      </c>
      <c r="E27" s="193">
        <v>0</v>
      </c>
      <c r="F27" s="191">
        <v>0</v>
      </c>
      <c r="G27" s="193">
        <v>0</v>
      </c>
      <c r="H27" s="193">
        <v>0</v>
      </c>
      <c r="I27" s="191">
        <v>0</v>
      </c>
      <c r="J27" s="193">
        <v>0</v>
      </c>
      <c r="K27" s="193">
        <v>0</v>
      </c>
      <c r="L27" s="193">
        <v>0</v>
      </c>
      <c r="M27" s="193">
        <v>0</v>
      </c>
      <c r="N27" s="193">
        <v>0</v>
      </c>
      <c r="O27" s="193">
        <v>0</v>
      </c>
    </row>
    <row r="28" spans="1:15" ht="49.5" customHeight="1">
      <c r="A28" s="195" t="s">
        <v>209</v>
      </c>
      <c r="B28" s="190">
        <f>SUM(B5:B27)</f>
        <v>10</v>
      </c>
      <c r="C28" s="190">
        <f>SUM(C5:C27)</f>
        <v>10</v>
      </c>
      <c r="D28" s="191">
        <f>C28/B28</f>
        <v>1</v>
      </c>
      <c r="E28" s="190">
        <f>SUM(E5:E27)</f>
        <v>9</v>
      </c>
      <c r="F28" s="191">
        <f>E28/B28</f>
        <v>0.9</v>
      </c>
      <c r="G28" s="190">
        <f>SUM(G5:G27)</f>
        <v>9</v>
      </c>
      <c r="H28" s="193">
        <f>SUM(H5:H27)</f>
        <v>0</v>
      </c>
      <c r="I28" s="191">
        <f>G28/E28</f>
        <v>1</v>
      </c>
      <c r="J28" s="193">
        <f t="shared" ref="J28:O28" si="0">SUM(J5:J27)</f>
        <v>0</v>
      </c>
      <c r="K28" s="193">
        <f t="shared" si="0"/>
        <v>0</v>
      </c>
      <c r="L28" s="193">
        <f t="shared" si="0"/>
        <v>0</v>
      </c>
      <c r="M28" s="193">
        <f t="shared" si="0"/>
        <v>0</v>
      </c>
      <c r="N28" s="193">
        <f t="shared" si="0"/>
        <v>0</v>
      </c>
      <c r="O28" s="197">
        <f t="shared" si="0"/>
        <v>1</v>
      </c>
    </row>
    <row r="29" spans="1:15" ht="43.5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178"/>
    </row>
    <row r="30" spans="1:15" ht="102.9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78"/>
    </row>
    <row r="31" spans="1:15"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</row>
  </sheetData>
  <mergeCells count="21">
    <mergeCell ref="L3:L4"/>
    <mergeCell ref="M3:N3"/>
    <mergeCell ref="O3:O4"/>
    <mergeCell ref="A29:N29"/>
    <mergeCell ref="A30:N30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31496062992125984" right="0.31496062992125984" top="0.47244094488188981" bottom="0.47244094488188981" header="0.23622047244094491" footer="0.23622047244094491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6148-B077-4F5D-8B60-9C6D9EA2792D}">
  <sheetPr>
    <tabColor rgb="FFFFFFFF"/>
    <pageSetUpPr fitToPage="1"/>
  </sheetPr>
  <dimension ref="A1:O33"/>
  <sheetViews>
    <sheetView workbookViewId="0"/>
  </sheetViews>
  <sheetFormatPr defaultColWidth="8.875" defaultRowHeight="14.25"/>
  <cols>
    <col min="1" max="1" width="10.25" style="118" bestFit="1" customWidth="1"/>
    <col min="2" max="3" width="6" style="118" bestFit="1" customWidth="1"/>
    <col min="4" max="4" width="9" style="118" bestFit="1" customWidth="1"/>
    <col min="5" max="6" width="6" style="118" bestFit="1" customWidth="1"/>
    <col min="7" max="7" width="5.5" style="118" bestFit="1" customWidth="1"/>
    <col min="8" max="8" width="5.5" style="118" customWidth="1"/>
    <col min="9" max="9" width="6" style="118" bestFit="1" customWidth="1"/>
    <col min="10" max="14" width="5.5" style="118" bestFit="1" customWidth="1"/>
    <col min="15" max="15" width="5.5" style="219" bestFit="1" customWidth="1"/>
    <col min="16" max="16" width="8.875" style="118" customWidth="1"/>
    <col min="17" max="16384" width="8.875" style="118"/>
  </cols>
  <sheetData>
    <row r="1" spans="1:15" ht="23.45" customHeight="1">
      <c r="A1" s="108" t="s">
        <v>210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ht="81.599999999999994" customHeight="1">
      <c r="A2" s="221" t="s">
        <v>57</v>
      </c>
      <c r="B2" s="109" t="s">
        <v>181</v>
      </c>
      <c r="C2" s="109"/>
      <c r="D2" s="109"/>
      <c r="E2" s="109" t="s">
        <v>59</v>
      </c>
      <c r="F2" s="109"/>
      <c r="G2" s="109"/>
      <c r="H2" s="109"/>
      <c r="I2" s="109"/>
      <c r="J2" s="109" t="s">
        <v>211</v>
      </c>
      <c r="K2" s="109"/>
      <c r="L2" s="222" t="s">
        <v>61</v>
      </c>
      <c r="M2" s="222"/>
      <c r="N2" s="222"/>
      <c r="O2" s="206" t="s">
        <v>212</v>
      </c>
    </row>
    <row r="3" spans="1:15" ht="26.45" customHeight="1">
      <c r="A3" s="221"/>
      <c r="B3" s="110" t="s">
        <v>63</v>
      </c>
      <c r="C3" s="110" t="s">
        <v>10</v>
      </c>
      <c r="D3" s="110" t="s">
        <v>64</v>
      </c>
      <c r="E3" s="110" t="s">
        <v>65</v>
      </c>
      <c r="F3" s="110" t="s">
        <v>213</v>
      </c>
      <c r="G3" s="111" t="s">
        <v>67</v>
      </c>
      <c r="H3" s="111" t="s">
        <v>214</v>
      </c>
      <c r="I3" s="111" t="s">
        <v>215</v>
      </c>
      <c r="J3" s="111" t="s">
        <v>18</v>
      </c>
      <c r="K3" s="111" t="s">
        <v>19</v>
      </c>
      <c r="L3" s="111" t="s">
        <v>18</v>
      </c>
      <c r="M3" s="111" t="s">
        <v>19</v>
      </c>
      <c r="N3" s="111"/>
      <c r="O3" s="111" t="s">
        <v>21</v>
      </c>
    </row>
    <row r="4" spans="1:15" ht="25.5" customHeight="1">
      <c r="A4" s="221"/>
      <c r="B4" s="110"/>
      <c r="C4" s="110"/>
      <c r="D4" s="110"/>
      <c r="E4" s="110"/>
      <c r="F4" s="110"/>
      <c r="G4" s="111"/>
      <c r="H4" s="111"/>
      <c r="I4" s="111"/>
      <c r="J4" s="111"/>
      <c r="K4" s="111"/>
      <c r="L4" s="111"/>
      <c r="M4" s="207" t="s">
        <v>22</v>
      </c>
      <c r="N4" s="207" t="s">
        <v>72</v>
      </c>
      <c r="O4" s="111"/>
    </row>
    <row r="5" spans="1:15" ht="20.45" customHeight="1">
      <c r="A5" s="205" t="s">
        <v>73</v>
      </c>
      <c r="B5" s="208">
        <v>0</v>
      </c>
      <c r="C5" s="208">
        <v>0</v>
      </c>
      <c r="D5" s="209">
        <v>0</v>
      </c>
      <c r="E5" s="208">
        <v>0</v>
      </c>
      <c r="F5" s="209">
        <v>0</v>
      </c>
      <c r="G5" s="210">
        <v>0</v>
      </c>
      <c r="H5" s="210">
        <v>0</v>
      </c>
      <c r="I5" s="209">
        <v>0</v>
      </c>
      <c r="J5" s="211">
        <v>0</v>
      </c>
      <c r="K5" s="211">
        <v>0</v>
      </c>
      <c r="L5" s="211">
        <v>0</v>
      </c>
      <c r="M5" s="211">
        <v>0</v>
      </c>
      <c r="N5" s="211">
        <v>0</v>
      </c>
      <c r="O5" s="211">
        <v>0</v>
      </c>
    </row>
    <row r="6" spans="1:15" ht="25.5" customHeight="1">
      <c r="A6" s="212" t="s">
        <v>100</v>
      </c>
      <c r="B6" s="213">
        <v>12</v>
      </c>
      <c r="C6" s="213">
        <v>12</v>
      </c>
      <c r="D6" s="209">
        <f t="shared" ref="D6:D11" si="0">C6/B6</f>
        <v>1</v>
      </c>
      <c r="E6" s="214">
        <v>12</v>
      </c>
      <c r="F6" s="209">
        <f t="shared" ref="F6:F11" si="1">E6/B6</f>
        <v>1</v>
      </c>
      <c r="G6" s="215">
        <v>12</v>
      </c>
      <c r="H6" s="210">
        <f t="shared" ref="H6:H27" si="2">E6-G6</f>
        <v>0</v>
      </c>
      <c r="I6" s="209">
        <f t="shared" ref="I6:I13" si="3">G6/E6</f>
        <v>1</v>
      </c>
      <c r="J6" s="211">
        <v>0</v>
      </c>
      <c r="K6" s="211">
        <v>0</v>
      </c>
      <c r="L6" s="211">
        <v>0</v>
      </c>
      <c r="M6" s="211">
        <v>0</v>
      </c>
      <c r="N6" s="211">
        <v>0</v>
      </c>
      <c r="O6" s="211">
        <v>0</v>
      </c>
    </row>
    <row r="7" spans="1:15" ht="25.5" customHeight="1">
      <c r="A7" s="216" t="s">
        <v>101</v>
      </c>
      <c r="B7" s="213">
        <v>5</v>
      </c>
      <c r="C7" s="213">
        <v>5</v>
      </c>
      <c r="D7" s="209">
        <f t="shared" si="0"/>
        <v>1</v>
      </c>
      <c r="E7" s="214">
        <v>4</v>
      </c>
      <c r="F7" s="209">
        <f t="shared" si="1"/>
        <v>0.8</v>
      </c>
      <c r="G7" s="215">
        <v>4</v>
      </c>
      <c r="H7" s="210">
        <f t="shared" si="2"/>
        <v>0</v>
      </c>
      <c r="I7" s="209">
        <f t="shared" si="3"/>
        <v>1</v>
      </c>
      <c r="J7" s="211">
        <v>0</v>
      </c>
      <c r="K7" s="211">
        <v>0</v>
      </c>
      <c r="L7" s="211">
        <v>0</v>
      </c>
      <c r="M7" s="211">
        <v>0</v>
      </c>
      <c r="N7" s="211">
        <v>0</v>
      </c>
      <c r="O7" s="211">
        <v>0</v>
      </c>
    </row>
    <row r="8" spans="1:15" ht="25.5" customHeight="1">
      <c r="A8" s="216" t="s">
        <v>102</v>
      </c>
      <c r="B8" s="213">
        <v>7</v>
      </c>
      <c r="C8" s="213">
        <v>7</v>
      </c>
      <c r="D8" s="209">
        <f t="shared" si="0"/>
        <v>1</v>
      </c>
      <c r="E8" s="214">
        <v>7</v>
      </c>
      <c r="F8" s="209">
        <f t="shared" si="1"/>
        <v>1</v>
      </c>
      <c r="G8" s="215">
        <v>7</v>
      </c>
      <c r="H8" s="210">
        <f t="shared" si="2"/>
        <v>0</v>
      </c>
      <c r="I8" s="209">
        <f t="shared" si="3"/>
        <v>1</v>
      </c>
      <c r="J8" s="211">
        <v>0</v>
      </c>
      <c r="K8" s="211">
        <v>0</v>
      </c>
      <c r="L8" s="211">
        <v>0</v>
      </c>
      <c r="M8" s="211">
        <v>0</v>
      </c>
      <c r="N8" s="211">
        <v>0</v>
      </c>
      <c r="O8" s="211">
        <v>0</v>
      </c>
    </row>
    <row r="9" spans="1:15" ht="25.5" customHeight="1">
      <c r="A9" s="216" t="s">
        <v>103</v>
      </c>
      <c r="B9" s="213">
        <v>3</v>
      </c>
      <c r="C9" s="213">
        <v>3</v>
      </c>
      <c r="D9" s="209">
        <f t="shared" si="0"/>
        <v>1</v>
      </c>
      <c r="E9" s="214">
        <v>2</v>
      </c>
      <c r="F9" s="209">
        <f t="shared" si="1"/>
        <v>0.66666666666666663</v>
      </c>
      <c r="G9" s="215">
        <v>2</v>
      </c>
      <c r="H9" s="210">
        <f t="shared" si="2"/>
        <v>0</v>
      </c>
      <c r="I9" s="209">
        <f t="shared" si="3"/>
        <v>1</v>
      </c>
      <c r="J9" s="211">
        <v>0</v>
      </c>
      <c r="K9" s="211">
        <v>0</v>
      </c>
      <c r="L9" s="211">
        <v>0</v>
      </c>
      <c r="M9" s="211">
        <v>0</v>
      </c>
      <c r="N9" s="211">
        <v>0</v>
      </c>
      <c r="O9" s="211">
        <v>0</v>
      </c>
    </row>
    <row r="10" spans="1:15" ht="25.5" customHeight="1">
      <c r="A10" s="216" t="s">
        <v>104</v>
      </c>
      <c r="B10" s="213">
        <v>3</v>
      </c>
      <c r="C10" s="213">
        <v>3</v>
      </c>
      <c r="D10" s="209">
        <f t="shared" si="0"/>
        <v>1</v>
      </c>
      <c r="E10" s="214">
        <v>3</v>
      </c>
      <c r="F10" s="209">
        <f t="shared" si="1"/>
        <v>1</v>
      </c>
      <c r="G10" s="215">
        <v>3</v>
      </c>
      <c r="H10" s="210">
        <f t="shared" si="2"/>
        <v>0</v>
      </c>
      <c r="I10" s="209">
        <f t="shared" si="3"/>
        <v>1</v>
      </c>
      <c r="J10" s="211">
        <v>0</v>
      </c>
      <c r="K10" s="211">
        <v>0</v>
      </c>
      <c r="L10" s="211">
        <v>0</v>
      </c>
      <c r="M10" s="211">
        <v>0</v>
      </c>
      <c r="N10" s="211">
        <v>0</v>
      </c>
      <c r="O10" s="211">
        <v>0</v>
      </c>
    </row>
    <row r="11" spans="1:15" ht="25.5" customHeight="1">
      <c r="A11" s="216" t="s">
        <v>105</v>
      </c>
      <c r="B11" s="213">
        <v>7</v>
      </c>
      <c r="C11" s="213">
        <v>7</v>
      </c>
      <c r="D11" s="209">
        <f t="shared" si="0"/>
        <v>1</v>
      </c>
      <c r="E11" s="214">
        <v>7</v>
      </c>
      <c r="F11" s="209">
        <f t="shared" si="1"/>
        <v>1</v>
      </c>
      <c r="G11" s="215">
        <v>7</v>
      </c>
      <c r="H11" s="210">
        <f t="shared" si="2"/>
        <v>0</v>
      </c>
      <c r="I11" s="209">
        <f t="shared" si="3"/>
        <v>1</v>
      </c>
      <c r="J11" s="211">
        <v>0</v>
      </c>
      <c r="K11" s="211">
        <v>0</v>
      </c>
      <c r="L11" s="211">
        <v>0</v>
      </c>
      <c r="M11" s="211">
        <v>0</v>
      </c>
      <c r="N11" s="211">
        <v>0</v>
      </c>
      <c r="O11" s="211">
        <v>0</v>
      </c>
    </row>
    <row r="12" spans="1:15" ht="25.5" customHeight="1">
      <c r="A12" s="216" t="s">
        <v>106</v>
      </c>
      <c r="B12" s="213">
        <v>1</v>
      </c>
      <c r="C12" s="208">
        <v>0</v>
      </c>
      <c r="D12" s="209">
        <v>0</v>
      </c>
      <c r="E12" s="214">
        <v>1</v>
      </c>
      <c r="F12" s="209">
        <v>0</v>
      </c>
      <c r="G12" s="210">
        <v>0</v>
      </c>
      <c r="H12" s="210">
        <f t="shared" si="2"/>
        <v>1</v>
      </c>
      <c r="I12" s="209">
        <f t="shared" si="3"/>
        <v>0</v>
      </c>
      <c r="J12" s="211">
        <v>0</v>
      </c>
      <c r="K12" s="211">
        <v>0</v>
      </c>
      <c r="L12" s="211">
        <v>0</v>
      </c>
      <c r="M12" s="211">
        <v>0</v>
      </c>
      <c r="N12" s="211">
        <v>0</v>
      </c>
      <c r="O12" s="211">
        <v>0</v>
      </c>
    </row>
    <row r="13" spans="1:15" ht="25.5" customHeight="1">
      <c r="A13" s="216" t="s">
        <v>107</v>
      </c>
      <c r="B13" s="213">
        <v>2</v>
      </c>
      <c r="C13" s="213">
        <v>2</v>
      </c>
      <c r="D13" s="209">
        <f>C13/B13</f>
        <v>1</v>
      </c>
      <c r="E13" s="214">
        <v>2</v>
      </c>
      <c r="F13" s="209">
        <f>E13/B13</f>
        <v>1</v>
      </c>
      <c r="G13" s="210">
        <v>0</v>
      </c>
      <c r="H13" s="210">
        <f t="shared" si="2"/>
        <v>2</v>
      </c>
      <c r="I13" s="209">
        <f t="shared" si="3"/>
        <v>0</v>
      </c>
      <c r="J13" s="211">
        <v>0</v>
      </c>
      <c r="K13" s="211">
        <v>0</v>
      </c>
      <c r="L13" s="211">
        <v>0</v>
      </c>
      <c r="M13" s="211">
        <v>0</v>
      </c>
      <c r="N13" s="211">
        <v>0</v>
      </c>
      <c r="O13" s="211">
        <v>0</v>
      </c>
    </row>
    <row r="14" spans="1:15" ht="25.5" customHeight="1">
      <c r="A14" s="216" t="s">
        <v>108</v>
      </c>
      <c r="B14" s="208">
        <v>0</v>
      </c>
      <c r="C14" s="208">
        <v>0</v>
      </c>
      <c r="D14" s="209">
        <v>0</v>
      </c>
      <c r="E14" s="208">
        <v>0</v>
      </c>
      <c r="F14" s="209">
        <v>0</v>
      </c>
      <c r="G14" s="210">
        <v>0</v>
      </c>
      <c r="H14" s="210">
        <f t="shared" si="2"/>
        <v>0</v>
      </c>
      <c r="I14" s="209">
        <v>0</v>
      </c>
      <c r="J14" s="211">
        <v>0</v>
      </c>
      <c r="K14" s="211">
        <v>0</v>
      </c>
      <c r="L14" s="211">
        <v>0</v>
      </c>
      <c r="M14" s="211">
        <v>0</v>
      </c>
      <c r="N14" s="211">
        <v>0</v>
      </c>
      <c r="O14" s="211">
        <v>0</v>
      </c>
    </row>
    <row r="15" spans="1:15" ht="25.5" customHeight="1">
      <c r="A15" s="216" t="s">
        <v>216</v>
      </c>
      <c r="B15" s="213">
        <v>2</v>
      </c>
      <c r="C15" s="213">
        <v>2</v>
      </c>
      <c r="D15" s="209">
        <v>0</v>
      </c>
      <c r="E15" s="214">
        <v>2</v>
      </c>
      <c r="F15" s="209">
        <v>0</v>
      </c>
      <c r="G15" s="215">
        <v>2</v>
      </c>
      <c r="H15" s="210">
        <f t="shared" si="2"/>
        <v>0</v>
      </c>
      <c r="I15" s="209">
        <f>G15/E15</f>
        <v>1</v>
      </c>
      <c r="J15" s="211">
        <v>0</v>
      </c>
      <c r="K15" s="211">
        <v>0</v>
      </c>
      <c r="L15" s="211">
        <v>0</v>
      </c>
      <c r="M15" s="211">
        <v>0</v>
      </c>
      <c r="N15" s="211">
        <v>0</v>
      </c>
      <c r="O15" s="211">
        <v>0</v>
      </c>
    </row>
    <row r="16" spans="1:15" ht="25.5" customHeight="1">
      <c r="A16" s="216" t="s">
        <v>109</v>
      </c>
      <c r="B16" s="208">
        <v>0</v>
      </c>
      <c r="C16" s="208">
        <v>0</v>
      </c>
      <c r="D16" s="209">
        <v>0</v>
      </c>
      <c r="E16" s="208">
        <v>0</v>
      </c>
      <c r="F16" s="209">
        <v>0</v>
      </c>
      <c r="G16" s="210">
        <v>0</v>
      </c>
      <c r="H16" s="210">
        <f t="shared" si="2"/>
        <v>0</v>
      </c>
      <c r="I16" s="209">
        <v>0</v>
      </c>
      <c r="J16" s="211">
        <v>0</v>
      </c>
      <c r="K16" s="211">
        <v>0</v>
      </c>
      <c r="L16" s="211">
        <v>0</v>
      </c>
      <c r="M16" s="211">
        <v>0</v>
      </c>
      <c r="N16" s="211">
        <v>0</v>
      </c>
      <c r="O16" s="211">
        <v>0</v>
      </c>
    </row>
    <row r="17" spans="1:15" ht="25.5" customHeight="1">
      <c r="A17" s="216" t="s">
        <v>110</v>
      </c>
      <c r="B17" s="208">
        <v>0</v>
      </c>
      <c r="C17" s="208">
        <v>0</v>
      </c>
      <c r="D17" s="209">
        <v>0</v>
      </c>
      <c r="E17" s="208">
        <v>0</v>
      </c>
      <c r="F17" s="209">
        <v>0</v>
      </c>
      <c r="G17" s="210">
        <v>0</v>
      </c>
      <c r="H17" s="210">
        <f t="shared" si="2"/>
        <v>0</v>
      </c>
      <c r="I17" s="209">
        <v>0</v>
      </c>
      <c r="J17" s="211">
        <v>0</v>
      </c>
      <c r="K17" s="211">
        <v>0</v>
      </c>
      <c r="L17" s="211">
        <v>0</v>
      </c>
      <c r="M17" s="211">
        <v>0</v>
      </c>
      <c r="N17" s="211">
        <v>0</v>
      </c>
      <c r="O17" s="211">
        <v>0</v>
      </c>
    </row>
    <row r="18" spans="1:15" ht="25.5" customHeight="1">
      <c r="A18" s="216" t="s">
        <v>111</v>
      </c>
      <c r="B18" s="213">
        <v>3</v>
      </c>
      <c r="C18" s="213">
        <v>3</v>
      </c>
      <c r="D18" s="209">
        <f>C18/B18</f>
        <v>1</v>
      </c>
      <c r="E18" s="214">
        <v>3</v>
      </c>
      <c r="F18" s="209">
        <v>0</v>
      </c>
      <c r="G18" s="215">
        <v>3</v>
      </c>
      <c r="H18" s="210">
        <f t="shared" si="2"/>
        <v>0</v>
      </c>
      <c r="I18" s="209">
        <f>G18/E18</f>
        <v>1</v>
      </c>
      <c r="J18" s="211">
        <v>0</v>
      </c>
      <c r="K18" s="211">
        <v>0</v>
      </c>
      <c r="L18" s="211">
        <v>0</v>
      </c>
      <c r="M18" s="211">
        <v>0</v>
      </c>
      <c r="N18" s="211">
        <v>0</v>
      </c>
      <c r="O18" s="211">
        <v>0</v>
      </c>
    </row>
    <row r="19" spans="1:15" ht="25.5" customHeight="1">
      <c r="A19" s="216" t="s">
        <v>112</v>
      </c>
      <c r="B19" s="213">
        <v>1</v>
      </c>
      <c r="C19" s="213">
        <v>1</v>
      </c>
      <c r="D19" s="209">
        <f>C19/B19</f>
        <v>1</v>
      </c>
      <c r="E19" s="214">
        <v>1</v>
      </c>
      <c r="F19" s="209">
        <f>E19/B19</f>
        <v>1</v>
      </c>
      <c r="G19" s="215">
        <v>1</v>
      </c>
      <c r="H19" s="210">
        <f t="shared" si="2"/>
        <v>0</v>
      </c>
      <c r="I19" s="209">
        <f>G19/E19</f>
        <v>1</v>
      </c>
      <c r="J19" s="211">
        <v>0</v>
      </c>
      <c r="K19" s="211">
        <v>0</v>
      </c>
      <c r="L19" s="211">
        <v>0</v>
      </c>
      <c r="M19" s="211">
        <v>0</v>
      </c>
      <c r="N19" s="211">
        <v>0</v>
      </c>
      <c r="O19" s="211">
        <v>0</v>
      </c>
    </row>
    <row r="20" spans="1:15" ht="25.5" customHeight="1">
      <c r="A20" s="216" t="s">
        <v>113</v>
      </c>
      <c r="B20" s="208">
        <v>0</v>
      </c>
      <c r="C20" s="208">
        <v>0</v>
      </c>
      <c r="D20" s="209">
        <v>0</v>
      </c>
      <c r="E20" s="208">
        <v>0</v>
      </c>
      <c r="F20" s="209">
        <v>0</v>
      </c>
      <c r="G20" s="210">
        <v>0</v>
      </c>
      <c r="H20" s="210">
        <f t="shared" si="2"/>
        <v>0</v>
      </c>
      <c r="I20" s="209">
        <v>0</v>
      </c>
      <c r="J20" s="211">
        <v>0</v>
      </c>
      <c r="K20" s="211">
        <v>0</v>
      </c>
      <c r="L20" s="211">
        <v>0</v>
      </c>
      <c r="M20" s="211">
        <v>0</v>
      </c>
      <c r="N20" s="211">
        <v>0</v>
      </c>
      <c r="O20" s="211">
        <v>0</v>
      </c>
    </row>
    <row r="21" spans="1:15" ht="25.5" customHeight="1">
      <c r="A21" s="216" t="s">
        <v>114</v>
      </c>
      <c r="B21" s="208">
        <v>0</v>
      </c>
      <c r="C21" s="208">
        <v>0</v>
      </c>
      <c r="D21" s="209">
        <v>0</v>
      </c>
      <c r="E21" s="208">
        <v>0</v>
      </c>
      <c r="F21" s="209">
        <v>0</v>
      </c>
      <c r="G21" s="210">
        <v>0</v>
      </c>
      <c r="H21" s="210">
        <f t="shared" si="2"/>
        <v>0</v>
      </c>
      <c r="I21" s="209">
        <v>0</v>
      </c>
      <c r="J21" s="211">
        <v>0</v>
      </c>
      <c r="K21" s="211">
        <v>0</v>
      </c>
      <c r="L21" s="211">
        <v>0</v>
      </c>
      <c r="M21" s="211">
        <v>0</v>
      </c>
      <c r="N21" s="211">
        <v>0</v>
      </c>
      <c r="O21" s="211">
        <v>0</v>
      </c>
    </row>
    <row r="22" spans="1:15" ht="25.5" customHeight="1">
      <c r="A22" s="216" t="s">
        <v>115</v>
      </c>
      <c r="B22" s="208">
        <v>0</v>
      </c>
      <c r="C22" s="208">
        <v>0</v>
      </c>
      <c r="D22" s="209">
        <v>0</v>
      </c>
      <c r="E22" s="208">
        <v>0</v>
      </c>
      <c r="F22" s="209">
        <v>0</v>
      </c>
      <c r="G22" s="210">
        <v>0</v>
      </c>
      <c r="H22" s="210">
        <f t="shared" si="2"/>
        <v>0</v>
      </c>
      <c r="I22" s="209">
        <v>0</v>
      </c>
      <c r="J22" s="211">
        <v>0</v>
      </c>
      <c r="K22" s="211">
        <v>0</v>
      </c>
      <c r="L22" s="211">
        <v>0</v>
      </c>
      <c r="M22" s="211">
        <v>0</v>
      </c>
      <c r="N22" s="211">
        <v>0</v>
      </c>
      <c r="O22" s="211">
        <v>0</v>
      </c>
    </row>
    <row r="23" spans="1:15" ht="25.5" customHeight="1">
      <c r="A23" s="216" t="s">
        <v>116</v>
      </c>
      <c r="B23" s="213">
        <v>1</v>
      </c>
      <c r="C23" s="213">
        <v>1</v>
      </c>
      <c r="D23" s="209">
        <f>C23/B23</f>
        <v>1</v>
      </c>
      <c r="E23" s="214">
        <v>1</v>
      </c>
      <c r="F23" s="209">
        <f>E23/B23</f>
        <v>1</v>
      </c>
      <c r="G23" s="215">
        <v>1</v>
      </c>
      <c r="H23" s="210">
        <f t="shared" si="2"/>
        <v>0</v>
      </c>
      <c r="I23" s="209">
        <f>G23/E23</f>
        <v>1</v>
      </c>
      <c r="J23" s="211">
        <v>0</v>
      </c>
      <c r="K23" s="211">
        <v>0</v>
      </c>
      <c r="L23" s="211">
        <v>0</v>
      </c>
      <c r="M23" s="211">
        <v>0</v>
      </c>
      <c r="N23" s="211">
        <v>0</v>
      </c>
      <c r="O23" s="211">
        <v>0</v>
      </c>
    </row>
    <row r="24" spans="1:15" ht="25.5" customHeight="1">
      <c r="A24" s="216" t="s">
        <v>117</v>
      </c>
      <c r="B24" s="213">
        <v>3</v>
      </c>
      <c r="C24" s="213">
        <v>3</v>
      </c>
      <c r="D24" s="209">
        <f>C24/B24</f>
        <v>1</v>
      </c>
      <c r="E24" s="214">
        <v>3</v>
      </c>
      <c r="F24" s="209">
        <f>E24/B24</f>
        <v>1</v>
      </c>
      <c r="G24" s="215">
        <v>3</v>
      </c>
      <c r="H24" s="210">
        <f t="shared" si="2"/>
        <v>0</v>
      </c>
      <c r="I24" s="209">
        <f>G24/E24</f>
        <v>1</v>
      </c>
      <c r="J24" s="211">
        <v>0</v>
      </c>
      <c r="K24" s="211">
        <v>0</v>
      </c>
      <c r="L24" s="211">
        <v>0</v>
      </c>
      <c r="M24" s="211">
        <v>0</v>
      </c>
      <c r="N24" s="211">
        <v>0</v>
      </c>
      <c r="O24" s="211">
        <v>0</v>
      </c>
    </row>
    <row r="25" spans="1:15" ht="25.5" customHeight="1">
      <c r="A25" s="216" t="s">
        <v>118</v>
      </c>
      <c r="B25" s="213">
        <v>1</v>
      </c>
      <c r="C25" s="213">
        <v>1</v>
      </c>
      <c r="D25" s="209">
        <f>C25/B25</f>
        <v>1</v>
      </c>
      <c r="E25" s="214">
        <v>1</v>
      </c>
      <c r="F25" s="209">
        <f>E25/B25</f>
        <v>1</v>
      </c>
      <c r="G25" s="215">
        <v>1</v>
      </c>
      <c r="H25" s="210">
        <f t="shared" si="2"/>
        <v>0</v>
      </c>
      <c r="I25" s="209">
        <f>G25/E25</f>
        <v>1</v>
      </c>
      <c r="J25" s="217">
        <v>1</v>
      </c>
      <c r="K25" s="217">
        <v>40</v>
      </c>
      <c r="L25" s="217">
        <v>2</v>
      </c>
      <c r="M25" s="217">
        <v>74</v>
      </c>
      <c r="N25" s="211">
        <v>0</v>
      </c>
      <c r="O25" s="211">
        <v>0</v>
      </c>
    </row>
    <row r="26" spans="1:15" ht="25.5" customHeight="1">
      <c r="A26" s="216" t="s">
        <v>119</v>
      </c>
      <c r="B26" s="208">
        <v>0</v>
      </c>
      <c r="C26" s="208">
        <v>0</v>
      </c>
      <c r="D26" s="209">
        <v>0</v>
      </c>
      <c r="E26" s="208">
        <v>0</v>
      </c>
      <c r="F26" s="209">
        <v>0</v>
      </c>
      <c r="G26" s="211">
        <v>0</v>
      </c>
      <c r="H26" s="211">
        <f t="shared" si="2"/>
        <v>0</v>
      </c>
      <c r="I26" s="209">
        <v>0</v>
      </c>
      <c r="J26" s="211">
        <v>0</v>
      </c>
      <c r="K26" s="211">
        <v>0</v>
      </c>
      <c r="L26" s="211">
        <v>0</v>
      </c>
      <c r="M26" s="211">
        <v>0</v>
      </c>
      <c r="N26" s="211">
        <v>0</v>
      </c>
      <c r="O26" s="211">
        <v>0</v>
      </c>
    </row>
    <row r="27" spans="1:15" ht="25.5" customHeight="1">
      <c r="A27" s="216" t="s">
        <v>120</v>
      </c>
      <c r="B27" s="208">
        <v>0</v>
      </c>
      <c r="C27" s="208">
        <v>0</v>
      </c>
      <c r="D27" s="209">
        <v>0</v>
      </c>
      <c r="E27" s="208">
        <v>0</v>
      </c>
      <c r="F27" s="209">
        <v>0</v>
      </c>
      <c r="G27" s="211">
        <v>0</v>
      </c>
      <c r="H27" s="211">
        <f t="shared" si="2"/>
        <v>0</v>
      </c>
      <c r="I27" s="209">
        <v>0</v>
      </c>
      <c r="J27" s="211">
        <v>0</v>
      </c>
      <c r="K27" s="211">
        <v>0</v>
      </c>
      <c r="L27" s="211">
        <v>0</v>
      </c>
      <c r="M27" s="211">
        <v>0</v>
      </c>
      <c r="N27" s="211">
        <v>0</v>
      </c>
      <c r="O27" s="211">
        <v>0</v>
      </c>
    </row>
    <row r="28" spans="1:15" ht="25.5" customHeight="1">
      <c r="A28" s="216" t="s">
        <v>121</v>
      </c>
      <c r="B28" s="213">
        <f>SUM(B5:B27)</f>
        <v>51</v>
      </c>
      <c r="C28" s="213">
        <f>SUM(C5:C27)</f>
        <v>50</v>
      </c>
      <c r="D28" s="209">
        <f>C28/B28</f>
        <v>0.98039215686274506</v>
      </c>
      <c r="E28" s="213">
        <f>SUM(E5:E27)</f>
        <v>49</v>
      </c>
      <c r="F28" s="209">
        <f>E28/B28</f>
        <v>0.96078431372549022</v>
      </c>
      <c r="G28" s="208">
        <f>SUM(G5:G27)</f>
        <v>46</v>
      </c>
      <c r="H28" s="208">
        <f>SUM(H5:H27)</f>
        <v>3</v>
      </c>
      <c r="I28" s="209">
        <f>G28/E28</f>
        <v>0.93877551020408168</v>
      </c>
      <c r="J28" s="218">
        <f t="shared" ref="J28:O28" si="4">SUM(J5:J27)</f>
        <v>1</v>
      </c>
      <c r="K28" s="218">
        <f t="shared" si="4"/>
        <v>40</v>
      </c>
      <c r="L28" s="218">
        <f t="shared" si="4"/>
        <v>2</v>
      </c>
      <c r="M28" s="218">
        <f t="shared" si="4"/>
        <v>74</v>
      </c>
      <c r="N28" s="218">
        <f t="shared" si="4"/>
        <v>0</v>
      </c>
      <c r="O28" s="218">
        <f t="shared" si="4"/>
        <v>0</v>
      </c>
    </row>
    <row r="29" spans="1:15">
      <c r="O29" s="118"/>
    </row>
    <row r="33" spans="9:9">
      <c r="I33" s="220"/>
    </row>
  </sheetData>
  <mergeCells count="19">
    <mergeCell ref="L3:L4"/>
    <mergeCell ref="M3:N3"/>
    <mergeCell ref="O3:O4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FBF4E-BCC6-4594-BE36-64409F697693}">
  <sheetPr>
    <tabColor rgb="FFFFFFFF"/>
    <pageSetUpPr fitToPage="1"/>
  </sheetPr>
  <dimension ref="A1:P28"/>
  <sheetViews>
    <sheetView tabSelected="1" zoomScaleNormal="100" workbookViewId="0">
      <selection activeCell="E5" sqref="E5"/>
    </sheetView>
  </sheetViews>
  <sheetFormatPr defaultRowHeight="16.5"/>
  <cols>
    <col min="1" max="1" width="10.25" bestFit="1" customWidth="1"/>
    <col min="2" max="2" width="6" style="234" customWidth="1"/>
    <col min="3" max="3" width="6" style="234" bestFit="1" customWidth="1"/>
    <col min="4" max="4" width="9" style="234" bestFit="1" customWidth="1"/>
    <col min="5" max="5" width="6" style="234" bestFit="1" customWidth="1"/>
    <col min="6" max="6" width="7.125" style="234" customWidth="1"/>
    <col min="7" max="7" width="4.5" style="234" bestFit="1" customWidth="1"/>
    <col min="8" max="8" width="5.875" style="234" bestFit="1" customWidth="1"/>
    <col min="9" max="9" width="6.5" bestFit="1" customWidth="1"/>
    <col min="10" max="12" width="4.25" bestFit="1" customWidth="1"/>
    <col min="13" max="13" width="4.5" customWidth="1"/>
    <col min="14" max="14" width="4.5" bestFit="1" customWidth="1"/>
    <col min="15" max="15" width="5.5" bestFit="1" customWidth="1"/>
    <col min="16" max="16" width="9" customWidth="1"/>
  </cols>
  <sheetData>
    <row r="1" spans="1:16" ht="27" customHeight="1">
      <c r="A1" s="108" t="s">
        <v>217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6" ht="60.95" customHeight="1">
      <c r="A2" s="185" t="s">
        <v>57</v>
      </c>
      <c r="B2" s="222" t="s">
        <v>181</v>
      </c>
      <c r="C2" s="222"/>
      <c r="D2" s="222"/>
      <c r="E2" s="222" t="s">
        <v>218</v>
      </c>
      <c r="F2" s="222"/>
      <c r="G2" s="222"/>
      <c r="H2" s="222"/>
      <c r="I2" s="222"/>
      <c r="J2" s="222" t="s">
        <v>99</v>
      </c>
      <c r="K2" s="222"/>
      <c r="L2" s="235" t="s">
        <v>61</v>
      </c>
      <c r="M2" s="235"/>
      <c r="N2" s="235"/>
      <c r="O2" s="223" t="s">
        <v>62</v>
      </c>
    </row>
    <row r="3" spans="1:16" ht="21" customHeight="1">
      <c r="A3" s="185"/>
      <c r="B3" s="125" t="s">
        <v>63</v>
      </c>
      <c r="C3" s="125" t="s">
        <v>10</v>
      </c>
      <c r="D3" s="125" t="s">
        <v>64</v>
      </c>
      <c r="E3" s="125" t="s">
        <v>65</v>
      </c>
      <c r="F3" s="125" t="s">
        <v>66</v>
      </c>
      <c r="G3" s="126" t="s">
        <v>67</v>
      </c>
      <c r="H3" s="126" t="s">
        <v>68</v>
      </c>
      <c r="I3" s="126" t="s">
        <v>126</v>
      </c>
      <c r="J3" s="126" t="s">
        <v>18</v>
      </c>
      <c r="K3" s="126" t="s">
        <v>19</v>
      </c>
      <c r="L3" s="126" t="s">
        <v>18</v>
      </c>
      <c r="M3" s="126" t="s">
        <v>20</v>
      </c>
      <c r="N3" s="126"/>
      <c r="O3" s="126" t="s">
        <v>21</v>
      </c>
    </row>
    <row r="4" spans="1:16" ht="27.6" customHeight="1">
      <c r="A4" s="185"/>
      <c r="B4" s="125"/>
      <c r="C4" s="125"/>
      <c r="D4" s="125"/>
      <c r="E4" s="125"/>
      <c r="F4" s="125"/>
      <c r="G4" s="126"/>
      <c r="H4" s="126"/>
      <c r="I4" s="126"/>
      <c r="J4" s="126"/>
      <c r="K4" s="126"/>
      <c r="L4" s="126"/>
      <c r="M4" s="114" t="s">
        <v>22</v>
      </c>
      <c r="N4" s="114" t="s">
        <v>72</v>
      </c>
      <c r="O4" s="126"/>
    </row>
    <row r="5" spans="1:16" ht="25.5" customHeight="1">
      <c r="A5" s="165" t="s">
        <v>73</v>
      </c>
      <c r="B5" s="224">
        <v>0</v>
      </c>
      <c r="C5" s="224">
        <v>0</v>
      </c>
      <c r="D5" s="225">
        <v>0</v>
      </c>
      <c r="E5" s="224">
        <v>0</v>
      </c>
      <c r="F5" s="225">
        <v>0</v>
      </c>
      <c r="G5" s="224">
        <v>0</v>
      </c>
      <c r="H5" s="226">
        <f>E5-G5</f>
        <v>0</v>
      </c>
      <c r="I5" s="225">
        <v>0</v>
      </c>
      <c r="J5" s="224">
        <v>0</v>
      </c>
      <c r="K5" s="224">
        <v>0</v>
      </c>
      <c r="L5" s="224">
        <v>0</v>
      </c>
      <c r="M5" s="224">
        <v>0</v>
      </c>
      <c r="N5" s="224">
        <v>0</v>
      </c>
      <c r="O5" s="224">
        <v>0</v>
      </c>
    </row>
    <row r="6" spans="1:16" ht="25.5" customHeight="1">
      <c r="A6" s="217" t="s">
        <v>100</v>
      </c>
      <c r="B6" s="227">
        <v>16</v>
      </c>
      <c r="C6" s="227">
        <v>16</v>
      </c>
      <c r="D6" s="225">
        <f>C6/B6</f>
        <v>1</v>
      </c>
      <c r="E6" s="227">
        <v>16</v>
      </c>
      <c r="F6" s="225">
        <f>E6/B6</f>
        <v>1</v>
      </c>
      <c r="G6" s="227">
        <v>16</v>
      </c>
      <c r="H6" s="224">
        <v>0</v>
      </c>
      <c r="I6" s="225">
        <f>G6/E6</f>
        <v>1</v>
      </c>
      <c r="J6" s="224">
        <v>0</v>
      </c>
      <c r="K6" s="224">
        <v>0</v>
      </c>
      <c r="L6" s="224">
        <v>0</v>
      </c>
      <c r="M6" s="224">
        <v>0</v>
      </c>
      <c r="N6" s="224">
        <v>0</v>
      </c>
      <c r="O6" s="227">
        <v>1</v>
      </c>
      <c r="P6" s="228"/>
    </row>
    <row r="7" spans="1:16" ht="25.5" customHeight="1">
      <c r="A7" s="217" t="s">
        <v>101</v>
      </c>
      <c r="B7" s="227">
        <v>26</v>
      </c>
      <c r="C7" s="227">
        <v>26</v>
      </c>
      <c r="D7" s="225">
        <f>C7/B7</f>
        <v>1</v>
      </c>
      <c r="E7" s="227">
        <v>26</v>
      </c>
      <c r="F7" s="225">
        <f>E7/B7</f>
        <v>1</v>
      </c>
      <c r="G7" s="229">
        <v>15</v>
      </c>
      <c r="H7" s="229">
        <f>E7-G7</f>
        <v>11</v>
      </c>
      <c r="I7" s="97">
        <f>G7/E7</f>
        <v>0.57692307692307687</v>
      </c>
      <c r="J7" s="224">
        <v>0</v>
      </c>
      <c r="K7" s="224">
        <v>0</v>
      </c>
      <c r="L7" s="224">
        <v>0</v>
      </c>
      <c r="M7" s="224">
        <v>0</v>
      </c>
      <c r="N7" s="224">
        <v>0</v>
      </c>
      <c r="O7" s="224">
        <v>0</v>
      </c>
    </row>
    <row r="8" spans="1:16" ht="25.5" customHeight="1">
      <c r="A8" s="217" t="s">
        <v>102</v>
      </c>
      <c r="B8" s="227">
        <v>1</v>
      </c>
      <c r="C8" s="227">
        <v>1</v>
      </c>
      <c r="D8" s="225">
        <f>C8/B8</f>
        <v>1</v>
      </c>
      <c r="E8" s="227">
        <v>1</v>
      </c>
      <c r="F8" s="225">
        <f>E8/B8</f>
        <v>1</v>
      </c>
      <c r="G8" s="227">
        <v>1</v>
      </c>
      <c r="H8" s="226">
        <v>0</v>
      </c>
      <c r="I8" s="97">
        <f>G8/E8</f>
        <v>1</v>
      </c>
      <c r="J8" s="224">
        <v>0</v>
      </c>
      <c r="K8" s="224">
        <v>0</v>
      </c>
      <c r="L8" s="224">
        <v>0</v>
      </c>
      <c r="M8" s="224">
        <v>0</v>
      </c>
      <c r="N8" s="224">
        <v>0</v>
      </c>
      <c r="O8" s="224">
        <v>0</v>
      </c>
    </row>
    <row r="9" spans="1:16" ht="25.5" customHeight="1">
      <c r="A9" s="217" t="s">
        <v>103</v>
      </c>
      <c r="B9" s="224">
        <v>0</v>
      </c>
      <c r="C9" s="224">
        <v>0</v>
      </c>
      <c r="D9" s="225">
        <v>0</v>
      </c>
      <c r="E9" s="224">
        <v>0</v>
      </c>
      <c r="F9" s="225">
        <v>0</v>
      </c>
      <c r="G9" s="224">
        <v>0</v>
      </c>
      <c r="H9" s="226">
        <f t="shared" ref="H9:H16" si="0">E9-G9</f>
        <v>0</v>
      </c>
      <c r="I9" s="225">
        <v>0</v>
      </c>
      <c r="J9" s="224">
        <v>0</v>
      </c>
      <c r="K9" s="224">
        <v>0</v>
      </c>
      <c r="L9" s="224">
        <v>0</v>
      </c>
      <c r="M9" s="224">
        <v>0</v>
      </c>
      <c r="N9" s="224">
        <v>0</v>
      </c>
      <c r="O9" s="224">
        <v>0</v>
      </c>
    </row>
    <row r="10" spans="1:16" ht="25.5" customHeight="1">
      <c r="A10" s="217" t="s">
        <v>104</v>
      </c>
      <c r="B10" s="224">
        <v>0</v>
      </c>
      <c r="C10" s="224">
        <v>0</v>
      </c>
      <c r="D10" s="225">
        <v>0</v>
      </c>
      <c r="E10" s="224">
        <v>0</v>
      </c>
      <c r="F10" s="225">
        <v>0</v>
      </c>
      <c r="G10" s="224">
        <v>0</v>
      </c>
      <c r="H10" s="226">
        <f t="shared" si="0"/>
        <v>0</v>
      </c>
      <c r="I10" s="225">
        <v>0</v>
      </c>
      <c r="J10" s="224">
        <v>0</v>
      </c>
      <c r="K10" s="224">
        <v>0</v>
      </c>
      <c r="L10" s="224">
        <v>0</v>
      </c>
      <c r="M10" s="224">
        <v>0</v>
      </c>
      <c r="N10" s="224">
        <v>0</v>
      </c>
      <c r="O10" s="224">
        <v>0</v>
      </c>
    </row>
    <row r="11" spans="1:16" ht="25.5" customHeight="1">
      <c r="A11" s="217" t="s">
        <v>105</v>
      </c>
      <c r="B11" s="224">
        <v>0</v>
      </c>
      <c r="C11" s="224">
        <v>0</v>
      </c>
      <c r="D11" s="225">
        <v>0</v>
      </c>
      <c r="E11" s="224">
        <v>0</v>
      </c>
      <c r="F11" s="225">
        <v>0</v>
      </c>
      <c r="G11" s="224">
        <v>0</v>
      </c>
      <c r="H11" s="226">
        <f t="shared" si="0"/>
        <v>0</v>
      </c>
      <c r="I11" s="225">
        <v>0</v>
      </c>
      <c r="J11" s="224">
        <v>0</v>
      </c>
      <c r="K11" s="224">
        <v>0</v>
      </c>
      <c r="L11" s="224">
        <v>0</v>
      </c>
      <c r="M11" s="224">
        <v>0</v>
      </c>
      <c r="N11" s="224">
        <v>0</v>
      </c>
      <c r="O11" s="224">
        <v>0</v>
      </c>
    </row>
    <row r="12" spans="1:16" ht="25.5" customHeight="1">
      <c r="A12" s="217" t="s">
        <v>106</v>
      </c>
      <c r="B12" s="224">
        <v>0</v>
      </c>
      <c r="C12" s="224">
        <v>0</v>
      </c>
      <c r="D12" s="225">
        <v>0</v>
      </c>
      <c r="E12" s="224">
        <v>0</v>
      </c>
      <c r="F12" s="225">
        <v>0</v>
      </c>
      <c r="G12" s="224">
        <v>0</v>
      </c>
      <c r="H12" s="226">
        <f t="shared" si="0"/>
        <v>0</v>
      </c>
      <c r="I12" s="225">
        <v>0</v>
      </c>
      <c r="J12" s="224">
        <v>0</v>
      </c>
      <c r="K12" s="224">
        <v>0</v>
      </c>
      <c r="L12" s="224">
        <v>0</v>
      </c>
      <c r="M12" s="224">
        <v>0</v>
      </c>
      <c r="N12" s="224">
        <v>0</v>
      </c>
      <c r="O12" s="224">
        <v>0</v>
      </c>
    </row>
    <row r="13" spans="1:16" ht="25.5" customHeight="1">
      <c r="A13" s="217" t="s">
        <v>107</v>
      </c>
      <c r="B13" s="224">
        <v>0</v>
      </c>
      <c r="C13" s="224">
        <v>0</v>
      </c>
      <c r="D13" s="225">
        <v>0</v>
      </c>
      <c r="E13" s="224">
        <v>0</v>
      </c>
      <c r="F13" s="225">
        <v>0</v>
      </c>
      <c r="G13" s="224">
        <v>0</v>
      </c>
      <c r="H13" s="226">
        <f t="shared" si="0"/>
        <v>0</v>
      </c>
      <c r="I13" s="225">
        <v>0</v>
      </c>
      <c r="J13" s="224">
        <v>0</v>
      </c>
      <c r="K13" s="224">
        <v>0</v>
      </c>
      <c r="L13" s="224">
        <v>0</v>
      </c>
      <c r="M13" s="224">
        <v>0</v>
      </c>
      <c r="N13" s="224">
        <v>0</v>
      </c>
      <c r="O13" s="224">
        <v>0</v>
      </c>
    </row>
    <row r="14" spans="1:16" ht="25.5" customHeight="1">
      <c r="A14" s="217" t="s">
        <v>108</v>
      </c>
      <c r="B14" s="224">
        <v>0</v>
      </c>
      <c r="C14" s="224">
        <v>0</v>
      </c>
      <c r="D14" s="225">
        <v>0</v>
      </c>
      <c r="E14" s="224">
        <v>0</v>
      </c>
      <c r="F14" s="225">
        <v>0</v>
      </c>
      <c r="G14" s="224">
        <v>0</v>
      </c>
      <c r="H14" s="226">
        <f t="shared" si="0"/>
        <v>0</v>
      </c>
      <c r="I14" s="225">
        <v>0</v>
      </c>
      <c r="J14" s="224">
        <v>0</v>
      </c>
      <c r="K14" s="224">
        <v>0</v>
      </c>
      <c r="L14" s="224">
        <v>0</v>
      </c>
      <c r="M14" s="224">
        <v>0</v>
      </c>
      <c r="N14" s="224">
        <v>0</v>
      </c>
      <c r="O14" s="224">
        <v>0</v>
      </c>
    </row>
    <row r="15" spans="1:16" ht="25.5" customHeight="1">
      <c r="A15" s="217" t="s">
        <v>216</v>
      </c>
      <c r="B15" s="227">
        <v>1</v>
      </c>
      <c r="C15" s="227">
        <v>1</v>
      </c>
      <c r="D15" s="225">
        <v>1</v>
      </c>
      <c r="E15" s="229">
        <v>1</v>
      </c>
      <c r="F15" s="225">
        <v>0</v>
      </c>
      <c r="G15" s="229">
        <v>1</v>
      </c>
      <c r="H15" s="226">
        <f t="shared" si="0"/>
        <v>0</v>
      </c>
      <c r="I15" s="97">
        <f>G15/E15</f>
        <v>1</v>
      </c>
      <c r="J15" s="224">
        <v>0</v>
      </c>
      <c r="K15" s="224">
        <v>0</v>
      </c>
      <c r="L15" s="224">
        <v>0</v>
      </c>
      <c r="M15" s="224">
        <v>0</v>
      </c>
      <c r="N15" s="224">
        <v>0</v>
      </c>
      <c r="O15" s="224">
        <v>0</v>
      </c>
    </row>
    <row r="16" spans="1:16" ht="25.5" customHeight="1">
      <c r="A16" s="217" t="s">
        <v>109</v>
      </c>
      <c r="B16" s="224">
        <v>0</v>
      </c>
      <c r="C16" s="224">
        <v>0</v>
      </c>
      <c r="D16" s="225">
        <v>0</v>
      </c>
      <c r="E16" s="224">
        <v>0</v>
      </c>
      <c r="F16" s="225">
        <v>0</v>
      </c>
      <c r="G16" s="224">
        <v>0</v>
      </c>
      <c r="H16" s="226">
        <f t="shared" si="0"/>
        <v>0</v>
      </c>
      <c r="I16" s="97">
        <v>0</v>
      </c>
      <c r="J16" s="224">
        <v>0</v>
      </c>
      <c r="K16" s="224">
        <v>0</v>
      </c>
      <c r="L16" s="224">
        <v>0</v>
      </c>
      <c r="M16" s="224">
        <v>0</v>
      </c>
      <c r="N16" s="224">
        <v>0</v>
      </c>
      <c r="O16" s="224">
        <v>0</v>
      </c>
    </row>
    <row r="17" spans="1:15" ht="25.5" customHeight="1">
      <c r="A17" s="119" t="s">
        <v>110</v>
      </c>
      <c r="B17" s="229">
        <v>1</v>
      </c>
      <c r="C17" s="229">
        <v>1</v>
      </c>
      <c r="D17" s="97">
        <f>C17/B17</f>
        <v>1</v>
      </c>
      <c r="E17" s="229">
        <v>1</v>
      </c>
      <c r="F17" s="97">
        <f>E17/B17</f>
        <v>1</v>
      </c>
      <c r="G17" s="229">
        <v>1</v>
      </c>
      <c r="H17" s="230">
        <v>0</v>
      </c>
      <c r="I17" s="97">
        <f>G17/E17</f>
        <v>1</v>
      </c>
      <c r="J17" s="224">
        <v>0</v>
      </c>
      <c r="K17" s="224">
        <v>0</v>
      </c>
      <c r="L17" s="224">
        <v>0</v>
      </c>
      <c r="M17" s="224">
        <v>0</v>
      </c>
      <c r="N17" s="224">
        <v>0</v>
      </c>
      <c r="O17" s="224">
        <v>0</v>
      </c>
    </row>
    <row r="18" spans="1:15" ht="25.5" customHeight="1">
      <c r="A18" s="217" t="s">
        <v>111</v>
      </c>
      <c r="B18" s="224">
        <v>0</v>
      </c>
      <c r="C18" s="224">
        <v>0</v>
      </c>
      <c r="D18" s="225">
        <v>0</v>
      </c>
      <c r="E18" s="224">
        <v>0</v>
      </c>
      <c r="F18" s="225">
        <v>0</v>
      </c>
      <c r="G18" s="224">
        <v>0</v>
      </c>
      <c r="H18" s="226">
        <f t="shared" ref="H18:H28" si="1">E18-G18</f>
        <v>0</v>
      </c>
      <c r="I18" s="225">
        <v>0</v>
      </c>
      <c r="J18" s="224">
        <v>0</v>
      </c>
      <c r="K18" s="224">
        <v>0</v>
      </c>
      <c r="L18" s="224">
        <v>0</v>
      </c>
      <c r="M18" s="224">
        <v>0</v>
      </c>
      <c r="N18" s="224">
        <v>0</v>
      </c>
      <c r="O18" s="224">
        <v>0</v>
      </c>
    </row>
    <row r="19" spans="1:15" ht="25.5" customHeight="1">
      <c r="A19" s="217" t="s">
        <v>112</v>
      </c>
      <c r="B19" s="224">
        <v>0</v>
      </c>
      <c r="C19" s="224">
        <v>0</v>
      </c>
      <c r="D19" s="225">
        <v>0</v>
      </c>
      <c r="E19" s="224">
        <v>0</v>
      </c>
      <c r="F19" s="225">
        <v>0</v>
      </c>
      <c r="G19" s="224">
        <v>0</v>
      </c>
      <c r="H19" s="226">
        <f t="shared" si="1"/>
        <v>0</v>
      </c>
      <c r="I19" s="225">
        <v>0</v>
      </c>
      <c r="J19" s="224">
        <v>0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</row>
    <row r="20" spans="1:15" ht="25.5" customHeight="1">
      <c r="A20" s="217" t="s">
        <v>113</v>
      </c>
      <c r="B20" s="224">
        <v>0</v>
      </c>
      <c r="C20" s="224">
        <v>0</v>
      </c>
      <c r="D20" s="225">
        <v>0</v>
      </c>
      <c r="E20" s="224">
        <v>0</v>
      </c>
      <c r="F20" s="225">
        <v>0</v>
      </c>
      <c r="G20" s="224">
        <v>0</v>
      </c>
      <c r="H20" s="226">
        <f t="shared" si="1"/>
        <v>0</v>
      </c>
      <c r="I20" s="225">
        <v>0</v>
      </c>
      <c r="J20" s="224">
        <v>0</v>
      </c>
      <c r="K20" s="224">
        <v>0</v>
      </c>
      <c r="L20" s="224">
        <v>0</v>
      </c>
      <c r="M20" s="224">
        <v>0</v>
      </c>
      <c r="N20" s="224">
        <v>0</v>
      </c>
      <c r="O20" s="224">
        <v>0</v>
      </c>
    </row>
    <row r="21" spans="1:15" ht="25.5" customHeight="1">
      <c r="A21" s="217" t="s">
        <v>114</v>
      </c>
      <c r="B21" s="224">
        <v>0</v>
      </c>
      <c r="C21" s="224">
        <v>0</v>
      </c>
      <c r="D21" s="225">
        <v>0</v>
      </c>
      <c r="E21" s="224">
        <v>0</v>
      </c>
      <c r="F21" s="225">
        <v>0</v>
      </c>
      <c r="G21" s="224">
        <v>0</v>
      </c>
      <c r="H21" s="226">
        <f t="shared" si="1"/>
        <v>0</v>
      </c>
      <c r="I21" s="225">
        <v>0</v>
      </c>
      <c r="J21" s="224">
        <v>0</v>
      </c>
      <c r="K21" s="224">
        <v>0</v>
      </c>
      <c r="L21" s="224">
        <v>0</v>
      </c>
      <c r="M21" s="224">
        <v>0</v>
      </c>
      <c r="N21" s="224">
        <v>0</v>
      </c>
      <c r="O21" s="224">
        <v>0</v>
      </c>
    </row>
    <row r="22" spans="1:15" ht="25.5" customHeight="1">
      <c r="A22" s="217" t="s">
        <v>115</v>
      </c>
      <c r="B22" s="224">
        <v>0</v>
      </c>
      <c r="C22" s="224">
        <v>0</v>
      </c>
      <c r="D22" s="225">
        <v>0</v>
      </c>
      <c r="E22" s="224">
        <v>0</v>
      </c>
      <c r="F22" s="225">
        <v>0</v>
      </c>
      <c r="G22" s="224">
        <v>0</v>
      </c>
      <c r="H22" s="226">
        <f t="shared" si="1"/>
        <v>0</v>
      </c>
      <c r="I22" s="225">
        <v>0</v>
      </c>
      <c r="J22" s="224">
        <v>0</v>
      </c>
      <c r="K22" s="224">
        <v>0</v>
      </c>
      <c r="L22" s="224">
        <v>0</v>
      </c>
      <c r="M22" s="224">
        <v>0</v>
      </c>
      <c r="N22" s="224">
        <v>0</v>
      </c>
      <c r="O22" s="224">
        <v>0</v>
      </c>
    </row>
    <row r="23" spans="1:15" ht="25.5" customHeight="1">
      <c r="A23" s="217" t="s">
        <v>116</v>
      </c>
      <c r="B23" s="224">
        <v>0</v>
      </c>
      <c r="C23" s="224">
        <v>0</v>
      </c>
      <c r="D23" s="225">
        <v>0</v>
      </c>
      <c r="E23" s="224">
        <v>0</v>
      </c>
      <c r="F23" s="225">
        <v>0</v>
      </c>
      <c r="G23" s="224">
        <v>0</v>
      </c>
      <c r="H23" s="226">
        <f t="shared" si="1"/>
        <v>0</v>
      </c>
      <c r="I23" s="225">
        <v>0</v>
      </c>
      <c r="J23" s="224">
        <v>0</v>
      </c>
      <c r="K23" s="224">
        <v>0</v>
      </c>
      <c r="L23" s="224">
        <v>0</v>
      </c>
      <c r="M23" s="224">
        <v>0</v>
      </c>
      <c r="N23" s="224">
        <v>0</v>
      </c>
      <c r="O23" s="224">
        <v>0</v>
      </c>
    </row>
    <row r="24" spans="1:15" ht="25.5" customHeight="1">
      <c r="A24" s="217" t="s">
        <v>117</v>
      </c>
      <c r="B24" s="224">
        <v>0</v>
      </c>
      <c r="C24" s="224">
        <v>0</v>
      </c>
      <c r="D24" s="225">
        <v>0</v>
      </c>
      <c r="E24" s="224">
        <v>0</v>
      </c>
      <c r="F24" s="225">
        <v>0</v>
      </c>
      <c r="G24" s="224">
        <v>0</v>
      </c>
      <c r="H24" s="226">
        <f t="shared" si="1"/>
        <v>0</v>
      </c>
      <c r="I24" s="225">
        <v>0</v>
      </c>
      <c r="J24" s="224">
        <v>0</v>
      </c>
      <c r="K24" s="224">
        <v>0</v>
      </c>
      <c r="L24" s="224">
        <v>0</v>
      </c>
      <c r="M24" s="224">
        <v>0</v>
      </c>
      <c r="N24" s="224">
        <v>0</v>
      </c>
      <c r="O24" s="224">
        <v>0</v>
      </c>
    </row>
    <row r="25" spans="1:15" ht="25.5" customHeight="1">
      <c r="A25" s="217" t="s">
        <v>118</v>
      </c>
      <c r="B25" s="224">
        <v>0</v>
      </c>
      <c r="C25" s="224">
        <v>0</v>
      </c>
      <c r="D25" s="225">
        <v>0</v>
      </c>
      <c r="E25" s="224">
        <v>0</v>
      </c>
      <c r="F25" s="225">
        <v>0</v>
      </c>
      <c r="G25" s="224">
        <v>0</v>
      </c>
      <c r="H25" s="226">
        <f t="shared" si="1"/>
        <v>0</v>
      </c>
      <c r="I25" s="225">
        <v>0</v>
      </c>
      <c r="J25" s="224">
        <v>0</v>
      </c>
      <c r="K25" s="224">
        <v>0</v>
      </c>
      <c r="L25" s="224">
        <v>0</v>
      </c>
      <c r="M25" s="224">
        <v>0</v>
      </c>
      <c r="N25" s="224">
        <v>0</v>
      </c>
      <c r="O25" s="224">
        <v>0</v>
      </c>
    </row>
    <row r="26" spans="1:15" ht="25.5" customHeight="1">
      <c r="A26" s="217" t="s">
        <v>119</v>
      </c>
      <c r="B26" s="224">
        <v>0</v>
      </c>
      <c r="C26" s="224">
        <v>0</v>
      </c>
      <c r="D26" s="225">
        <v>0</v>
      </c>
      <c r="E26" s="224">
        <v>0</v>
      </c>
      <c r="F26" s="225">
        <v>0</v>
      </c>
      <c r="G26" s="224">
        <v>0</v>
      </c>
      <c r="H26" s="226">
        <f t="shared" si="1"/>
        <v>0</v>
      </c>
      <c r="I26" s="225">
        <v>0</v>
      </c>
      <c r="J26" s="224">
        <v>0</v>
      </c>
      <c r="K26" s="224">
        <v>0</v>
      </c>
      <c r="L26" s="224">
        <v>0</v>
      </c>
      <c r="M26" s="224">
        <v>0</v>
      </c>
      <c r="N26" s="224">
        <v>0</v>
      </c>
      <c r="O26" s="224">
        <v>0</v>
      </c>
    </row>
    <row r="27" spans="1:15" ht="25.5" customHeight="1">
      <c r="A27" s="217" t="s">
        <v>120</v>
      </c>
      <c r="B27" s="224">
        <v>0</v>
      </c>
      <c r="C27" s="224">
        <v>0</v>
      </c>
      <c r="D27" s="225">
        <v>0</v>
      </c>
      <c r="E27" s="224">
        <v>0</v>
      </c>
      <c r="F27" s="225">
        <v>0</v>
      </c>
      <c r="G27" s="224">
        <v>0</v>
      </c>
      <c r="H27" s="226">
        <f t="shared" si="1"/>
        <v>0</v>
      </c>
      <c r="I27" s="225">
        <v>0</v>
      </c>
      <c r="J27" s="224">
        <v>0</v>
      </c>
      <c r="K27" s="224">
        <v>0</v>
      </c>
      <c r="L27" s="224">
        <v>0</v>
      </c>
      <c r="M27" s="224">
        <v>0</v>
      </c>
      <c r="N27" s="224">
        <v>0</v>
      </c>
      <c r="O27" s="224">
        <v>0</v>
      </c>
    </row>
    <row r="28" spans="1:15" ht="25.5" customHeight="1">
      <c r="A28" s="231" t="s">
        <v>54</v>
      </c>
      <c r="B28" s="227">
        <f>SUM(B5:B27)</f>
        <v>45</v>
      </c>
      <c r="C28" s="227">
        <f>SUM(C5:C27)</f>
        <v>45</v>
      </c>
      <c r="D28" s="225">
        <f>C28/B28</f>
        <v>1</v>
      </c>
      <c r="E28" s="227">
        <f>SUM(E5:E27)</f>
        <v>45</v>
      </c>
      <c r="F28" s="225">
        <f>E28/B28</f>
        <v>1</v>
      </c>
      <c r="G28" s="232">
        <f>SUM(G5:G27)</f>
        <v>34</v>
      </c>
      <c r="H28" s="226">
        <f t="shared" si="1"/>
        <v>11</v>
      </c>
      <c r="I28" s="225">
        <f>G28/E28</f>
        <v>0.75555555555555554</v>
      </c>
      <c r="J28" s="224">
        <f>SUM(J6:J27)</f>
        <v>0</v>
      </c>
      <c r="K28" s="224">
        <f>SUM(K6:K27)</f>
        <v>0</v>
      </c>
      <c r="L28" s="224">
        <f>SUM(L6:L27)</f>
        <v>0</v>
      </c>
      <c r="M28" s="224">
        <f>SUM(M6:M27)</f>
        <v>0</v>
      </c>
      <c r="N28" s="224">
        <f>SUM(N6:N27)</f>
        <v>0</v>
      </c>
      <c r="O28" s="233">
        <f>SUM(O5:O27)</f>
        <v>1</v>
      </c>
    </row>
  </sheetData>
  <mergeCells count="19">
    <mergeCell ref="L3:L4"/>
    <mergeCell ref="M3:N3"/>
    <mergeCell ref="O3:O4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01EE9-B553-43D3-AC4D-8286A4207120}">
  <sheetPr>
    <tabColor rgb="FFFFFFFF"/>
    <pageSetUpPr fitToPage="1"/>
  </sheetPr>
  <dimension ref="A1:O30"/>
  <sheetViews>
    <sheetView workbookViewId="0"/>
  </sheetViews>
  <sheetFormatPr defaultColWidth="6.5" defaultRowHeight="14.25"/>
  <cols>
    <col min="1" max="1" width="10.25" style="236" bestFit="1" customWidth="1"/>
    <col min="2" max="2" width="5.25" style="236" bestFit="1" customWidth="1"/>
    <col min="3" max="3" width="6" style="236" bestFit="1" customWidth="1"/>
    <col min="4" max="4" width="9" style="236" bestFit="1" customWidth="1"/>
    <col min="5" max="5" width="6" style="236" bestFit="1" customWidth="1"/>
    <col min="6" max="6" width="8.25" style="236" bestFit="1" customWidth="1"/>
    <col min="7" max="7" width="4.5" style="236" customWidth="1"/>
    <col min="8" max="8" width="6.75" style="236" bestFit="1" customWidth="1"/>
    <col min="9" max="9" width="7.5" style="236" bestFit="1" customWidth="1"/>
    <col min="10" max="14" width="5.25" style="236" bestFit="1" customWidth="1"/>
    <col min="15" max="15" width="6.5" style="236" customWidth="1"/>
    <col min="16" max="16384" width="6.5" style="236"/>
  </cols>
  <sheetData>
    <row r="1" spans="1:15" ht="23.1" customHeight="1">
      <c r="A1" s="249" t="s">
        <v>219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15" ht="67.5" customHeight="1">
      <c r="A2" s="185" t="s">
        <v>57</v>
      </c>
      <c r="B2" s="109" t="s">
        <v>220</v>
      </c>
      <c r="C2" s="109"/>
      <c r="D2" s="109"/>
      <c r="E2" s="109" t="s">
        <v>59</v>
      </c>
      <c r="F2" s="109"/>
      <c r="G2" s="109"/>
      <c r="H2" s="109"/>
      <c r="I2" s="109"/>
      <c r="J2" s="109" t="s">
        <v>99</v>
      </c>
      <c r="K2" s="109"/>
      <c r="L2" s="110" t="s">
        <v>221</v>
      </c>
      <c r="M2" s="110"/>
      <c r="N2" s="110"/>
      <c r="O2" s="237" t="s">
        <v>222</v>
      </c>
    </row>
    <row r="3" spans="1:15" ht="26.1" customHeight="1">
      <c r="A3" s="185"/>
      <c r="B3" s="125" t="s">
        <v>63</v>
      </c>
      <c r="C3" s="125" t="s">
        <v>10</v>
      </c>
      <c r="D3" s="125" t="s">
        <v>64</v>
      </c>
      <c r="E3" s="125" t="s">
        <v>65</v>
      </c>
      <c r="F3" s="125" t="s">
        <v>155</v>
      </c>
      <c r="G3" s="126" t="s">
        <v>67</v>
      </c>
      <c r="H3" s="126" t="s">
        <v>156</v>
      </c>
      <c r="I3" s="126" t="s">
        <v>69</v>
      </c>
      <c r="J3" s="126" t="s">
        <v>18</v>
      </c>
      <c r="K3" s="126" t="s">
        <v>19</v>
      </c>
      <c r="L3" s="126" t="s">
        <v>18</v>
      </c>
      <c r="M3" s="126" t="s">
        <v>19</v>
      </c>
      <c r="N3" s="126"/>
      <c r="O3" s="126" t="s">
        <v>21</v>
      </c>
    </row>
    <row r="4" spans="1:15" ht="30.95" customHeight="1">
      <c r="A4" s="185"/>
      <c r="B4" s="125"/>
      <c r="C4" s="125"/>
      <c r="D4" s="125"/>
      <c r="E4" s="125"/>
      <c r="F4" s="125"/>
      <c r="G4" s="126"/>
      <c r="H4" s="126"/>
      <c r="I4" s="126"/>
      <c r="J4" s="126"/>
      <c r="K4" s="126"/>
      <c r="L4" s="126"/>
      <c r="M4" s="114" t="s">
        <v>22</v>
      </c>
      <c r="N4" s="114" t="s">
        <v>72</v>
      </c>
      <c r="O4" s="126"/>
    </row>
    <row r="5" spans="1:15" ht="30.95" customHeight="1">
      <c r="A5" s="165" t="s">
        <v>73</v>
      </c>
      <c r="B5" s="214">
        <v>16</v>
      </c>
      <c r="C5" s="214">
        <v>16</v>
      </c>
      <c r="D5" s="238">
        <f>C5/B5</f>
        <v>1</v>
      </c>
      <c r="E5" s="214">
        <v>10</v>
      </c>
      <c r="F5" s="238">
        <f>E5/B5</f>
        <v>0.625</v>
      </c>
      <c r="G5" s="239">
        <v>10</v>
      </c>
      <c r="H5" s="240">
        <f t="shared" ref="H5:H10" si="0">E5-G5</f>
        <v>0</v>
      </c>
      <c r="I5" s="238">
        <f t="shared" ref="I5:I12" si="1">G5/E5</f>
        <v>1</v>
      </c>
      <c r="J5" s="241">
        <v>0</v>
      </c>
      <c r="K5" s="241">
        <v>0</v>
      </c>
      <c r="L5" s="241">
        <v>0</v>
      </c>
      <c r="M5" s="241">
        <v>0</v>
      </c>
      <c r="N5" s="241">
        <v>0</v>
      </c>
      <c r="O5" s="241">
        <v>0</v>
      </c>
    </row>
    <row r="6" spans="1:15" ht="24.95" customHeight="1">
      <c r="A6" s="217" t="s">
        <v>100</v>
      </c>
      <c r="B6" s="214">
        <v>6</v>
      </c>
      <c r="C6" s="214">
        <v>6</v>
      </c>
      <c r="D6" s="238">
        <f>C6/B6</f>
        <v>1</v>
      </c>
      <c r="E6" s="214">
        <v>6</v>
      </c>
      <c r="F6" s="238">
        <f>E6/B6</f>
        <v>1</v>
      </c>
      <c r="G6" s="242">
        <v>6</v>
      </c>
      <c r="H6" s="240">
        <f t="shared" si="0"/>
        <v>0</v>
      </c>
      <c r="I6" s="238">
        <f t="shared" si="1"/>
        <v>1</v>
      </c>
      <c r="J6" s="241">
        <v>0</v>
      </c>
      <c r="K6" s="241">
        <v>0</v>
      </c>
      <c r="L6" s="241">
        <v>0</v>
      </c>
      <c r="M6" s="241">
        <v>0</v>
      </c>
      <c r="N6" s="241">
        <v>0</v>
      </c>
      <c r="O6" s="241">
        <v>0</v>
      </c>
    </row>
    <row r="7" spans="1:15" ht="24.95" customHeight="1">
      <c r="A7" s="217" t="s">
        <v>101</v>
      </c>
      <c r="B7" s="214">
        <v>2</v>
      </c>
      <c r="C7" s="214">
        <v>2</v>
      </c>
      <c r="D7" s="238">
        <v>0</v>
      </c>
      <c r="E7" s="214">
        <v>2</v>
      </c>
      <c r="F7" s="238">
        <v>0</v>
      </c>
      <c r="G7" s="242">
        <v>2</v>
      </c>
      <c r="H7" s="240">
        <f t="shared" si="0"/>
        <v>0</v>
      </c>
      <c r="I7" s="238">
        <f t="shared" si="1"/>
        <v>1</v>
      </c>
      <c r="J7" s="241">
        <v>0</v>
      </c>
      <c r="K7" s="241">
        <v>0</v>
      </c>
      <c r="L7" s="241">
        <v>0</v>
      </c>
      <c r="M7" s="241">
        <v>0</v>
      </c>
      <c r="N7" s="241">
        <v>0</v>
      </c>
      <c r="O7" s="241">
        <v>0</v>
      </c>
    </row>
    <row r="8" spans="1:15" ht="24.95" customHeight="1">
      <c r="A8" s="217" t="s">
        <v>102</v>
      </c>
      <c r="B8" s="214">
        <v>2</v>
      </c>
      <c r="C8" s="214">
        <v>2</v>
      </c>
      <c r="D8" s="238">
        <f>C8/B8</f>
        <v>1</v>
      </c>
      <c r="E8" s="214">
        <v>2</v>
      </c>
      <c r="F8" s="238">
        <f>E8/B8</f>
        <v>1</v>
      </c>
      <c r="G8" s="242">
        <v>2</v>
      </c>
      <c r="H8" s="240">
        <f t="shared" si="0"/>
        <v>0</v>
      </c>
      <c r="I8" s="225">
        <f t="shared" si="1"/>
        <v>1</v>
      </c>
      <c r="J8" s="241">
        <v>0</v>
      </c>
      <c r="K8" s="241">
        <v>0</v>
      </c>
      <c r="L8" s="241">
        <v>0</v>
      </c>
      <c r="M8" s="241">
        <v>0</v>
      </c>
      <c r="N8" s="241">
        <v>0</v>
      </c>
      <c r="O8" s="241">
        <v>0</v>
      </c>
    </row>
    <row r="9" spans="1:15" s="245" customFormat="1" ht="24.95" customHeight="1">
      <c r="A9" s="119" t="s">
        <v>103</v>
      </c>
      <c r="B9" s="214">
        <v>2</v>
      </c>
      <c r="C9" s="214">
        <v>2</v>
      </c>
      <c r="D9" s="100">
        <f>C9/B9</f>
        <v>1</v>
      </c>
      <c r="E9" s="214">
        <v>2</v>
      </c>
      <c r="F9" s="100">
        <f>E9/B9</f>
        <v>1</v>
      </c>
      <c r="G9" s="242">
        <v>2</v>
      </c>
      <c r="H9" s="243">
        <f t="shared" si="0"/>
        <v>0</v>
      </c>
      <c r="I9" s="97">
        <f t="shared" si="1"/>
        <v>1</v>
      </c>
      <c r="J9" s="244">
        <v>0</v>
      </c>
      <c r="K9" s="244">
        <v>0</v>
      </c>
      <c r="L9" s="244">
        <v>0</v>
      </c>
      <c r="M9" s="244">
        <v>0</v>
      </c>
      <c r="N9" s="244">
        <v>0</v>
      </c>
      <c r="O9" s="244">
        <v>0</v>
      </c>
    </row>
    <row r="10" spans="1:15" ht="24.95" customHeight="1">
      <c r="A10" s="119" t="s">
        <v>104</v>
      </c>
      <c r="B10" s="214">
        <v>7</v>
      </c>
      <c r="C10" s="214">
        <v>6</v>
      </c>
      <c r="D10" s="238">
        <f>C10/B10</f>
        <v>0.8571428571428571</v>
      </c>
      <c r="E10" s="214">
        <v>7</v>
      </c>
      <c r="F10" s="238">
        <f>E10/B10</f>
        <v>1</v>
      </c>
      <c r="G10" s="242">
        <v>6</v>
      </c>
      <c r="H10" s="240">
        <f t="shared" si="0"/>
        <v>1</v>
      </c>
      <c r="I10" s="225">
        <f t="shared" si="1"/>
        <v>0.8571428571428571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</row>
    <row r="11" spans="1:15" ht="24.95" customHeight="1">
      <c r="A11" s="119" t="s">
        <v>105</v>
      </c>
      <c r="B11" s="214">
        <v>3</v>
      </c>
      <c r="C11" s="214">
        <v>3</v>
      </c>
      <c r="D11" s="238">
        <f>C11/B11</f>
        <v>1</v>
      </c>
      <c r="E11" s="214">
        <v>3</v>
      </c>
      <c r="F11" s="238">
        <f>E11/B11</f>
        <v>1</v>
      </c>
      <c r="G11" s="242">
        <v>3</v>
      </c>
      <c r="H11" s="240">
        <v>0</v>
      </c>
      <c r="I11" s="225">
        <f t="shared" si="1"/>
        <v>1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</row>
    <row r="12" spans="1:15" ht="24.95" customHeight="1">
      <c r="A12" s="119" t="s">
        <v>106</v>
      </c>
      <c r="B12" s="214">
        <v>4</v>
      </c>
      <c r="C12" s="214">
        <v>4</v>
      </c>
      <c r="D12" s="100">
        <f>C12/B12</f>
        <v>1</v>
      </c>
      <c r="E12" s="214">
        <v>4</v>
      </c>
      <c r="F12" s="100">
        <f>E12/B12</f>
        <v>1</v>
      </c>
      <c r="G12" s="242">
        <v>4</v>
      </c>
      <c r="H12" s="243">
        <v>0</v>
      </c>
      <c r="I12" s="225">
        <f t="shared" si="1"/>
        <v>1</v>
      </c>
      <c r="J12" s="246">
        <v>0</v>
      </c>
      <c r="K12" s="246">
        <v>0</v>
      </c>
      <c r="L12" s="244">
        <v>0</v>
      </c>
      <c r="M12" s="244">
        <v>0</v>
      </c>
      <c r="N12" s="244">
        <v>0</v>
      </c>
      <c r="O12" s="244">
        <v>0</v>
      </c>
    </row>
    <row r="13" spans="1:15" ht="24.95" customHeight="1">
      <c r="A13" s="119" t="s">
        <v>107</v>
      </c>
      <c r="B13" s="240">
        <v>0</v>
      </c>
      <c r="C13" s="240">
        <v>0</v>
      </c>
      <c r="D13" s="100">
        <v>0</v>
      </c>
      <c r="E13" s="240">
        <v>0</v>
      </c>
      <c r="F13" s="100">
        <v>0</v>
      </c>
      <c r="G13" s="240">
        <v>0</v>
      </c>
      <c r="H13" s="243">
        <v>0</v>
      </c>
      <c r="I13" s="225">
        <v>0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</row>
    <row r="14" spans="1:15" ht="24.95" customHeight="1">
      <c r="A14" s="119" t="s">
        <v>108</v>
      </c>
      <c r="B14" s="214">
        <v>1</v>
      </c>
      <c r="C14" s="214">
        <v>1</v>
      </c>
      <c r="D14" s="100">
        <f>C14/B14</f>
        <v>1</v>
      </c>
      <c r="E14" s="214">
        <v>1</v>
      </c>
      <c r="F14" s="100">
        <f>E14/B14</f>
        <v>1</v>
      </c>
      <c r="G14" s="242">
        <v>1</v>
      </c>
      <c r="H14" s="243">
        <f>E14-G14</f>
        <v>0</v>
      </c>
      <c r="I14" s="225">
        <f>G14/E14</f>
        <v>1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</row>
    <row r="15" spans="1:15" ht="24.95" customHeight="1">
      <c r="A15" s="119" t="s">
        <v>216</v>
      </c>
      <c r="B15" s="214">
        <v>1</v>
      </c>
      <c r="C15" s="214">
        <v>1</v>
      </c>
      <c r="D15" s="100">
        <v>0</v>
      </c>
      <c r="E15" s="214">
        <v>1</v>
      </c>
      <c r="F15" s="100">
        <v>0</v>
      </c>
      <c r="G15" s="242">
        <v>1</v>
      </c>
      <c r="H15" s="243">
        <v>0</v>
      </c>
      <c r="I15" s="225">
        <f>G15/E15</f>
        <v>1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</row>
    <row r="16" spans="1:15" ht="24.95" customHeight="1">
      <c r="A16" s="89" t="s">
        <v>84</v>
      </c>
      <c r="B16" s="214">
        <v>1</v>
      </c>
      <c r="C16" s="214">
        <v>1</v>
      </c>
      <c r="D16" s="100">
        <f>C16/B16</f>
        <v>1</v>
      </c>
      <c r="E16" s="214">
        <v>1</v>
      </c>
      <c r="F16" s="100">
        <f>E16/B16</f>
        <v>1</v>
      </c>
      <c r="G16" s="242">
        <v>1</v>
      </c>
      <c r="H16" s="243">
        <f>E16-G16</f>
        <v>0</v>
      </c>
      <c r="I16" s="225">
        <f>G16/E16</f>
        <v>1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</row>
    <row r="17" spans="1:15" ht="24.95" customHeight="1">
      <c r="A17" s="119" t="s">
        <v>110</v>
      </c>
      <c r="B17" s="214">
        <v>2</v>
      </c>
      <c r="C17" s="214">
        <v>2</v>
      </c>
      <c r="D17" s="100">
        <f>C17/B17</f>
        <v>1</v>
      </c>
      <c r="E17" s="214">
        <v>2</v>
      </c>
      <c r="F17" s="100">
        <f>E17/B17</f>
        <v>1</v>
      </c>
      <c r="G17" s="242">
        <v>2</v>
      </c>
      <c r="H17" s="243">
        <v>0</v>
      </c>
      <c r="I17" s="225">
        <f>G17/E17</f>
        <v>1</v>
      </c>
      <c r="J17" s="241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0</v>
      </c>
    </row>
    <row r="18" spans="1:15" ht="24.95" customHeight="1">
      <c r="A18" s="119" t="s">
        <v>111</v>
      </c>
      <c r="B18" s="240">
        <v>0</v>
      </c>
      <c r="C18" s="240">
        <v>0</v>
      </c>
      <c r="D18" s="100">
        <v>0</v>
      </c>
      <c r="E18" s="240">
        <v>0</v>
      </c>
      <c r="F18" s="100">
        <v>0</v>
      </c>
      <c r="G18" s="240">
        <v>0</v>
      </c>
      <c r="H18" s="243">
        <v>0</v>
      </c>
      <c r="I18" s="225">
        <v>0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</row>
    <row r="19" spans="1:15" ht="24.95" customHeight="1">
      <c r="A19" s="119" t="s">
        <v>112</v>
      </c>
      <c r="B19" s="214">
        <v>6</v>
      </c>
      <c r="C19" s="214">
        <v>6</v>
      </c>
      <c r="D19" s="100">
        <f>C19/B19</f>
        <v>1</v>
      </c>
      <c r="E19" s="214">
        <v>6</v>
      </c>
      <c r="F19" s="100">
        <f>E19/B19</f>
        <v>1</v>
      </c>
      <c r="G19" s="242">
        <v>6</v>
      </c>
      <c r="H19" s="243">
        <f>E19-G19</f>
        <v>0</v>
      </c>
      <c r="I19" s="225">
        <f>G19/E19</f>
        <v>1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</row>
    <row r="20" spans="1:15" ht="24.95" customHeight="1">
      <c r="A20" s="119" t="s">
        <v>113</v>
      </c>
      <c r="B20" s="240">
        <v>0</v>
      </c>
      <c r="C20" s="240">
        <v>0</v>
      </c>
      <c r="D20" s="100">
        <v>0</v>
      </c>
      <c r="E20" s="240">
        <v>0</v>
      </c>
      <c r="F20" s="100">
        <v>0</v>
      </c>
      <c r="G20" s="240">
        <v>0</v>
      </c>
      <c r="H20" s="243">
        <v>0</v>
      </c>
      <c r="I20" s="225">
        <v>0</v>
      </c>
      <c r="J20" s="244">
        <v>0</v>
      </c>
      <c r="K20" s="244">
        <v>0</v>
      </c>
      <c r="L20" s="244">
        <v>0</v>
      </c>
      <c r="M20" s="244">
        <v>0</v>
      </c>
      <c r="N20" s="244">
        <v>0</v>
      </c>
      <c r="O20" s="244">
        <v>0</v>
      </c>
    </row>
    <row r="21" spans="1:15" ht="24.95" customHeight="1">
      <c r="A21" s="119" t="s">
        <v>114</v>
      </c>
      <c r="B21" s="214">
        <v>1</v>
      </c>
      <c r="C21" s="214">
        <v>1</v>
      </c>
      <c r="D21" s="100">
        <f>C21/B21</f>
        <v>1</v>
      </c>
      <c r="E21" s="214">
        <v>1</v>
      </c>
      <c r="F21" s="100">
        <f>E21/B21</f>
        <v>1</v>
      </c>
      <c r="G21" s="242">
        <v>1</v>
      </c>
      <c r="H21" s="243">
        <v>0</v>
      </c>
      <c r="I21" s="225">
        <f>G21/E21</f>
        <v>1</v>
      </c>
      <c r="J21" s="247">
        <v>4</v>
      </c>
      <c r="K21" s="247">
        <v>88</v>
      </c>
      <c r="L21" s="244">
        <v>0</v>
      </c>
      <c r="M21" s="244">
        <v>0</v>
      </c>
      <c r="N21" s="244">
        <v>0</v>
      </c>
      <c r="O21" s="244">
        <v>0</v>
      </c>
    </row>
    <row r="22" spans="1:15" ht="24.95" customHeight="1">
      <c r="A22" s="217" t="s">
        <v>115</v>
      </c>
      <c r="B22" s="240">
        <v>0</v>
      </c>
      <c r="C22" s="240">
        <v>0</v>
      </c>
      <c r="D22" s="238">
        <v>0</v>
      </c>
      <c r="E22" s="240">
        <v>0</v>
      </c>
      <c r="F22" s="238">
        <v>0</v>
      </c>
      <c r="G22" s="240">
        <v>0</v>
      </c>
      <c r="H22" s="240">
        <v>0</v>
      </c>
      <c r="I22" s="225">
        <v>0</v>
      </c>
      <c r="J22" s="241">
        <v>0</v>
      </c>
      <c r="K22" s="241">
        <v>0</v>
      </c>
      <c r="L22" s="241">
        <v>0</v>
      </c>
      <c r="M22" s="241">
        <v>0</v>
      </c>
      <c r="N22" s="241">
        <v>0</v>
      </c>
      <c r="O22" s="241">
        <v>0</v>
      </c>
    </row>
    <row r="23" spans="1:15" ht="24.95" customHeight="1">
      <c r="A23" s="217" t="s">
        <v>116</v>
      </c>
      <c r="B23" s="240">
        <v>0</v>
      </c>
      <c r="C23" s="240">
        <v>0</v>
      </c>
      <c r="D23" s="238">
        <v>0</v>
      </c>
      <c r="E23" s="240">
        <v>0</v>
      </c>
      <c r="F23" s="238">
        <v>0</v>
      </c>
      <c r="G23" s="240">
        <v>0</v>
      </c>
      <c r="H23" s="240">
        <v>0</v>
      </c>
      <c r="I23" s="225">
        <v>0</v>
      </c>
      <c r="J23" s="241">
        <v>0</v>
      </c>
      <c r="K23" s="241">
        <v>0</v>
      </c>
      <c r="L23" s="241">
        <v>0</v>
      </c>
      <c r="M23" s="241">
        <v>0</v>
      </c>
      <c r="N23" s="241">
        <v>0</v>
      </c>
      <c r="O23" s="241">
        <v>0</v>
      </c>
    </row>
    <row r="24" spans="1:15" ht="24.95" customHeight="1">
      <c r="A24" s="119" t="s">
        <v>117</v>
      </c>
      <c r="B24" s="214">
        <v>2</v>
      </c>
      <c r="C24" s="214">
        <v>2</v>
      </c>
      <c r="D24" s="100">
        <f>C24/B24</f>
        <v>1</v>
      </c>
      <c r="E24" s="214">
        <v>2</v>
      </c>
      <c r="F24" s="100">
        <f>E24/B24</f>
        <v>1</v>
      </c>
      <c r="G24" s="240">
        <v>0</v>
      </c>
      <c r="H24" s="243">
        <v>2</v>
      </c>
      <c r="I24" s="225">
        <f>G24/E24</f>
        <v>0</v>
      </c>
      <c r="J24" s="241">
        <v>0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</row>
    <row r="25" spans="1:15" ht="24.95" customHeight="1">
      <c r="A25" s="217" t="s">
        <v>118</v>
      </c>
      <c r="B25" s="214">
        <v>3</v>
      </c>
      <c r="C25" s="214">
        <v>3</v>
      </c>
      <c r="D25" s="238">
        <f>C25/B25</f>
        <v>1</v>
      </c>
      <c r="E25" s="214">
        <v>3</v>
      </c>
      <c r="F25" s="238">
        <f>E25/B25</f>
        <v>1</v>
      </c>
      <c r="G25" s="242">
        <v>3</v>
      </c>
      <c r="H25" s="240">
        <v>0</v>
      </c>
      <c r="I25" s="225">
        <f>G25/E25</f>
        <v>1</v>
      </c>
      <c r="J25" s="241">
        <v>0</v>
      </c>
      <c r="K25" s="241">
        <v>0</v>
      </c>
      <c r="L25" s="241">
        <v>0</v>
      </c>
      <c r="M25" s="241">
        <v>0</v>
      </c>
      <c r="N25" s="241">
        <v>0</v>
      </c>
      <c r="O25" s="241">
        <v>0</v>
      </c>
    </row>
    <row r="26" spans="1:15" ht="24.95" customHeight="1">
      <c r="A26" s="217" t="s">
        <v>119</v>
      </c>
      <c r="B26" s="240">
        <v>0</v>
      </c>
      <c r="C26" s="240">
        <v>0</v>
      </c>
      <c r="D26" s="238">
        <v>0</v>
      </c>
      <c r="E26" s="240">
        <v>0</v>
      </c>
      <c r="F26" s="238">
        <v>0</v>
      </c>
      <c r="G26" s="240">
        <v>0</v>
      </c>
      <c r="H26" s="240">
        <v>0</v>
      </c>
      <c r="I26" s="225">
        <v>0</v>
      </c>
      <c r="J26" s="241">
        <v>0</v>
      </c>
      <c r="K26" s="241">
        <v>0</v>
      </c>
      <c r="L26" s="241">
        <v>0</v>
      </c>
      <c r="M26" s="241">
        <v>0</v>
      </c>
      <c r="N26" s="241">
        <v>0</v>
      </c>
      <c r="O26" s="241">
        <v>0</v>
      </c>
    </row>
    <row r="27" spans="1:15" ht="24.95" customHeight="1">
      <c r="A27" s="217" t="s">
        <v>120</v>
      </c>
      <c r="B27" s="240">
        <v>0</v>
      </c>
      <c r="C27" s="240">
        <v>0</v>
      </c>
      <c r="D27" s="238">
        <v>0</v>
      </c>
      <c r="E27" s="240">
        <v>0</v>
      </c>
      <c r="F27" s="238">
        <v>0</v>
      </c>
      <c r="G27" s="240">
        <v>0</v>
      </c>
      <c r="H27" s="240">
        <v>0</v>
      </c>
      <c r="I27" s="225">
        <v>0</v>
      </c>
      <c r="J27" s="241">
        <v>0</v>
      </c>
      <c r="K27" s="241">
        <v>0</v>
      </c>
      <c r="L27" s="241">
        <v>0</v>
      </c>
      <c r="M27" s="241">
        <v>0</v>
      </c>
      <c r="N27" s="241">
        <v>0</v>
      </c>
      <c r="O27" s="241">
        <v>0</v>
      </c>
    </row>
    <row r="28" spans="1:15" ht="24.95" customHeight="1">
      <c r="A28" s="217" t="s">
        <v>121</v>
      </c>
      <c r="B28" s="227">
        <f>SUM(B5:B27)</f>
        <v>59</v>
      </c>
      <c r="C28" s="227">
        <f>SUM(C5:C27)</f>
        <v>58</v>
      </c>
      <c r="D28" s="238">
        <f>C28/B28</f>
        <v>0.98305084745762716</v>
      </c>
      <c r="E28" s="227">
        <f>SUM(E5:E27)</f>
        <v>53</v>
      </c>
      <c r="F28" s="238">
        <f>E28/B28</f>
        <v>0.89830508474576276</v>
      </c>
      <c r="G28" s="227">
        <f>SUM(G5:G27)</f>
        <v>50</v>
      </c>
      <c r="H28" s="227">
        <f>SUM(H5:H27)</f>
        <v>3</v>
      </c>
      <c r="I28" s="225">
        <f>G28/E28</f>
        <v>0.94339622641509435</v>
      </c>
      <c r="J28" s="248">
        <f t="shared" ref="J28:O28" si="2">SUM(J5:J27)</f>
        <v>4</v>
      </c>
      <c r="K28" s="248">
        <f t="shared" si="2"/>
        <v>88</v>
      </c>
      <c r="L28" s="241">
        <f t="shared" si="2"/>
        <v>0</v>
      </c>
      <c r="M28" s="241">
        <f t="shared" si="2"/>
        <v>0</v>
      </c>
      <c r="N28" s="241">
        <f t="shared" si="2"/>
        <v>0</v>
      </c>
      <c r="O28" s="241">
        <f t="shared" si="2"/>
        <v>0</v>
      </c>
    </row>
    <row r="29" spans="1:15" ht="18.75" customHeight="1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</row>
    <row r="30" spans="1:15" ht="19.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</row>
  </sheetData>
  <mergeCells count="21">
    <mergeCell ref="L3:L4"/>
    <mergeCell ref="M3:N3"/>
    <mergeCell ref="O3:O4"/>
    <mergeCell ref="A29:N29"/>
    <mergeCell ref="A30:N30"/>
    <mergeCell ref="F3:F4"/>
    <mergeCell ref="G3:G4"/>
    <mergeCell ref="H3:H4"/>
    <mergeCell ref="I3:I4"/>
    <mergeCell ref="J3:J4"/>
    <mergeCell ref="K3:K4"/>
    <mergeCell ref="A1:O1"/>
    <mergeCell ref="A2:A4"/>
    <mergeCell ref="B2:D2"/>
    <mergeCell ref="E2:I2"/>
    <mergeCell ref="J2:K2"/>
    <mergeCell ref="L2:N2"/>
    <mergeCell ref="B3:B4"/>
    <mergeCell ref="C3:C4"/>
    <mergeCell ref="D3:D4"/>
    <mergeCell ref="E3:E4"/>
  </mergeCells>
  <phoneticPr fontId="1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5</vt:i4>
      </vt:variant>
    </vt:vector>
  </HeadingPairs>
  <TitlesOfParts>
    <vt:vector size="16" baseType="lpstr">
      <vt:lpstr>管理情形表</vt:lpstr>
      <vt:lpstr>1學校</vt:lpstr>
      <vt:lpstr>2教育</vt:lpstr>
      <vt:lpstr>3公園</vt:lpstr>
      <vt:lpstr>4宗教</vt:lpstr>
      <vt:lpstr>5文化</vt:lpstr>
      <vt:lpstr>6專營</vt:lpstr>
      <vt:lpstr>7水庫</vt:lpstr>
      <vt:lpstr>8觀光</vt:lpstr>
      <vt:lpstr>9餐飲</vt:lpstr>
      <vt:lpstr>10社福</vt:lpstr>
      <vt:lpstr>'3公園'!Print_Area</vt:lpstr>
      <vt:lpstr>'4宗教'!Print_Area</vt:lpstr>
      <vt:lpstr>'7水庫'!Print_Area</vt:lpstr>
      <vt:lpstr>'8觀光'!Print_Area</vt:lpstr>
      <vt:lpstr>'9餐飲'!Print_Area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蔡忠城</dc:creator>
  <cp:lastModifiedBy>張壬翔</cp:lastModifiedBy>
  <cp:lastPrinted>2025-12-04T01:03:15Z</cp:lastPrinted>
  <dcterms:created xsi:type="dcterms:W3CDTF">1997-01-14T01:50:29Z</dcterms:created>
  <dcterms:modified xsi:type="dcterms:W3CDTF">2025-12-04T01:03:20Z</dcterms:modified>
</cp:coreProperties>
</file>