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1區公約執行概況及社會參與\1.3.1出生通報活產、死產率-按產婦年齡別、產婦原始國籍別分\"/>
    </mc:Choice>
  </mc:AlternateContent>
  <xr:revisionPtr revIDLastSave="0" documentId="13_ncr:1_{68C4F2CB-7CFC-4FB8-8F1A-EDD28547259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表一" sheetId="1" r:id="rId1"/>
    <sheet name="表二" sheetId="2" r:id="rId2"/>
  </sheets>
  <definedNames>
    <definedName name="_xlnm.Print_Area" localSheetId="0">表一!$A$1:$S$41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4" i="2" l="1"/>
  <c r="L34" i="2"/>
  <c r="M33" i="2"/>
  <c r="L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K23" i="2"/>
  <c r="G23" i="2"/>
  <c r="E23" i="2"/>
  <c r="S6" i="2"/>
  <c r="Q6" i="2"/>
  <c r="M6" i="2"/>
  <c r="K6" i="2"/>
  <c r="G6" i="2"/>
  <c r="E6" i="2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K20" i="1"/>
  <c r="G20" i="1"/>
  <c r="E20" i="1"/>
  <c r="N6" i="1"/>
  <c r="Q6" i="1" s="1"/>
  <c r="H6" i="1"/>
  <c r="M6" i="1" s="1"/>
  <c r="F6" i="1"/>
  <c r="D6" i="1"/>
  <c r="B6" i="1"/>
  <c r="E6" i="1" l="1"/>
  <c r="G6" i="1"/>
  <c r="S6" i="1"/>
  <c r="K6" i="1"/>
</calcChain>
</file>

<file path=xl/sharedStrings.xml><?xml version="1.0" encoding="utf-8"?>
<sst xmlns="http://schemas.openxmlformats.org/spreadsheetml/2006/main" count="253" uniqueCount="40">
  <si>
    <t>&lt;20</t>
  </si>
  <si>
    <t>20-24</t>
  </si>
  <si>
    <t>25-29</t>
  </si>
  <si>
    <t>30-34</t>
  </si>
  <si>
    <t>35-39</t>
  </si>
  <si>
    <t>40-44</t>
  </si>
  <si>
    <t>45-49</t>
  </si>
  <si>
    <r>
      <rPr>
        <sz val="12"/>
        <rFont val="標楷體"/>
        <family val="4"/>
        <charset val="136"/>
      </rPr>
      <t>產婦年齡</t>
    </r>
  </si>
  <si>
    <r>
      <t>2016</t>
    </r>
    <r>
      <rPr>
        <sz val="12"/>
        <rFont val="標楷體"/>
        <family val="4"/>
        <charset val="136"/>
      </rPr>
      <t>年</t>
    </r>
  </si>
  <si>
    <r>
      <t>2017</t>
    </r>
    <r>
      <rPr>
        <sz val="12"/>
        <rFont val="標楷體"/>
        <family val="4"/>
        <charset val="136"/>
      </rPr>
      <t>年</t>
    </r>
  </si>
  <si>
    <r>
      <t>2018</t>
    </r>
    <r>
      <rPr>
        <sz val="12"/>
        <rFont val="標楷體"/>
        <family val="4"/>
        <charset val="136"/>
      </rPr>
      <t>年</t>
    </r>
  </si>
  <si>
    <r>
      <t>2019</t>
    </r>
    <r>
      <rPr>
        <sz val="12"/>
        <rFont val="標楷體"/>
        <family val="4"/>
        <charset val="136"/>
      </rPr>
      <t>年</t>
    </r>
  </si>
  <si>
    <r>
      <t>2020</t>
    </r>
    <r>
      <rPr>
        <sz val="12"/>
        <rFont val="標楷體"/>
        <family val="4"/>
        <charset val="136"/>
      </rPr>
      <t>年</t>
    </r>
  </si>
  <si>
    <r>
      <t>2021</t>
    </r>
    <r>
      <rPr>
        <sz val="12"/>
        <rFont val="標楷體"/>
        <family val="4"/>
        <charset val="136"/>
      </rPr>
      <t>年</t>
    </r>
  </si>
  <si>
    <r>
      <t>2022</t>
    </r>
    <r>
      <rPr>
        <sz val="12"/>
        <rFont val="標楷體"/>
        <family val="4"/>
        <charset val="136"/>
      </rPr>
      <t>年</t>
    </r>
  </si>
  <si>
    <r>
      <t>2023</t>
    </r>
    <r>
      <rPr>
        <sz val="12"/>
        <rFont val="標楷體"/>
        <family val="4"/>
        <charset val="136"/>
      </rPr>
      <t>年</t>
    </r>
  </si>
  <si>
    <r>
      <rPr>
        <sz val="12"/>
        <rFont val="標楷體"/>
        <family val="4"/>
        <charset val="136"/>
      </rPr>
      <t xml:space="preserve">合計
</t>
    </r>
    <r>
      <rPr>
        <sz val="12"/>
        <rFont val="Times New Roman"/>
        <family val="1"/>
      </rPr>
      <t>Total</t>
    </r>
  </si>
  <si>
    <r>
      <rPr>
        <sz val="12"/>
        <rFont val="標楷體"/>
        <family val="4"/>
        <charset val="136"/>
      </rPr>
      <t xml:space="preserve">活產
</t>
    </r>
    <r>
      <rPr>
        <sz val="12"/>
        <rFont val="Times New Roman"/>
        <family val="1"/>
      </rPr>
      <t>Live Births</t>
    </r>
  </si>
  <si>
    <r>
      <rPr>
        <sz val="12"/>
        <rFont val="標楷體"/>
        <family val="4"/>
        <charset val="136"/>
      </rPr>
      <t xml:space="preserve">死產
</t>
    </r>
    <r>
      <rPr>
        <sz val="12"/>
        <rFont val="Times New Roman"/>
        <family val="1"/>
      </rPr>
      <t>Still Births</t>
    </r>
  </si>
  <si>
    <r>
      <rPr>
        <sz val="12"/>
        <rFont val="標楷體"/>
        <family val="4"/>
        <charset val="136"/>
      </rPr>
      <t>人數</t>
    </r>
  </si>
  <si>
    <r>
      <rPr>
        <sz val="12"/>
        <rFont val="標楷體"/>
        <family val="4"/>
        <charset val="136"/>
      </rPr>
      <t>百分比</t>
    </r>
  </si>
  <si>
    <r>
      <rPr>
        <b/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</si>
  <si>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≧</t>
    </r>
    <r>
      <rPr>
        <sz val="12"/>
        <rFont val="Times New Roman"/>
        <family val="1"/>
      </rPr>
      <t>50</t>
    </r>
  </si>
  <si>
    <r>
      <rPr>
        <sz val="12"/>
        <rFont val="標楷體"/>
        <family val="4"/>
        <charset val="136"/>
      </rPr>
      <t>產婦原始國籍</t>
    </r>
  </si>
  <si>
    <r>
      <rPr>
        <sz val="12"/>
        <rFont val="標楷體"/>
        <family val="4"/>
        <charset val="136"/>
      </rPr>
      <t>本國</t>
    </r>
  </si>
  <si>
    <r>
      <rPr>
        <sz val="12"/>
        <rFont val="標楷體"/>
        <family val="4"/>
        <charset val="136"/>
      </rPr>
      <t>外籍</t>
    </r>
  </si>
  <si>
    <r>
      <rPr>
        <sz val="12"/>
        <rFont val="標楷體"/>
        <family val="4"/>
        <charset val="136"/>
      </rPr>
      <t>大陸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含港澳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</si>
  <si>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越南</t>
    </r>
  </si>
  <si>
    <r>
      <rPr>
        <sz val="12"/>
        <rFont val="標楷體"/>
        <family val="4"/>
        <charset val="136"/>
      </rPr>
      <t>印尼</t>
    </r>
  </si>
  <si>
    <r>
      <rPr>
        <sz val="12"/>
        <rFont val="標楷體"/>
        <family val="4"/>
        <charset val="136"/>
      </rPr>
      <t>柬埔寨</t>
    </r>
  </si>
  <si>
    <r>
      <rPr>
        <sz val="12"/>
        <rFont val="標楷體"/>
        <family val="4"/>
        <charset val="136"/>
      </rPr>
      <t>菲律賓</t>
    </r>
  </si>
  <si>
    <r>
      <rPr>
        <sz val="12"/>
        <rFont val="標楷體"/>
        <family val="4"/>
        <charset val="136"/>
      </rPr>
      <t>泰國</t>
    </r>
  </si>
  <si>
    <r>
      <rPr>
        <sz val="12"/>
        <rFont val="標楷體"/>
        <family val="4"/>
        <charset val="136"/>
      </rPr>
      <t>緬甸</t>
    </r>
  </si>
  <si>
    <r>
      <rPr>
        <sz val="12"/>
        <rFont val="標楷體"/>
        <family val="4"/>
        <charset val="136"/>
      </rPr>
      <t>馬來西亞</t>
    </r>
  </si>
  <si>
    <r>
      <rPr>
        <sz val="12"/>
        <rFont val="標楷體"/>
        <family val="4"/>
        <charset val="136"/>
      </rPr>
      <t>其他</t>
    </r>
  </si>
  <si>
    <r>
      <rPr>
        <sz val="12"/>
        <rFont val="標楷體"/>
        <family val="4"/>
        <charset val="136"/>
      </rPr>
      <t>表</t>
    </r>
    <r>
      <rPr>
        <sz val="12"/>
        <rFont val="Times New Roman"/>
        <family val="1"/>
      </rPr>
      <t>1 2016-2024</t>
    </r>
    <r>
      <rPr>
        <sz val="12"/>
        <rFont val="標楷體"/>
        <family val="4"/>
        <charset val="136"/>
      </rPr>
      <t>年出生通報活產、死產按產婦年齡分</t>
    </r>
    <phoneticPr fontId="16" type="noConversion"/>
  </si>
  <si>
    <r>
      <t>2024</t>
    </r>
    <r>
      <rPr>
        <sz val="12"/>
        <rFont val="標楷體"/>
        <family val="4"/>
        <charset val="136"/>
      </rPr>
      <t>年</t>
    </r>
  </si>
  <si>
    <r>
      <rPr>
        <sz val="12"/>
        <rFont val="標楷體"/>
        <family val="4"/>
        <charset val="136"/>
      </rPr>
      <t>說明：產婦年齡不詳者，</t>
    </r>
    <r>
      <rPr>
        <sz val="12"/>
        <rFont val="Times New Roman"/>
        <family val="1"/>
      </rPr>
      <t>2016</t>
    </r>
    <r>
      <rPr>
        <sz val="12"/>
        <rFont val="標楷體"/>
        <family val="4"/>
        <charset val="136"/>
      </rPr>
      <t>年共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案、</t>
    </r>
    <r>
      <rPr>
        <sz val="12"/>
        <rFont val="Times New Roman"/>
        <family val="1"/>
      </rPr>
      <t>2017</t>
    </r>
    <r>
      <rPr>
        <sz val="12"/>
        <rFont val="標楷體"/>
        <family val="4"/>
        <charset val="136"/>
      </rPr>
      <t>年共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案、</t>
    </r>
    <r>
      <rPr>
        <sz val="12"/>
        <rFont val="Times New Roman"/>
        <family val="1"/>
      </rPr>
      <t>2018</t>
    </r>
    <r>
      <rPr>
        <sz val="12"/>
        <rFont val="標楷體"/>
        <family val="4"/>
        <charset val="136"/>
      </rPr>
      <t>年共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案、</t>
    </r>
    <r>
      <rPr>
        <sz val="12"/>
        <rFont val="Times New Roman"/>
        <family val="1"/>
      </rPr>
      <t>2019</t>
    </r>
    <r>
      <rPr>
        <sz val="12"/>
        <rFont val="標楷體"/>
        <family val="4"/>
        <charset val="136"/>
      </rPr>
      <t>年共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案、</t>
    </r>
    <r>
      <rPr>
        <sz val="12"/>
        <rFont val="Times New Roman"/>
        <family val="1"/>
      </rPr>
      <t>2020</t>
    </r>
    <r>
      <rPr>
        <sz val="12"/>
        <rFont val="標楷體"/>
        <family val="4"/>
        <charset val="136"/>
      </rPr>
      <t>年共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案；</t>
    </r>
    <r>
      <rPr>
        <sz val="12"/>
        <rFont val="Times New Roman"/>
        <family val="1"/>
      </rPr>
      <t>2021</t>
    </r>
    <r>
      <rPr>
        <sz val="12"/>
        <rFont val="標楷體"/>
        <family val="4"/>
        <charset val="136"/>
      </rPr>
      <t>年共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案；</t>
    </r>
    <r>
      <rPr>
        <sz val="12"/>
        <rFont val="Times New Roman"/>
        <family val="1"/>
      </rPr>
      <t>2022</t>
    </r>
    <r>
      <rPr>
        <sz val="12"/>
        <rFont val="標楷體"/>
        <family val="4"/>
        <charset val="136"/>
      </rPr>
      <t>年共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案；</t>
    </r>
    <r>
      <rPr>
        <sz val="12"/>
        <rFont val="Times New Roman"/>
        <family val="1"/>
      </rPr>
      <t>2023</t>
    </r>
    <r>
      <rPr>
        <sz val="12"/>
        <rFont val="標楷體"/>
        <family val="4"/>
        <charset val="136"/>
      </rPr>
      <t>年共</t>
    </r>
    <r>
      <rPr>
        <sz val="12"/>
        <rFont val="Times New Roman"/>
        <family val="1"/>
      </rPr>
      <t>0</t>
    </r>
    <r>
      <rPr>
        <sz val="12"/>
        <rFont val="標楷體"/>
        <family val="4"/>
        <charset val="136"/>
      </rPr>
      <t>案；</t>
    </r>
    <r>
      <rPr>
        <sz val="12"/>
        <rFont val="Times New Roman"/>
        <family val="1"/>
      </rPr>
      <t>2024</t>
    </r>
    <r>
      <rPr>
        <sz val="12"/>
        <rFont val="標楷體"/>
        <family val="4"/>
        <charset val="136"/>
      </rPr>
      <t>年共</t>
    </r>
    <r>
      <rPr>
        <sz val="12"/>
        <rFont val="Times New Roman"/>
        <family val="1"/>
      </rPr>
      <t>0</t>
    </r>
    <r>
      <rPr>
        <sz val="12"/>
        <rFont val="標楷體"/>
        <family val="4"/>
        <charset val="136"/>
      </rPr>
      <t>案。</t>
    </r>
    <phoneticPr fontId="16" type="noConversion"/>
  </si>
  <si>
    <r>
      <rPr>
        <sz val="12"/>
        <rFont val="標楷體"/>
        <family val="4"/>
        <charset val="136"/>
      </rPr>
      <t>表</t>
    </r>
    <r>
      <rPr>
        <sz val="12"/>
        <rFont val="Times New Roman"/>
        <family val="1"/>
      </rPr>
      <t>2 2016-2024</t>
    </r>
    <r>
      <rPr>
        <sz val="12"/>
        <rFont val="標楷體"/>
        <family val="4"/>
        <charset val="136"/>
      </rPr>
      <t>年出生通報活產、死產按產婦原始國籍分</t>
    </r>
    <phoneticPr fontId="16" type="noConversion"/>
  </si>
  <si>
    <r>
      <rPr>
        <sz val="12"/>
        <rFont val="標楷體"/>
        <family val="4"/>
        <charset val="136"/>
      </rPr>
      <t>說明：產婦原始國籍不詳者，</t>
    </r>
    <r>
      <rPr>
        <sz val="12"/>
        <rFont val="Times New Roman"/>
        <family val="1"/>
      </rPr>
      <t>2017</t>
    </r>
    <r>
      <rPr>
        <sz val="12"/>
        <rFont val="標楷體"/>
        <family val="4"/>
        <charset val="136"/>
      </rPr>
      <t>年共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案、</t>
    </r>
    <r>
      <rPr>
        <sz val="12"/>
        <rFont val="Times New Roman"/>
        <family val="1"/>
      </rPr>
      <t>2019</t>
    </r>
    <r>
      <rPr>
        <sz val="12"/>
        <rFont val="標楷體"/>
        <family val="4"/>
        <charset val="136"/>
      </rPr>
      <t>年共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案、</t>
    </r>
    <r>
      <rPr>
        <sz val="12"/>
        <rFont val="Times New Roman"/>
        <family val="1"/>
      </rPr>
      <t>2020</t>
    </r>
    <r>
      <rPr>
        <sz val="12"/>
        <rFont val="標楷體"/>
        <family val="4"/>
        <charset val="136"/>
      </rPr>
      <t>年共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案；</t>
    </r>
    <r>
      <rPr>
        <sz val="12"/>
        <rFont val="Times New Roman"/>
        <family val="1"/>
      </rPr>
      <t>2021</t>
    </r>
    <r>
      <rPr>
        <sz val="12"/>
        <rFont val="標楷體"/>
        <family val="4"/>
        <charset val="136"/>
      </rPr>
      <t>年共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案；</t>
    </r>
    <r>
      <rPr>
        <sz val="12"/>
        <rFont val="Times New Roman"/>
        <family val="1"/>
      </rPr>
      <t>2022</t>
    </r>
    <r>
      <rPr>
        <sz val="12"/>
        <rFont val="標楷體"/>
        <family val="4"/>
        <charset val="136"/>
      </rPr>
      <t>年共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案；</t>
    </r>
    <r>
      <rPr>
        <sz val="12"/>
        <rFont val="Times New Roman"/>
        <family val="1"/>
      </rPr>
      <t>2023</t>
    </r>
    <r>
      <rPr>
        <sz val="12"/>
        <rFont val="標楷體"/>
        <family val="4"/>
        <charset val="136"/>
      </rPr>
      <t>年共</t>
    </r>
    <r>
      <rPr>
        <sz val="12"/>
        <rFont val="Times New Roman"/>
        <family val="1"/>
      </rPr>
      <t>0</t>
    </r>
    <r>
      <rPr>
        <sz val="12"/>
        <rFont val="標楷體"/>
        <family val="4"/>
        <charset val="136"/>
      </rPr>
      <t>案；</t>
    </r>
    <r>
      <rPr>
        <sz val="12"/>
        <rFont val="Times New Roman"/>
        <family val="1"/>
      </rPr>
      <t>2024</t>
    </r>
    <r>
      <rPr>
        <sz val="12"/>
        <rFont val="標楷體"/>
        <family val="4"/>
        <charset val="136"/>
      </rPr>
      <t>年共</t>
    </r>
    <r>
      <rPr>
        <sz val="12"/>
        <rFont val="Times New Roman"/>
        <family val="1"/>
      </rPr>
      <t>0</t>
    </r>
    <r>
      <rPr>
        <sz val="12"/>
        <rFont val="標楷體"/>
        <family val="4"/>
        <charset val="136"/>
      </rPr>
      <t>案。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</si>
</sst>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&quot; &quot;"/>
    <numFmt numFmtId="177" formatCode="#,##0&quot; &quot;;&quot;(&quot;#,##0&quot;)&quot;"/>
    <numFmt numFmtId="178" formatCode="0.00&quot; &quot;;[Red]&quot;(&quot;0.00&quot;)&quot;"/>
    <numFmt numFmtId="179" formatCode="#,##0&quot; &quot;"/>
  </numFmts>
  <fonts count="24"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CC0000"/>
      <name val="新細明體"/>
      <family val="1"/>
      <charset val="136"/>
    </font>
    <font>
      <sz val="10"/>
      <color rgb="FF000000"/>
      <name val="Liberation Sans"/>
      <family val="2"/>
    </font>
    <font>
      <b/>
      <sz val="12"/>
      <color rgb="FFFFFFFF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theme="1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i/>
      <u/>
      <sz val="12"/>
      <color theme="1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name val="Times New Roman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FF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ashed">
        <color rgb="FF000000"/>
      </bottom>
      <diagonal/>
    </border>
    <border>
      <left/>
      <right/>
      <top/>
      <bottom style="dashed">
        <color rgb="FF000000"/>
      </bottom>
      <diagonal/>
    </border>
    <border>
      <left/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FF0000"/>
      </right>
      <top/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rgb="FF000000"/>
      </bottom>
      <diagonal/>
    </border>
  </borders>
  <cellStyleXfs count="22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3" fillId="0" borderId="0" applyNumberFormat="0" applyBorder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3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6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3" fillId="8" borderId="0" applyNumberFormat="0" applyBorder="0" applyProtection="0">
      <alignment vertical="center"/>
    </xf>
    <xf numFmtId="0" fontId="14" fillId="8" borderId="1" applyNumberFormat="0" applyProtection="0">
      <alignment vertical="center"/>
    </xf>
    <xf numFmtId="0" fontId="15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5" fillId="0" borderId="0" applyNumberFormat="0" applyBorder="0" applyProtection="0">
      <alignment vertical="center"/>
    </xf>
  </cellStyleXfs>
  <cellXfs count="135">
    <xf numFmtId="0" fontId="0" fillId="0" borderId="0" xfId="0">
      <alignment vertical="center"/>
    </xf>
    <xf numFmtId="0" fontId="17" fillId="0" borderId="0" xfId="0" applyFont="1" applyAlignme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/>
    </xf>
    <xf numFmtId="178" fontId="18" fillId="0" borderId="0" xfId="0" applyNumberFormat="1" applyFont="1" applyAlignment="1">
      <alignment vertical="center"/>
    </xf>
    <xf numFmtId="179" fontId="18" fillId="0" borderId="0" xfId="0" applyNumberFormat="1" applyFont="1" applyAlignment="1">
      <alignment vertical="center"/>
    </xf>
    <xf numFmtId="176" fontId="18" fillId="0" borderId="0" xfId="0" applyNumberFormat="1" applyFont="1" applyAlignme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179" fontId="18" fillId="0" borderId="5" xfId="0" applyNumberFormat="1" applyFont="1" applyBorder="1" applyAlignment="1">
      <alignment horizontal="center" vertical="center" wrapText="1"/>
    </xf>
    <xf numFmtId="178" fontId="18" fillId="0" borderId="4" xfId="0" applyNumberFormat="1" applyFont="1" applyBorder="1" applyAlignment="1">
      <alignment horizontal="center" vertical="center"/>
    </xf>
    <xf numFmtId="179" fontId="18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79" fontId="18" fillId="0" borderId="8" xfId="0" applyNumberFormat="1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177" fontId="21" fillId="9" borderId="0" xfId="0" applyNumberFormat="1" applyFont="1" applyFill="1" applyAlignment="1">
      <alignment horizontal="right" vertical="center" wrapText="1"/>
    </xf>
    <xf numFmtId="176" fontId="21" fillId="9" borderId="0" xfId="0" applyNumberFormat="1" applyFont="1" applyFill="1" applyAlignment="1">
      <alignment horizontal="right" vertical="center" wrapText="1"/>
    </xf>
    <xf numFmtId="176" fontId="21" fillId="0" borderId="9" xfId="0" applyNumberFormat="1" applyFont="1" applyFill="1" applyBorder="1" applyAlignment="1">
      <alignment horizontal="right" vertical="center" wrapText="1"/>
    </xf>
    <xf numFmtId="177" fontId="21" fillId="9" borderId="10" xfId="0" applyNumberFormat="1" applyFont="1" applyFill="1" applyBorder="1" applyAlignment="1">
      <alignment horizontal="right" vertical="center" wrapText="1"/>
    </xf>
    <xf numFmtId="176" fontId="21" fillId="0" borderId="3" xfId="0" applyNumberFormat="1" applyFont="1" applyFill="1" applyBorder="1" applyAlignment="1">
      <alignment horizontal="right" vertical="center" wrapText="1"/>
    </xf>
    <xf numFmtId="177" fontId="21" fillId="0" borderId="11" xfId="0" applyNumberFormat="1" applyFont="1" applyFill="1" applyBorder="1" applyAlignment="1">
      <alignment horizontal="right" vertical="center" wrapText="1"/>
    </xf>
    <xf numFmtId="176" fontId="21" fillId="9" borderId="9" xfId="0" applyNumberFormat="1" applyFont="1" applyFill="1" applyBorder="1" applyAlignment="1">
      <alignment horizontal="right" vertical="center" wrapText="1"/>
    </xf>
    <xf numFmtId="177" fontId="21" fillId="9" borderId="9" xfId="0" applyNumberFormat="1" applyFont="1" applyFill="1" applyBorder="1" applyAlignment="1">
      <alignment horizontal="right" vertical="center" wrapText="1"/>
    </xf>
    <xf numFmtId="176" fontId="21" fillId="0" borderId="12" xfId="0" applyNumberFormat="1" applyFont="1" applyFill="1" applyBorder="1" applyAlignment="1">
      <alignment horizontal="right" vertical="center" wrapText="1"/>
    </xf>
    <xf numFmtId="177" fontId="21" fillId="0" borderId="9" xfId="0" applyNumberFormat="1" applyFont="1" applyFill="1" applyBorder="1" applyAlignment="1">
      <alignment horizontal="right" vertical="center" wrapText="1"/>
    </xf>
    <xf numFmtId="0" fontId="18" fillId="0" borderId="13" xfId="0" applyFont="1" applyBorder="1" applyAlignment="1">
      <alignment horizontal="center" vertical="center"/>
    </xf>
    <xf numFmtId="177" fontId="18" fillId="0" borderId="14" xfId="0" applyNumberFormat="1" applyFont="1" applyFill="1" applyBorder="1" applyAlignment="1">
      <alignment horizontal="right" vertical="center" wrapText="1"/>
    </xf>
    <xf numFmtId="178" fontId="18" fillId="0" borderId="14" xfId="0" applyNumberFormat="1" applyFont="1" applyFill="1" applyBorder="1" applyAlignment="1">
      <alignment horizontal="right" vertical="center" wrapText="1"/>
    </xf>
    <xf numFmtId="176" fontId="18" fillId="0" borderId="14" xfId="0" applyNumberFormat="1" applyFont="1" applyFill="1" applyBorder="1" applyAlignment="1">
      <alignment horizontal="right" vertical="center" wrapText="1"/>
    </xf>
    <xf numFmtId="177" fontId="18" fillId="0" borderId="15" xfId="0" applyNumberFormat="1" applyFont="1" applyFill="1" applyBorder="1" applyAlignment="1">
      <alignment horizontal="right" vertical="center" wrapText="1"/>
    </xf>
    <xf numFmtId="176" fontId="18" fillId="0" borderId="16" xfId="0" applyNumberFormat="1" applyFont="1" applyFill="1" applyBorder="1" applyAlignment="1">
      <alignment horizontal="right" vertical="center" wrapText="1"/>
    </xf>
    <xf numFmtId="176" fontId="18" fillId="0" borderId="17" xfId="0" applyNumberFormat="1" applyFont="1" applyFill="1" applyBorder="1" applyAlignment="1">
      <alignment horizontal="right" vertical="center" wrapText="1"/>
    </xf>
    <xf numFmtId="177" fontId="18" fillId="9" borderId="0" xfId="0" applyNumberFormat="1" applyFont="1" applyFill="1" applyAlignment="1">
      <alignment horizontal="right" vertical="center" wrapText="1"/>
    </xf>
    <xf numFmtId="176" fontId="18" fillId="9" borderId="0" xfId="0" applyNumberFormat="1" applyFont="1" applyFill="1" applyAlignment="1">
      <alignment horizontal="right" vertical="center" wrapText="1"/>
    </xf>
    <xf numFmtId="176" fontId="18" fillId="0" borderId="0" xfId="0" applyNumberFormat="1" applyFont="1" applyFill="1" applyAlignment="1">
      <alignment horizontal="right" vertical="center" wrapText="1"/>
    </xf>
    <xf numFmtId="177" fontId="18" fillId="9" borderId="10" xfId="0" applyNumberFormat="1" applyFont="1" applyFill="1" applyBorder="1" applyAlignment="1">
      <alignment horizontal="right" vertical="center" wrapText="1"/>
    </xf>
    <xf numFmtId="176" fontId="18" fillId="0" borderId="2" xfId="0" applyNumberFormat="1" applyFont="1" applyFill="1" applyBorder="1" applyAlignment="1">
      <alignment horizontal="right" vertical="center" wrapText="1"/>
    </xf>
    <xf numFmtId="176" fontId="18" fillId="0" borderId="18" xfId="0" applyNumberFormat="1" applyFont="1" applyFill="1" applyBorder="1" applyAlignment="1">
      <alignment horizontal="right" vertical="center" wrapText="1"/>
    </xf>
    <xf numFmtId="0" fontId="18" fillId="0" borderId="8" xfId="0" applyFont="1" applyBorder="1" applyAlignment="1">
      <alignment horizontal="center" vertical="center"/>
    </xf>
    <xf numFmtId="177" fontId="18" fillId="9" borderId="11" xfId="0" applyNumberFormat="1" applyFont="1" applyFill="1" applyBorder="1" applyAlignment="1">
      <alignment horizontal="right" vertical="center" wrapText="1"/>
    </xf>
    <xf numFmtId="176" fontId="18" fillId="9" borderId="9" xfId="0" applyNumberFormat="1" applyFont="1" applyFill="1" applyBorder="1" applyAlignment="1">
      <alignment horizontal="right" vertical="center" wrapText="1"/>
    </xf>
    <xf numFmtId="177" fontId="18" fillId="9" borderId="9" xfId="0" applyNumberFormat="1" applyFont="1" applyFill="1" applyBorder="1" applyAlignment="1">
      <alignment horizontal="right" vertical="center" wrapText="1"/>
    </xf>
    <xf numFmtId="176" fontId="18" fillId="0" borderId="9" xfId="0" applyNumberFormat="1" applyFont="1" applyFill="1" applyBorder="1" applyAlignment="1">
      <alignment horizontal="right" vertical="center" wrapText="1"/>
    </xf>
    <xf numFmtId="176" fontId="18" fillId="0" borderId="12" xfId="0" applyNumberFormat="1" applyFont="1" applyFill="1" applyBorder="1" applyAlignment="1">
      <alignment horizontal="right" vertical="center" wrapText="1"/>
    </xf>
    <xf numFmtId="176" fontId="18" fillId="0" borderId="3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right" vertical="center" wrapText="1"/>
    </xf>
    <xf numFmtId="176" fontId="21" fillId="0" borderId="9" xfId="0" applyNumberFormat="1" applyFont="1" applyBorder="1" applyAlignment="1">
      <alignment horizontal="right" vertical="center" wrapText="1"/>
    </xf>
    <xf numFmtId="176" fontId="21" fillId="0" borderId="12" xfId="0" applyNumberFormat="1" applyFont="1" applyBorder="1" applyAlignment="1">
      <alignment horizontal="right" vertical="center" wrapText="1"/>
    </xf>
    <xf numFmtId="176" fontId="21" fillId="0" borderId="3" xfId="0" applyNumberFormat="1" applyFont="1" applyBorder="1" applyAlignment="1">
      <alignment horizontal="right" vertical="center" wrapText="1"/>
    </xf>
    <xf numFmtId="177" fontId="21" fillId="9" borderId="6" xfId="0" applyNumberFormat="1" applyFont="1" applyFill="1" applyBorder="1" applyAlignment="1">
      <alignment horizontal="right" vertical="center" wrapText="1"/>
    </xf>
    <xf numFmtId="178" fontId="21" fillId="0" borderId="19" xfId="0" applyNumberFormat="1" applyFont="1" applyBorder="1" applyAlignment="1">
      <alignment horizontal="right" vertical="center" wrapText="1"/>
    </xf>
    <xf numFmtId="177" fontId="21" fillId="9" borderId="19" xfId="0" applyNumberFormat="1" applyFont="1" applyFill="1" applyBorder="1" applyAlignment="1">
      <alignment horizontal="right" vertical="center" wrapText="1"/>
    </xf>
    <xf numFmtId="176" fontId="21" fillId="0" borderId="19" xfId="0" applyNumberFormat="1" applyFont="1" applyBorder="1" applyAlignment="1">
      <alignment horizontal="right" vertical="center" wrapText="1"/>
    </xf>
    <xf numFmtId="176" fontId="21" fillId="0" borderId="5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horizontal="left" vertical="center" wrapText="1"/>
    </xf>
    <xf numFmtId="177" fontId="18" fillId="0" borderId="14" xfId="0" applyNumberFormat="1" applyFont="1" applyBorder="1" applyAlignment="1">
      <alignment horizontal="right" vertical="center" wrapText="1"/>
    </xf>
    <xf numFmtId="178" fontId="18" fillId="0" borderId="0" xfId="0" applyNumberFormat="1" applyFont="1" applyAlignment="1">
      <alignment horizontal="right" vertical="center" wrapText="1"/>
    </xf>
    <xf numFmtId="176" fontId="18" fillId="0" borderId="14" xfId="0" applyNumberFormat="1" applyFont="1" applyBorder="1" applyAlignment="1">
      <alignment horizontal="right" vertical="center" wrapText="1"/>
    </xf>
    <xf numFmtId="176" fontId="18" fillId="0" borderId="17" xfId="0" applyNumberFormat="1" applyFont="1" applyBorder="1" applyAlignment="1">
      <alignment horizontal="right" vertical="center" wrapText="1"/>
    </xf>
    <xf numFmtId="177" fontId="18" fillId="0" borderId="15" xfId="0" applyNumberFormat="1" applyFont="1" applyBorder="1" applyAlignment="1">
      <alignment horizontal="right" vertical="center" wrapText="1"/>
    </xf>
    <xf numFmtId="176" fontId="18" fillId="0" borderId="16" xfId="0" applyNumberFormat="1" applyFont="1" applyBorder="1" applyAlignment="1">
      <alignment horizontal="right" vertical="center" wrapText="1"/>
    </xf>
    <xf numFmtId="178" fontId="18" fillId="0" borderId="14" xfId="0" applyNumberFormat="1" applyFont="1" applyBorder="1" applyAlignment="1">
      <alignment horizontal="right" vertical="center" wrapText="1"/>
    </xf>
    <xf numFmtId="176" fontId="18" fillId="0" borderId="0" xfId="0" applyNumberFormat="1" applyFont="1" applyAlignment="1">
      <alignment horizontal="right" vertical="center" wrapText="1"/>
    </xf>
    <xf numFmtId="176" fontId="18" fillId="0" borderId="18" xfId="0" applyNumberFormat="1" applyFont="1" applyBorder="1" applyAlignment="1">
      <alignment horizontal="right" vertical="center" wrapText="1"/>
    </xf>
    <xf numFmtId="176" fontId="18" fillId="0" borderId="2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horizontal="left" vertical="center" wrapText="1" indent="2"/>
    </xf>
    <xf numFmtId="0" fontId="18" fillId="0" borderId="8" xfId="0" applyFont="1" applyBorder="1" applyAlignment="1">
      <alignment horizontal="left" vertical="center" wrapText="1" indent="2"/>
    </xf>
    <xf numFmtId="178" fontId="18" fillId="0" borderId="9" xfId="0" applyNumberFormat="1" applyFont="1" applyBorder="1" applyAlignment="1">
      <alignment horizontal="right" vertical="center" wrapText="1"/>
    </xf>
    <xf numFmtId="176" fontId="18" fillId="0" borderId="9" xfId="0" applyNumberFormat="1" applyFont="1" applyBorder="1" applyAlignment="1">
      <alignment horizontal="right" vertical="center" wrapText="1"/>
    </xf>
    <xf numFmtId="176" fontId="18" fillId="0" borderId="12" xfId="0" applyNumberFormat="1" applyFont="1" applyBorder="1" applyAlignment="1">
      <alignment horizontal="right" vertical="center" wrapText="1"/>
    </xf>
    <xf numFmtId="176" fontId="18" fillId="0" borderId="3" xfId="0" applyNumberFormat="1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18" fillId="0" borderId="20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77" fontId="18" fillId="0" borderId="25" xfId="0" applyNumberFormat="1" applyFont="1" applyBorder="1" applyAlignment="1">
      <alignment horizontal="right" vertical="center" wrapText="1"/>
    </xf>
    <xf numFmtId="178" fontId="18" fillId="0" borderId="26" xfId="0" applyNumberFormat="1" applyFont="1" applyBorder="1" applyAlignment="1">
      <alignment horizontal="right" vertical="center" wrapText="1"/>
    </xf>
    <xf numFmtId="177" fontId="18" fillId="0" borderId="26" xfId="0" applyNumberFormat="1" applyFont="1" applyBorder="1" applyAlignment="1">
      <alignment horizontal="right" vertical="center" wrapText="1"/>
    </xf>
    <xf numFmtId="176" fontId="18" fillId="0" borderId="26" xfId="0" applyNumberFormat="1" applyFont="1" applyBorder="1" applyAlignment="1">
      <alignment horizontal="right" vertical="center" wrapText="1"/>
    </xf>
    <xf numFmtId="176" fontId="18" fillId="0" borderId="27" xfId="0" applyNumberFormat="1" applyFont="1" applyBorder="1" applyAlignment="1">
      <alignment horizontal="right" vertical="center" wrapText="1"/>
    </xf>
    <xf numFmtId="176" fontId="18" fillId="0" borderId="28" xfId="0" applyNumberFormat="1" applyFont="1" applyBorder="1" applyAlignment="1">
      <alignment horizontal="right" vertical="center" wrapText="1"/>
    </xf>
    <xf numFmtId="179" fontId="18" fillId="0" borderId="4" xfId="0" applyNumberFormat="1" applyFont="1" applyBorder="1" applyAlignment="1">
      <alignment horizontal="center" vertical="center" wrapText="1"/>
    </xf>
    <xf numFmtId="179" fontId="18" fillId="0" borderId="2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3" fontId="21" fillId="0" borderId="6" xfId="0" applyNumberFormat="1" applyFont="1" applyBorder="1" applyAlignment="1">
      <alignment vertical="center" wrapText="1"/>
    </xf>
    <xf numFmtId="176" fontId="21" fillId="0" borderId="19" xfId="0" applyNumberFormat="1" applyFont="1" applyBorder="1" applyAlignment="1">
      <alignment vertical="center" wrapText="1"/>
    </xf>
    <xf numFmtId="3" fontId="21" fillId="0" borderId="19" xfId="0" applyNumberFormat="1" applyFont="1" applyBorder="1" applyAlignment="1">
      <alignment vertical="center" wrapText="1"/>
    </xf>
    <xf numFmtId="176" fontId="21" fillId="0" borderId="5" xfId="0" applyNumberFormat="1" applyFont="1" applyBorder="1" applyAlignment="1">
      <alignment vertical="center" wrapText="1"/>
    </xf>
    <xf numFmtId="3" fontId="18" fillId="0" borderId="10" xfId="0" applyNumberFormat="1" applyFont="1" applyBorder="1" applyAlignment="1">
      <alignment vertical="center" wrapText="1"/>
    </xf>
    <xf numFmtId="176" fontId="18" fillId="0" borderId="0" xfId="0" applyNumberFormat="1" applyFont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176" fontId="18" fillId="0" borderId="18" xfId="0" applyNumberFormat="1" applyFont="1" applyBorder="1" applyAlignment="1">
      <alignment vertical="center" wrapText="1"/>
    </xf>
    <xf numFmtId="3" fontId="18" fillId="0" borderId="11" xfId="0" applyNumberFormat="1" applyFont="1" applyBorder="1" applyAlignment="1">
      <alignment vertical="center" wrapText="1"/>
    </xf>
    <xf numFmtId="176" fontId="18" fillId="0" borderId="9" xfId="0" applyNumberFormat="1" applyFont="1" applyBorder="1" applyAlignment="1">
      <alignment vertical="center" wrapText="1"/>
    </xf>
    <xf numFmtId="3" fontId="18" fillId="0" borderId="9" xfId="0" applyNumberFormat="1" applyFont="1" applyBorder="1" applyAlignment="1">
      <alignment vertical="center" wrapText="1"/>
    </xf>
    <xf numFmtId="176" fontId="18" fillId="0" borderId="12" xfId="0" applyNumberFormat="1" applyFont="1" applyBorder="1" applyAlignment="1">
      <alignment vertical="center" wrapText="1"/>
    </xf>
    <xf numFmtId="178" fontId="21" fillId="0" borderId="0" xfId="0" applyNumberFormat="1" applyFont="1" applyAlignment="1">
      <alignment horizontal="right" vertical="center" wrapText="1"/>
    </xf>
    <xf numFmtId="176" fontId="21" fillId="9" borderId="18" xfId="0" applyNumberFormat="1" applyFont="1" applyFill="1" applyBorder="1" applyAlignment="1">
      <alignment horizontal="right" vertical="center" wrapText="1"/>
    </xf>
    <xf numFmtId="3" fontId="18" fillId="0" borderId="15" xfId="0" applyNumberFormat="1" applyFont="1" applyBorder="1" applyAlignment="1">
      <alignment vertical="center" wrapText="1"/>
    </xf>
    <xf numFmtId="3" fontId="18" fillId="0" borderId="14" xfId="0" applyNumberFormat="1" applyFont="1" applyBorder="1" applyAlignment="1">
      <alignment vertical="center" wrapText="1"/>
    </xf>
    <xf numFmtId="178" fontId="18" fillId="0" borderId="17" xfId="0" applyNumberFormat="1" applyFont="1" applyBorder="1" applyAlignment="1">
      <alignment horizontal="right" vertical="center" wrapText="1"/>
    </xf>
    <xf numFmtId="3" fontId="18" fillId="0" borderId="21" xfId="0" applyNumberFormat="1" applyFont="1" applyBorder="1" applyAlignment="1">
      <alignment vertical="center" wrapText="1"/>
    </xf>
    <xf numFmtId="178" fontId="18" fillId="0" borderId="22" xfId="0" applyNumberFormat="1" applyFont="1" applyBorder="1" applyAlignment="1">
      <alignment horizontal="right" vertical="center" wrapText="1"/>
    </xf>
    <xf numFmtId="3" fontId="18" fillId="0" borderId="22" xfId="0" applyNumberFormat="1" applyFont="1" applyBorder="1" applyAlignment="1">
      <alignment vertical="center" wrapText="1"/>
    </xf>
    <xf numFmtId="178" fontId="18" fillId="0" borderId="23" xfId="0" applyNumberFormat="1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178" fontId="18" fillId="0" borderId="18" xfId="0" applyNumberFormat="1" applyFont="1" applyBorder="1" applyAlignment="1">
      <alignment horizontal="right" vertical="center" wrapText="1"/>
    </xf>
    <xf numFmtId="178" fontId="18" fillId="0" borderId="12" xfId="0" applyNumberFormat="1" applyFont="1" applyBorder="1" applyAlignment="1">
      <alignment horizontal="right" vertical="center" wrapText="1"/>
    </xf>
    <xf numFmtId="0" fontId="18" fillId="0" borderId="29" xfId="0" applyFont="1" applyBorder="1" applyAlignment="1">
      <alignment horizontal="center" vertical="center"/>
    </xf>
    <xf numFmtId="177" fontId="21" fillId="9" borderId="0" xfId="0" applyNumberFormat="1" applyFont="1" applyFill="1" applyBorder="1" applyAlignment="1">
      <alignment horizontal="right" vertical="center" wrapText="1"/>
    </xf>
    <xf numFmtId="176" fontId="21" fillId="0" borderId="30" xfId="0" applyNumberFormat="1" applyFont="1" applyFill="1" applyBorder="1" applyAlignment="1">
      <alignment horizontal="right" vertical="center" wrapText="1"/>
    </xf>
    <xf numFmtId="176" fontId="18" fillId="0" borderId="31" xfId="0" applyNumberFormat="1" applyFont="1" applyFill="1" applyBorder="1" applyAlignment="1">
      <alignment horizontal="right" vertical="center" wrapText="1"/>
    </xf>
    <xf numFmtId="177" fontId="18" fillId="9" borderId="0" xfId="0" applyNumberFormat="1" applyFont="1" applyFill="1" applyBorder="1" applyAlignment="1">
      <alignment horizontal="right" vertical="center" wrapText="1"/>
    </xf>
    <xf numFmtId="176" fontId="18" fillId="0" borderId="32" xfId="0" applyNumberFormat="1" applyFont="1" applyFill="1" applyBorder="1" applyAlignment="1">
      <alignment horizontal="right" vertical="center" wrapText="1"/>
    </xf>
    <xf numFmtId="176" fontId="18" fillId="0" borderId="30" xfId="0" applyNumberFormat="1" applyFont="1" applyFill="1" applyBorder="1" applyAlignment="1">
      <alignment horizontal="right" vertical="center" wrapText="1"/>
    </xf>
    <xf numFmtId="0" fontId="17" fillId="0" borderId="0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0" xfId="0" applyFont="1" applyBorder="1">
      <alignment vertical="center"/>
    </xf>
    <xf numFmtId="176" fontId="21" fillId="0" borderId="30" xfId="0" applyNumberFormat="1" applyFont="1" applyBorder="1" applyAlignment="1">
      <alignment horizontal="right" vertical="center" wrapText="1"/>
    </xf>
    <xf numFmtId="176" fontId="18" fillId="0" borderId="31" xfId="0" applyNumberFormat="1" applyFont="1" applyBorder="1" applyAlignment="1">
      <alignment horizontal="right" vertical="center" wrapText="1"/>
    </xf>
    <xf numFmtId="176" fontId="18" fillId="0" borderId="33" xfId="0" applyNumberFormat="1" applyFont="1" applyBorder="1" applyAlignment="1">
      <alignment horizontal="right" vertical="center" wrapText="1"/>
    </xf>
    <xf numFmtId="176" fontId="18" fillId="0" borderId="32" xfId="0" applyNumberFormat="1" applyFont="1" applyBorder="1" applyAlignment="1">
      <alignment horizontal="right" vertical="center" wrapText="1"/>
    </xf>
    <xf numFmtId="176" fontId="18" fillId="0" borderId="30" xfId="0" applyNumberFormat="1" applyFont="1" applyBorder="1" applyAlignment="1">
      <alignment horizontal="right" vertical="center" wrapText="1"/>
    </xf>
    <xf numFmtId="179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79" fontId="18" fillId="0" borderId="4" xfId="0" applyNumberFormat="1" applyFont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</cellXfs>
  <cellStyles count="22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Default" xfId="8" xr:uid="{00000000-0005-0000-0000-000005000000}"/>
    <cellStyle name="Error" xfId="9" xr:uid="{00000000-0005-0000-0000-000006000000}"/>
    <cellStyle name="Footnote" xfId="10" xr:uid="{00000000-0005-0000-0000-000007000000}"/>
    <cellStyle name="Good" xfId="11" xr:uid="{00000000-0005-0000-0000-000008000000}"/>
    <cellStyle name="Heading" xfId="12" xr:uid="{00000000-0005-0000-0000-000009000000}"/>
    <cellStyle name="Heading 1" xfId="13" xr:uid="{00000000-0005-0000-0000-00000A000000}"/>
    <cellStyle name="Heading 2" xfId="14" xr:uid="{00000000-0005-0000-0000-00000B000000}"/>
    <cellStyle name="Hyperlink" xfId="15" xr:uid="{00000000-0005-0000-0000-00000C000000}"/>
    <cellStyle name="Neutral" xfId="16" xr:uid="{00000000-0005-0000-0000-00000D000000}"/>
    <cellStyle name="Note" xfId="17" xr:uid="{00000000-0005-0000-0000-00000E000000}"/>
    <cellStyle name="Result" xfId="18" xr:uid="{00000000-0005-0000-0000-00000F000000}"/>
    <cellStyle name="Status" xfId="19" xr:uid="{00000000-0005-0000-0000-000010000000}"/>
    <cellStyle name="Text" xfId="20" xr:uid="{00000000-0005-0000-0000-000011000000}"/>
    <cellStyle name="Warning" xfId="21" xr:uid="{00000000-0005-0000-0000-000012000000}"/>
    <cellStyle name="一般" xfId="0" builtinId="0" customBuiltin="1"/>
    <cellStyle name="一般 2" xfId="1" xr:uid="{00000000-0005-0000-0000-000014000000}"/>
    <cellStyle name="一般 3" xfId="2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41"/>
  <sheetViews>
    <sheetView topLeftCell="A3" zoomScaleNormal="100" workbookViewId="0">
      <selection activeCell="F32" sqref="F32"/>
    </sheetView>
  </sheetViews>
  <sheetFormatPr defaultColWidth="8" defaultRowHeight="15.75"/>
  <cols>
    <col min="1" max="1" width="17.5" style="7" customWidth="1"/>
    <col min="2" max="7" width="8.625" style="7" customWidth="1"/>
    <col min="8" max="13" width="8.5" style="7" customWidth="1"/>
    <col min="14" max="19" width="9.25" style="7" customWidth="1"/>
    <col min="20" max="20" width="18.75" style="7" customWidth="1"/>
    <col min="21" max="21" width="9.375" style="7" customWidth="1"/>
    <col min="22" max="22" width="8.125" style="7" customWidth="1"/>
    <col min="23" max="23" width="9.75" style="7" customWidth="1"/>
    <col min="24" max="26" width="8.125" style="7" customWidth="1"/>
    <col min="27" max="27" width="9.375" style="7" customWidth="1"/>
    <col min="28" max="28" width="8.125" style="7" customWidth="1"/>
    <col min="29" max="29" width="9.75" style="7" customWidth="1"/>
    <col min="30" max="32" width="8.125" style="7" customWidth="1"/>
    <col min="33" max="33" width="9.75" style="7" customWidth="1"/>
    <col min="34" max="34" width="8.125" style="7" customWidth="1"/>
    <col min="35" max="35" width="9.375" style="7" customWidth="1"/>
    <col min="36" max="38" width="8.125" style="7" customWidth="1"/>
    <col min="39" max="39" width="18.375" style="7" customWidth="1"/>
    <col min="40" max="1026" width="8.125" style="7" customWidth="1"/>
    <col min="1027" max="1027" width="8" style="7" customWidth="1"/>
    <col min="1028" max="16384" width="8" style="7"/>
  </cols>
  <sheetData>
    <row r="1" spans="1:65" s="2" customFormat="1" ht="16.5">
      <c r="A1" s="75" t="s">
        <v>35</v>
      </c>
      <c r="B1" s="3"/>
      <c r="C1" s="3"/>
      <c r="D1" s="4"/>
      <c r="E1" s="1"/>
      <c r="F1" s="1"/>
      <c r="G1" s="1"/>
      <c r="H1" s="1"/>
      <c r="S1" s="118"/>
      <c r="T1" s="118"/>
    </row>
    <row r="2" spans="1:65" s="8" customFormat="1" ht="16.5">
      <c r="A2" s="3"/>
      <c r="B2" s="3"/>
      <c r="C2" s="3"/>
      <c r="D2" s="4"/>
      <c r="E2" s="5"/>
      <c r="F2" s="6"/>
      <c r="G2" s="5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119"/>
      <c r="T2" s="120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65" s="8" customFormat="1" ht="16.5">
      <c r="A3" s="127" t="s">
        <v>7</v>
      </c>
      <c r="B3" s="126" t="s">
        <v>8</v>
      </c>
      <c r="C3" s="126"/>
      <c r="D3" s="126"/>
      <c r="E3" s="126"/>
      <c r="F3" s="126"/>
      <c r="G3" s="126"/>
      <c r="H3" s="126" t="s">
        <v>9</v>
      </c>
      <c r="I3" s="126"/>
      <c r="J3" s="126"/>
      <c r="K3" s="126"/>
      <c r="L3" s="126"/>
      <c r="M3" s="126"/>
      <c r="N3" s="126" t="s">
        <v>10</v>
      </c>
      <c r="O3" s="126"/>
      <c r="P3" s="126"/>
      <c r="Q3" s="126"/>
      <c r="R3" s="126"/>
      <c r="S3" s="126"/>
    </row>
    <row r="4" spans="1:65" s="8" customFormat="1" ht="16.5">
      <c r="A4" s="127"/>
      <c r="B4" s="126" t="s">
        <v>16</v>
      </c>
      <c r="C4" s="126"/>
      <c r="D4" s="127" t="s">
        <v>17</v>
      </c>
      <c r="E4" s="127"/>
      <c r="F4" s="127" t="s">
        <v>18</v>
      </c>
      <c r="G4" s="127"/>
      <c r="H4" s="126" t="s">
        <v>16</v>
      </c>
      <c r="I4" s="126"/>
      <c r="J4" s="127" t="s">
        <v>17</v>
      </c>
      <c r="K4" s="127"/>
      <c r="L4" s="127" t="s">
        <v>18</v>
      </c>
      <c r="M4" s="127"/>
      <c r="N4" s="126" t="s">
        <v>16</v>
      </c>
      <c r="O4" s="126"/>
      <c r="P4" s="127" t="s">
        <v>17</v>
      </c>
      <c r="Q4" s="127"/>
      <c r="R4" s="127" t="s">
        <v>18</v>
      </c>
      <c r="S4" s="132"/>
    </row>
    <row r="5" spans="1:65" s="8" customFormat="1" ht="16.5">
      <c r="A5" s="127"/>
      <c r="B5" s="9" t="s">
        <v>19</v>
      </c>
      <c r="C5" s="10" t="s">
        <v>20</v>
      </c>
      <c r="D5" s="11" t="s">
        <v>19</v>
      </c>
      <c r="E5" s="12" t="s">
        <v>20</v>
      </c>
      <c r="F5" s="11" t="s">
        <v>19</v>
      </c>
      <c r="G5" s="13" t="s">
        <v>20</v>
      </c>
      <c r="H5" s="11" t="s">
        <v>19</v>
      </c>
      <c r="I5" s="10" t="s">
        <v>20</v>
      </c>
      <c r="J5" s="11" t="s">
        <v>19</v>
      </c>
      <c r="K5" s="12" t="s">
        <v>20</v>
      </c>
      <c r="L5" s="11" t="s">
        <v>19</v>
      </c>
      <c r="M5" s="13" t="s">
        <v>20</v>
      </c>
      <c r="N5" s="11" t="s">
        <v>19</v>
      </c>
      <c r="O5" s="10" t="s">
        <v>20</v>
      </c>
      <c r="P5" s="11" t="s">
        <v>19</v>
      </c>
      <c r="Q5" s="12" t="s">
        <v>20</v>
      </c>
      <c r="R5" s="84" t="s">
        <v>19</v>
      </c>
      <c r="S5" s="111" t="s">
        <v>20</v>
      </c>
    </row>
    <row r="6" spans="1:65" s="8" customFormat="1" ht="16.5">
      <c r="A6" s="16" t="s">
        <v>21</v>
      </c>
      <c r="B6" s="17">
        <f>SUM(B7:B14)</f>
        <v>210268</v>
      </c>
      <c r="C6" s="18">
        <v>100</v>
      </c>
      <c r="D6" s="17">
        <f>SUM(D7:D14)</f>
        <v>207836</v>
      </c>
      <c r="E6" s="19">
        <f>D6/B6*100</f>
        <v>98.843380828276295</v>
      </c>
      <c r="F6" s="17">
        <f>SUM(F7:F14)</f>
        <v>2432</v>
      </c>
      <c r="G6" s="19">
        <f>F6/B6*100</f>
        <v>1.1566191717237049</v>
      </c>
      <c r="H6" s="20">
        <f>SUM(H7:H14)</f>
        <v>197320</v>
      </c>
      <c r="I6" s="18">
        <v>100</v>
      </c>
      <c r="J6" s="17">
        <v>195113</v>
      </c>
      <c r="K6" s="19">
        <f>J6/H6*100</f>
        <v>98.881512264342192</v>
      </c>
      <c r="L6" s="17">
        <v>2207</v>
      </c>
      <c r="M6" s="19">
        <f>L6/H6*100</f>
        <v>1.1184877356578147</v>
      </c>
      <c r="N6" s="20">
        <f>SUM(N7:N14)</f>
        <v>183253</v>
      </c>
      <c r="O6" s="18">
        <v>100</v>
      </c>
      <c r="P6" s="17">
        <v>181083</v>
      </c>
      <c r="Q6" s="19">
        <f>P6/N6*100</f>
        <v>98.815844761068021</v>
      </c>
      <c r="R6" s="112">
        <v>2170</v>
      </c>
      <c r="S6" s="113">
        <f>R6/N6*100</f>
        <v>1.1841552389319685</v>
      </c>
    </row>
    <row r="7" spans="1:65" s="8" customFormat="1" ht="16.5">
      <c r="A7" s="27" t="s">
        <v>0</v>
      </c>
      <c r="B7" s="28">
        <v>3044</v>
      </c>
      <c r="C7" s="29">
        <v>100</v>
      </c>
      <c r="D7" s="28">
        <v>2972</v>
      </c>
      <c r="E7" s="30">
        <v>97.63</v>
      </c>
      <c r="F7" s="28">
        <v>72</v>
      </c>
      <c r="G7" s="30">
        <v>2.37</v>
      </c>
      <c r="H7" s="31">
        <v>2794</v>
      </c>
      <c r="I7" s="29">
        <v>100</v>
      </c>
      <c r="J7" s="28">
        <v>2722</v>
      </c>
      <c r="K7" s="30">
        <v>97.42</v>
      </c>
      <c r="L7" s="28">
        <v>72</v>
      </c>
      <c r="M7" s="30">
        <v>2.58</v>
      </c>
      <c r="N7" s="31">
        <v>2477</v>
      </c>
      <c r="O7" s="29">
        <v>100</v>
      </c>
      <c r="P7" s="28">
        <v>2419</v>
      </c>
      <c r="Q7" s="30">
        <v>97.66</v>
      </c>
      <c r="R7" s="28">
        <v>58</v>
      </c>
      <c r="S7" s="114">
        <v>2.34</v>
      </c>
    </row>
    <row r="8" spans="1:65" s="8" customFormat="1" ht="16.5">
      <c r="A8" s="27" t="s">
        <v>1</v>
      </c>
      <c r="B8" s="34">
        <v>17070</v>
      </c>
      <c r="C8" s="35">
        <v>100</v>
      </c>
      <c r="D8" s="34">
        <v>16890</v>
      </c>
      <c r="E8" s="36">
        <v>98.95</v>
      </c>
      <c r="F8" s="34">
        <v>180</v>
      </c>
      <c r="G8" s="36">
        <v>1.05</v>
      </c>
      <c r="H8" s="37">
        <v>16427</v>
      </c>
      <c r="I8" s="35">
        <v>100</v>
      </c>
      <c r="J8" s="34">
        <v>16243</v>
      </c>
      <c r="K8" s="36">
        <v>98.88</v>
      </c>
      <c r="L8" s="34">
        <v>184</v>
      </c>
      <c r="M8" s="36">
        <v>1.1200000000000001</v>
      </c>
      <c r="N8" s="37">
        <v>15757</v>
      </c>
      <c r="O8" s="35">
        <v>100</v>
      </c>
      <c r="P8" s="34">
        <v>15580</v>
      </c>
      <c r="Q8" s="36">
        <v>98.88</v>
      </c>
      <c r="R8" s="115">
        <v>177</v>
      </c>
      <c r="S8" s="116">
        <v>1.1200000000000001</v>
      </c>
    </row>
    <row r="9" spans="1:65" s="8" customFormat="1" ht="16.5">
      <c r="A9" s="27" t="s">
        <v>2</v>
      </c>
      <c r="B9" s="34">
        <v>49375</v>
      </c>
      <c r="C9" s="35">
        <v>100</v>
      </c>
      <c r="D9" s="34">
        <v>48912</v>
      </c>
      <c r="E9" s="36">
        <v>99.06</v>
      </c>
      <c r="F9" s="34">
        <v>463</v>
      </c>
      <c r="G9" s="36">
        <v>0.94</v>
      </c>
      <c r="H9" s="37">
        <v>46078</v>
      </c>
      <c r="I9" s="35">
        <v>100</v>
      </c>
      <c r="J9" s="34">
        <v>45677</v>
      </c>
      <c r="K9" s="36">
        <v>99.13</v>
      </c>
      <c r="L9" s="34">
        <v>401</v>
      </c>
      <c r="M9" s="36">
        <v>0.87</v>
      </c>
      <c r="N9" s="37">
        <v>42810</v>
      </c>
      <c r="O9" s="35">
        <v>100</v>
      </c>
      <c r="P9" s="34">
        <v>42401</v>
      </c>
      <c r="Q9" s="36">
        <v>99.04</v>
      </c>
      <c r="R9" s="115">
        <v>409</v>
      </c>
      <c r="S9" s="116">
        <v>0.96</v>
      </c>
    </row>
    <row r="10" spans="1:65" s="8" customFormat="1" ht="16.5">
      <c r="A10" s="27" t="s">
        <v>3</v>
      </c>
      <c r="B10" s="34">
        <v>83628</v>
      </c>
      <c r="C10" s="35">
        <v>100</v>
      </c>
      <c r="D10" s="34">
        <v>82824</v>
      </c>
      <c r="E10" s="36">
        <v>99.04</v>
      </c>
      <c r="F10" s="34">
        <v>804</v>
      </c>
      <c r="G10" s="36">
        <v>0.96</v>
      </c>
      <c r="H10" s="37">
        <v>74532</v>
      </c>
      <c r="I10" s="35">
        <v>100</v>
      </c>
      <c r="J10" s="34">
        <v>73819</v>
      </c>
      <c r="K10" s="36">
        <v>99.04</v>
      </c>
      <c r="L10" s="34">
        <v>713</v>
      </c>
      <c r="M10" s="36">
        <v>0.96</v>
      </c>
      <c r="N10" s="37">
        <v>66822</v>
      </c>
      <c r="O10" s="35">
        <v>100</v>
      </c>
      <c r="P10" s="34">
        <v>66161</v>
      </c>
      <c r="Q10" s="36">
        <v>99.01</v>
      </c>
      <c r="R10" s="115">
        <v>661</v>
      </c>
      <c r="S10" s="116">
        <v>0.99</v>
      </c>
    </row>
    <row r="11" spans="1:65" s="8" customFormat="1" ht="16.5">
      <c r="A11" s="27" t="s">
        <v>4</v>
      </c>
      <c r="B11" s="34">
        <v>49012</v>
      </c>
      <c r="C11" s="35">
        <v>100</v>
      </c>
      <c r="D11" s="34">
        <v>48295</v>
      </c>
      <c r="E11" s="36">
        <v>98.54</v>
      </c>
      <c r="F11" s="34">
        <v>717</v>
      </c>
      <c r="G11" s="36">
        <v>1.46</v>
      </c>
      <c r="H11" s="37">
        <v>48728</v>
      </c>
      <c r="I11" s="35">
        <v>100</v>
      </c>
      <c r="J11" s="34">
        <v>48075</v>
      </c>
      <c r="K11" s="36">
        <v>98.66</v>
      </c>
      <c r="L11" s="34">
        <v>653</v>
      </c>
      <c r="M11" s="36">
        <v>1.34</v>
      </c>
      <c r="N11" s="37">
        <v>46174</v>
      </c>
      <c r="O11" s="35">
        <v>100</v>
      </c>
      <c r="P11" s="34">
        <v>45524</v>
      </c>
      <c r="Q11" s="36">
        <v>98.59</v>
      </c>
      <c r="R11" s="115">
        <v>650</v>
      </c>
      <c r="S11" s="116">
        <v>1.41</v>
      </c>
    </row>
    <row r="12" spans="1:65" s="8" customFormat="1" ht="16.5">
      <c r="A12" s="27" t="s">
        <v>5</v>
      </c>
      <c r="B12" s="34">
        <v>7786</v>
      </c>
      <c r="C12" s="35">
        <v>100</v>
      </c>
      <c r="D12" s="34">
        <v>7600</v>
      </c>
      <c r="E12" s="36">
        <v>97.61</v>
      </c>
      <c r="F12" s="34">
        <v>186</v>
      </c>
      <c r="G12" s="36">
        <v>2.39</v>
      </c>
      <c r="H12" s="37">
        <v>8367</v>
      </c>
      <c r="I12" s="35">
        <v>100</v>
      </c>
      <c r="J12" s="34">
        <v>8197</v>
      </c>
      <c r="K12" s="36">
        <v>97.97</v>
      </c>
      <c r="L12" s="34">
        <v>170</v>
      </c>
      <c r="M12" s="36">
        <v>2.0299999999999998</v>
      </c>
      <c r="N12" s="37">
        <v>8764</v>
      </c>
      <c r="O12" s="35">
        <v>100</v>
      </c>
      <c r="P12" s="34">
        <v>8565</v>
      </c>
      <c r="Q12" s="36">
        <v>97.73</v>
      </c>
      <c r="R12" s="115">
        <v>199</v>
      </c>
      <c r="S12" s="116">
        <v>2.27</v>
      </c>
    </row>
    <row r="13" spans="1:65" s="8" customFormat="1" ht="16.5">
      <c r="A13" s="27" t="s">
        <v>6</v>
      </c>
      <c r="B13" s="34">
        <v>323</v>
      </c>
      <c r="C13" s="35">
        <v>100</v>
      </c>
      <c r="D13" s="34">
        <v>313</v>
      </c>
      <c r="E13" s="36">
        <v>96.9</v>
      </c>
      <c r="F13" s="34">
        <v>10</v>
      </c>
      <c r="G13" s="36">
        <v>3.1</v>
      </c>
      <c r="H13" s="37">
        <v>357</v>
      </c>
      <c r="I13" s="35">
        <v>100</v>
      </c>
      <c r="J13" s="34">
        <v>344</v>
      </c>
      <c r="K13" s="36">
        <v>96.36</v>
      </c>
      <c r="L13" s="34">
        <v>13</v>
      </c>
      <c r="M13" s="36">
        <v>3.64</v>
      </c>
      <c r="N13" s="37">
        <v>417</v>
      </c>
      <c r="O13" s="35">
        <v>100</v>
      </c>
      <c r="P13" s="34">
        <v>403</v>
      </c>
      <c r="Q13" s="36">
        <v>96.64</v>
      </c>
      <c r="R13" s="115">
        <v>14</v>
      </c>
      <c r="S13" s="116">
        <v>3.36</v>
      </c>
    </row>
    <row r="14" spans="1:65" s="8" customFormat="1" ht="16.5">
      <c r="A14" s="40" t="s">
        <v>22</v>
      </c>
      <c r="B14" s="41">
        <v>30</v>
      </c>
      <c r="C14" s="42">
        <v>100</v>
      </c>
      <c r="D14" s="43">
        <v>30</v>
      </c>
      <c r="E14" s="44">
        <v>100</v>
      </c>
      <c r="F14" s="43">
        <v>0</v>
      </c>
      <c r="G14" s="45">
        <v>0</v>
      </c>
      <c r="H14" s="41">
        <v>37</v>
      </c>
      <c r="I14" s="42">
        <v>100</v>
      </c>
      <c r="J14" s="43">
        <v>36</v>
      </c>
      <c r="K14" s="44">
        <v>97.3</v>
      </c>
      <c r="L14" s="43">
        <v>1</v>
      </c>
      <c r="M14" s="44">
        <v>2.7</v>
      </c>
      <c r="N14" s="41">
        <v>32</v>
      </c>
      <c r="O14" s="42">
        <v>100</v>
      </c>
      <c r="P14" s="43">
        <v>30</v>
      </c>
      <c r="Q14" s="44">
        <v>93.75</v>
      </c>
      <c r="R14" s="43">
        <v>2</v>
      </c>
      <c r="S14" s="117">
        <v>6.25</v>
      </c>
    </row>
    <row r="15" spans="1:65" s="8" customFormat="1" ht="16.5">
      <c r="A15" s="133" t="s">
        <v>37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</row>
    <row r="16" spans="1:65" s="8" customFormat="1" ht="16.5">
      <c r="A16" s="47"/>
      <c r="B16" s="47"/>
      <c r="C16" s="47"/>
      <c r="D16" s="47"/>
      <c r="E16" s="47"/>
      <c r="F16" s="47"/>
      <c r="G16" s="47"/>
      <c r="H16" s="4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</row>
    <row r="17" spans="1:73" s="8" customFormat="1" ht="16.5">
      <c r="A17" s="127" t="s">
        <v>7</v>
      </c>
      <c r="B17" s="126" t="s">
        <v>11</v>
      </c>
      <c r="C17" s="126"/>
      <c r="D17" s="126"/>
      <c r="E17" s="126"/>
      <c r="F17" s="126"/>
      <c r="G17" s="126"/>
      <c r="H17" s="126" t="s">
        <v>12</v>
      </c>
      <c r="I17" s="126"/>
      <c r="J17" s="126"/>
      <c r="K17" s="126"/>
      <c r="L17" s="126"/>
      <c r="M17" s="126"/>
      <c r="N17" s="126" t="s">
        <v>13</v>
      </c>
      <c r="O17" s="126"/>
      <c r="P17" s="126"/>
      <c r="Q17" s="126"/>
      <c r="R17" s="126"/>
      <c r="S17" s="126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</row>
    <row r="18" spans="1:73">
      <c r="A18" s="127"/>
      <c r="B18" s="126" t="s">
        <v>16</v>
      </c>
      <c r="C18" s="126"/>
      <c r="D18" s="127" t="s">
        <v>17</v>
      </c>
      <c r="E18" s="127"/>
      <c r="F18" s="127" t="s">
        <v>18</v>
      </c>
      <c r="G18" s="127"/>
      <c r="H18" s="126" t="s">
        <v>16</v>
      </c>
      <c r="I18" s="126"/>
      <c r="J18" s="127" t="s">
        <v>17</v>
      </c>
      <c r="K18" s="127"/>
      <c r="L18" s="127" t="s">
        <v>18</v>
      </c>
      <c r="M18" s="127"/>
      <c r="N18" s="126" t="s">
        <v>16</v>
      </c>
      <c r="O18" s="126"/>
      <c r="P18" s="127" t="s">
        <v>17</v>
      </c>
      <c r="Q18" s="127"/>
      <c r="R18" s="127" t="s">
        <v>18</v>
      </c>
      <c r="S18" s="127"/>
    </row>
    <row r="19" spans="1:73" ht="16.5">
      <c r="A19" s="127"/>
      <c r="B19" s="11" t="s">
        <v>19</v>
      </c>
      <c r="C19" s="10" t="s">
        <v>20</v>
      </c>
      <c r="D19" s="11" t="s">
        <v>19</v>
      </c>
      <c r="E19" s="12" t="s">
        <v>20</v>
      </c>
      <c r="F19" s="11" t="s">
        <v>19</v>
      </c>
      <c r="G19" s="14" t="s">
        <v>20</v>
      </c>
      <c r="H19" s="11" t="s">
        <v>19</v>
      </c>
      <c r="I19" s="10" t="s">
        <v>20</v>
      </c>
      <c r="J19" s="11" t="s">
        <v>19</v>
      </c>
      <c r="K19" s="12" t="s">
        <v>20</v>
      </c>
      <c r="L19" s="11" t="s">
        <v>19</v>
      </c>
      <c r="M19" s="14" t="s">
        <v>20</v>
      </c>
      <c r="N19" s="11" t="s">
        <v>19</v>
      </c>
      <c r="O19" s="10" t="s">
        <v>20</v>
      </c>
      <c r="P19" s="11" t="s">
        <v>19</v>
      </c>
      <c r="Q19" s="12" t="s">
        <v>20</v>
      </c>
      <c r="R19" s="11" t="s">
        <v>19</v>
      </c>
      <c r="S19" s="111" t="s">
        <v>20</v>
      </c>
    </row>
    <row r="20" spans="1:73" ht="16.5">
      <c r="A20" s="16" t="s">
        <v>21</v>
      </c>
      <c r="B20" s="20">
        <v>178064</v>
      </c>
      <c r="C20" s="18">
        <v>100</v>
      </c>
      <c r="D20" s="17">
        <v>176002</v>
      </c>
      <c r="E20" s="19">
        <f>D20/B20*100</f>
        <v>98.841989397070719</v>
      </c>
      <c r="F20" s="17">
        <v>2062</v>
      </c>
      <c r="G20" s="21">
        <f>F20/B20*100</f>
        <v>1.1580106029292838</v>
      </c>
      <c r="H20" s="20">
        <v>164494</v>
      </c>
      <c r="I20" s="18">
        <v>100</v>
      </c>
      <c r="J20" s="17">
        <v>162453</v>
      </c>
      <c r="K20" s="19">
        <f>J20/H20*100</f>
        <v>98.759225260495825</v>
      </c>
      <c r="L20" s="17">
        <v>2041</v>
      </c>
      <c r="M20" s="21">
        <f>L20/H20*100</f>
        <v>1.2407747395041766</v>
      </c>
      <c r="N20" s="20">
        <v>160706</v>
      </c>
      <c r="O20" s="18">
        <v>100</v>
      </c>
      <c r="P20" s="17">
        <v>158702</v>
      </c>
      <c r="Q20" s="19">
        <v>98.75</v>
      </c>
      <c r="R20" s="17">
        <v>2004</v>
      </c>
      <c r="S20" s="113">
        <v>1.25</v>
      </c>
    </row>
    <row r="21" spans="1:73">
      <c r="A21" s="27" t="s">
        <v>0</v>
      </c>
      <c r="B21" s="31">
        <v>2389</v>
      </c>
      <c r="C21" s="29">
        <v>100</v>
      </c>
      <c r="D21" s="28">
        <v>2334</v>
      </c>
      <c r="E21" s="30">
        <v>97.7</v>
      </c>
      <c r="F21" s="28">
        <v>55</v>
      </c>
      <c r="G21" s="32">
        <v>2.2999999999999998</v>
      </c>
      <c r="H21" s="31">
        <v>2237</v>
      </c>
      <c r="I21" s="29">
        <v>100</v>
      </c>
      <c r="J21" s="28">
        <v>2165</v>
      </c>
      <c r="K21" s="30">
        <v>96.78</v>
      </c>
      <c r="L21" s="28">
        <f t="shared" ref="L21:M28" si="0">H21-J21</f>
        <v>72</v>
      </c>
      <c r="M21" s="32">
        <f t="shared" si="0"/>
        <v>3.2199999999999989</v>
      </c>
      <c r="N21" s="31">
        <v>1904</v>
      </c>
      <c r="O21" s="29">
        <v>100</v>
      </c>
      <c r="P21" s="28">
        <v>1824</v>
      </c>
      <c r="Q21" s="30">
        <v>95.8</v>
      </c>
      <c r="R21" s="28">
        <v>80</v>
      </c>
      <c r="S21" s="114">
        <v>4.2</v>
      </c>
    </row>
    <row r="22" spans="1:73">
      <c r="A22" s="27" t="s">
        <v>1</v>
      </c>
      <c r="B22" s="37">
        <v>15227</v>
      </c>
      <c r="C22" s="35">
        <v>100</v>
      </c>
      <c r="D22" s="34">
        <v>15081</v>
      </c>
      <c r="E22" s="36">
        <v>99.04</v>
      </c>
      <c r="F22" s="34">
        <v>146</v>
      </c>
      <c r="G22" s="38">
        <v>0.96</v>
      </c>
      <c r="H22" s="37">
        <v>14049</v>
      </c>
      <c r="I22" s="35">
        <v>100</v>
      </c>
      <c r="J22" s="34">
        <v>13903</v>
      </c>
      <c r="K22" s="36">
        <v>98.96</v>
      </c>
      <c r="L22" s="34">
        <f t="shared" si="0"/>
        <v>146</v>
      </c>
      <c r="M22" s="38">
        <f t="shared" si="0"/>
        <v>1.0400000000000063</v>
      </c>
      <c r="N22" s="37">
        <v>13058</v>
      </c>
      <c r="O22" s="35">
        <v>100</v>
      </c>
      <c r="P22" s="34">
        <v>12905</v>
      </c>
      <c r="Q22" s="36">
        <v>98.83</v>
      </c>
      <c r="R22" s="34">
        <v>153</v>
      </c>
      <c r="S22" s="116">
        <v>1.17</v>
      </c>
    </row>
    <row r="23" spans="1:73">
      <c r="A23" s="27" t="s">
        <v>2</v>
      </c>
      <c r="B23" s="37">
        <v>41228</v>
      </c>
      <c r="C23" s="35">
        <v>100</v>
      </c>
      <c r="D23" s="34">
        <v>40861</v>
      </c>
      <c r="E23" s="36">
        <v>99.11</v>
      </c>
      <c r="F23" s="34">
        <v>367</v>
      </c>
      <c r="G23" s="38">
        <v>0.89</v>
      </c>
      <c r="H23" s="37">
        <v>37484</v>
      </c>
      <c r="I23" s="35">
        <v>100</v>
      </c>
      <c r="J23" s="34">
        <v>37126</v>
      </c>
      <c r="K23" s="36">
        <v>99.04</v>
      </c>
      <c r="L23" s="34">
        <f t="shared" si="0"/>
        <v>358</v>
      </c>
      <c r="M23" s="38">
        <f t="shared" si="0"/>
        <v>0.95999999999999375</v>
      </c>
      <c r="N23" s="37">
        <v>37057</v>
      </c>
      <c r="O23" s="35">
        <v>100</v>
      </c>
      <c r="P23" s="34">
        <v>36706</v>
      </c>
      <c r="Q23" s="36">
        <v>99.05</v>
      </c>
      <c r="R23" s="34">
        <v>351</v>
      </c>
      <c r="S23" s="116">
        <v>0.95</v>
      </c>
    </row>
    <row r="24" spans="1:73">
      <c r="A24" s="27" t="s">
        <v>3</v>
      </c>
      <c r="B24" s="37">
        <v>63900</v>
      </c>
      <c r="C24" s="35">
        <v>100</v>
      </c>
      <c r="D24" s="34">
        <v>63277</v>
      </c>
      <c r="E24" s="36">
        <v>99.03</v>
      </c>
      <c r="F24" s="34">
        <v>623</v>
      </c>
      <c r="G24" s="38">
        <v>0.97</v>
      </c>
      <c r="H24" s="37">
        <v>58534</v>
      </c>
      <c r="I24" s="35">
        <v>100</v>
      </c>
      <c r="J24" s="34">
        <v>57943</v>
      </c>
      <c r="K24" s="36">
        <v>98.99</v>
      </c>
      <c r="L24" s="34">
        <f t="shared" si="0"/>
        <v>591</v>
      </c>
      <c r="M24" s="38">
        <f t="shared" si="0"/>
        <v>1.0100000000000051</v>
      </c>
      <c r="N24" s="37">
        <v>57788</v>
      </c>
      <c r="O24" s="35">
        <v>100</v>
      </c>
      <c r="P24" s="34">
        <v>57183</v>
      </c>
      <c r="Q24" s="36">
        <v>98.95</v>
      </c>
      <c r="R24" s="34">
        <v>605</v>
      </c>
      <c r="S24" s="116">
        <v>1.05</v>
      </c>
    </row>
    <row r="25" spans="1:73">
      <c r="A25" s="27" t="s">
        <v>4</v>
      </c>
      <c r="B25" s="37">
        <v>45448</v>
      </c>
      <c r="C25" s="35">
        <v>100</v>
      </c>
      <c r="D25" s="34">
        <v>44810</v>
      </c>
      <c r="E25" s="36">
        <v>98.6</v>
      </c>
      <c r="F25" s="34">
        <v>638</v>
      </c>
      <c r="G25" s="38">
        <v>1.4</v>
      </c>
      <c r="H25" s="37">
        <v>42335</v>
      </c>
      <c r="I25" s="35">
        <v>100</v>
      </c>
      <c r="J25" s="34">
        <v>41684</v>
      </c>
      <c r="K25" s="36">
        <v>98.46</v>
      </c>
      <c r="L25" s="34">
        <f t="shared" si="0"/>
        <v>651</v>
      </c>
      <c r="M25" s="38">
        <f t="shared" si="0"/>
        <v>1.5400000000000063</v>
      </c>
      <c r="N25" s="37">
        <v>40416</v>
      </c>
      <c r="O25" s="35">
        <v>100</v>
      </c>
      <c r="P25" s="34">
        <v>39826</v>
      </c>
      <c r="Q25" s="36">
        <v>98.54</v>
      </c>
      <c r="R25" s="34">
        <v>590</v>
      </c>
      <c r="S25" s="116">
        <v>1.46</v>
      </c>
    </row>
    <row r="26" spans="1:73">
      <c r="A26" s="27" t="s">
        <v>5</v>
      </c>
      <c r="B26" s="37">
        <v>9398</v>
      </c>
      <c r="C26" s="35">
        <v>100</v>
      </c>
      <c r="D26" s="34">
        <v>9179</v>
      </c>
      <c r="E26" s="36">
        <v>97.67</v>
      </c>
      <c r="F26" s="34">
        <v>219</v>
      </c>
      <c r="G26" s="38">
        <v>2.33</v>
      </c>
      <c r="H26" s="37">
        <v>9319</v>
      </c>
      <c r="I26" s="35">
        <v>100</v>
      </c>
      <c r="J26" s="34">
        <v>9106</v>
      </c>
      <c r="K26" s="36">
        <v>97.71</v>
      </c>
      <c r="L26" s="34">
        <f t="shared" si="0"/>
        <v>213</v>
      </c>
      <c r="M26" s="38">
        <f t="shared" si="0"/>
        <v>2.2900000000000063</v>
      </c>
      <c r="N26" s="37">
        <v>9904</v>
      </c>
      <c r="O26" s="35">
        <v>100</v>
      </c>
      <c r="P26" s="34">
        <v>9690</v>
      </c>
      <c r="Q26" s="36">
        <v>97.84</v>
      </c>
      <c r="R26" s="34">
        <v>214</v>
      </c>
      <c r="S26" s="116">
        <v>2.16</v>
      </c>
    </row>
    <row r="27" spans="1:73">
      <c r="A27" s="27" t="s">
        <v>6</v>
      </c>
      <c r="B27" s="37">
        <v>431</v>
      </c>
      <c r="C27" s="35">
        <v>100</v>
      </c>
      <c r="D27" s="34">
        <v>418</v>
      </c>
      <c r="E27" s="36">
        <v>96.98</v>
      </c>
      <c r="F27" s="34">
        <v>13</v>
      </c>
      <c r="G27" s="38">
        <v>3.02</v>
      </c>
      <c r="H27" s="37">
        <v>482</v>
      </c>
      <c r="I27" s="35">
        <v>100</v>
      </c>
      <c r="J27" s="34">
        <v>475</v>
      </c>
      <c r="K27" s="36">
        <v>98.55</v>
      </c>
      <c r="L27" s="34">
        <f t="shared" si="0"/>
        <v>7</v>
      </c>
      <c r="M27" s="38">
        <f t="shared" si="0"/>
        <v>1.4500000000000028</v>
      </c>
      <c r="N27" s="37">
        <v>524</v>
      </c>
      <c r="O27" s="35">
        <v>100</v>
      </c>
      <c r="P27" s="34">
        <v>514</v>
      </c>
      <c r="Q27" s="36">
        <v>98.09</v>
      </c>
      <c r="R27" s="34">
        <v>10</v>
      </c>
      <c r="S27" s="116">
        <v>1.91</v>
      </c>
    </row>
    <row r="28" spans="1:73" ht="16.5">
      <c r="A28" s="40" t="s">
        <v>22</v>
      </c>
      <c r="B28" s="41">
        <v>43</v>
      </c>
      <c r="C28" s="42">
        <v>100</v>
      </c>
      <c r="D28" s="43">
        <v>42</v>
      </c>
      <c r="E28" s="44">
        <v>97.67</v>
      </c>
      <c r="F28" s="43">
        <v>1</v>
      </c>
      <c r="G28" s="46">
        <v>2.33</v>
      </c>
      <c r="H28" s="41">
        <v>54</v>
      </c>
      <c r="I28" s="42">
        <v>100</v>
      </c>
      <c r="J28" s="43">
        <v>51</v>
      </c>
      <c r="K28" s="44">
        <v>94.44</v>
      </c>
      <c r="L28" s="43">
        <f t="shared" si="0"/>
        <v>3</v>
      </c>
      <c r="M28" s="46">
        <f t="shared" si="0"/>
        <v>5.5600000000000023</v>
      </c>
      <c r="N28" s="41">
        <v>54</v>
      </c>
      <c r="O28" s="42">
        <v>100</v>
      </c>
      <c r="P28" s="43">
        <v>53</v>
      </c>
      <c r="Q28" s="44">
        <v>98.15</v>
      </c>
      <c r="R28" s="43">
        <v>1</v>
      </c>
      <c r="S28" s="117">
        <v>1.85</v>
      </c>
    </row>
    <row r="30" spans="1:73">
      <c r="A30" s="127" t="s">
        <v>7</v>
      </c>
      <c r="B30" s="126" t="s">
        <v>14</v>
      </c>
      <c r="C30" s="126"/>
      <c r="D30" s="126"/>
      <c r="E30" s="126"/>
      <c r="F30" s="126"/>
      <c r="G30" s="126"/>
      <c r="H30" s="126" t="s">
        <v>15</v>
      </c>
      <c r="I30" s="126"/>
      <c r="J30" s="126"/>
      <c r="K30" s="126"/>
      <c r="L30" s="126"/>
      <c r="M30" s="126"/>
      <c r="N30" s="129" t="s">
        <v>36</v>
      </c>
      <c r="O30" s="129"/>
      <c r="P30" s="129"/>
      <c r="Q30" s="129"/>
      <c r="R30" s="129"/>
      <c r="S30" s="129"/>
    </row>
    <row r="31" spans="1:73">
      <c r="A31" s="127"/>
      <c r="B31" s="126" t="s">
        <v>16</v>
      </c>
      <c r="C31" s="126"/>
      <c r="D31" s="127" t="s">
        <v>17</v>
      </c>
      <c r="E31" s="127"/>
      <c r="F31" s="127" t="s">
        <v>18</v>
      </c>
      <c r="G31" s="127"/>
      <c r="H31" s="126" t="s">
        <v>16</v>
      </c>
      <c r="I31" s="126"/>
      <c r="J31" s="127" t="s">
        <v>17</v>
      </c>
      <c r="K31" s="127"/>
      <c r="L31" s="127" t="s">
        <v>18</v>
      </c>
      <c r="M31" s="127"/>
      <c r="N31" s="129" t="s">
        <v>16</v>
      </c>
      <c r="O31" s="129"/>
      <c r="P31" s="128" t="s">
        <v>17</v>
      </c>
      <c r="Q31" s="128"/>
      <c r="R31" s="128" t="s">
        <v>18</v>
      </c>
      <c r="S31" s="128"/>
    </row>
    <row r="32" spans="1:73" ht="16.5">
      <c r="A32" s="127"/>
      <c r="B32" s="11" t="s">
        <v>19</v>
      </c>
      <c r="C32" s="10" t="s">
        <v>20</v>
      </c>
      <c r="D32" s="15" t="s">
        <v>19</v>
      </c>
      <c r="E32" s="11" t="s">
        <v>20</v>
      </c>
      <c r="F32" s="12" t="s">
        <v>19</v>
      </c>
      <c r="G32" s="11" t="s">
        <v>20</v>
      </c>
      <c r="H32" s="11" t="s">
        <v>19</v>
      </c>
      <c r="I32" s="12" t="s">
        <v>20</v>
      </c>
      <c r="J32" s="11" t="s">
        <v>19</v>
      </c>
      <c r="K32" s="11" t="s">
        <v>20</v>
      </c>
      <c r="L32" s="12" t="s">
        <v>19</v>
      </c>
      <c r="M32" s="11" t="s">
        <v>20</v>
      </c>
      <c r="N32" s="85" t="s">
        <v>19</v>
      </c>
      <c r="O32" s="86" t="s">
        <v>20</v>
      </c>
      <c r="P32" s="85" t="s">
        <v>19</v>
      </c>
      <c r="Q32" s="85" t="s">
        <v>20</v>
      </c>
      <c r="R32" s="86" t="s">
        <v>19</v>
      </c>
      <c r="S32" s="85" t="s">
        <v>20</v>
      </c>
    </row>
    <row r="33" spans="1:65" ht="16.5">
      <c r="A33" s="16" t="s">
        <v>21</v>
      </c>
      <c r="B33" s="22">
        <v>141017</v>
      </c>
      <c r="C33" s="23">
        <v>100</v>
      </c>
      <c r="D33" s="24">
        <v>139110</v>
      </c>
      <c r="E33" s="19">
        <v>98.65</v>
      </c>
      <c r="F33" s="24">
        <v>1907</v>
      </c>
      <c r="G33" s="25">
        <v>1.35</v>
      </c>
      <c r="H33" s="26">
        <v>137484</v>
      </c>
      <c r="I33" s="23">
        <v>100</v>
      </c>
      <c r="J33" s="24">
        <v>135614</v>
      </c>
      <c r="K33" s="19">
        <v>98.64</v>
      </c>
      <c r="L33" s="24">
        <v>1870</v>
      </c>
      <c r="M33" s="25">
        <v>1.36</v>
      </c>
      <c r="N33" s="87">
        <v>138874</v>
      </c>
      <c r="O33" s="88">
        <v>100</v>
      </c>
      <c r="P33" s="89">
        <v>137088</v>
      </c>
      <c r="Q33" s="88">
        <v>98.713899999999995</v>
      </c>
      <c r="R33" s="89">
        <v>1786</v>
      </c>
      <c r="S33" s="90">
        <v>1.2861</v>
      </c>
    </row>
    <row r="34" spans="1:65">
      <c r="A34" s="27" t="s">
        <v>0</v>
      </c>
      <c r="B34" s="31">
        <v>1596</v>
      </c>
      <c r="C34" s="29">
        <v>100</v>
      </c>
      <c r="D34" s="28">
        <v>1519</v>
      </c>
      <c r="E34" s="30">
        <v>95.18</v>
      </c>
      <c r="F34" s="28">
        <v>77</v>
      </c>
      <c r="G34" s="33">
        <v>4.82</v>
      </c>
      <c r="H34" s="28">
        <v>1467</v>
      </c>
      <c r="I34" s="29">
        <v>100</v>
      </c>
      <c r="J34" s="28">
        <v>1410</v>
      </c>
      <c r="K34" s="30">
        <v>96.11</v>
      </c>
      <c r="L34" s="28">
        <v>57</v>
      </c>
      <c r="M34" s="33">
        <v>3.89</v>
      </c>
      <c r="N34" s="91">
        <v>1447</v>
      </c>
      <c r="O34" s="92">
        <v>100</v>
      </c>
      <c r="P34" s="93">
        <v>1384</v>
      </c>
      <c r="Q34" s="92">
        <v>95.646199999999993</v>
      </c>
      <c r="R34" s="93">
        <v>63</v>
      </c>
      <c r="S34" s="94">
        <v>4.3537999999999997</v>
      </c>
    </row>
    <row r="35" spans="1:65">
      <c r="A35" s="27" t="s">
        <v>1</v>
      </c>
      <c r="B35" s="37">
        <v>11157</v>
      </c>
      <c r="C35" s="35">
        <v>100</v>
      </c>
      <c r="D35" s="34">
        <v>11017</v>
      </c>
      <c r="E35" s="36">
        <v>98.75</v>
      </c>
      <c r="F35" s="34">
        <v>140</v>
      </c>
      <c r="G35" s="39">
        <v>1.25</v>
      </c>
      <c r="H35" s="34">
        <v>10225</v>
      </c>
      <c r="I35" s="35">
        <v>100</v>
      </c>
      <c r="J35" s="34">
        <v>10084</v>
      </c>
      <c r="K35" s="36">
        <v>98.62</v>
      </c>
      <c r="L35" s="34">
        <v>141</v>
      </c>
      <c r="M35" s="39">
        <v>1.38</v>
      </c>
      <c r="N35" s="91">
        <v>9982</v>
      </c>
      <c r="O35" s="92">
        <v>100</v>
      </c>
      <c r="P35" s="93">
        <v>9859</v>
      </c>
      <c r="Q35" s="92">
        <v>98.767799999999994</v>
      </c>
      <c r="R35" s="93">
        <v>123</v>
      </c>
      <c r="S35" s="94">
        <v>1.2322</v>
      </c>
    </row>
    <row r="36" spans="1:65" s="8" customFormat="1" ht="16.5">
      <c r="A36" s="27" t="s">
        <v>2</v>
      </c>
      <c r="B36" s="37">
        <v>31991</v>
      </c>
      <c r="C36" s="35">
        <v>100</v>
      </c>
      <c r="D36" s="34">
        <v>31636</v>
      </c>
      <c r="E36" s="36">
        <v>98.89</v>
      </c>
      <c r="F36" s="34">
        <v>355</v>
      </c>
      <c r="G36" s="39">
        <v>1.1100000000000001</v>
      </c>
      <c r="H36" s="34">
        <v>31803</v>
      </c>
      <c r="I36" s="35">
        <v>100</v>
      </c>
      <c r="J36" s="34">
        <v>31486</v>
      </c>
      <c r="K36" s="36">
        <v>99</v>
      </c>
      <c r="L36" s="34">
        <v>317</v>
      </c>
      <c r="M36" s="39">
        <v>1</v>
      </c>
      <c r="N36" s="91">
        <v>31603</v>
      </c>
      <c r="O36" s="92">
        <v>100</v>
      </c>
      <c r="P36" s="93">
        <v>31286</v>
      </c>
      <c r="Q36" s="92">
        <v>98.996899999999997</v>
      </c>
      <c r="R36" s="93">
        <v>317</v>
      </c>
      <c r="S36" s="94">
        <v>1.0031000000000001</v>
      </c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</row>
    <row r="37" spans="1:65">
      <c r="A37" s="27" t="s">
        <v>3</v>
      </c>
      <c r="B37" s="37">
        <v>50461</v>
      </c>
      <c r="C37" s="35">
        <v>100</v>
      </c>
      <c r="D37" s="34">
        <v>49903</v>
      </c>
      <c r="E37" s="36">
        <v>98.89</v>
      </c>
      <c r="F37" s="34">
        <v>558</v>
      </c>
      <c r="G37" s="39">
        <v>1.1100000000000001</v>
      </c>
      <c r="H37" s="34">
        <v>49954</v>
      </c>
      <c r="I37" s="35">
        <v>100</v>
      </c>
      <c r="J37" s="34">
        <v>49362</v>
      </c>
      <c r="K37" s="36">
        <v>98.81</v>
      </c>
      <c r="L37" s="34">
        <v>592</v>
      </c>
      <c r="M37" s="39">
        <v>1.19</v>
      </c>
      <c r="N37" s="91">
        <v>51133</v>
      </c>
      <c r="O37" s="92">
        <v>100</v>
      </c>
      <c r="P37" s="93">
        <v>50588</v>
      </c>
      <c r="Q37" s="92">
        <v>98.934200000000004</v>
      </c>
      <c r="R37" s="93">
        <v>545</v>
      </c>
      <c r="S37" s="94">
        <v>1.0658000000000001</v>
      </c>
    </row>
    <row r="38" spans="1:65">
      <c r="A38" s="27" t="s">
        <v>4</v>
      </c>
      <c r="B38" s="37">
        <v>35339</v>
      </c>
      <c r="C38" s="35">
        <v>100</v>
      </c>
      <c r="D38" s="34">
        <v>34806</v>
      </c>
      <c r="E38" s="36">
        <v>98.49</v>
      </c>
      <c r="F38" s="34">
        <v>533</v>
      </c>
      <c r="G38" s="39">
        <v>1.51</v>
      </c>
      <c r="H38" s="34">
        <v>33622</v>
      </c>
      <c r="I38" s="35">
        <v>100</v>
      </c>
      <c r="J38" s="34">
        <v>33115</v>
      </c>
      <c r="K38" s="36">
        <v>98.49</v>
      </c>
      <c r="L38" s="34">
        <v>507</v>
      </c>
      <c r="M38" s="39">
        <v>1.51</v>
      </c>
      <c r="N38" s="91">
        <v>33805</v>
      </c>
      <c r="O38" s="92">
        <v>100</v>
      </c>
      <c r="P38" s="93">
        <v>33286</v>
      </c>
      <c r="Q38" s="92">
        <v>98.464699999999993</v>
      </c>
      <c r="R38" s="93">
        <v>519</v>
      </c>
      <c r="S38" s="94">
        <v>1.5353000000000001</v>
      </c>
    </row>
    <row r="39" spans="1:65">
      <c r="A39" s="27" t="s">
        <v>5</v>
      </c>
      <c r="B39" s="37">
        <v>9798</v>
      </c>
      <c r="C39" s="35">
        <v>100</v>
      </c>
      <c r="D39" s="34">
        <v>9575</v>
      </c>
      <c r="E39" s="36">
        <v>97.72</v>
      </c>
      <c r="F39" s="34">
        <v>223</v>
      </c>
      <c r="G39" s="39">
        <v>2.2799999999999998</v>
      </c>
      <c r="H39" s="34">
        <v>9645</v>
      </c>
      <c r="I39" s="35">
        <v>100</v>
      </c>
      <c r="J39" s="34">
        <v>9409</v>
      </c>
      <c r="K39" s="36">
        <v>97.55</v>
      </c>
      <c r="L39" s="34">
        <v>236</v>
      </c>
      <c r="M39" s="39">
        <v>2.4500000000000002</v>
      </c>
      <c r="N39" s="91">
        <v>10026</v>
      </c>
      <c r="O39" s="92">
        <v>100</v>
      </c>
      <c r="P39" s="93">
        <v>9825</v>
      </c>
      <c r="Q39" s="92">
        <v>97.995199999999997</v>
      </c>
      <c r="R39" s="93">
        <v>201</v>
      </c>
      <c r="S39" s="94">
        <v>2.0047999999999999</v>
      </c>
    </row>
    <row r="40" spans="1:65">
      <c r="A40" s="27" t="s">
        <v>6</v>
      </c>
      <c r="B40" s="37">
        <v>607</v>
      </c>
      <c r="C40" s="35">
        <v>100</v>
      </c>
      <c r="D40" s="34">
        <v>587</v>
      </c>
      <c r="E40" s="36">
        <v>96.71</v>
      </c>
      <c r="F40" s="34">
        <v>20</v>
      </c>
      <c r="G40" s="39">
        <v>3.29</v>
      </c>
      <c r="H40" s="34">
        <v>713</v>
      </c>
      <c r="I40" s="35">
        <v>100</v>
      </c>
      <c r="J40" s="34">
        <v>693</v>
      </c>
      <c r="K40" s="36">
        <v>97.19</v>
      </c>
      <c r="L40" s="34">
        <v>20</v>
      </c>
      <c r="M40" s="39">
        <v>2.81</v>
      </c>
      <c r="N40" s="91">
        <v>791</v>
      </c>
      <c r="O40" s="92">
        <v>100</v>
      </c>
      <c r="P40" s="93">
        <v>774</v>
      </c>
      <c r="Q40" s="92">
        <v>97.850800000000007</v>
      </c>
      <c r="R40" s="93">
        <v>17</v>
      </c>
      <c r="S40" s="94">
        <v>2.1492</v>
      </c>
    </row>
    <row r="41" spans="1:65" ht="16.5">
      <c r="A41" s="40" t="s">
        <v>22</v>
      </c>
      <c r="B41" s="41">
        <v>65</v>
      </c>
      <c r="C41" s="42">
        <v>100</v>
      </c>
      <c r="D41" s="43">
        <v>64</v>
      </c>
      <c r="E41" s="44">
        <v>98.46</v>
      </c>
      <c r="F41" s="43">
        <v>1</v>
      </c>
      <c r="G41" s="45">
        <v>1.54</v>
      </c>
      <c r="H41" s="43">
        <v>55</v>
      </c>
      <c r="I41" s="42">
        <v>100</v>
      </c>
      <c r="J41" s="43">
        <v>55</v>
      </c>
      <c r="K41" s="44">
        <v>100</v>
      </c>
      <c r="L41" s="43">
        <v>0</v>
      </c>
      <c r="M41" s="45">
        <v>0</v>
      </c>
      <c r="N41" s="95">
        <v>87</v>
      </c>
      <c r="O41" s="96">
        <v>100</v>
      </c>
      <c r="P41" s="97">
        <v>86</v>
      </c>
      <c r="Q41" s="96">
        <v>98.8506</v>
      </c>
      <c r="R41" s="97">
        <v>1</v>
      </c>
      <c r="S41" s="98">
        <v>1.1494</v>
      </c>
    </row>
  </sheetData>
  <mergeCells count="40">
    <mergeCell ref="P31:Q31"/>
    <mergeCell ref="R31:S31"/>
    <mergeCell ref="L31:M31"/>
    <mergeCell ref="R4:S4"/>
    <mergeCell ref="H30:M30"/>
    <mergeCell ref="A15:W15"/>
    <mergeCell ref="D31:E31"/>
    <mergeCell ref="F31:G31"/>
    <mergeCell ref="A3:A5"/>
    <mergeCell ref="B3:G3"/>
    <mergeCell ref="H3:M3"/>
    <mergeCell ref="N3:S3"/>
    <mergeCell ref="A17:A19"/>
    <mergeCell ref="L4:M4"/>
    <mergeCell ref="N4:O4"/>
    <mergeCell ref="P4:Q4"/>
    <mergeCell ref="N18:O18"/>
    <mergeCell ref="P18:Q18"/>
    <mergeCell ref="R18:S18"/>
    <mergeCell ref="B4:C4"/>
    <mergeCell ref="D4:E4"/>
    <mergeCell ref="F4:G4"/>
    <mergeCell ref="H4:I4"/>
    <mergeCell ref="J4:K4"/>
    <mergeCell ref="B17:G17"/>
    <mergeCell ref="L18:M18"/>
    <mergeCell ref="H17:M17"/>
    <mergeCell ref="N17:S17"/>
    <mergeCell ref="A30:A32"/>
    <mergeCell ref="B30:G30"/>
    <mergeCell ref="B18:C18"/>
    <mergeCell ref="D18:E18"/>
    <mergeCell ref="F18:G18"/>
    <mergeCell ref="J18:K18"/>
    <mergeCell ref="H31:I31"/>
    <mergeCell ref="J31:K31"/>
    <mergeCell ref="B31:C31"/>
    <mergeCell ref="H18:I18"/>
    <mergeCell ref="N30:S30"/>
    <mergeCell ref="N31:O31"/>
  </mergeCells>
  <phoneticPr fontId="16" type="noConversion"/>
  <printOptions horizontalCentered="1"/>
  <pageMargins left="0.25" right="0.25" top="0.75" bottom="0.75" header="0.30000000000000004" footer="0.30000000000000004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B518-60A1-4E79-B657-071EB11E3D45}">
  <dimension ref="A1:S50"/>
  <sheetViews>
    <sheetView tabSelected="1" workbookViewId="0">
      <selection activeCell="E14" sqref="E14"/>
    </sheetView>
  </sheetViews>
  <sheetFormatPr defaultRowHeight="16.5"/>
  <cols>
    <col min="1" max="1" width="17.625" customWidth="1"/>
  </cols>
  <sheetData>
    <row r="1" spans="1:19">
      <c r="A1" s="75" t="s">
        <v>38</v>
      </c>
      <c r="B1" s="3"/>
      <c r="C1" s="3"/>
      <c r="D1" s="4"/>
      <c r="E1" s="3"/>
      <c r="F1" s="3"/>
      <c r="G1" s="3"/>
      <c r="H1" s="3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>
      <c r="A2" s="3"/>
      <c r="B2" s="3"/>
      <c r="C2" s="3"/>
      <c r="D2" s="4"/>
      <c r="E2" s="5"/>
      <c r="F2" s="6"/>
      <c r="G2" s="5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119"/>
    </row>
    <row r="3" spans="1:19">
      <c r="A3" s="127" t="s">
        <v>23</v>
      </c>
      <c r="B3" s="126" t="s">
        <v>8</v>
      </c>
      <c r="C3" s="126"/>
      <c r="D3" s="126"/>
      <c r="E3" s="126"/>
      <c r="F3" s="126"/>
      <c r="G3" s="126"/>
      <c r="H3" s="126" t="s">
        <v>9</v>
      </c>
      <c r="I3" s="126"/>
      <c r="J3" s="126"/>
      <c r="K3" s="126"/>
      <c r="L3" s="126"/>
      <c r="M3" s="126"/>
      <c r="N3" s="126" t="s">
        <v>10</v>
      </c>
      <c r="O3" s="126"/>
      <c r="P3" s="126"/>
      <c r="Q3" s="126"/>
      <c r="R3" s="126"/>
      <c r="S3" s="126"/>
    </row>
    <row r="4" spans="1:19">
      <c r="A4" s="127"/>
      <c r="B4" s="126" t="s">
        <v>16</v>
      </c>
      <c r="C4" s="126"/>
      <c r="D4" s="127" t="s">
        <v>17</v>
      </c>
      <c r="E4" s="127"/>
      <c r="F4" s="127" t="s">
        <v>18</v>
      </c>
      <c r="G4" s="127"/>
      <c r="H4" s="126" t="s">
        <v>16</v>
      </c>
      <c r="I4" s="126"/>
      <c r="J4" s="127" t="s">
        <v>17</v>
      </c>
      <c r="K4" s="127"/>
      <c r="L4" s="127" t="s">
        <v>18</v>
      </c>
      <c r="M4" s="127"/>
      <c r="N4" s="126" t="s">
        <v>16</v>
      </c>
      <c r="O4" s="126"/>
      <c r="P4" s="127" t="s">
        <v>17</v>
      </c>
      <c r="Q4" s="127"/>
      <c r="R4" s="127" t="s">
        <v>18</v>
      </c>
      <c r="S4" s="127"/>
    </row>
    <row r="5" spans="1:19">
      <c r="A5" s="127"/>
      <c r="B5" s="9" t="s">
        <v>19</v>
      </c>
      <c r="C5" s="10" t="s">
        <v>20</v>
      </c>
      <c r="D5" s="11" t="s">
        <v>19</v>
      </c>
      <c r="E5" s="12" t="s">
        <v>20</v>
      </c>
      <c r="F5" s="11" t="s">
        <v>19</v>
      </c>
      <c r="G5" s="12" t="s">
        <v>20</v>
      </c>
      <c r="H5" s="11" t="s">
        <v>19</v>
      </c>
      <c r="I5" s="10" t="s">
        <v>20</v>
      </c>
      <c r="J5" s="11" t="s">
        <v>19</v>
      </c>
      <c r="K5" s="12" t="s">
        <v>20</v>
      </c>
      <c r="L5" s="11" t="s">
        <v>19</v>
      </c>
      <c r="M5" s="12" t="s">
        <v>20</v>
      </c>
      <c r="N5" s="11" t="s">
        <v>19</v>
      </c>
      <c r="O5" s="10" t="s">
        <v>20</v>
      </c>
      <c r="P5" s="11" t="s">
        <v>19</v>
      </c>
      <c r="Q5" s="12" t="s">
        <v>20</v>
      </c>
      <c r="R5" s="11" t="s">
        <v>19</v>
      </c>
      <c r="S5" s="111" t="s">
        <v>20</v>
      </c>
    </row>
    <row r="6" spans="1:19">
      <c r="A6" s="48" t="s">
        <v>21</v>
      </c>
      <c r="B6" s="17">
        <v>210269</v>
      </c>
      <c r="C6" s="49">
        <v>100</v>
      </c>
      <c r="D6" s="17">
        <v>207837</v>
      </c>
      <c r="E6" s="50">
        <f>D6/B6*100</f>
        <v>98.843386328940554</v>
      </c>
      <c r="F6" s="17">
        <v>2432</v>
      </c>
      <c r="G6" s="51">
        <f>F6/B6*100</f>
        <v>1.1566136710594523</v>
      </c>
      <c r="H6" s="20">
        <v>197320</v>
      </c>
      <c r="I6" s="49">
        <v>100</v>
      </c>
      <c r="J6" s="17">
        <v>195113</v>
      </c>
      <c r="K6" s="50">
        <f>J6/H6*100</f>
        <v>98.881512264342192</v>
      </c>
      <c r="L6" s="17">
        <v>2207</v>
      </c>
      <c r="M6" s="51">
        <f>L6/H6*100</f>
        <v>1.1184877356578147</v>
      </c>
      <c r="N6" s="20">
        <v>183254</v>
      </c>
      <c r="O6" s="49">
        <v>100</v>
      </c>
      <c r="P6" s="17">
        <v>181084</v>
      </c>
      <c r="Q6" s="50">
        <f>P6/N6*100</f>
        <v>98.815851222892817</v>
      </c>
      <c r="R6" s="17">
        <v>2170</v>
      </c>
      <c r="S6" s="121">
        <f>R6/N6*100</f>
        <v>1.1841487771071846</v>
      </c>
    </row>
    <row r="7" spans="1:19">
      <c r="A7" s="58" t="s">
        <v>24</v>
      </c>
      <c r="B7" s="63">
        <v>197286</v>
      </c>
      <c r="C7" s="65">
        <v>100</v>
      </c>
      <c r="D7" s="59">
        <v>194962</v>
      </c>
      <c r="E7" s="61">
        <v>98.82</v>
      </c>
      <c r="F7" s="59">
        <v>2324</v>
      </c>
      <c r="G7" s="62">
        <v>1.18</v>
      </c>
      <c r="H7" s="63">
        <v>185280</v>
      </c>
      <c r="I7" s="65">
        <v>100</v>
      </c>
      <c r="J7" s="59">
        <v>183189</v>
      </c>
      <c r="K7" s="61">
        <v>98.87</v>
      </c>
      <c r="L7" s="59">
        <v>2091</v>
      </c>
      <c r="M7" s="62">
        <v>1.1299999999999999</v>
      </c>
      <c r="N7" s="63">
        <v>172101</v>
      </c>
      <c r="O7" s="65">
        <v>100</v>
      </c>
      <c r="P7" s="59">
        <v>170047</v>
      </c>
      <c r="Q7" s="61">
        <v>98.81</v>
      </c>
      <c r="R7" s="59">
        <v>2054</v>
      </c>
      <c r="S7" s="122">
        <v>1.19</v>
      </c>
    </row>
    <row r="8" spans="1:19">
      <c r="A8" s="77" t="s">
        <v>25</v>
      </c>
      <c r="B8" s="78">
        <v>12983</v>
      </c>
      <c r="C8" s="79">
        <v>100</v>
      </c>
      <c r="D8" s="80">
        <v>12875</v>
      </c>
      <c r="E8" s="81">
        <v>99.17</v>
      </c>
      <c r="F8" s="80">
        <v>108</v>
      </c>
      <c r="G8" s="82">
        <v>0.83</v>
      </c>
      <c r="H8" s="78">
        <v>12040</v>
      </c>
      <c r="I8" s="79">
        <v>100</v>
      </c>
      <c r="J8" s="80">
        <v>11924</v>
      </c>
      <c r="K8" s="81">
        <v>99.04</v>
      </c>
      <c r="L8" s="80">
        <v>116</v>
      </c>
      <c r="M8" s="82">
        <v>0.96</v>
      </c>
      <c r="N8" s="78">
        <v>11153</v>
      </c>
      <c r="O8" s="79">
        <v>100</v>
      </c>
      <c r="P8" s="80">
        <v>11037</v>
      </c>
      <c r="Q8" s="81">
        <v>98.96</v>
      </c>
      <c r="R8" s="80">
        <v>116</v>
      </c>
      <c r="S8" s="123">
        <v>1.04</v>
      </c>
    </row>
    <row r="9" spans="1:19" ht="49.5">
      <c r="A9" s="69" t="s">
        <v>26</v>
      </c>
      <c r="B9" s="34">
        <v>6695</v>
      </c>
      <c r="C9" s="60">
        <v>100</v>
      </c>
      <c r="D9" s="34">
        <v>6641</v>
      </c>
      <c r="E9" s="66">
        <v>99.19</v>
      </c>
      <c r="F9" s="34">
        <v>54</v>
      </c>
      <c r="G9" s="67">
        <v>0.81</v>
      </c>
      <c r="H9" s="37">
        <v>5463</v>
      </c>
      <c r="I9" s="60">
        <v>100</v>
      </c>
      <c r="J9" s="34">
        <v>5420</v>
      </c>
      <c r="K9" s="66">
        <v>99.21</v>
      </c>
      <c r="L9" s="34">
        <v>43</v>
      </c>
      <c r="M9" s="67">
        <v>0.79</v>
      </c>
      <c r="N9" s="37">
        <v>4438</v>
      </c>
      <c r="O9" s="60">
        <v>100</v>
      </c>
      <c r="P9" s="34">
        <v>4403</v>
      </c>
      <c r="Q9" s="66">
        <v>99.21</v>
      </c>
      <c r="R9" s="34">
        <v>35</v>
      </c>
      <c r="S9" s="124">
        <v>0.79</v>
      </c>
    </row>
    <row r="10" spans="1:19">
      <c r="A10" s="69" t="s">
        <v>27</v>
      </c>
      <c r="B10" s="34">
        <v>3731</v>
      </c>
      <c r="C10" s="60">
        <v>100</v>
      </c>
      <c r="D10" s="34">
        <v>3704</v>
      </c>
      <c r="E10" s="66">
        <v>99.28</v>
      </c>
      <c r="F10" s="34">
        <v>27</v>
      </c>
      <c r="G10" s="67">
        <v>0.72</v>
      </c>
      <c r="H10" s="37">
        <v>3953</v>
      </c>
      <c r="I10" s="60">
        <v>100</v>
      </c>
      <c r="J10" s="34">
        <v>3915</v>
      </c>
      <c r="K10" s="66">
        <v>99.04</v>
      </c>
      <c r="L10" s="34">
        <v>38</v>
      </c>
      <c r="M10" s="67">
        <v>0.96</v>
      </c>
      <c r="N10" s="37">
        <v>4115</v>
      </c>
      <c r="O10" s="60">
        <v>100</v>
      </c>
      <c r="P10" s="34">
        <v>4073</v>
      </c>
      <c r="Q10" s="66">
        <v>98.98</v>
      </c>
      <c r="R10" s="34">
        <v>42</v>
      </c>
      <c r="S10" s="124">
        <v>1.02</v>
      </c>
    </row>
    <row r="11" spans="1:19">
      <c r="A11" s="69" t="s">
        <v>28</v>
      </c>
      <c r="B11" s="34">
        <v>977</v>
      </c>
      <c r="C11" s="60">
        <v>100</v>
      </c>
      <c r="D11" s="34">
        <v>973</v>
      </c>
      <c r="E11" s="66">
        <v>99.59</v>
      </c>
      <c r="F11" s="34">
        <v>4</v>
      </c>
      <c r="G11" s="67">
        <v>0.41</v>
      </c>
      <c r="H11" s="37">
        <v>929</v>
      </c>
      <c r="I11" s="60">
        <v>100</v>
      </c>
      <c r="J11" s="34">
        <v>917</v>
      </c>
      <c r="K11" s="66">
        <v>98.71</v>
      </c>
      <c r="L11" s="34">
        <v>12</v>
      </c>
      <c r="M11" s="67">
        <v>1.29</v>
      </c>
      <c r="N11" s="37">
        <v>933</v>
      </c>
      <c r="O11" s="60">
        <v>100</v>
      </c>
      <c r="P11" s="34">
        <v>915</v>
      </c>
      <c r="Q11" s="66">
        <v>98.07</v>
      </c>
      <c r="R11" s="34">
        <v>18</v>
      </c>
      <c r="S11" s="124">
        <v>1.93</v>
      </c>
    </row>
    <row r="12" spans="1:19" ht="33">
      <c r="A12" s="69" t="s">
        <v>29</v>
      </c>
      <c r="B12" s="34">
        <v>89</v>
      </c>
      <c r="C12" s="60">
        <v>100</v>
      </c>
      <c r="D12" s="34">
        <v>86</v>
      </c>
      <c r="E12" s="66">
        <v>96.63</v>
      </c>
      <c r="F12" s="34">
        <v>3</v>
      </c>
      <c r="G12" s="67">
        <v>3.37</v>
      </c>
      <c r="H12" s="37">
        <v>79</v>
      </c>
      <c r="I12" s="60">
        <v>100</v>
      </c>
      <c r="J12" s="34">
        <v>78</v>
      </c>
      <c r="K12" s="66">
        <v>98.73</v>
      </c>
      <c r="L12" s="34">
        <v>1</v>
      </c>
      <c r="M12" s="67">
        <v>1.27</v>
      </c>
      <c r="N12" s="37">
        <v>77</v>
      </c>
      <c r="O12" s="60">
        <v>100</v>
      </c>
      <c r="P12" s="34">
        <v>77</v>
      </c>
      <c r="Q12" s="66">
        <v>100</v>
      </c>
      <c r="R12" s="34">
        <v>0</v>
      </c>
      <c r="S12" s="124">
        <v>0</v>
      </c>
    </row>
    <row r="13" spans="1:19" ht="33">
      <c r="A13" s="69" t="s">
        <v>30</v>
      </c>
      <c r="B13" s="34">
        <v>375</v>
      </c>
      <c r="C13" s="60">
        <v>100</v>
      </c>
      <c r="D13" s="34">
        <v>372</v>
      </c>
      <c r="E13" s="66">
        <v>99.2</v>
      </c>
      <c r="F13" s="34">
        <v>3</v>
      </c>
      <c r="G13" s="67">
        <v>0.8</v>
      </c>
      <c r="H13" s="37">
        <v>449</v>
      </c>
      <c r="I13" s="60">
        <v>100</v>
      </c>
      <c r="J13" s="34">
        <v>441</v>
      </c>
      <c r="K13" s="66">
        <v>98.22</v>
      </c>
      <c r="L13" s="34">
        <v>8</v>
      </c>
      <c r="M13" s="67">
        <v>1.78</v>
      </c>
      <c r="N13" s="37">
        <v>493</v>
      </c>
      <c r="O13" s="60">
        <v>100</v>
      </c>
      <c r="P13" s="34">
        <v>482</v>
      </c>
      <c r="Q13" s="66">
        <v>97.77</v>
      </c>
      <c r="R13" s="34">
        <v>11</v>
      </c>
      <c r="S13" s="124">
        <v>2.23</v>
      </c>
    </row>
    <row r="14" spans="1:19">
      <c r="A14" s="69" t="s">
        <v>31</v>
      </c>
      <c r="B14" s="34">
        <v>154</v>
      </c>
      <c r="C14" s="60">
        <v>100</v>
      </c>
      <c r="D14" s="34">
        <v>151</v>
      </c>
      <c r="E14" s="66">
        <v>98.05</v>
      </c>
      <c r="F14" s="34">
        <v>3</v>
      </c>
      <c r="G14" s="67">
        <v>1.95</v>
      </c>
      <c r="H14" s="37">
        <v>149</v>
      </c>
      <c r="I14" s="60">
        <v>100</v>
      </c>
      <c r="J14" s="34">
        <v>147</v>
      </c>
      <c r="K14" s="66">
        <v>98.66</v>
      </c>
      <c r="L14" s="34">
        <v>2</v>
      </c>
      <c r="M14" s="67">
        <v>1.34</v>
      </c>
      <c r="N14" s="37">
        <v>136</v>
      </c>
      <c r="O14" s="60">
        <v>100</v>
      </c>
      <c r="P14" s="34">
        <v>135</v>
      </c>
      <c r="Q14" s="66">
        <v>99.26</v>
      </c>
      <c r="R14" s="34">
        <v>1</v>
      </c>
      <c r="S14" s="124">
        <v>0.74</v>
      </c>
    </row>
    <row r="15" spans="1:19">
      <c r="A15" s="69" t="s">
        <v>32</v>
      </c>
      <c r="B15" s="34">
        <v>167</v>
      </c>
      <c r="C15" s="60">
        <v>100</v>
      </c>
      <c r="D15" s="34">
        <v>163</v>
      </c>
      <c r="E15" s="66">
        <v>97.6</v>
      </c>
      <c r="F15" s="34">
        <v>4</v>
      </c>
      <c r="G15" s="67">
        <v>2.4</v>
      </c>
      <c r="H15" s="37">
        <v>157</v>
      </c>
      <c r="I15" s="60">
        <v>100</v>
      </c>
      <c r="J15" s="34">
        <v>157</v>
      </c>
      <c r="K15" s="66">
        <v>100</v>
      </c>
      <c r="L15" s="34">
        <v>0</v>
      </c>
      <c r="M15" s="67">
        <v>0</v>
      </c>
      <c r="N15" s="37">
        <v>139</v>
      </c>
      <c r="O15" s="60">
        <v>100</v>
      </c>
      <c r="P15" s="34">
        <v>138</v>
      </c>
      <c r="Q15" s="66">
        <v>99.28</v>
      </c>
      <c r="R15" s="34">
        <v>1</v>
      </c>
      <c r="S15" s="124">
        <v>0.72</v>
      </c>
    </row>
    <row r="16" spans="1:19" ht="33">
      <c r="A16" s="69" t="s">
        <v>33</v>
      </c>
      <c r="B16" s="34">
        <v>171</v>
      </c>
      <c r="C16" s="60">
        <v>100</v>
      </c>
      <c r="D16" s="34">
        <v>170</v>
      </c>
      <c r="E16" s="66">
        <v>99.42</v>
      </c>
      <c r="F16" s="34">
        <v>1</v>
      </c>
      <c r="G16" s="67">
        <v>0.57999999999999996</v>
      </c>
      <c r="H16" s="37">
        <v>190</v>
      </c>
      <c r="I16" s="60">
        <v>100</v>
      </c>
      <c r="J16" s="34">
        <v>186</v>
      </c>
      <c r="K16" s="66">
        <v>97.89</v>
      </c>
      <c r="L16" s="34">
        <v>4</v>
      </c>
      <c r="M16" s="67">
        <v>2.11</v>
      </c>
      <c r="N16" s="37">
        <v>156</v>
      </c>
      <c r="O16" s="60">
        <v>100</v>
      </c>
      <c r="P16" s="34">
        <v>154</v>
      </c>
      <c r="Q16" s="66">
        <v>98.72</v>
      </c>
      <c r="R16" s="34">
        <v>2</v>
      </c>
      <c r="S16" s="124">
        <v>1.28</v>
      </c>
    </row>
    <row r="17" spans="1:19">
      <c r="A17" s="70" t="s">
        <v>34</v>
      </c>
      <c r="B17" s="43">
        <v>624</v>
      </c>
      <c r="C17" s="71">
        <v>100</v>
      </c>
      <c r="D17" s="43">
        <v>615</v>
      </c>
      <c r="E17" s="72">
        <v>98.56</v>
      </c>
      <c r="F17" s="43">
        <v>9</v>
      </c>
      <c r="G17" s="73">
        <v>1.44</v>
      </c>
      <c r="H17" s="41">
        <v>671</v>
      </c>
      <c r="I17" s="71">
        <v>100</v>
      </c>
      <c r="J17" s="43">
        <v>663</v>
      </c>
      <c r="K17" s="72">
        <v>98.81</v>
      </c>
      <c r="L17" s="43">
        <v>8</v>
      </c>
      <c r="M17" s="73">
        <v>1.19</v>
      </c>
      <c r="N17" s="41">
        <v>666</v>
      </c>
      <c r="O17" s="71">
        <v>100</v>
      </c>
      <c r="P17" s="43">
        <v>660</v>
      </c>
      <c r="Q17" s="72">
        <v>99.1</v>
      </c>
      <c r="R17" s="43">
        <v>6</v>
      </c>
      <c r="S17" s="125">
        <v>0.9</v>
      </c>
    </row>
    <row r="18" spans="1:19">
      <c r="A18" s="130" t="s">
        <v>39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7"/>
      <c r="P18" s="7"/>
      <c r="Q18" s="7"/>
      <c r="R18" s="7"/>
      <c r="S18" s="7"/>
    </row>
    <row r="20" spans="1:19">
      <c r="A20" s="127" t="s">
        <v>23</v>
      </c>
      <c r="B20" s="126" t="s">
        <v>11</v>
      </c>
      <c r="C20" s="126"/>
      <c r="D20" s="126"/>
      <c r="E20" s="126"/>
      <c r="F20" s="126"/>
      <c r="G20" s="126"/>
      <c r="H20" s="126" t="s">
        <v>12</v>
      </c>
      <c r="I20" s="126"/>
      <c r="J20" s="126"/>
      <c r="K20" s="126"/>
      <c r="L20" s="126"/>
      <c r="M20" s="126"/>
      <c r="N20" s="126" t="s">
        <v>13</v>
      </c>
      <c r="O20" s="126"/>
      <c r="P20" s="126"/>
      <c r="Q20" s="126"/>
      <c r="R20" s="126"/>
      <c r="S20" s="126"/>
    </row>
    <row r="21" spans="1:19">
      <c r="A21" s="127"/>
      <c r="B21" s="126" t="s">
        <v>16</v>
      </c>
      <c r="C21" s="126"/>
      <c r="D21" s="127" t="s">
        <v>17</v>
      </c>
      <c r="E21" s="127"/>
      <c r="F21" s="127" t="s">
        <v>18</v>
      </c>
      <c r="G21" s="127"/>
      <c r="H21" s="126" t="s">
        <v>16</v>
      </c>
      <c r="I21" s="126"/>
      <c r="J21" s="127" t="s">
        <v>17</v>
      </c>
      <c r="K21" s="127"/>
      <c r="L21" s="127" t="s">
        <v>18</v>
      </c>
      <c r="M21" s="127"/>
      <c r="N21" s="126" t="s">
        <v>16</v>
      </c>
      <c r="O21" s="126"/>
      <c r="P21" s="127" t="s">
        <v>17</v>
      </c>
      <c r="Q21" s="127"/>
      <c r="R21" s="127" t="s">
        <v>18</v>
      </c>
      <c r="S21" s="127"/>
    </row>
    <row r="22" spans="1:19">
      <c r="A22" s="127"/>
      <c r="B22" s="11" t="s">
        <v>19</v>
      </c>
      <c r="C22" s="10" t="s">
        <v>20</v>
      </c>
      <c r="D22" s="11" t="s">
        <v>19</v>
      </c>
      <c r="E22" s="12" t="s">
        <v>20</v>
      </c>
      <c r="F22" s="11" t="s">
        <v>19</v>
      </c>
      <c r="G22" s="14" t="s">
        <v>20</v>
      </c>
      <c r="H22" s="11" t="s">
        <v>19</v>
      </c>
      <c r="I22" s="10" t="s">
        <v>20</v>
      </c>
      <c r="J22" s="11" t="s">
        <v>19</v>
      </c>
      <c r="K22" s="12" t="s">
        <v>20</v>
      </c>
      <c r="L22" s="11" t="s">
        <v>19</v>
      </c>
      <c r="M22" s="14" t="s">
        <v>20</v>
      </c>
      <c r="N22" s="11" t="s">
        <v>19</v>
      </c>
      <c r="O22" s="10" t="s">
        <v>20</v>
      </c>
      <c r="P22" s="11" t="s">
        <v>19</v>
      </c>
      <c r="Q22" s="12" t="s">
        <v>20</v>
      </c>
      <c r="R22" s="11" t="s">
        <v>19</v>
      </c>
      <c r="S22" s="111" t="s">
        <v>20</v>
      </c>
    </row>
    <row r="23" spans="1:19">
      <c r="A23" s="48" t="s">
        <v>21</v>
      </c>
      <c r="B23" s="20">
        <v>178064</v>
      </c>
      <c r="C23" s="49">
        <v>100</v>
      </c>
      <c r="D23" s="17">
        <v>176002</v>
      </c>
      <c r="E23" s="50">
        <f>D23/B23*100</f>
        <v>98.841989397070719</v>
      </c>
      <c r="F23" s="17">
        <v>2062</v>
      </c>
      <c r="G23" s="52">
        <f>F23/B23*100</f>
        <v>1.1580106029292838</v>
      </c>
      <c r="H23" s="20">
        <v>164494</v>
      </c>
      <c r="I23" s="49">
        <v>100</v>
      </c>
      <c r="J23" s="17">
        <v>162453</v>
      </c>
      <c r="K23" s="50">
        <f>J23/H23*100</f>
        <v>98.759225260495825</v>
      </c>
      <c r="L23" s="17">
        <v>2041</v>
      </c>
      <c r="M23" s="52">
        <f>L23/H23*100</f>
        <v>1.2407747395041766</v>
      </c>
      <c r="N23" s="20">
        <v>160706</v>
      </c>
      <c r="O23" s="49">
        <v>100</v>
      </c>
      <c r="P23" s="17">
        <v>158702</v>
      </c>
      <c r="Q23" s="50">
        <v>98.75</v>
      </c>
      <c r="R23" s="17">
        <v>2004</v>
      </c>
      <c r="S23" s="121">
        <v>1.25</v>
      </c>
    </row>
    <row r="24" spans="1:19">
      <c r="A24" s="76" t="s">
        <v>24</v>
      </c>
      <c r="B24" s="63">
        <v>167281</v>
      </c>
      <c r="C24" s="65">
        <v>100</v>
      </c>
      <c r="D24" s="59">
        <v>165311</v>
      </c>
      <c r="E24" s="61">
        <v>98.82</v>
      </c>
      <c r="F24" s="59">
        <v>1970</v>
      </c>
      <c r="G24" s="64">
        <v>1.18</v>
      </c>
      <c r="H24" s="63">
        <v>154803</v>
      </c>
      <c r="I24" s="65">
        <v>100</v>
      </c>
      <c r="J24" s="59">
        <v>152874</v>
      </c>
      <c r="K24" s="61">
        <v>98.75</v>
      </c>
      <c r="L24" s="59">
        <f>H24-J24</f>
        <v>1929</v>
      </c>
      <c r="M24" s="64">
        <f>I24-K24</f>
        <v>1.25</v>
      </c>
      <c r="N24" s="63">
        <v>151857</v>
      </c>
      <c r="O24" s="65">
        <v>100</v>
      </c>
      <c r="P24" s="59">
        <v>149950</v>
      </c>
      <c r="Q24" s="61">
        <v>98.74</v>
      </c>
      <c r="R24" s="59">
        <v>1907</v>
      </c>
      <c r="S24" s="122">
        <v>1.26</v>
      </c>
    </row>
    <row r="25" spans="1:19">
      <c r="A25" s="77" t="s">
        <v>25</v>
      </c>
      <c r="B25" s="78">
        <v>10783</v>
      </c>
      <c r="C25" s="79">
        <v>100</v>
      </c>
      <c r="D25" s="80">
        <v>10691</v>
      </c>
      <c r="E25" s="81">
        <v>99.15</v>
      </c>
      <c r="F25" s="80">
        <v>92</v>
      </c>
      <c r="G25" s="83">
        <v>0.85</v>
      </c>
      <c r="H25" s="78">
        <v>9691</v>
      </c>
      <c r="I25" s="79">
        <v>100</v>
      </c>
      <c r="J25" s="80">
        <v>9579</v>
      </c>
      <c r="K25" s="81">
        <v>98.84</v>
      </c>
      <c r="L25" s="80">
        <f>H25-J25</f>
        <v>112</v>
      </c>
      <c r="M25" s="83">
        <f>I25-K25</f>
        <v>1.1599999999999966</v>
      </c>
      <c r="N25" s="78">
        <v>8848</v>
      </c>
      <c r="O25" s="79">
        <v>100</v>
      </c>
      <c r="P25" s="80">
        <v>8751</v>
      </c>
      <c r="Q25" s="81">
        <v>98.9</v>
      </c>
      <c r="R25" s="80">
        <v>97</v>
      </c>
      <c r="S25" s="123">
        <v>1.1000000000000001</v>
      </c>
    </row>
    <row r="26" spans="1:19" ht="49.5">
      <c r="A26" s="69" t="s">
        <v>26</v>
      </c>
      <c r="B26" s="37">
        <v>4056</v>
      </c>
      <c r="C26" s="60">
        <v>100</v>
      </c>
      <c r="D26" s="34">
        <v>4020</v>
      </c>
      <c r="E26" s="66">
        <v>99.11</v>
      </c>
      <c r="F26" s="34">
        <v>36</v>
      </c>
      <c r="G26" s="68">
        <v>0.89</v>
      </c>
      <c r="H26" s="37">
        <v>2916</v>
      </c>
      <c r="I26" s="60">
        <v>100</v>
      </c>
      <c r="J26" s="34">
        <v>2889</v>
      </c>
      <c r="K26" s="66">
        <v>99.07</v>
      </c>
      <c r="L26" s="34">
        <f>H26-J26</f>
        <v>27</v>
      </c>
      <c r="M26" s="68">
        <f>I26-K26</f>
        <v>0.93000000000000682</v>
      </c>
      <c r="N26" s="37">
        <v>2132</v>
      </c>
      <c r="O26" s="60">
        <v>100</v>
      </c>
      <c r="P26" s="34">
        <v>2112</v>
      </c>
      <c r="Q26" s="66">
        <v>99.06</v>
      </c>
      <c r="R26" s="34">
        <v>20</v>
      </c>
      <c r="S26" s="124">
        <v>0.94</v>
      </c>
    </row>
    <row r="27" spans="1:19">
      <c r="A27" s="69" t="s">
        <v>27</v>
      </c>
      <c r="B27" s="37">
        <v>4213</v>
      </c>
      <c r="C27" s="60">
        <v>100</v>
      </c>
      <c r="D27" s="34">
        <v>4178</v>
      </c>
      <c r="E27" s="66">
        <v>99.17</v>
      </c>
      <c r="F27" s="34">
        <v>35</v>
      </c>
      <c r="G27" s="68">
        <v>0.83</v>
      </c>
      <c r="H27" s="37">
        <v>4157</v>
      </c>
      <c r="I27" s="60">
        <v>100</v>
      </c>
      <c r="J27" s="34">
        <v>4114</v>
      </c>
      <c r="K27" s="66">
        <v>98.97</v>
      </c>
      <c r="L27" s="34">
        <f>H27-J27</f>
        <v>43</v>
      </c>
      <c r="M27" s="68">
        <f>I27-K27</f>
        <v>1.0300000000000011</v>
      </c>
      <c r="N27" s="37">
        <v>3844</v>
      </c>
      <c r="O27" s="60">
        <v>100</v>
      </c>
      <c r="P27" s="34">
        <v>3809</v>
      </c>
      <c r="Q27" s="66">
        <v>99.09</v>
      </c>
      <c r="R27" s="34">
        <v>35</v>
      </c>
      <c r="S27" s="124">
        <v>0.91</v>
      </c>
    </row>
    <row r="28" spans="1:19">
      <c r="A28" s="69" t="s">
        <v>28</v>
      </c>
      <c r="B28" s="37">
        <v>810</v>
      </c>
      <c r="C28" s="60">
        <v>100</v>
      </c>
      <c r="D28" s="34">
        <v>804</v>
      </c>
      <c r="E28" s="66">
        <v>99.26</v>
      </c>
      <c r="F28" s="34">
        <v>6</v>
      </c>
      <c r="G28" s="68">
        <v>0.74</v>
      </c>
      <c r="H28" s="37">
        <v>800</v>
      </c>
      <c r="I28" s="60">
        <v>100</v>
      </c>
      <c r="J28" s="34">
        <v>786</v>
      </c>
      <c r="K28" s="66">
        <v>98.25</v>
      </c>
      <c r="L28" s="34">
        <f>H28-J28</f>
        <v>14</v>
      </c>
      <c r="M28" s="68">
        <f>I28-K28</f>
        <v>1.75</v>
      </c>
      <c r="N28" s="37">
        <v>943</v>
      </c>
      <c r="O28" s="60">
        <v>100</v>
      </c>
      <c r="P28" s="34">
        <v>931</v>
      </c>
      <c r="Q28" s="66">
        <v>98.73</v>
      </c>
      <c r="R28" s="34">
        <v>12</v>
      </c>
      <c r="S28" s="124">
        <v>1.27</v>
      </c>
    </row>
    <row r="29" spans="1:19" ht="33">
      <c r="A29" s="69" t="s">
        <v>29</v>
      </c>
      <c r="B29" s="37">
        <v>43</v>
      </c>
      <c r="C29" s="60">
        <v>100</v>
      </c>
      <c r="D29" s="34">
        <v>42</v>
      </c>
      <c r="E29" s="66">
        <v>97.67</v>
      </c>
      <c r="F29" s="34">
        <v>1</v>
      </c>
      <c r="G29" s="68">
        <v>2.33</v>
      </c>
      <c r="H29" s="37">
        <v>51</v>
      </c>
      <c r="I29" s="60">
        <v>100</v>
      </c>
      <c r="J29" s="34">
        <v>50</v>
      </c>
      <c r="K29" s="66">
        <v>98.04</v>
      </c>
      <c r="L29" s="34">
        <f>H29-J29</f>
        <v>1</v>
      </c>
      <c r="M29" s="68">
        <f>I29-K29</f>
        <v>1.9599999999999937</v>
      </c>
      <c r="N29" s="37">
        <v>42</v>
      </c>
      <c r="O29" s="60">
        <v>100</v>
      </c>
      <c r="P29" s="34">
        <v>42</v>
      </c>
      <c r="Q29" s="66">
        <v>100</v>
      </c>
      <c r="R29" s="34">
        <v>0</v>
      </c>
      <c r="S29" s="124">
        <v>0</v>
      </c>
    </row>
    <row r="30" spans="1:19" ht="33">
      <c r="A30" s="69" t="s">
        <v>30</v>
      </c>
      <c r="B30" s="37">
        <v>545</v>
      </c>
      <c r="C30" s="60">
        <v>100</v>
      </c>
      <c r="D30" s="34">
        <v>542</v>
      </c>
      <c r="E30" s="66">
        <v>99.45</v>
      </c>
      <c r="F30" s="34">
        <v>3</v>
      </c>
      <c r="G30" s="68">
        <v>0.55000000000000004</v>
      </c>
      <c r="H30" s="37">
        <v>584</v>
      </c>
      <c r="I30" s="60">
        <v>100</v>
      </c>
      <c r="J30" s="34">
        <v>573</v>
      </c>
      <c r="K30" s="66">
        <v>98.12</v>
      </c>
      <c r="L30" s="34">
        <f>H30-J30</f>
        <v>11</v>
      </c>
      <c r="M30" s="68">
        <f>I30-K30</f>
        <v>1.8799999999999955</v>
      </c>
      <c r="N30" s="37">
        <v>692</v>
      </c>
      <c r="O30" s="60">
        <v>100</v>
      </c>
      <c r="P30" s="34">
        <v>682</v>
      </c>
      <c r="Q30" s="66">
        <v>98.55</v>
      </c>
      <c r="R30" s="34">
        <v>10</v>
      </c>
      <c r="S30" s="124">
        <v>1.45</v>
      </c>
    </row>
    <row r="31" spans="1:19">
      <c r="A31" s="69" t="s">
        <v>31</v>
      </c>
      <c r="B31" s="37">
        <v>163</v>
      </c>
      <c r="C31" s="60">
        <v>100</v>
      </c>
      <c r="D31" s="34">
        <v>161</v>
      </c>
      <c r="E31" s="66">
        <v>98.77</v>
      </c>
      <c r="F31" s="34">
        <v>2</v>
      </c>
      <c r="G31" s="68">
        <v>1.23</v>
      </c>
      <c r="H31" s="37">
        <v>161</v>
      </c>
      <c r="I31" s="60">
        <v>100</v>
      </c>
      <c r="J31" s="34">
        <v>160</v>
      </c>
      <c r="K31" s="66">
        <v>99.38</v>
      </c>
      <c r="L31" s="34">
        <f>H31-J31</f>
        <v>1</v>
      </c>
      <c r="M31" s="68">
        <f>I31-K31</f>
        <v>0.62000000000000455</v>
      </c>
      <c r="N31" s="37">
        <v>157</v>
      </c>
      <c r="O31" s="60">
        <v>100</v>
      </c>
      <c r="P31" s="34">
        <v>155</v>
      </c>
      <c r="Q31" s="66">
        <v>98.73</v>
      </c>
      <c r="R31" s="34">
        <v>2</v>
      </c>
      <c r="S31" s="124">
        <v>1.27</v>
      </c>
    </row>
    <row r="32" spans="1:19">
      <c r="A32" s="69" t="s">
        <v>32</v>
      </c>
      <c r="B32" s="37">
        <v>113</v>
      </c>
      <c r="C32" s="60">
        <v>100</v>
      </c>
      <c r="D32" s="34">
        <v>111</v>
      </c>
      <c r="E32" s="66">
        <v>98.23</v>
      </c>
      <c r="F32" s="34">
        <v>2</v>
      </c>
      <c r="G32" s="68">
        <v>1.77</v>
      </c>
      <c r="H32" s="37">
        <v>91</v>
      </c>
      <c r="I32" s="60">
        <v>100</v>
      </c>
      <c r="J32" s="34">
        <v>91</v>
      </c>
      <c r="K32" s="66">
        <v>100</v>
      </c>
      <c r="L32" s="34">
        <f>H32-J32</f>
        <v>0</v>
      </c>
      <c r="M32" s="68">
        <f>I32-K32</f>
        <v>0</v>
      </c>
      <c r="N32" s="37">
        <v>89</v>
      </c>
      <c r="O32" s="60">
        <v>100</v>
      </c>
      <c r="P32" s="34">
        <v>88</v>
      </c>
      <c r="Q32" s="66">
        <v>98.88</v>
      </c>
      <c r="R32" s="34">
        <v>1</v>
      </c>
      <c r="S32" s="124">
        <v>1.1200000000000001</v>
      </c>
    </row>
    <row r="33" spans="1:19" ht="33">
      <c r="A33" s="69" t="s">
        <v>33</v>
      </c>
      <c r="B33" s="37">
        <v>172</v>
      </c>
      <c r="C33" s="60">
        <v>100</v>
      </c>
      <c r="D33" s="34">
        <v>170</v>
      </c>
      <c r="E33" s="66">
        <v>98.84</v>
      </c>
      <c r="F33" s="34">
        <v>2</v>
      </c>
      <c r="G33" s="68">
        <v>1.1599999999999999</v>
      </c>
      <c r="H33" s="37">
        <v>207</v>
      </c>
      <c r="I33" s="60">
        <v>100</v>
      </c>
      <c r="J33" s="34">
        <v>204</v>
      </c>
      <c r="K33" s="66">
        <v>98.55</v>
      </c>
      <c r="L33" s="34">
        <f>H33-J33</f>
        <v>3</v>
      </c>
      <c r="M33" s="68">
        <f>I33-K33</f>
        <v>1.4500000000000028</v>
      </c>
      <c r="N33" s="37">
        <v>209</v>
      </c>
      <c r="O33" s="60">
        <v>100</v>
      </c>
      <c r="P33" s="34">
        <v>206</v>
      </c>
      <c r="Q33" s="66">
        <v>98.56</v>
      </c>
      <c r="R33" s="34">
        <v>3</v>
      </c>
      <c r="S33" s="124">
        <v>1.44</v>
      </c>
    </row>
    <row r="34" spans="1:19">
      <c r="A34" s="70" t="s">
        <v>34</v>
      </c>
      <c r="B34" s="41">
        <v>668</v>
      </c>
      <c r="C34" s="71">
        <v>100</v>
      </c>
      <c r="D34" s="43">
        <v>663</v>
      </c>
      <c r="E34" s="72">
        <v>99.25</v>
      </c>
      <c r="F34" s="43">
        <v>5</v>
      </c>
      <c r="G34" s="74">
        <v>0.753</v>
      </c>
      <c r="H34" s="41">
        <v>724</v>
      </c>
      <c r="I34" s="71">
        <v>100</v>
      </c>
      <c r="J34" s="43">
        <v>712</v>
      </c>
      <c r="K34" s="72">
        <v>98.34</v>
      </c>
      <c r="L34" s="43">
        <f>H34-J34</f>
        <v>12</v>
      </c>
      <c r="M34" s="74">
        <f>I34-K34</f>
        <v>1.6599999999999966</v>
      </c>
      <c r="N34" s="41">
        <v>740</v>
      </c>
      <c r="O34" s="71">
        <v>100</v>
      </c>
      <c r="P34" s="43">
        <v>726</v>
      </c>
      <c r="Q34" s="72">
        <v>98.11</v>
      </c>
      <c r="R34" s="43">
        <v>14</v>
      </c>
      <c r="S34" s="125">
        <v>1.89</v>
      </c>
    </row>
    <row r="36" spans="1:19">
      <c r="A36" s="127" t="s">
        <v>23</v>
      </c>
      <c r="B36" s="126" t="s">
        <v>14</v>
      </c>
      <c r="C36" s="126"/>
      <c r="D36" s="126"/>
      <c r="E36" s="126"/>
      <c r="F36" s="126"/>
      <c r="G36" s="126"/>
      <c r="H36" s="126" t="s">
        <v>15</v>
      </c>
      <c r="I36" s="126"/>
      <c r="J36" s="126"/>
      <c r="K36" s="126"/>
      <c r="L36" s="126"/>
      <c r="M36" s="126"/>
      <c r="N36" s="129" t="s">
        <v>36</v>
      </c>
      <c r="O36" s="129"/>
      <c r="P36" s="129"/>
      <c r="Q36" s="129"/>
      <c r="R36" s="129"/>
      <c r="S36" s="129"/>
    </row>
    <row r="37" spans="1:19">
      <c r="A37" s="127"/>
      <c r="B37" s="126" t="s">
        <v>16</v>
      </c>
      <c r="C37" s="126"/>
      <c r="D37" s="127" t="s">
        <v>17</v>
      </c>
      <c r="E37" s="127"/>
      <c r="F37" s="127" t="s">
        <v>18</v>
      </c>
      <c r="G37" s="127"/>
      <c r="H37" s="126" t="s">
        <v>16</v>
      </c>
      <c r="I37" s="126"/>
      <c r="J37" s="127" t="s">
        <v>17</v>
      </c>
      <c r="K37" s="127"/>
      <c r="L37" s="127" t="s">
        <v>18</v>
      </c>
      <c r="M37" s="127"/>
      <c r="N37" s="129" t="s">
        <v>16</v>
      </c>
      <c r="O37" s="129"/>
      <c r="P37" s="128" t="s">
        <v>17</v>
      </c>
      <c r="Q37" s="128"/>
      <c r="R37" s="128" t="s">
        <v>18</v>
      </c>
      <c r="S37" s="128"/>
    </row>
    <row r="38" spans="1:19">
      <c r="A38" s="127"/>
      <c r="B38" s="11" t="s">
        <v>19</v>
      </c>
      <c r="C38" s="10" t="s">
        <v>20</v>
      </c>
      <c r="D38" s="11" t="s">
        <v>19</v>
      </c>
      <c r="E38" s="12" t="s">
        <v>20</v>
      </c>
      <c r="F38" s="11" t="s">
        <v>19</v>
      </c>
      <c r="G38" s="14" t="s">
        <v>20</v>
      </c>
      <c r="H38" s="11" t="s">
        <v>19</v>
      </c>
      <c r="I38" s="10" t="s">
        <v>20</v>
      </c>
      <c r="J38" s="11" t="s">
        <v>19</v>
      </c>
      <c r="K38" s="12" t="s">
        <v>20</v>
      </c>
      <c r="L38" s="11" t="s">
        <v>19</v>
      </c>
      <c r="M38" s="12" t="s">
        <v>20</v>
      </c>
      <c r="N38" s="11" t="s">
        <v>19</v>
      </c>
      <c r="O38" s="10" t="s">
        <v>20</v>
      </c>
      <c r="P38" s="11" t="s">
        <v>19</v>
      </c>
      <c r="Q38" s="12" t="s">
        <v>20</v>
      </c>
      <c r="R38" s="11" t="s">
        <v>19</v>
      </c>
      <c r="S38" s="12" t="s">
        <v>20</v>
      </c>
    </row>
    <row r="39" spans="1:19">
      <c r="A39" s="48" t="s">
        <v>21</v>
      </c>
      <c r="B39" s="53">
        <v>141017</v>
      </c>
      <c r="C39" s="54">
        <v>100</v>
      </c>
      <c r="D39" s="55">
        <v>139110</v>
      </c>
      <c r="E39" s="56">
        <v>98.65</v>
      </c>
      <c r="F39" s="55">
        <v>1907</v>
      </c>
      <c r="G39" s="56">
        <v>1.35</v>
      </c>
      <c r="H39" s="53">
        <v>137484</v>
      </c>
      <c r="I39" s="54">
        <v>100</v>
      </c>
      <c r="J39" s="55">
        <v>135614</v>
      </c>
      <c r="K39" s="56">
        <v>98.64</v>
      </c>
      <c r="L39" s="55">
        <v>1870</v>
      </c>
      <c r="M39" s="57">
        <v>1.36</v>
      </c>
      <c r="N39" s="20">
        <v>138874</v>
      </c>
      <c r="O39" s="99">
        <v>100</v>
      </c>
      <c r="P39" s="17">
        <v>137088</v>
      </c>
      <c r="Q39" s="18">
        <v>98.713899999999995</v>
      </c>
      <c r="R39" s="17">
        <v>1786</v>
      </c>
      <c r="S39" s="100">
        <v>1.2861</v>
      </c>
    </row>
    <row r="40" spans="1:19">
      <c r="A40" s="76" t="s">
        <v>24</v>
      </c>
      <c r="B40" s="63">
        <v>133966</v>
      </c>
      <c r="C40" s="65">
        <v>100</v>
      </c>
      <c r="D40" s="59">
        <v>132134</v>
      </c>
      <c r="E40" s="61">
        <v>98.63</v>
      </c>
      <c r="F40" s="59">
        <v>1832</v>
      </c>
      <c r="G40" s="61">
        <v>1.37</v>
      </c>
      <c r="H40" s="63">
        <v>130371</v>
      </c>
      <c r="I40" s="65">
        <v>100</v>
      </c>
      <c r="J40" s="59">
        <v>128598</v>
      </c>
      <c r="K40" s="61">
        <v>98.64</v>
      </c>
      <c r="L40" s="59">
        <v>1773</v>
      </c>
      <c r="M40" s="62">
        <v>1.36</v>
      </c>
      <c r="N40" s="101">
        <v>130448</v>
      </c>
      <c r="O40" s="65">
        <v>100</v>
      </c>
      <c r="P40" s="102">
        <v>128760</v>
      </c>
      <c r="Q40" s="65">
        <v>98.706000000000003</v>
      </c>
      <c r="R40" s="102">
        <v>1688</v>
      </c>
      <c r="S40" s="103">
        <v>1.294</v>
      </c>
    </row>
    <row r="41" spans="1:19">
      <c r="A41" s="77" t="s">
        <v>25</v>
      </c>
      <c r="B41" s="78">
        <v>7048</v>
      </c>
      <c r="C41" s="79">
        <v>100</v>
      </c>
      <c r="D41" s="80">
        <v>6973</v>
      </c>
      <c r="E41" s="81">
        <v>98.94</v>
      </c>
      <c r="F41" s="80">
        <v>75</v>
      </c>
      <c r="G41" s="81">
        <v>1.06</v>
      </c>
      <c r="H41" s="78">
        <v>7113</v>
      </c>
      <c r="I41" s="79">
        <v>100</v>
      </c>
      <c r="J41" s="80">
        <v>7016</v>
      </c>
      <c r="K41" s="81">
        <v>98.64</v>
      </c>
      <c r="L41" s="80">
        <v>97</v>
      </c>
      <c r="M41" s="82">
        <v>1.36</v>
      </c>
      <c r="N41" s="104">
        <v>8426</v>
      </c>
      <c r="O41" s="105">
        <v>100</v>
      </c>
      <c r="P41" s="106">
        <v>8328</v>
      </c>
      <c r="Q41" s="105">
        <v>98.8369</v>
      </c>
      <c r="R41" s="106">
        <v>98</v>
      </c>
      <c r="S41" s="107">
        <v>1.1631</v>
      </c>
    </row>
    <row r="42" spans="1:19" ht="49.5">
      <c r="A42" s="69" t="s">
        <v>26</v>
      </c>
      <c r="B42" s="37">
        <v>1656</v>
      </c>
      <c r="C42" s="60">
        <v>100</v>
      </c>
      <c r="D42" s="34">
        <v>1635</v>
      </c>
      <c r="E42" s="66">
        <v>98.73</v>
      </c>
      <c r="F42" s="34">
        <v>21</v>
      </c>
      <c r="G42" s="66">
        <v>1.27</v>
      </c>
      <c r="H42" s="37">
        <v>1542</v>
      </c>
      <c r="I42" s="60">
        <v>100</v>
      </c>
      <c r="J42" s="34">
        <v>1527</v>
      </c>
      <c r="K42" s="66">
        <v>99.03</v>
      </c>
      <c r="L42" s="34">
        <v>15</v>
      </c>
      <c r="M42" s="67">
        <v>0.97</v>
      </c>
      <c r="N42" s="91">
        <v>1718</v>
      </c>
      <c r="O42" s="60">
        <v>100</v>
      </c>
      <c r="P42" s="108">
        <v>1703</v>
      </c>
      <c r="Q42" s="60">
        <v>99.126900000000006</v>
      </c>
      <c r="R42" s="108">
        <v>15</v>
      </c>
      <c r="S42" s="109">
        <v>0.87309999999999999</v>
      </c>
    </row>
    <row r="43" spans="1:19">
      <c r="A43" s="69" t="s">
        <v>27</v>
      </c>
      <c r="B43" s="37">
        <v>2829</v>
      </c>
      <c r="C43" s="60">
        <v>100</v>
      </c>
      <c r="D43" s="34">
        <v>2806</v>
      </c>
      <c r="E43" s="66">
        <v>99.19</v>
      </c>
      <c r="F43" s="34">
        <v>23</v>
      </c>
      <c r="G43" s="66">
        <v>0.81</v>
      </c>
      <c r="H43" s="37">
        <v>2724</v>
      </c>
      <c r="I43" s="60">
        <v>100</v>
      </c>
      <c r="J43" s="34">
        <v>2684</v>
      </c>
      <c r="K43" s="66">
        <v>98.53</v>
      </c>
      <c r="L43" s="34">
        <v>40</v>
      </c>
      <c r="M43" s="67">
        <v>1.47</v>
      </c>
      <c r="N43" s="91">
        <v>3373</v>
      </c>
      <c r="O43" s="60">
        <v>100</v>
      </c>
      <c r="P43" s="93">
        <v>3330</v>
      </c>
      <c r="Q43" s="60">
        <v>98.725200000000001</v>
      </c>
      <c r="R43" s="93">
        <v>43</v>
      </c>
      <c r="S43" s="109">
        <v>1.2747999999999999</v>
      </c>
    </row>
    <row r="44" spans="1:19">
      <c r="A44" s="69" t="s">
        <v>28</v>
      </c>
      <c r="B44" s="37">
        <v>842</v>
      </c>
      <c r="C44" s="60">
        <v>100</v>
      </c>
      <c r="D44" s="34">
        <v>828</v>
      </c>
      <c r="E44" s="66">
        <v>98.34</v>
      </c>
      <c r="F44" s="34">
        <v>14</v>
      </c>
      <c r="G44" s="66">
        <v>1.66</v>
      </c>
      <c r="H44" s="37">
        <v>902</v>
      </c>
      <c r="I44" s="60">
        <v>100</v>
      </c>
      <c r="J44" s="34">
        <v>882</v>
      </c>
      <c r="K44" s="66">
        <v>97.78</v>
      </c>
      <c r="L44" s="34">
        <v>20</v>
      </c>
      <c r="M44" s="67">
        <v>2.2200000000000002</v>
      </c>
      <c r="N44" s="91">
        <v>956</v>
      </c>
      <c r="O44" s="60">
        <v>100</v>
      </c>
      <c r="P44" s="93">
        <v>943</v>
      </c>
      <c r="Q44" s="60">
        <v>98.640199999999993</v>
      </c>
      <c r="R44" s="93">
        <v>13</v>
      </c>
      <c r="S44" s="109">
        <v>1.3597999999999999</v>
      </c>
    </row>
    <row r="45" spans="1:19" ht="33">
      <c r="A45" s="69" t="s">
        <v>29</v>
      </c>
      <c r="B45" s="37">
        <v>37</v>
      </c>
      <c r="C45" s="60">
        <v>100</v>
      </c>
      <c r="D45" s="34">
        <v>35</v>
      </c>
      <c r="E45" s="66">
        <v>94.59</v>
      </c>
      <c r="F45" s="34">
        <v>2</v>
      </c>
      <c r="G45" s="66">
        <v>5.41</v>
      </c>
      <c r="H45" s="37">
        <v>33</v>
      </c>
      <c r="I45" s="60">
        <v>100</v>
      </c>
      <c r="J45" s="34">
        <v>33</v>
      </c>
      <c r="K45" s="66">
        <v>100</v>
      </c>
      <c r="L45" s="34">
        <v>0</v>
      </c>
      <c r="M45" s="67">
        <v>0</v>
      </c>
      <c r="N45" s="91">
        <v>36</v>
      </c>
      <c r="O45" s="60">
        <v>100</v>
      </c>
      <c r="P45" s="93">
        <v>35</v>
      </c>
      <c r="Q45" s="60">
        <v>97.222200000000001</v>
      </c>
      <c r="R45" s="93">
        <v>1</v>
      </c>
      <c r="S45" s="109">
        <v>2.7778</v>
      </c>
    </row>
    <row r="46" spans="1:19" ht="33">
      <c r="A46" s="69" t="s">
        <v>30</v>
      </c>
      <c r="B46" s="37">
        <v>683</v>
      </c>
      <c r="C46" s="60">
        <v>100</v>
      </c>
      <c r="D46" s="34">
        <v>677</v>
      </c>
      <c r="E46" s="66">
        <v>99.12</v>
      </c>
      <c r="F46" s="34">
        <v>6</v>
      </c>
      <c r="G46" s="66">
        <v>0.88</v>
      </c>
      <c r="H46" s="37">
        <v>907</v>
      </c>
      <c r="I46" s="60">
        <v>100</v>
      </c>
      <c r="J46" s="34">
        <v>894</v>
      </c>
      <c r="K46" s="66">
        <v>98.57</v>
      </c>
      <c r="L46" s="34">
        <v>13</v>
      </c>
      <c r="M46" s="67">
        <v>1.43</v>
      </c>
      <c r="N46" s="91">
        <v>1178</v>
      </c>
      <c r="O46" s="60">
        <v>100</v>
      </c>
      <c r="P46" s="93">
        <v>1161</v>
      </c>
      <c r="Q46" s="60">
        <v>98.556899999999999</v>
      </c>
      <c r="R46" s="93">
        <v>17</v>
      </c>
      <c r="S46" s="109">
        <v>1.4431</v>
      </c>
    </row>
    <row r="47" spans="1:19">
      <c r="A47" s="69" t="s">
        <v>31</v>
      </c>
      <c r="B47" s="37">
        <v>131</v>
      </c>
      <c r="C47" s="60">
        <v>100</v>
      </c>
      <c r="D47" s="34">
        <v>130</v>
      </c>
      <c r="E47" s="66">
        <v>99.24</v>
      </c>
      <c r="F47" s="34">
        <v>1</v>
      </c>
      <c r="G47" s="66">
        <v>0.76</v>
      </c>
      <c r="H47" s="37">
        <v>143</v>
      </c>
      <c r="I47" s="60">
        <v>100</v>
      </c>
      <c r="J47" s="34">
        <v>142</v>
      </c>
      <c r="K47" s="66">
        <v>99.3</v>
      </c>
      <c r="L47" s="34">
        <v>1</v>
      </c>
      <c r="M47" s="67">
        <v>0.7</v>
      </c>
      <c r="N47" s="91">
        <v>194</v>
      </c>
      <c r="O47" s="60">
        <v>100</v>
      </c>
      <c r="P47" s="93">
        <v>193</v>
      </c>
      <c r="Q47" s="60">
        <v>99.484499999999997</v>
      </c>
      <c r="R47" s="93">
        <v>1</v>
      </c>
      <c r="S47" s="109">
        <v>0.51549999999999996</v>
      </c>
    </row>
    <row r="48" spans="1:19">
      <c r="A48" s="69" t="s">
        <v>32</v>
      </c>
      <c r="B48" s="37">
        <v>80</v>
      </c>
      <c r="C48" s="60">
        <v>100</v>
      </c>
      <c r="D48" s="34">
        <v>80</v>
      </c>
      <c r="E48" s="66">
        <v>100</v>
      </c>
      <c r="F48" s="34">
        <v>0</v>
      </c>
      <c r="G48" s="66">
        <v>0</v>
      </c>
      <c r="H48" s="37">
        <v>67</v>
      </c>
      <c r="I48" s="60">
        <v>100</v>
      </c>
      <c r="J48" s="34">
        <v>66</v>
      </c>
      <c r="K48" s="66">
        <v>98.51</v>
      </c>
      <c r="L48" s="34">
        <v>1</v>
      </c>
      <c r="M48" s="67">
        <v>1.49</v>
      </c>
      <c r="N48" s="91">
        <v>82</v>
      </c>
      <c r="O48" s="60">
        <v>100</v>
      </c>
      <c r="P48" s="93">
        <v>82</v>
      </c>
      <c r="Q48" s="60">
        <v>100</v>
      </c>
      <c r="R48" s="93">
        <v>0</v>
      </c>
      <c r="S48" s="109">
        <v>0</v>
      </c>
    </row>
    <row r="49" spans="1:19" ht="33">
      <c r="A49" s="69" t="s">
        <v>33</v>
      </c>
      <c r="B49" s="37">
        <v>197</v>
      </c>
      <c r="C49" s="60">
        <v>100</v>
      </c>
      <c r="D49" s="34">
        <v>195</v>
      </c>
      <c r="E49" s="66">
        <v>98.98</v>
      </c>
      <c r="F49" s="34">
        <v>2</v>
      </c>
      <c r="G49" s="66">
        <v>1.02</v>
      </c>
      <c r="H49" s="37">
        <v>172</v>
      </c>
      <c r="I49" s="60">
        <v>100</v>
      </c>
      <c r="J49" s="34">
        <v>171</v>
      </c>
      <c r="K49" s="66">
        <v>99.42</v>
      </c>
      <c r="L49" s="34">
        <v>1</v>
      </c>
      <c r="M49" s="67">
        <v>0.57999999999999996</v>
      </c>
      <c r="N49" s="91">
        <v>221</v>
      </c>
      <c r="O49" s="60">
        <v>100</v>
      </c>
      <c r="P49" s="93">
        <v>221</v>
      </c>
      <c r="Q49" s="60">
        <v>100</v>
      </c>
      <c r="R49" s="93">
        <v>0</v>
      </c>
      <c r="S49" s="109">
        <v>0</v>
      </c>
    </row>
    <row r="50" spans="1:19">
      <c r="A50" s="70" t="s">
        <v>34</v>
      </c>
      <c r="B50" s="41">
        <v>593</v>
      </c>
      <c r="C50" s="71">
        <v>100</v>
      </c>
      <c r="D50" s="43">
        <v>587</v>
      </c>
      <c r="E50" s="72">
        <v>98.99</v>
      </c>
      <c r="F50" s="43">
        <v>6</v>
      </c>
      <c r="G50" s="72">
        <v>1.01</v>
      </c>
      <c r="H50" s="41">
        <v>623</v>
      </c>
      <c r="I50" s="71">
        <v>100</v>
      </c>
      <c r="J50" s="43">
        <v>617</v>
      </c>
      <c r="K50" s="72">
        <v>99.04</v>
      </c>
      <c r="L50" s="43">
        <v>6</v>
      </c>
      <c r="M50" s="73">
        <v>0.96</v>
      </c>
      <c r="N50" s="95">
        <v>668</v>
      </c>
      <c r="O50" s="71">
        <v>100</v>
      </c>
      <c r="P50" s="97">
        <v>660</v>
      </c>
      <c r="Q50" s="71">
        <v>98.802400000000006</v>
      </c>
      <c r="R50" s="97">
        <v>8</v>
      </c>
      <c r="S50" s="110">
        <v>1.1976</v>
      </c>
    </row>
  </sheetData>
  <mergeCells count="40">
    <mergeCell ref="N21:O21"/>
    <mergeCell ref="J37:K37"/>
    <mergeCell ref="F37:G37"/>
    <mergeCell ref="H20:M20"/>
    <mergeCell ref="B20:G20"/>
    <mergeCell ref="A20:A22"/>
    <mergeCell ref="B21:C21"/>
    <mergeCell ref="H21:I21"/>
    <mergeCell ref="J21:K21"/>
    <mergeCell ref="L21:M21"/>
    <mergeCell ref="D4:E4"/>
    <mergeCell ref="F4:G4"/>
    <mergeCell ref="H4:I4"/>
    <mergeCell ref="J4:K4"/>
    <mergeCell ref="N20:S20"/>
    <mergeCell ref="A36:A38"/>
    <mergeCell ref="B36:G36"/>
    <mergeCell ref="H36:M36"/>
    <mergeCell ref="L37:M37"/>
    <mergeCell ref="H37:I37"/>
    <mergeCell ref="N4:O4"/>
    <mergeCell ref="D21:E21"/>
    <mergeCell ref="N37:O37"/>
    <mergeCell ref="P37:Q37"/>
    <mergeCell ref="A3:A5"/>
    <mergeCell ref="H3:M3"/>
    <mergeCell ref="N3:S3"/>
    <mergeCell ref="P4:Q4"/>
    <mergeCell ref="R4:S4"/>
    <mergeCell ref="B4:C4"/>
    <mergeCell ref="R37:S37"/>
    <mergeCell ref="N36:S36"/>
    <mergeCell ref="B3:G3"/>
    <mergeCell ref="A18:N18"/>
    <mergeCell ref="R21:S21"/>
    <mergeCell ref="B37:C37"/>
    <mergeCell ref="D37:E37"/>
    <mergeCell ref="F21:G21"/>
    <mergeCell ref="P21:Q21"/>
    <mergeCell ref="L4:M4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表一</vt:lpstr>
      <vt:lpstr>表二</vt:lpstr>
      <vt:lpstr>表一!Print_Area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劉怡妏@監測研究及健康教育組</dc:creator>
  <cp:lastModifiedBy>張壬翔</cp:lastModifiedBy>
  <cp:revision>5</cp:revision>
  <cp:lastPrinted>2026-02-06T02:18:41Z</cp:lastPrinted>
  <dcterms:created xsi:type="dcterms:W3CDTF">2021-01-14T07:00:54Z</dcterms:created>
  <dcterms:modified xsi:type="dcterms:W3CDTF">2026-02-06T02:21:48Z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